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Kaiser\"/>
    </mc:Choice>
  </mc:AlternateContent>
  <xr:revisionPtr revIDLastSave="0" documentId="10_ncr:100000_{D3F18CBC-5B9A-4462-8EDE-9E110C63788C}" xr6:coauthVersionLast="31" xr6:coauthVersionMax="31" xr10:uidLastSave="{00000000-0000-0000-0000-000000000000}"/>
  <bookViews>
    <workbookView xWindow="0" yWindow="0" windowWidth="23040" windowHeight="8784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12-Month Rolling Fill Rate" sheetId="5" r:id="rId6"/>
  </sheets>
  <definedNames>
    <definedName name="_xlnm._FilterDatabase" localSheetId="3" hidden="1">'Item Detail'!$A$2:$N$194</definedName>
  </definedNames>
  <calcPr calcId="179017"/>
  <pivotCaches>
    <pivotCache cacheId="23" r:id="rId7"/>
  </pivotCaches>
</workbook>
</file>

<file path=xl/calcChain.xml><?xml version="1.0" encoding="utf-8"?>
<calcChain xmlns="http://schemas.openxmlformats.org/spreadsheetml/2006/main">
  <c r="O21" i="6" l="1"/>
  <c r="O20" i="6"/>
  <c r="N20" i="6"/>
  <c r="M20" i="6"/>
  <c r="N4" i="6"/>
  <c r="N5" i="6"/>
  <c r="N6" i="6"/>
  <c r="N7" i="6"/>
  <c r="N8" i="6"/>
  <c r="N9" i="6"/>
  <c r="N10" i="6"/>
  <c r="N11" i="6"/>
  <c r="N12" i="6"/>
  <c r="N13" i="6"/>
  <c r="N14" i="6"/>
  <c r="N15" i="6"/>
  <c r="N3" i="6"/>
  <c r="M4" i="6"/>
  <c r="M5" i="6"/>
  <c r="M6" i="6"/>
  <c r="M7" i="6"/>
  <c r="M8" i="6"/>
  <c r="M9" i="6"/>
  <c r="M10" i="6"/>
  <c r="M11" i="6"/>
  <c r="M12" i="6"/>
  <c r="M13" i="6"/>
  <c r="M14" i="6"/>
  <c r="M15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3" i="6"/>
</calcChain>
</file>

<file path=xl/sharedStrings.xml><?xml version="1.0" encoding="utf-8"?>
<sst xmlns="http://schemas.openxmlformats.org/spreadsheetml/2006/main" count="2546" uniqueCount="1058">
  <si>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</si>
  <si>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</si>
  <si>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</si>
  <si>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</si>
  <si>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</si>
  <si>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</si>
  <si>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</si>
  <si>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</si>
  <si>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</si>
  <si>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</si>
  <si>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</si>
  <si>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</si>
  <si>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304178</t>
  </si>
  <si>
    <t>Kaiser Permanente</t>
  </si>
  <si>
    <t>304181</t>
  </si>
  <si>
    <t>336542</t>
  </si>
  <si>
    <t>304189</t>
  </si>
  <si>
    <t>304187</t>
  </si>
  <si>
    <t>304180</t>
  </si>
  <si>
    <t>1357602</t>
  </si>
  <si>
    <t>304183</t>
  </si>
  <si>
    <t>2645836</t>
  </si>
  <si>
    <t>304185</t>
  </si>
  <si>
    <t>563623</t>
  </si>
  <si>
    <t>2502700</t>
  </si>
  <si>
    <t>724748</t>
  </si>
  <si>
    <t>3490554</t>
  </si>
  <si>
    <t>304188</t>
  </si>
  <si>
    <t>3478056</t>
  </si>
  <si>
    <t>2231625</t>
  </si>
  <si>
    <t>304186</t>
  </si>
  <si>
    <t>304182</t>
  </si>
  <si>
    <t>3675103</t>
  </si>
  <si>
    <t>3265939</t>
  </si>
  <si>
    <t>2189431</t>
  </si>
  <si>
    <t>3764230</t>
  </si>
  <si>
    <t>2732916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</si>
  <si>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</si>
  <si>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</si>
  <si>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</si>
  <si>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</si>
  <si>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</si>
  <si>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</si>
  <si>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</si>
  <si>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</si>
  <si>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</si>
  <si>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</si>
  <si>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</si>
  <si>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</si>
  <si>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</si>
  <si>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Portland</t>
  </si>
  <si>
    <t>OR</t>
  </si>
  <si>
    <t xml:space="preserve">972175523   </t>
  </si>
  <si>
    <t>69815720</t>
  </si>
  <si>
    <t>SZ</t>
  </si>
  <si>
    <t>2555800</t>
  </si>
  <si>
    <t>Baseplate Material .080 5x5</t>
  </si>
  <si>
    <t>11/07/2018</t>
  </si>
  <si>
    <t>XD</t>
  </si>
  <si>
    <t>NATKEY</t>
  </si>
  <si>
    <t>Salem</t>
  </si>
  <si>
    <t xml:space="preserve">973069427   </t>
  </si>
  <si>
    <t>69724836</t>
  </si>
  <si>
    <t>6811376</t>
  </si>
  <si>
    <t>Nice Touch Patient Towelettes</t>
  </si>
  <si>
    <t>11/05/2018</t>
  </si>
  <si>
    <t>PRACTI</t>
  </si>
  <si>
    <t>69933458</t>
  </si>
  <si>
    <t>2420670</t>
  </si>
  <si>
    <t>Gelato Benzocaine 20% Gel</t>
  </si>
  <si>
    <t>11/12/2018</t>
  </si>
  <si>
    <t xml:space="preserve">973051223   </t>
  </si>
  <si>
    <t>70040736</t>
  </si>
  <si>
    <t>3654789</t>
  </si>
  <si>
    <t>Amalgam Well</t>
  </si>
  <si>
    <t>11/14/2018</t>
  </si>
  <si>
    <t>BUFF</t>
  </si>
  <si>
    <t xml:space="preserve">972321127   </t>
  </si>
  <si>
    <t>70568170</t>
  </si>
  <si>
    <t>4030137</t>
  </si>
  <si>
    <t>Syringe Replacement Hub</t>
  </si>
  <si>
    <t>11/30/2018</t>
  </si>
  <si>
    <t>VISDEN</t>
  </si>
  <si>
    <t>Tigard</t>
  </si>
  <si>
    <t xml:space="preserve">972238314   </t>
  </si>
  <si>
    <t>70581661</t>
  </si>
  <si>
    <t>1213510</t>
  </si>
  <si>
    <t>Prop Mouth Child -001</t>
  </si>
  <si>
    <t>MILTEX</t>
  </si>
  <si>
    <t>Clackamas</t>
  </si>
  <si>
    <t xml:space="preserve">970159782   </t>
  </si>
  <si>
    <t>69961436</t>
  </si>
  <si>
    <t>6810357</t>
  </si>
  <si>
    <t>Chub-Eze Instrument Grips</t>
  </si>
  <si>
    <t>Happy Valley</t>
  </si>
  <si>
    <t xml:space="preserve">970863762   </t>
  </si>
  <si>
    <t>70331423</t>
  </si>
  <si>
    <t>4960077</t>
  </si>
  <si>
    <t>Implantmed SI-1015</t>
  </si>
  <si>
    <t>11/23/2018</t>
  </si>
  <si>
    <t>WHIMPE</t>
  </si>
  <si>
    <t>Gresham</t>
  </si>
  <si>
    <t xml:space="preserve">970303852   </t>
  </si>
  <si>
    <t>69832913</t>
  </si>
  <si>
    <t>1381865</t>
  </si>
  <si>
    <t>Water Reservoir Filter</t>
  </si>
  <si>
    <t>SCICAN</t>
  </si>
  <si>
    <t>Oregon City</t>
  </si>
  <si>
    <t xml:space="preserve">970451072   </t>
  </si>
  <si>
    <t>69783254</t>
  </si>
  <si>
    <t>1231328</t>
  </si>
  <si>
    <t>Gutta Percha Pellets f/Cordls</t>
  </si>
  <si>
    <t>SYBRON</t>
  </si>
  <si>
    <t xml:space="preserve">972204456   </t>
  </si>
  <si>
    <t>69708852</t>
  </si>
  <si>
    <t>Vancouver</t>
  </si>
  <si>
    <t>WA</t>
  </si>
  <si>
    <t xml:space="preserve">986861448   </t>
  </si>
  <si>
    <t>69735130</t>
  </si>
  <si>
    <t>1350020</t>
  </si>
  <si>
    <t>Zone Temporary Cement</t>
  </si>
  <si>
    <t>11/06/2018</t>
  </si>
  <si>
    <t>PENCLI</t>
  </si>
  <si>
    <t>70014383</t>
  </si>
  <si>
    <t>8225821</t>
  </si>
  <si>
    <t>Carver Discoid Cleoid</t>
  </si>
  <si>
    <t>11/13/2018</t>
  </si>
  <si>
    <t>D</t>
  </si>
  <si>
    <t>AMEREA</t>
  </si>
  <si>
    <t>70324399</t>
  </si>
  <si>
    <t>6000609</t>
  </si>
  <si>
    <t>IMS Cassette Two-Tier 14 Inst</t>
  </si>
  <si>
    <t>11/21/2018</t>
  </si>
  <si>
    <t>HUFRID</t>
  </si>
  <si>
    <t>70537844</t>
  </si>
  <si>
    <t>SO</t>
  </si>
  <si>
    <t>6122818</t>
  </si>
  <si>
    <t>Boil/Wash/Cur.Comp SS Top Elec</t>
  </si>
  <si>
    <t>11/29/2018</t>
  </si>
  <si>
    <t>HANDLR</t>
  </si>
  <si>
    <t>69827038</t>
  </si>
  <si>
    <t>8680256</t>
  </si>
  <si>
    <t>Alghamix II Mixing Bowl 350cc</t>
  </si>
  <si>
    <t>ZHERM</t>
  </si>
  <si>
    <t>69871306</t>
  </si>
  <si>
    <t>6005198</t>
  </si>
  <si>
    <t>Curette DE Langer 17/18 Rigid</t>
  </si>
  <si>
    <t>11/08/2018</t>
  </si>
  <si>
    <t>70184887</t>
  </si>
  <si>
    <t>6000131</t>
  </si>
  <si>
    <t>Scalpel Blade Mini Single</t>
  </si>
  <si>
    <t>11/16/2018</t>
  </si>
  <si>
    <t>Beaverton</t>
  </si>
  <si>
    <t xml:space="preserve">970053460   </t>
  </si>
  <si>
    <t>69815751</t>
  </si>
  <si>
    <t>6011755</t>
  </si>
  <si>
    <t>IMS Infinity Cassette DD 20 In</t>
  </si>
  <si>
    <t>6005356</t>
  </si>
  <si>
    <t>File DE Orban 10/11 SS</t>
  </si>
  <si>
    <t>69921152</t>
  </si>
  <si>
    <t>1068458</t>
  </si>
  <si>
    <t>Matrix Kit Adult Preformed</t>
  </si>
  <si>
    <t>11/09/2018</t>
  </si>
  <si>
    <t>DENOVO</t>
  </si>
  <si>
    <t>69949301</t>
  </si>
  <si>
    <t>6000221</t>
  </si>
  <si>
    <t>MTO CASSETTE RAILS FOR IM9208</t>
  </si>
  <si>
    <t>69985634</t>
  </si>
  <si>
    <t>6002318</t>
  </si>
  <si>
    <t>MTO REPLACEMENT RAILS 16-INST</t>
  </si>
  <si>
    <t>6002301</t>
  </si>
  <si>
    <t>MTO IMS REPLACEMENT RAILS 16-</t>
  </si>
  <si>
    <t>6007228</t>
  </si>
  <si>
    <t>MTO IMS RAIL ONLY 16 INSTRMNT</t>
  </si>
  <si>
    <t>6007374</t>
  </si>
  <si>
    <t>6005378</t>
  </si>
  <si>
    <t>MTO IMS RAIL ONLY 2TIER 14INS</t>
  </si>
  <si>
    <t>6002244</t>
  </si>
  <si>
    <t>MTO IMS RAIL ONLY 14INSTRMENT</t>
  </si>
  <si>
    <t>6007493</t>
  </si>
  <si>
    <t>6007336</t>
  </si>
  <si>
    <t>70060541</t>
  </si>
  <si>
    <t>6000224</t>
  </si>
  <si>
    <t>MTO CASSETTE RAILS FOR IM9205</t>
  </si>
  <si>
    <t>6008725</t>
  </si>
  <si>
    <t>MTO IMS 8INST RAILS</t>
  </si>
  <si>
    <t>6000881</t>
  </si>
  <si>
    <t>MTO IMS CASSETTE 20-INST RAIL</t>
  </si>
  <si>
    <t>6001341</t>
  </si>
  <si>
    <t>MTO CASSETTE RAILS FOR IM9201</t>
  </si>
  <si>
    <t>70083136</t>
  </si>
  <si>
    <t>6003539</t>
  </si>
  <si>
    <t>IMS Color Tab Purple</t>
  </si>
  <si>
    <t>70291542</t>
  </si>
  <si>
    <t>6000945</t>
  </si>
  <si>
    <t>Signature Series Tub Kit</t>
  </si>
  <si>
    <t>6030076</t>
  </si>
  <si>
    <t>Signature Series Complete Tub</t>
  </si>
  <si>
    <t>6030075</t>
  </si>
  <si>
    <t>70360424</t>
  </si>
  <si>
    <t>9990154</t>
  </si>
  <si>
    <t>Piranha Diamond FG 850-018C</t>
  </si>
  <si>
    <t>11/26/2018</t>
  </si>
  <si>
    <t>SSWBUR</t>
  </si>
  <si>
    <t>70388107</t>
  </si>
  <si>
    <t>2160262</t>
  </si>
  <si>
    <t>Biohazard Waste Bags 6x6 Red</t>
  </si>
  <si>
    <t>PLASDT</t>
  </si>
  <si>
    <t>70444191</t>
  </si>
  <si>
    <t>6011766</t>
  </si>
  <si>
    <t>IMS Silicone Tabs</t>
  </si>
  <si>
    <t>11/27/2018</t>
  </si>
  <si>
    <t>70546184</t>
  </si>
  <si>
    <t>6010558</t>
  </si>
  <si>
    <t>Carver DE T3</t>
  </si>
  <si>
    <t xml:space="preserve">986846053   </t>
  </si>
  <si>
    <t>69908709</t>
  </si>
  <si>
    <t>69966987</t>
  </si>
  <si>
    <t>9071062</t>
  </si>
  <si>
    <t>EZ Gasket 6-Pin</t>
  </si>
  <si>
    <t>SCORE</t>
  </si>
  <si>
    <t>70566829</t>
  </si>
  <si>
    <t>4920030</t>
  </si>
  <si>
    <t>Synea 500 Air Highspeed HP</t>
  </si>
  <si>
    <t>ADEC</t>
  </si>
  <si>
    <t>69958353</t>
  </si>
  <si>
    <t>4920018</t>
  </si>
  <si>
    <t>Synea 400 Air Highspeed HP</t>
  </si>
  <si>
    <t>69676445</t>
  </si>
  <si>
    <t>2160173</t>
  </si>
  <si>
    <t>Retainer Box Standard</t>
  </si>
  <si>
    <t>2160169</t>
  </si>
  <si>
    <t>70243806</t>
  </si>
  <si>
    <t>6010536</t>
  </si>
  <si>
    <t>Burnisher Cantwell #1</t>
  </si>
  <si>
    <t>11/20/2018</t>
  </si>
  <si>
    <t>70497368</t>
  </si>
  <si>
    <t>11/28/2018</t>
  </si>
  <si>
    <t>6585078</t>
  </si>
  <si>
    <t>Retainer Boxes 1-1/2"</t>
  </si>
  <si>
    <t>ZIRC</t>
  </si>
  <si>
    <t>70144964</t>
  </si>
  <si>
    <t>6002915</t>
  </si>
  <si>
    <t>Amalgam Carrier DE CF Regular</t>
  </si>
  <si>
    <t>Hillsboro</t>
  </si>
  <si>
    <t xml:space="preserve">971247837   </t>
  </si>
  <si>
    <t>69791821</t>
  </si>
  <si>
    <t>2290156</t>
  </si>
  <si>
    <t>Micro CA L Slow-Speed Attachmt</t>
  </si>
  <si>
    <t>BENAIR</t>
  </si>
  <si>
    <t>69957873</t>
  </si>
  <si>
    <t>4920017</t>
  </si>
  <si>
    <t>69960148</t>
  </si>
  <si>
    <t>70043242</t>
  </si>
  <si>
    <t>1078272</t>
  </si>
  <si>
    <t>Protex Face Shield</t>
  </si>
  <si>
    <t>PROTEX</t>
  </si>
  <si>
    <t>70500267</t>
  </si>
  <si>
    <t>6006121</t>
  </si>
  <si>
    <t>Plugger DE Oregon 2</t>
  </si>
  <si>
    <t xml:space="preserve">972271196   </t>
  </si>
  <si>
    <t>70299871</t>
  </si>
  <si>
    <t>1600093</t>
  </si>
  <si>
    <t>Pedo Molar Band #24.5</t>
  </si>
  <si>
    <t>70414422</t>
  </si>
  <si>
    <t>1600009</t>
  </si>
  <si>
    <t>Band Seater Professional</t>
  </si>
  <si>
    <t>69867204</t>
  </si>
  <si>
    <t>6001097</t>
  </si>
  <si>
    <t>Curette Gracey DE 11/12</t>
  </si>
  <si>
    <t>69867211</t>
  </si>
  <si>
    <t>6001767</t>
  </si>
  <si>
    <t>IMS Cassette 2 Tier 14-Instr.</t>
  </si>
  <si>
    <t>69894928</t>
  </si>
  <si>
    <t>9991249</t>
  </si>
  <si>
    <t>Piranha Diamond FG 862-012M</t>
  </si>
  <si>
    <t>Longview</t>
  </si>
  <si>
    <t xml:space="preserve">986323166   </t>
  </si>
  <si>
    <t>70187012</t>
  </si>
  <si>
    <t>11/19/2018</t>
  </si>
  <si>
    <t xml:space="preserve">970051401   </t>
  </si>
  <si>
    <t>69790727</t>
  </si>
  <si>
    <t>6008092</t>
  </si>
  <si>
    <t>Pliers Bird Beak W/Cutter</t>
  </si>
  <si>
    <t>70320870</t>
  </si>
  <si>
    <t>4920044</t>
  </si>
  <si>
    <t>Alegra 300 Air Lowspeed HP</t>
  </si>
  <si>
    <t>4920012</t>
  </si>
  <si>
    <t>Proxeo Prophy Air Lowspeed HP</t>
  </si>
  <si>
    <t>4920047</t>
  </si>
  <si>
    <t>70443782</t>
  </si>
  <si>
    <t>8880031</t>
  </si>
  <si>
    <t>Alpen Speedster Bur C&amp;B</t>
  </si>
  <si>
    <t>COLTEN</t>
  </si>
  <si>
    <t>70127253</t>
  </si>
  <si>
    <t>7740159</t>
  </si>
  <si>
    <t>Glove Radiation LF Atten</t>
  </si>
  <si>
    <t>11/15/2018</t>
  </si>
  <si>
    <t>BARRAY</t>
  </si>
  <si>
    <t>70320221</t>
  </si>
  <si>
    <t>6002316</t>
  </si>
  <si>
    <t>Thin Ortho Cassette Blue</t>
  </si>
  <si>
    <t>70535519</t>
  </si>
  <si>
    <t>70542514</t>
  </si>
  <si>
    <t>70568157</t>
  </si>
  <si>
    <t>6000027</t>
  </si>
  <si>
    <t>IMS Cassette Restorative Std.</t>
  </si>
  <si>
    <t>70568159</t>
  </si>
  <si>
    <t>6008091</t>
  </si>
  <si>
    <t>6003864</t>
  </si>
  <si>
    <t>Scaler DE 204</t>
  </si>
  <si>
    <t>69844175</t>
  </si>
  <si>
    <t>6001539</t>
  </si>
  <si>
    <t>Elevator Cryer Mini Left</t>
  </si>
  <si>
    <t>6001540</t>
  </si>
  <si>
    <t>Elevator Cryer Mini Right</t>
  </si>
  <si>
    <t>6010986</t>
  </si>
  <si>
    <t>Black Line Luxating Elevator</t>
  </si>
  <si>
    <t>70210841</t>
  </si>
  <si>
    <t>70365333</t>
  </si>
  <si>
    <t>6002897</t>
  </si>
  <si>
    <t>Micro Castro PS Needle Holder</t>
  </si>
  <si>
    <t>70496119</t>
  </si>
  <si>
    <t>4920046</t>
  </si>
  <si>
    <t>70564176</t>
  </si>
  <si>
    <t>6009700</t>
  </si>
  <si>
    <t>MTO PLASTIC FILLING WOODSON</t>
  </si>
  <si>
    <t>69976267</t>
  </si>
  <si>
    <t>70182265</t>
  </si>
  <si>
    <t>1190173</t>
  </si>
  <si>
    <t>Bone Funnel Curved</t>
  </si>
  <si>
    <t>ATITAN</t>
  </si>
  <si>
    <t>6009075</t>
  </si>
  <si>
    <t>Elevator Perio Buser</t>
  </si>
  <si>
    <t>70535238</t>
  </si>
  <si>
    <t xml:space="preserve">972271106   </t>
  </si>
  <si>
    <t>70497336</t>
  </si>
  <si>
    <t>1172701</t>
  </si>
  <si>
    <t>Tissue-Tek Cryomold Standard</t>
  </si>
  <si>
    <t>VWRSC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</si>
  <si>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</si>
  <si>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</si>
  <si>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</si>
  <si>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</si>
  <si>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</si>
  <si>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</si>
  <si>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</si>
  <si>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</si>
  <si>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</si>
  <si>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3128361</t>
  </si>
  <si>
    <t xml:space="preserve">Assure Plus Sterile Pouch     </t>
  </si>
  <si>
    <t xml:space="preserve">3.25x6.5    </t>
  </si>
  <si>
    <t xml:space="preserve">200/Bx  </t>
  </si>
  <si>
    <t>SULTAN</t>
  </si>
  <si>
    <t>83000</t>
  </si>
  <si>
    <t>3121321</t>
  </si>
  <si>
    <t xml:space="preserve">Topex Topical Gel             </t>
  </si>
  <si>
    <t xml:space="preserve">Mint        </t>
  </si>
  <si>
    <t xml:space="preserve">1oz/Jr  </t>
  </si>
  <si>
    <t>AD31002</t>
  </si>
  <si>
    <t>3120686</t>
  </si>
  <si>
    <t xml:space="preserve">2.75x10     </t>
  </si>
  <si>
    <t>83003</t>
  </si>
  <si>
    <t>5699541</t>
  </si>
  <si>
    <t xml:space="preserve">Boxing Wax Red Extra Thin     </t>
  </si>
  <si>
    <t xml:space="preserve">            </t>
  </si>
  <si>
    <t xml:space="preserve">1Lb     </t>
  </si>
  <si>
    <t>KULZER</t>
  </si>
  <si>
    <t>50094793</t>
  </si>
  <si>
    <t>1734232</t>
  </si>
  <si>
    <t xml:space="preserve">NeoDrys Large Blue            </t>
  </si>
  <si>
    <t xml:space="preserve">Absorbent   </t>
  </si>
  <si>
    <t xml:space="preserve">50/Pk   </t>
  </si>
  <si>
    <t>MICROC</t>
  </si>
  <si>
    <t>DYL</t>
  </si>
  <si>
    <t>3127938</t>
  </si>
  <si>
    <t xml:space="preserve">Strawberry  </t>
  </si>
  <si>
    <t>AD31006</t>
  </si>
  <si>
    <t>3336207</t>
  </si>
  <si>
    <t xml:space="preserve">Unifil Needle Tips            </t>
  </si>
  <si>
    <t xml:space="preserve">20/Pk   </t>
  </si>
  <si>
    <t>GC</t>
  </si>
  <si>
    <t>001926</t>
  </si>
  <si>
    <t>3124774</t>
  </si>
  <si>
    <t xml:space="preserve">Pina Colada </t>
  </si>
  <si>
    <t>AD31004</t>
  </si>
  <si>
    <t>4922896</t>
  </si>
  <si>
    <t xml:space="preserve">SYRINGE NUT ASSEMBLY.         </t>
  </si>
  <si>
    <t xml:space="preserve">Ea      </t>
  </si>
  <si>
    <t>23.1090.00</t>
  </si>
  <si>
    <t>1646229</t>
  </si>
  <si>
    <t xml:space="preserve">Lid,Ultramat 2,Spare Part     </t>
  </si>
  <si>
    <t>SOUDEN</t>
  </si>
  <si>
    <t>E1210</t>
  </si>
  <si>
    <t xml:space="preserve">Synea 400 Air Highspeed HP    </t>
  </si>
  <si>
    <t xml:space="preserve">TG-97L Pedo </t>
  </si>
  <si>
    <t>0.30004002</t>
  </si>
  <si>
    <t xml:space="preserve">Biohazard Waste Bags 6x6 Red  </t>
  </si>
  <si>
    <t xml:space="preserve">Stick-On    </t>
  </si>
  <si>
    <t>PS850S</t>
  </si>
  <si>
    <t>7370020</t>
  </si>
  <si>
    <t xml:space="preserve">Vanish 5% NAF Varnish w/TCP   </t>
  </si>
  <si>
    <t xml:space="preserve">100/Pk  </t>
  </si>
  <si>
    <t>THREEM</t>
  </si>
  <si>
    <t>12150M</t>
  </si>
  <si>
    <t>9991195</t>
  </si>
  <si>
    <t xml:space="preserve">Piranha Diamond FG 885-014C   </t>
  </si>
  <si>
    <t xml:space="preserve">25/Pk   </t>
  </si>
  <si>
    <t>885-014C</t>
  </si>
  <si>
    <t>7213189</t>
  </si>
  <si>
    <t xml:space="preserve">Panavia 21 Standard Kit OP    </t>
  </si>
  <si>
    <t xml:space="preserve">Opaque      </t>
  </si>
  <si>
    <t>KURAR</t>
  </si>
  <si>
    <t>0470KA</t>
  </si>
  <si>
    <t>4923019</t>
  </si>
  <si>
    <t xml:space="preserve">LENS ASM,DENTAL LIGHT,Q.D     </t>
  </si>
  <si>
    <t>28.0503.02</t>
  </si>
  <si>
    <t>1076429</t>
  </si>
  <si>
    <t xml:space="preserve">Premium Saliva Ejector White  </t>
  </si>
  <si>
    <t xml:space="preserve">White Tip   </t>
  </si>
  <si>
    <t>CROSSC</t>
  </si>
  <si>
    <t>ZWW</t>
  </si>
  <si>
    <t>4922681</t>
  </si>
  <si>
    <t xml:space="preserve">BOTTLE ASSY,WATER,SURF4       </t>
  </si>
  <si>
    <t>14.0468.00</t>
  </si>
  <si>
    <t>9537833</t>
  </si>
  <si>
    <t xml:space="preserve">Amalgam Well Non-Slip         </t>
  </si>
  <si>
    <t>71-96</t>
  </si>
  <si>
    <t>3847641</t>
  </si>
  <si>
    <t xml:space="preserve">Pulp Capping Paste Needle     </t>
  </si>
  <si>
    <t xml:space="preserve">24/Bx   </t>
  </si>
  <si>
    <t>PULPDT</t>
  </si>
  <si>
    <t>PSYN</t>
  </si>
  <si>
    <t>6000410</t>
  </si>
  <si>
    <t xml:space="preserve">Plier Mathieu-Ortho           </t>
  </si>
  <si>
    <t>678-330</t>
  </si>
  <si>
    <t xml:space="preserve">Prop Mouth Child -001         </t>
  </si>
  <si>
    <t xml:space="preserve">Black       </t>
  </si>
  <si>
    <t xml:space="preserve">2/Pk    </t>
  </si>
  <si>
    <t>700601-1509-001</t>
  </si>
  <si>
    <t>1002880</t>
  </si>
  <si>
    <t xml:space="preserve">Poly Pad Mix Pad 3"x3"        </t>
  </si>
  <si>
    <t>RAYDEN</t>
  </si>
  <si>
    <t>20307228</t>
  </si>
  <si>
    <t>5474693</t>
  </si>
  <si>
    <t xml:space="preserve">Beeswax Sheets                </t>
  </si>
  <si>
    <t xml:space="preserve">Lb      </t>
  </si>
  <si>
    <t>H00833</t>
  </si>
  <si>
    <t>1616214</t>
  </si>
  <si>
    <t xml:space="preserve">Endoring II w/ Metal Ruler    </t>
  </si>
  <si>
    <t xml:space="preserve">Blue        </t>
  </si>
  <si>
    <t>JORINC</t>
  </si>
  <si>
    <t>ER2-S</t>
  </si>
  <si>
    <t xml:space="preserve">Amalgam Carrier DE CF Regular </t>
  </si>
  <si>
    <t xml:space="preserve">Mini        </t>
  </si>
  <si>
    <t>AC5201</t>
  </si>
  <si>
    <t xml:space="preserve">Thin Ortho Cassette Blue      </t>
  </si>
  <si>
    <t xml:space="preserve">Large       </t>
  </si>
  <si>
    <t>IMORTHLG8</t>
  </si>
  <si>
    <t>2428225</t>
  </si>
  <si>
    <t xml:space="preserve">Pressure Indicator Paste      </t>
  </si>
  <si>
    <t xml:space="preserve">1oz     </t>
  </si>
  <si>
    <t>6120900</t>
  </si>
  <si>
    <t>6427933</t>
  </si>
  <si>
    <t xml:space="preserve">Gasket Handpiece f/MW 4 Hole  </t>
  </si>
  <si>
    <t>DCI</t>
  </si>
  <si>
    <t>0123</t>
  </si>
  <si>
    <t>4922905</t>
  </si>
  <si>
    <t xml:space="preserve">NUT ASM, SYRINGE, SMOOTH      </t>
  </si>
  <si>
    <t>23.1112.00</t>
  </si>
  <si>
    <t>1422021</t>
  </si>
  <si>
    <t xml:space="preserve">Lab Carbide Bur HP Lathe      </t>
  </si>
  <si>
    <t xml:space="preserve">B 1/2       </t>
  </si>
  <si>
    <t>DEDECO</t>
  </si>
  <si>
    <t>9072</t>
  </si>
  <si>
    <t>1195038</t>
  </si>
  <si>
    <t xml:space="preserve">Needle Hypo SteriJect ST Disp </t>
  </si>
  <si>
    <t xml:space="preserve">32gx9mm     </t>
  </si>
  <si>
    <t xml:space="preserve">100/Bx  </t>
  </si>
  <si>
    <t>AIRTIT</t>
  </si>
  <si>
    <t>TSK3209</t>
  </si>
  <si>
    <t>1231039</t>
  </si>
  <si>
    <t xml:space="preserve">Take 1 Advanced Medium 50mL   </t>
  </si>
  <si>
    <t>Sup Fast Set</t>
  </si>
  <si>
    <t xml:space="preserve">24/Pk   </t>
  </si>
  <si>
    <t>KERR</t>
  </si>
  <si>
    <t>33962</t>
  </si>
  <si>
    <t>1008866</t>
  </si>
  <si>
    <t xml:space="preserve">Honeycomb Porcelain Furnace   </t>
  </si>
  <si>
    <t>Trays Square</t>
  </si>
  <si>
    <t>1680030</t>
  </si>
  <si>
    <t>3332511</t>
  </si>
  <si>
    <t xml:space="preserve">Exalence Refill Fast 48 mL    </t>
  </si>
  <si>
    <t xml:space="preserve">HB Rigid    </t>
  </si>
  <si>
    <t xml:space="preserve">4/Pk    </t>
  </si>
  <si>
    <t>137104</t>
  </si>
  <si>
    <t>9990364</t>
  </si>
  <si>
    <t xml:space="preserve">Piranha Diamond FG 878K-016SC </t>
  </si>
  <si>
    <t>878K-016SC</t>
  </si>
  <si>
    <t xml:space="preserve">Proxeo Prophy Air Lowspeed HP </t>
  </si>
  <si>
    <t>WP-64T Micro</t>
  </si>
  <si>
    <t>0.30192001</t>
  </si>
  <si>
    <t xml:space="preserve">Retainer Box Standard         </t>
  </si>
  <si>
    <t xml:space="preserve">Neon Green  </t>
  </si>
  <si>
    <t xml:space="preserve">12/Bx   </t>
  </si>
  <si>
    <t>200RT-4N</t>
  </si>
  <si>
    <t>9912465</t>
  </si>
  <si>
    <t xml:space="preserve">Proview Sterilization Pouch   </t>
  </si>
  <si>
    <t xml:space="preserve">2.25x4      </t>
  </si>
  <si>
    <t>COTREL</t>
  </si>
  <si>
    <t>PM2440-1</t>
  </si>
  <si>
    <t xml:space="preserve">MTO CASSETTE RAILS FOR IM9205 </t>
  </si>
  <si>
    <t xml:space="preserve">Yellow      </t>
  </si>
  <si>
    <t>IM9205RAIL</t>
  </si>
  <si>
    <t>6004490</t>
  </si>
  <si>
    <t xml:space="preserve">Curette Gracey DE 13/14 Rigid </t>
  </si>
  <si>
    <t xml:space="preserve">#6 Handle   </t>
  </si>
  <si>
    <t>SG13/14R6</t>
  </si>
  <si>
    <t>3655607</t>
  </si>
  <si>
    <t xml:space="preserve">Boley Gauge Regular           </t>
  </si>
  <si>
    <t>45800</t>
  </si>
  <si>
    <t>3337279</t>
  </si>
  <si>
    <t xml:space="preserve">Pastepak Dispenser            </t>
  </si>
  <si>
    <t xml:space="preserve">Bx      </t>
  </si>
  <si>
    <t>001573</t>
  </si>
  <si>
    <t>3353200</t>
  </si>
  <si>
    <t xml:space="preserve">Baseplate Wax All Season      </t>
  </si>
  <si>
    <t xml:space="preserve">#2 Pink     </t>
  </si>
  <si>
    <t xml:space="preserve">5Lb     </t>
  </si>
  <si>
    <t>MEMDTL</t>
  </si>
  <si>
    <t>0020</t>
  </si>
  <si>
    <t>1005861</t>
  </si>
  <si>
    <t xml:space="preserve">Surgical Aspirator Tip Steel  </t>
  </si>
  <si>
    <t>STERI</t>
  </si>
  <si>
    <t>400552</t>
  </si>
  <si>
    <t>6007861</t>
  </si>
  <si>
    <t xml:space="preserve">IMS Parts Box Large           </t>
  </si>
  <si>
    <t>IMS-1273</t>
  </si>
  <si>
    <t xml:space="preserve">Nice Touch Patient Towelettes </t>
  </si>
  <si>
    <t xml:space="preserve">8"x10"      </t>
  </si>
  <si>
    <t>7047410</t>
  </si>
  <si>
    <t>2421788</t>
  </si>
  <si>
    <t xml:space="preserve">Buff Muslin                   </t>
  </si>
  <si>
    <t xml:space="preserve">4x30Ply     </t>
  </si>
  <si>
    <t xml:space="preserve">12/Pk   </t>
  </si>
  <si>
    <t>1180160</t>
  </si>
  <si>
    <t>1738712</t>
  </si>
  <si>
    <t xml:space="preserve">NeoDrys Small Yellow          </t>
  </si>
  <si>
    <t>DYS</t>
  </si>
  <si>
    <t>9007229</t>
  </si>
  <si>
    <t xml:space="preserve">Maxima Diamond FG 850-016F    </t>
  </si>
  <si>
    <t xml:space="preserve">5/PK    </t>
  </si>
  <si>
    <t>MICDIA</t>
  </si>
  <si>
    <t xml:space="preserve">Alegra 300 Air Lowspeed HP    </t>
  </si>
  <si>
    <t xml:space="preserve">WE-56T Pedo </t>
  </si>
  <si>
    <t>0.30120001</t>
  </si>
  <si>
    <t xml:space="preserve">MTO IMS RAIL ONLY 16 INSTRMNT </t>
  </si>
  <si>
    <t xml:space="preserve">Green       </t>
  </si>
  <si>
    <t xml:space="preserve">Set     </t>
  </si>
  <si>
    <t>IM4169RAIL</t>
  </si>
  <si>
    <t xml:space="preserve">Matrix Kit Adult Preformed    </t>
  </si>
  <si>
    <t>171-600</t>
  </si>
  <si>
    <t xml:space="preserve">Curette DE Langer 17/18 Rigid </t>
  </si>
  <si>
    <t>SL17/18R6</t>
  </si>
  <si>
    <t>9990760</t>
  </si>
  <si>
    <t xml:space="preserve">Piranha Diamond FG 847-016F   </t>
  </si>
  <si>
    <t>847-016F</t>
  </si>
  <si>
    <t xml:space="preserve">MTO IMS CASSETTE 20-INST RAIL </t>
  </si>
  <si>
    <t xml:space="preserve">Red         </t>
  </si>
  <si>
    <t>IM9200RAIL</t>
  </si>
  <si>
    <t xml:space="preserve">Alghamix II Mixing Bowl 350cc </t>
  </si>
  <si>
    <t xml:space="preserve">Navy Blue   </t>
  </si>
  <si>
    <t>C303165</t>
  </si>
  <si>
    <t>1042683</t>
  </si>
  <si>
    <t xml:space="preserve">College Plier Gold &amp; Satin    </t>
  </si>
  <si>
    <t xml:space="preserve">317G        </t>
  </si>
  <si>
    <t>JINSTR</t>
  </si>
  <si>
    <t>104-2683</t>
  </si>
  <si>
    <t xml:space="preserve">Pliers Bird Beak W/Cutter     </t>
  </si>
  <si>
    <t>678-325</t>
  </si>
  <si>
    <t xml:space="preserve">MTO CASSETTE RAILS FOR IM9208 </t>
  </si>
  <si>
    <t>IM9208RAIL</t>
  </si>
  <si>
    <t xml:space="preserve">IMS Cassette Restorative Std. </t>
  </si>
  <si>
    <t xml:space="preserve">Set-Up      </t>
  </si>
  <si>
    <t>IMRESTOR</t>
  </si>
  <si>
    <t>7724221</t>
  </si>
  <si>
    <t xml:space="preserve">Midwest Carbide Bur           </t>
  </si>
  <si>
    <t xml:space="preserve">FG 1931     </t>
  </si>
  <si>
    <t>MIDWES</t>
  </si>
  <si>
    <t>385559</t>
  </si>
  <si>
    <t>5515632</t>
  </si>
  <si>
    <t xml:space="preserve">BULB-BW.EFP 12V 100W          </t>
  </si>
  <si>
    <t xml:space="preserve">ea      </t>
  </si>
  <si>
    <t>BULBWK</t>
  </si>
  <si>
    <t>BW.EFP</t>
  </si>
  <si>
    <t>2360191</t>
  </si>
  <si>
    <t xml:space="preserve">Ultra 2 Tip Small PKT         </t>
  </si>
  <si>
    <t>BSTCLR</t>
  </si>
  <si>
    <t>35167</t>
  </si>
  <si>
    <t xml:space="preserve">Band Seater Professional      </t>
  </si>
  <si>
    <t xml:space="preserve">Molar       </t>
  </si>
  <si>
    <t>811-002</t>
  </si>
  <si>
    <t xml:space="preserve">Burnisher Cantwell #1         </t>
  </si>
  <si>
    <t>3A0390</t>
  </si>
  <si>
    <t xml:space="preserve">Ocean Blue  </t>
  </si>
  <si>
    <t>IMN92011</t>
  </si>
  <si>
    <t xml:space="preserve">Elevator Cryer Mini Right     </t>
  </si>
  <si>
    <t xml:space="preserve">E22         </t>
  </si>
  <si>
    <t>E22</t>
  </si>
  <si>
    <t>6000464</t>
  </si>
  <si>
    <t xml:space="preserve">Probe SE CC CP12              </t>
  </si>
  <si>
    <t xml:space="preserve">ResinEight  </t>
  </si>
  <si>
    <t>PCP128</t>
  </si>
  <si>
    <t xml:space="preserve">Synea 500 Air Highspeed HP    </t>
  </si>
  <si>
    <t>TK-94L Micro</t>
  </si>
  <si>
    <t>0.30016001</t>
  </si>
  <si>
    <t xml:space="preserve">IMS Cassette 2 Tier 14-Instr. </t>
  </si>
  <si>
    <t>IM9140</t>
  </si>
  <si>
    <t xml:space="preserve">Neon Yellow </t>
  </si>
  <si>
    <t>200RT-3N</t>
  </si>
  <si>
    <t>1232335</t>
  </si>
  <si>
    <t xml:space="preserve">ElementsFree Replacement      </t>
  </si>
  <si>
    <t xml:space="preserve">Battery     </t>
  </si>
  <si>
    <t>973-0520</t>
  </si>
  <si>
    <t xml:space="preserve">Syringe Replacement Hub       </t>
  </si>
  <si>
    <t xml:space="preserve">"A"Type     </t>
  </si>
  <si>
    <t>304001</t>
  </si>
  <si>
    <t xml:space="preserve">MTO CASSETTE RAILS FOR IM9201 </t>
  </si>
  <si>
    <t xml:space="preserve">Gray        </t>
  </si>
  <si>
    <t>IM9201RAIL</t>
  </si>
  <si>
    <t>HE-43T Strat</t>
  </si>
  <si>
    <t>0.30123001</t>
  </si>
  <si>
    <t>9902876</t>
  </si>
  <si>
    <t xml:space="preserve">Rubber Dam Clamp              </t>
  </si>
  <si>
    <t xml:space="preserve">W56         </t>
  </si>
  <si>
    <t>50057568</t>
  </si>
  <si>
    <t xml:space="preserve">Lavender    </t>
  </si>
  <si>
    <t>IM9146</t>
  </si>
  <si>
    <t>1730131</t>
  </si>
  <si>
    <t xml:space="preserve">NeoBurr Carbide Bur HP  703   </t>
  </si>
  <si>
    <t xml:space="preserve">10/Pk   </t>
  </si>
  <si>
    <t>NB10-HP703</t>
  </si>
  <si>
    <t>1421042</t>
  </si>
  <si>
    <t xml:space="preserve">Hi-Gloss Diamond Polishing RA </t>
  </si>
  <si>
    <t xml:space="preserve">10/Kit      </t>
  </si>
  <si>
    <t>1183</t>
  </si>
  <si>
    <t xml:space="preserve">Piranha Diamond FG 862-012M   </t>
  </si>
  <si>
    <t>862-012M</t>
  </si>
  <si>
    <t xml:space="preserve">Signature Series Tub Kit      </t>
  </si>
  <si>
    <t>IMS-1405</t>
  </si>
  <si>
    <t>1019281</t>
  </si>
  <si>
    <t>Impression Tray Titanium Large</t>
  </si>
  <si>
    <t xml:space="preserve">Upper Perf  </t>
  </si>
  <si>
    <t>TISSI</t>
  </si>
  <si>
    <t xml:space="preserve">Protex Face Shield            </t>
  </si>
  <si>
    <t xml:space="preserve">X-Wide      </t>
  </si>
  <si>
    <t>FSX</t>
  </si>
  <si>
    <t>3332513</t>
  </si>
  <si>
    <t xml:space="preserve">XLB         </t>
  </si>
  <si>
    <t>137204</t>
  </si>
  <si>
    <t>1000449</t>
  </si>
  <si>
    <t xml:space="preserve">Cotton Holder Child Standard  </t>
  </si>
  <si>
    <t xml:space="preserve">Pair    </t>
  </si>
  <si>
    <t>TEMREX</t>
  </si>
  <si>
    <t xml:space="preserve">Bone Funnel Curved            </t>
  </si>
  <si>
    <t xml:space="preserve">4.5mm       </t>
  </si>
  <si>
    <t>BFC-4.5</t>
  </si>
  <si>
    <t>6005554</t>
  </si>
  <si>
    <t>IMS Signature Cassette 16 Inst</t>
  </si>
  <si>
    <t>IM4166</t>
  </si>
  <si>
    <t>5861237</t>
  </si>
  <si>
    <t xml:space="preserve">Forcep Upper Root             </t>
  </si>
  <si>
    <t xml:space="preserve">97          </t>
  </si>
  <si>
    <t>NORDNT</t>
  </si>
  <si>
    <t>FE97</t>
  </si>
  <si>
    <t xml:space="preserve">MTO IMS RAIL ONLY 2TIER 14INS </t>
  </si>
  <si>
    <t>IM9148RAIL</t>
  </si>
  <si>
    <t>7013323</t>
  </si>
  <si>
    <t xml:space="preserve">Muller Bur 18mm Size 2 RA     </t>
  </si>
  <si>
    <t>MEISIN</t>
  </si>
  <si>
    <t>191R-120-RAX</t>
  </si>
  <si>
    <t>6004782</t>
  </si>
  <si>
    <t xml:space="preserve">Cord Packer DE Guyer          </t>
  </si>
  <si>
    <t>Non-Serrated</t>
  </si>
  <si>
    <t>GCPG7NS</t>
  </si>
  <si>
    <t>3780718</t>
  </si>
  <si>
    <t xml:space="preserve">Probe DE Color Coded          </t>
  </si>
  <si>
    <t xml:space="preserve">PRBX        </t>
  </si>
  <si>
    <t>PREMER</t>
  </si>
  <si>
    <t>1003681</t>
  </si>
  <si>
    <t>9007225</t>
  </si>
  <si>
    <t xml:space="preserve">Maxima Diamond FG 850-014F    </t>
  </si>
  <si>
    <t xml:space="preserve">MTO IMS 8INST RAILS           </t>
  </si>
  <si>
    <t xml:space="preserve">Casette     </t>
  </si>
  <si>
    <t>IM9209RAIL</t>
  </si>
  <si>
    <t>1230213</t>
  </si>
  <si>
    <t xml:space="preserve">MiniEndo Tip                  </t>
  </si>
  <si>
    <t xml:space="preserve">SJ-4-S      </t>
  </si>
  <si>
    <t>973-0041</t>
  </si>
  <si>
    <t xml:space="preserve">MTO IMS RAIL ONLY 14INSTRMENT </t>
  </si>
  <si>
    <t xml:space="preserve">Orange      </t>
  </si>
  <si>
    <t>IM9143RAIL</t>
  </si>
  <si>
    <t>7070116</t>
  </si>
  <si>
    <t xml:space="preserve">Vera Prophy Paste Polish      </t>
  </si>
  <si>
    <t xml:space="preserve">Artic Mint  </t>
  </si>
  <si>
    <t xml:space="preserve">125/Bx  </t>
  </si>
  <si>
    <t>YOUNG</t>
  </si>
  <si>
    <t>295386</t>
  </si>
  <si>
    <t>7775533</t>
  </si>
  <si>
    <t xml:space="preserve">Protemp Crown Intro Kit       </t>
  </si>
  <si>
    <t>50600</t>
  </si>
  <si>
    <t xml:space="preserve">MTO REPLACEMENT RAILS 16-INST </t>
  </si>
  <si>
    <t>IM4168RAIL</t>
  </si>
  <si>
    <t>7126257</t>
  </si>
  <si>
    <t xml:space="preserve">Clear Dip                     </t>
  </si>
  <si>
    <t xml:space="preserve">16oz/Bt </t>
  </si>
  <si>
    <t>BUTLER</t>
  </si>
  <si>
    <t>716P</t>
  </si>
  <si>
    <t xml:space="preserve">Signature Series Complete Tub </t>
  </si>
  <si>
    <t xml:space="preserve">Purple      </t>
  </si>
  <si>
    <t>IMS-1404</t>
  </si>
  <si>
    <t xml:space="preserve">EZ Gasket 6-Pin               </t>
  </si>
  <si>
    <t>P401172</t>
  </si>
  <si>
    <t>2225365</t>
  </si>
  <si>
    <t xml:space="preserve">Valiant Ph.D SureCaps         </t>
  </si>
  <si>
    <t xml:space="preserve">2 Spill     </t>
  </si>
  <si>
    <t xml:space="preserve">500/Bx  </t>
  </si>
  <si>
    <t>VIVADT</t>
  </si>
  <si>
    <t>NA6050421</t>
  </si>
  <si>
    <t>6583041</t>
  </si>
  <si>
    <t xml:space="preserve">Retainer Boxes Regular 1"     </t>
  </si>
  <si>
    <t xml:space="preserve">Neon Pink   </t>
  </si>
  <si>
    <t>25R500S</t>
  </si>
  <si>
    <t xml:space="preserve">Plugger DE Oregon 2           </t>
  </si>
  <si>
    <t>PLGOR2</t>
  </si>
  <si>
    <t>3302347</t>
  </si>
  <si>
    <t xml:space="preserve">Endo Extractor System         </t>
  </si>
  <si>
    <t xml:space="preserve">Kit         </t>
  </si>
  <si>
    <t>ROYD</t>
  </si>
  <si>
    <t>32260</t>
  </si>
  <si>
    <t xml:space="preserve">Baseplate Material .080 5x5   </t>
  </si>
  <si>
    <t>9616130</t>
  </si>
  <si>
    <t>5551056</t>
  </si>
  <si>
    <t xml:space="preserve">Nupro Prophy Paste Fine       </t>
  </si>
  <si>
    <t>DNTEQU</t>
  </si>
  <si>
    <t>801231</t>
  </si>
  <si>
    <t>1500005</t>
  </si>
  <si>
    <t xml:space="preserve">Xylocaine 2% w/Epinephrine    </t>
  </si>
  <si>
    <t xml:space="preserve">1:50 Green  </t>
  </si>
  <si>
    <t xml:space="preserve">50/Bx   </t>
  </si>
  <si>
    <t>DNTPHA</t>
  </si>
  <si>
    <t>22216</t>
  </si>
  <si>
    <t xml:space="preserve">Micro Castro PS Needle Holder </t>
  </si>
  <si>
    <t xml:space="preserve">7"          </t>
  </si>
  <si>
    <t>NHM-5026R</t>
  </si>
  <si>
    <t>3332517</t>
  </si>
  <si>
    <t xml:space="preserve">Monophase   </t>
  </si>
  <si>
    <t>137404</t>
  </si>
  <si>
    <t>9909536</t>
  </si>
  <si>
    <t xml:space="preserve"> 27N        </t>
  </si>
  <si>
    <t>50057730</t>
  </si>
  <si>
    <t xml:space="preserve">Water Reservoir Filter        </t>
  </si>
  <si>
    <t>01-109300S</t>
  </si>
  <si>
    <t>26105SSWCEL</t>
  </si>
  <si>
    <t>2020355</t>
  </si>
  <si>
    <t xml:space="preserve">Channels Glide Path File NiTi </t>
  </si>
  <si>
    <t>.02 21mm #15</t>
  </si>
  <si>
    <t xml:space="preserve">6/Pk    </t>
  </si>
  <si>
    <t>D&amp;SDEN</t>
  </si>
  <si>
    <t>2110013</t>
  </si>
  <si>
    <t xml:space="preserve">Alginate Scoop &amp; Watermeasure </t>
  </si>
  <si>
    <t xml:space="preserve">1/St    </t>
  </si>
  <si>
    <t>CAVEX</t>
  </si>
  <si>
    <t>AT076</t>
  </si>
  <si>
    <t xml:space="preserve">File DE Orban 10/11 SS        </t>
  </si>
  <si>
    <t>FO10/116</t>
  </si>
  <si>
    <t xml:space="preserve">Pedo Molar Band #24.5         </t>
  </si>
  <si>
    <t xml:space="preserve">Upper       </t>
  </si>
  <si>
    <t>160-149</t>
  </si>
  <si>
    <t>4920077</t>
  </si>
  <si>
    <t xml:space="preserve">Assistina Service Oil         </t>
  </si>
  <si>
    <t xml:space="preserve">0.5 Liter   </t>
  </si>
  <si>
    <t xml:space="preserve">1/Bt    </t>
  </si>
  <si>
    <t>0.02675930</t>
  </si>
  <si>
    <t>7723903</t>
  </si>
  <si>
    <t xml:space="preserve">Midwest Carbide Bur Clinic    </t>
  </si>
  <si>
    <t xml:space="preserve">FG 1171L    </t>
  </si>
  <si>
    <t xml:space="preserve">100/Bg  </t>
  </si>
  <si>
    <t>386244</t>
  </si>
  <si>
    <t>6001220</t>
  </si>
  <si>
    <t xml:space="preserve">Excavator DE                  </t>
  </si>
  <si>
    <t xml:space="preserve">#38/39      </t>
  </si>
  <si>
    <t>EXC38/39</t>
  </si>
  <si>
    <t>6010989</t>
  </si>
  <si>
    <t xml:space="preserve">Black Line Luxating Elevator  </t>
  </si>
  <si>
    <t>2mm Straight</t>
  </si>
  <si>
    <t>EL2SX</t>
  </si>
  <si>
    <t>1268773</t>
  </si>
  <si>
    <t xml:space="preserve">Gargoyle 85s Clear Lens       </t>
  </si>
  <si>
    <t xml:space="preserve">Fuchsia     </t>
  </si>
  <si>
    <t>AAIFOS</t>
  </si>
  <si>
    <t>10700079QTM</t>
  </si>
  <si>
    <t>8090112</t>
  </si>
  <si>
    <t xml:space="preserve">Vita Shade Guide Tab Improved </t>
  </si>
  <si>
    <t xml:space="preserve">A3          </t>
  </si>
  <si>
    <t>VIDMER</t>
  </si>
  <si>
    <t>B155CN</t>
  </si>
  <si>
    <t>6011865</t>
  </si>
  <si>
    <t xml:space="preserve">Resin8 Colors 2.0 Scaler 204S </t>
  </si>
  <si>
    <t>S204SC8E2</t>
  </si>
  <si>
    <t>IM9140RAIL</t>
  </si>
  <si>
    <t>1952564</t>
  </si>
  <si>
    <t xml:space="preserve">Dura-Green Stones HP          </t>
  </si>
  <si>
    <t xml:space="preserve">IC6         </t>
  </si>
  <si>
    <t>SHOFU</t>
  </si>
  <si>
    <t>0019</t>
  </si>
  <si>
    <t>6003998</t>
  </si>
  <si>
    <t xml:space="preserve">IMS Color Tab Red             </t>
  </si>
  <si>
    <t xml:space="preserve">5/Pk    </t>
  </si>
  <si>
    <t>IMS-1296</t>
  </si>
  <si>
    <t>6000942</t>
  </si>
  <si>
    <t>IMS-1406</t>
  </si>
  <si>
    <t>6811805</t>
  </si>
  <si>
    <t xml:space="preserve">Consultation Illustrations    </t>
  </si>
  <si>
    <t xml:space="preserve">Flip Guide  </t>
  </si>
  <si>
    <t>400916</t>
  </si>
  <si>
    <t xml:space="preserve">20:1        </t>
  </si>
  <si>
    <t>1600692-001</t>
  </si>
  <si>
    <t>8160015</t>
  </si>
  <si>
    <t xml:space="preserve">Roma Eyewear Clear Lens       </t>
  </si>
  <si>
    <t xml:space="preserve">Bright Pink </t>
  </si>
  <si>
    <t>ATLEYE</t>
  </si>
  <si>
    <t>RM1BPK</t>
  </si>
  <si>
    <t xml:space="preserve">Curette Gracey DE 11/12       </t>
  </si>
  <si>
    <t>SG11/126</t>
  </si>
  <si>
    <t xml:space="preserve">WE-66T Pedo </t>
  </si>
  <si>
    <t>0.30122001</t>
  </si>
  <si>
    <t>2222222</t>
  </si>
  <si>
    <t xml:space="preserve">TPH Spectra ST Compule LV Kit </t>
  </si>
  <si>
    <t xml:space="preserve">Risk Free   </t>
  </si>
  <si>
    <t>CAULK</t>
  </si>
  <si>
    <t>642014</t>
  </si>
  <si>
    <t>IM9149RAIL</t>
  </si>
  <si>
    <t>6010990</t>
  </si>
  <si>
    <t xml:space="preserve">2mm Curved  </t>
  </si>
  <si>
    <t>EL2CX</t>
  </si>
  <si>
    <t>6003129</t>
  </si>
  <si>
    <t xml:space="preserve">IMS Cassette Two-Tier 14 Inst </t>
  </si>
  <si>
    <t>IM9143</t>
  </si>
  <si>
    <t xml:space="preserve">Tissue-Tek Cryomold Standard  </t>
  </si>
  <si>
    <t xml:space="preserve">25x20x5mm   </t>
  </si>
  <si>
    <t>25608-916</t>
  </si>
  <si>
    <t xml:space="preserve">Carver DE T3                  </t>
  </si>
  <si>
    <t>3C1040</t>
  </si>
  <si>
    <t>1079407</t>
  </si>
  <si>
    <t xml:space="preserve">Gargoyle 85's Clear Lens      </t>
  </si>
  <si>
    <t>10700078.QTM</t>
  </si>
  <si>
    <t xml:space="preserve">Zone Temporary Cement         </t>
  </si>
  <si>
    <t xml:space="preserve">Tubes       </t>
  </si>
  <si>
    <t>27040DX</t>
  </si>
  <si>
    <t>6000286</t>
  </si>
  <si>
    <t xml:space="preserve">Curette Gracey AF DE 1/2      </t>
  </si>
  <si>
    <t>SRPG1/26</t>
  </si>
  <si>
    <t xml:space="preserve">MTO PLASTIC FILLING WOODSON   </t>
  </si>
  <si>
    <t xml:space="preserve">#1MK        </t>
  </si>
  <si>
    <t>PFIWDS1MK</t>
  </si>
  <si>
    <t>7310336</t>
  </si>
  <si>
    <t xml:space="preserve">Queen of Hearts Curette       </t>
  </si>
  <si>
    <t>PDT</t>
  </si>
  <si>
    <t>R144</t>
  </si>
  <si>
    <t>1356456</t>
  </si>
  <si>
    <t xml:space="preserve">Bur Block Round  8 Hole Sm    </t>
  </si>
  <si>
    <t xml:space="preserve">Fr Van      </t>
  </si>
  <si>
    <t>PINNAC</t>
  </si>
  <si>
    <t>31820DX</t>
  </si>
  <si>
    <t xml:space="preserve">Retainer Boxes 1-1/2"         </t>
  </si>
  <si>
    <t xml:space="preserve">Neon Purple </t>
  </si>
  <si>
    <t>25R550R</t>
  </si>
  <si>
    <t>9007427</t>
  </si>
  <si>
    <t xml:space="preserve">Maxima Diamond FG KS1-SC      </t>
  </si>
  <si>
    <t xml:space="preserve">Alpen Speedster Bur C&amp;B       </t>
  </si>
  <si>
    <t xml:space="preserve">847-8-016   </t>
  </si>
  <si>
    <t>RCB8470168</t>
  </si>
  <si>
    <t xml:space="preserve">Amalgam Well                  </t>
  </si>
  <si>
    <t xml:space="preserve">Reg         </t>
  </si>
  <si>
    <t>87400</t>
  </si>
  <si>
    <t>6000325</t>
  </si>
  <si>
    <t xml:space="preserve">Scaler Younger Good DE 7/8    </t>
  </si>
  <si>
    <t xml:space="preserve">#2 Handle   </t>
  </si>
  <si>
    <t>SYG7/8</t>
  </si>
  <si>
    <t xml:space="preserve">Carver Discoid Cleoid         </t>
  </si>
  <si>
    <t xml:space="preserve">89-92       </t>
  </si>
  <si>
    <t>AECADC89-92</t>
  </si>
  <si>
    <t>4920008</t>
  </si>
  <si>
    <t xml:space="preserve">Synea 500 Electric HS 1:4.5   </t>
  </si>
  <si>
    <t xml:space="preserve">HP WK-93LT  </t>
  </si>
  <si>
    <t>0.30024001</t>
  </si>
  <si>
    <t xml:space="preserve">Elevator Perio Buser          </t>
  </si>
  <si>
    <t>PPBUSER</t>
  </si>
  <si>
    <t xml:space="preserve">Scalpel Blade Mini Single     </t>
  </si>
  <si>
    <t xml:space="preserve">Edge        </t>
  </si>
  <si>
    <t>MB64</t>
  </si>
  <si>
    <t>8225254</t>
  </si>
  <si>
    <t xml:space="preserve">XP Gracey DE 11/12            </t>
  </si>
  <si>
    <t xml:space="preserve">EagleLite R </t>
  </si>
  <si>
    <t>AEG11-12XPX</t>
  </si>
  <si>
    <t xml:space="preserve">MTO IMS REPLACEMENT RAILS 16- </t>
  </si>
  <si>
    <t>IM4165RAIL</t>
  </si>
  <si>
    <t>9991250</t>
  </si>
  <si>
    <t xml:space="preserve">Piranha Diamond FG 862-010M   </t>
  </si>
  <si>
    <t>862-010M</t>
  </si>
  <si>
    <t>5750017</t>
  </si>
  <si>
    <t xml:space="preserve">Aluminum Oxide White 50       </t>
  </si>
  <si>
    <t xml:space="preserve">Micron Pail </t>
  </si>
  <si>
    <t xml:space="preserve">25Lb    </t>
  </si>
  <si>
    <t>GARREC</t>
  </si>
  <si>
    <t>2152025Z</t>
  </si>
  <si>
    <t>8880030</t>
  </si>
  <si>
    <t xml:space="preserve">379-023     </t>
  </si>
  <si>
    <t>RCB379023</t>
  </si>
  <si>
    <t>2226896</t>
  </si>
  <si>
    <t xml:space="preserve">Regisil Rigid Intro Kit       </t>
  </si>
  <si>
    <t xml:space="preserve">50mL        </t>
  </si>
  <si>
    <t>4cart/Pk</t>
  </si>
  <si>
    <t>619420</t>
  </si>
  <si>
    <t>9538984</t>
  </si>
  <si>
    <t xml:space="preserve">College Plier X-Fine 317A     </t>
  </si>
  <si>
    <t xml:space="preserve">Serrated    </t>
  </si>
  <si>
    <t>66-317A</t>
  </si>
  <si>
    <t>IMS-14011</t>
  </si>
  <si>
    <t xml:space="preserve">Gutta Percha Pellets f/Cordls </t>
  </si>
  <si>
    <t xml:space="preserve">System B    </t>
  </si>
  <si>
    <t>973-2035</t>
  </si>
  <si>
    <t>8228119</t>
  </si>
  <si>
    <t xml:space="preserve">Probe south Dakota SE 12      </t>
  </si>
  <si>
    <t xml:space="preserve">eaglite     </t>
  </si>
  <si>
    <t>AEPSD12YX</t>
  </si>
  <si>
    <t xml:space="preserve">Chub-Eze Instrument Grips     </t>
  </si>
  <si>
    <t>7074520</t>
  </si>
  <si>
    <t>5472997</t>
  </si>
  <si>
    <t xml:space="preserve">Hygenic Rubber Dam Clamp      </t>
  </si>
  <si>
    <t xml:space="preserve">W8A         </t>
  </si>
  <si>
    <t>H02766</t>
  </si>
  <si>
    <t xml:space="preserve">Scaler DE 204                 </t>
  </si>
  <si>
    <t>S204</t>
  </si>
  <si>
    <t>2020357</t>
  </si>
  <si>
    <t>.02 21mm #20</t>
  </si>
  <si>
    <t>8981718</t>
  </si>
  <si>
    <t xml:space="preserve">Nobilstar Premium Alloy       </t>
  </si>
  <si>
    <t xml:space="preserve">Prt Den     </t>
  </si>
  <si>
    <t>2.2Lb Jr</t>
  </si>
  <si>
    <t>ZCMP</t>
  </si>
  <si>
    <t>0011</t>
  </si>
  <si>
    <t>2363819</t>
  </si>
  <si>
    <t xml:space="preserve">Sculpturing Handle Only       </t>
  </si>
  <si>
    <t>001-010</t>
  </si>
  <si>
    <t xml:space="preserve">Implantmed SI-1015            </t>
  </si>
  <si>
    <t xml:space="preserve">Set 1       </t>
  </si>
  <si>
    <t>90000207</t>
  </si>
  <si>
    <t>6000089</t>
  </si>
  <si>
    <t xml:space="preserve">Scissor 16 Goldman Fox        </t>
  </si>
  <si>
    <t>S16</t>
  </si>
  <si>
    <t>8884375</t>
  </si>
  <si>
    <t xml:space="preserve">Biosonic OptiMist Insert      </t>
  </si>
  <si>
    <t>30K #10 Univ</t>
  </si>
  <si>
    <t>US1030KOM</t>
  </si>
  <si>
    <t>1130219</t>
  </si>
  <si>
    <t xml:space="preserve">Miradent Xylitol Gum 30Pk     </t>
  </si>
  <si>
    <t xml:space="preserve">Fresh Fruit </t>
  </si>
  <si>
    <t xml:space="preserve">12Tb/Bx </t>
  </si>
  <si>
    <t>WOWIDE</t>
  </si>
  <si>
    <t>630055</t>
  </si>
  <si>
    <t xml:space="preserve">Glove Radiation LF Atten      </t>
  </si>
  <si>
    <t xml:space="preserve">Size 7      </t>
  </si>
  <si>
    <t xml:space="preserve">5Pr/Bx  </t>
  </si>
  <si>
    <t>67258-7</t>
  </si>
  <si>
    <t xml:space="preserve">Piranha Diamond FG 850-018C   </t>
  </si>
  <si>
    <t>850-018C</t>
  </si>
  <si>
    <t>1014280</t>
  </si>
  <si>
    <t xml:space="preserve">Boxing Wax Strips Thin        </t>
  </si>
  <si>
    <t xml:space="preserve">5/Lb    </t>
  </si>
  <si>
    <t>CARMEL</t>
  </si>
  <si>
    <t>BW 40609</t>
  </si>
  <si>
    <t>1258203</t>
  </si>
  <si>
    <t xml:space="preserve">Jet Repair Acrylic P&amp;L        </t>
  </si>
  <si>
    <t xml:space="preserve">Pink        </t>
  </si>
  <si>
    <t xml:space="preserve">1Lb/Pk  </t>
  </si>
  <si>
    <t>LANG</t>
  </si>
  <si>
    <t>1234PNK</t>
  </si>
  <si>
    <t>IM4160RAIL</t>
  </si>
  <si>
    <t>IM9141</t>
  </si>
  <si>
    <t>6010985</t>
  </si>
  <si>
    <t>4mm Straight</t>
  </si>
  <si>
    <t>EL4SX</t>
  </si>
  <si>
    <t xml:space="preserve">IMS Silicone Tabs             </t>
  </si>
  <si>
    <t>IMS-1297N</t>
  </si>
  <si>
    <t>8093618</t>
  </si>
  <si>
    <t xml:space="preserve">Vita Shade Guide Tab C3       </t>
  </si>
  <si>
    <t xml:space="preserve">EACH    </t>
  </si>
  <si>
    <t>B164C</t>
  </si>
  <si>
    <t>TG-98L Stand</t>
  </si>
  <si>
    <t>0.30001002</t>
  </si>
  <si>
    <t xml:space="preserve">Gelato Benzocaine 20% Gel     </t>
  </si>
  <si>
    <t>03-02819</t>
  </si>
  <si>
    <t>9160014</t>
  </si>
  <si>
    <t xml:space="preserve">Hurricaine Topical Liquid     </t>
  </si>
  <si>
    <t>BEUTLH</t>
  </si>
  <si>
    <t>0283-1116-31</t>
  </si>
  <si>
    <t xml:space="preserve">IMS Color Tab Purple          </t>
  </si>
  <si>
    <t>IMS-12911</t>
  </si>
  <si>
    <t xml:space="preserve">4mm Curved  </t>
  </si>
  <si>
    <t>EL4CX</t>
  </si>
  <si>
    <t>6210078</t>
  </si>
  <si>
    <t xml:space="preserve">Newtron Slim Handpiece        </t>
  </si>
  <si>
    <t xml:space="preserve">B Led       </t>
  </si>
  <si>
    <t>ACTEOC</t>
  </si>
  <si>
    <t>F12905</t>
  </si>
  <si>
    <t xml:space="preserve">Elevator Cryer Mini Left      </t>
  </si>
  <si>
    <t xml:space="preserve">E21         </t>
  </si>
  <si>
    <t>E21</t>
  </si>
  <si>
    <t>IM - KAISER - HK MONTHLY FILL RATE LOG</t>
  </si>
  <si>
    <t>Stocking Items Only</t>
  </si>
  <si>
    <t>Year</t>
  </si>
  <si>
    <t>Month</t>
  </si>
  <si>
    <t>Total
 Fill Rate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</si>
  <si>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</si>
  <si>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</si>
  <si>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</si>
  <si>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</si>
  <si>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</si>
  <si>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</si>
  <si>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</si>
  <si>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</si>
  <si>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</si>
  <si>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</si>
  <si>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</si>
  <si>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</si>
  <si>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Discontinued</t>
  </si>
  <si>
    <t>Division limited stocking</t>
  </si>
  <si>
    <t>Corporate non-stock - demand too low to convert</t>
  </si>
  <si>
    <t>Low impact - only 1 or 2 line impact</t>
  </si>
  <si>
    <t>Non-stock in the primary DC - demand too low to convert</t>
  </si>
  <si>
    <t>Demand increase - converted to stock</t>
  </si>
  <si>
    <t>Status</t>
  </si>
  <si>
    <t>Monthly Demand - Reno</t>
  </si>
  <si>
    <t>Manufacturers back order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</si>
  <si>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</si>
  <si>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</si>
  <si>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</si>
  <si>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</si>
  <si>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</si>
  <si>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</si>
  <si>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</si>
  <si>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Kaiser Item Impact Summary</t>
  </si>
  <si>
    <t>KAISER - Item Detail  -  Nov 2018 through Nov 2018</t>
  </si>
  <si>
    <t>KAISER - Drop-Ship Items  -  Nov 2018 through Nov 2018</t>
  </si>
  <si>
    <t>KAISER -  NSI Items  -  Nov 2018 through Nov 2018</t>
  </si>
  <si>
    <t>KAISER - Ship-To Fill Rate  -  Nov 2018 through Nov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</si>
</sst>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#0%"/>
    <numFmt numFmtId="166" formatCode="##0.0%"/>
  </numFmts>
  <fonts count="19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8"/>
      <color indexed="8"/>
      <name val="Arial"/>
      <family val="2"/>
    </font>
    <font>
      <b/>
      <sz val="14"/>
      <color indexed="8"/>
      <name val="Calibri"/>
      <family val="2"/>
      <scheme val="minor"/>
    </font>
    <font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5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5" fillId="3" borderId="1" xfId="0" applyFont="1" applyFill="1" applyBorder="1" applyAlignment="1">
      <alignment horizontal="left" wrapText="1"/>
    </xf>
    <xf numFmtId="0" fontId="6" fillId="0" borderId="1" xfId="0" applyFont="1" applyBorder="1" applyAlignment="1">
      <alignment horizontal="left"/>
    </xf>
    <xf numFmtId="3" fontId="6" fillId="0" borderId="1" xfId="0" applyNumberFormat="1" applyFont="1" applyBorder="1" applyAlignment="1">
      <alignment horizontal="right"/>
    </xf>
    <xf numFmtId="0" fontId="7" fillId="3" borderId="1" xfId="0" applyFont="1" applyFill="1" applyBorder="1" applyAlignment="1">
      <alignment horizontal="left" wrapText="1"/>
    </xf>
    <xf numFmtId="0" fontId="8" fillId="0" borderId="1" xfId="0" applyFont="1" applyBorder="1" applyAlignment="1">
      <alignment horizontal="left"/>
    </xf>
    <xf numFmtId="3" fontId="8" fillId="0" borderId="1" xfId="0" applyNumberFormat="1" applyFont="1" applyBorder="1" applyAlignment="1">
      <alignment horizontal="right"/>
    </xf>
    <xf numFmtId="0" fontId="11" fillId="3" borderId="1" xfId="0" applyFont="1" applyFill="1" applyBorder="1" applyAlignment="1">
      <alignment horizontal="center" wrapText="1"/>
    </xf>
    <xf numFmtId="165" fontId="13" fillId="0" borderId="1" xfId="0" applyNumberFormat="1" applyFont="1" applyBorder="1" applyAlignment="1">
      <alignment horizontal="right"/>
    </xf>
    <xf numFmtId="0" fontId="14" fillId="0" borderId="1" xfId="0" applyFont="1" applyBorder="1" applyAlignment="1">
      <alignment horizontal="left"/>
    </xf>
    <xf numFmtId="3" fontId="14" fillId="0" borderId="1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12" fillId="0" borderId="0" xfId="0" applyFont="1" applyAlignment="1">
      <alignment horizontal="center"/>
    </xf>
    <xf numFmtId="0" fontId="11" fillId="3" borderId="1" xfId="0" applyFont="1" applyFill="1" applyBorder="1" applyAlignment="1">
      <alignment horizontal="center" wrapText="1"/>
    </xf>
    <xf numFmtId="0" fontId="14" fillId="0" borderId="1" xfId="0" applyFont="1" applyBorder="1" applyAlignment="1">
      <alignment horizontal="left"/>
    </xf>
    <xf numFmtId="0" fontId="9" fillId="3" borderId="2" xfId="0" applyFont="1" applyFill="1" applyBorder="1" applyAlignment="1">
      <alignment horizontal="right" wrapText="1"/>
    </xf>
    <xf numFmtId="0" fontId="0" fillId="0" borderId="2" xfId="0" applyBorder="1"/>
    <xf numFmtId="0" fontId="9" fillId="3" borderId="2" xfId="0" applyFont="1" applyFill="1" applyBorder="1" applyAlignment="1">
      <alignment horizontal="left" wrapText="1"/>
    </xf>
    <xf numFmtId="0" fontId="10" fillId="0" borderId="2" xfId="0" applyFont="1" applyBorder="1" applyAlignment="1">
      <alignment horizontal="left"/>
    </xf>
    <xf numFmtId="0" fontId="10" fillId="5" borderId="2" xfId="0" applyFont="1" applyFill="1" applyBorder="1" applyAlignment="1">
      <alignment horizontal="right"/>
    </xf>
    <xf numFmtId="166" fontId="10" fillId="6" borderId="2" xfId="0" applyNumberFormat="1" applyFont="1" applyFill="1" applyBorder="1"/>
    <xf numFmtId="166" fontId="10" fillId="7" borderId="2" xfId="0" applyNumberFormat="1" applyFont="1" applyFill="1" applyBorder="1"/>
    <xf numFmtId="166" fontId="10" fillId="3" borderId="2" xfId="0" applyNumberFormat="1" applyFont="1" applyFill="1" applyBorder="1"/>
    <xf numFmtId="166" fontId="10" fillId="2" borderId="2" xfId="0" applyNumberFormat="1" applyFont="1" applyFill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6" xfId="0" applyBorder="1" applyAlignment="1">
      <alignment horizontal="left" vertical="center"/>
    </xf>
    <xf numFmtId="0" fontId="0" fillId="0" borderId="7" xfId="0" applyNumberFormat="1" applyBorder="1"/>
    <xf numFmtId="0" fontId="0" fillId="0" borderId="9" xfId="0" applyBorder="1" applyAlignment="1">
      <alignment horizontal="left"/>
    </xf>
    <xf numFmtId="0" fontId="0" fillId="0" borderId="9" xfId="0" applyNumberFormat="1" applyBorder="1"/>
    <xf numFmtId="0" fontId="0" fillId="0" borderId="10" xfId="0" applyNumberFormat="1" applyBorder="1"/>
    <xf numFmtId="0" fontId="16" fillId="3" borderId="11" xfId="0" applyFont="1" applyFill="1" applyBorder="1" applyAlignment="1">
      <alignment horizontal="left" wrapText="1"/>
    </xf>
    <xf numFmtId="0" fontId="16" fillId="3" borderId="12" xfId="0" applyFont="1" applyFill="1" applyBorder="1" applyAlignment="1">
      <alignment horizontal="left" wrapText="1"/>
    </xf>
    <xf numFmtId="0" fontId="16" fillId="3" borderId="13" xfId="0" applyFont="1" applyFill="1" applyBorder="1" applyAlignment="1">
      <alignment horizontal="left" wrapText="1"/>
    </xf>
    <xf numFmtId="0" fontId="0" fillId="0" borderId="14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0" fillId="0" borderId="4" xfId="0" applyNumberFormat="1" applyBorder="1"/>
    <xf numFmtId="0" fontId="0" fillId="0" borderId="5" xfId="0" applyNumberFormat="1" applyBorder="1"/>
    <xf numFmtId="0" fontId="0" fillId="0" borderId="8" xfId="0" applyBorder="1" applyAlignment="1">
      <alignment horizontal="left" vertical="center"/>
    </xf>
    <xf numFmtId="0" fontId="0" fillId="8" borderId="20" xfId="0" applyFill="1" applyBorder="1" applyAlignment="1">
      <alignment horizontal="left"/>
    </xf>
    <xf numFmtId="0" fontId="0" fillId="8" borderId="20" xfId="0" applyNumberFormat="1" applyFill="1" applyBorder="1"/>
    <xf numFmtId="0" fontId="0" fillId="8" borderId="21" xfId="0" applyNumberFormat="1" applyFill="1" applyBorder="1"/>
    <xf numFmtId="0" fontId="17" fillId="0" borderId="22" xfId="0" applyFont="1" applyBorder="1" applyAlignment="1">
      <alignment horizontal="center"/>
    </xf>
    <xf numFmtId="0" fontId="18" fillId="0" borderId="4" xfId="0" applyFont="1" applyBorder="1" applyAlignment="1">
      <alignment horizontal="left"/>
    </xf>
    <xf numFmtId="0" fontId="18" fillId="0" borderId="4" xfId="0" applyNumberFormat="1" applyFont="1" applyBorder="1"/>
    <xf numFmtId="0" fontId="18" fillId="0" borderId="5" xfId="0" applyNumberFormat="1" applyFont="1" applyBorder="1"/>
    <xf numFmtId="0" fontId="18" fillId="0" borderId="18" xfId="0" applyFont="1" applyBorder="1" applyAlignment="1">
      <alignment horizontal="left"/>
    </xf>
    <xf numFmtId="0" fontId="18" fillId="0" borderId="18" xfId="0" applyNumberFormat="1" applyFont="1" applyBorder="1"/>
    <xf numFmtId="0" fontId="18" fillId="0" borderId="19" xfId="0" applyNumberFormat="1" applyFont="1" applyBorder="1"/>
    <xf numFmtId="0" fontId="18" fillId="0" borderId="9" xfId="0" applyFont="1" applyBorder="1" applyAlignment="1">
      <alignment horizontal="left"/>
    </xf>
    <xf numFmtId="0" fontId="18" fillId="0" borderId="9" xfId="0" applyNumberFormat="1" applyFont="1" applyBorder="1"/>
    <xf numFmtId="0" fontId="18" fillId="0" borderId="10" xfId="0" applyNumberFormat="1" applyFont="1" applyBorder="1"/>
    <xf numFmtId="0" fontId="15" fillId="0" borderId="15" xfId="0" applyFont="1" applyBorder="1" applyAlignment="1">
      <alignment horizontal="left"/>
    </xf>
    <xf numFmtId="0" fontId="15" fillId="0" borderId="15" xfId="0" applyNumberFormat="1" applyFont="1" applyBorder="1"/>
    <xf numFmtId="0" fontId="15" fillId="0" borderId="16" xfId="0" applyNumberFormat="1" applyFont="1" applyBorder="1"/>
  </cellXfs>
  <cellStyles count="1">
    <cellStyle name="Normal" xfId="0" builtinId="0"/>
  </cellStyles>
  <dxfs count="22"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0.94669187145557654</c:v>
                </c:pt>
                <c:pt idx="1">
                  <c:v>0.94308463580064883</c:v>
                </c:pt>
                <c:pt idx="2">
                  <c:v>0.95156195156195156</c:v>
                </c:pt>
                <c:pt idx="3">
                  <c:v>0.95608485299590606</c:v>
                </c:pt>
                <c:pt idx="4">
                  <c:v>0.9494949494949495</c:v>
                </c:pt>
                <c:pt idx="5">
                  <c:v>0.94163319946452473</c:v>
                </c:pt>
                <c:pt idx="6">
                  <c:v>0.9526608910891089</c:v>
                </c:pt>
                <c:pt idx="7">
                  <c:v>0.95343489508479451</c:v>
                </c:pt>
                <c:pt idx="8">
                  <c:v>0.94080478882607255</c:v>
                </c:pt>
                <c:pt idx="9">
                  <c:v>0.95207559905501182</c:v>
                </c:pt>
                <c:pt idx="10">
                  <c:v>0.94191070571291402</c:v>
                </c:pt>
                <c:pt idx="11">
                  <c:v>0.92531984528414157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FA9-489D-8370-A564906A8A7E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0.98543880362062164</c:v>
                </c:pt>
                <c:pt idx="1">
                  <c:v>0.98764669549104378</c:v>
                </c:pt>
                <c:pt idx="2">
                  <c:v>0.99195023783388203</c:v>
                </c:pt>
                <c:pt idx="3">
                  <c:v>0.99304213374565142</c:v>
                </c:pt>
                <c:pt idx="4">
                  <c:v>0.98479215951334909</c:v>
                </c:pt>
                <c:pt idx="5">
                  <c:v>0.98432689616568714</c:v>
                </c:pt>
                <c:pt idx="6">
                  <c:v>0.99258542875564149</c:v>
                </c:pt>
                <c:pt idx="7">
                  <c:v>0.98955847255369933</c:v>
                </c:pt>
                <c:pt idx="8">
                  <c:v>0.97855413351781395</c:v>
                </c:pt>
                <c:pt idx="9">
                  <c:v>0.9853300733496333</c:v>
                </c:pt>
                <c:pt idx="10">
                  <c:v>0.98592964824120599</c:v>
                </c:pt>
                <c:pt idx="11">
                  <c:v>0.96854562441606973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FA9-489D-8370-A564906A8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ax val="1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0.91957399926551597</c:v>
                </c:pt>
                <c:pt idx="1">
                  <c:v>0.9240104016180295</c:v>
                </c:pt>
                <c:pt idx="2">
                  <c:v>0.92683760683760685</c:v>
                </c:pt>
                <c:pt idx="3">
                  <c:v>0.9267676767676768</c:v>
                </c:pt>
                <c:pt idx="4">
                  <c:v>0.92098609355246519</c:v>
                </c:pt>
                <c:pt idx="5">
                  <c:v>0.91421887184819339</c:v>
                </c:pt>
                <c:pt idx="6">
                  <c:v>0.93472981177899195</c:v>
                </c:pt>
                <c:pt idx="7">
                  <c:v>0.92576053586380125</c:v>
                </c:pt>
                <c:pt idx="8">
                  <c:v>0.92149837133550494</c:v>
                </c:pt>
                <c:pt idx="9">
                  <c:v>0.93010220903395979</c:v>
                </c:pt>
                <c:pt idx="10">
                  <c:v>0.91362048894062864</c:v>
                </c:pt>
                <c:pt idx="11">
                  <c:v>0.90171064076543928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DAB-4C98-A689-0D4A1A53CB64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0.95776716856408373</c:v>
                </c:pt>
                <c:pt idx="1">
                  <c:v>0.9682172782432823</c:v>
                </c:pt>
                <c:pt idx="2">
                  <c:v>0.96649572649572646</c:v>
                </c:pt>
                <c:pt idx="3">
                  <c:v>0.96284271284271283</c:v>
                </c:pt>
                <c:pt idx="4">
                  <c:v>0.95575221238938057</c:v>
                </c:pt>
                <c:pt idx="5">
                  <c:v>0.95632960748635298</c:v>
                </c:pt>
                <c:pt idx="6">
                  <c:v>0.97419550698239221</c:v>
                </c:pt>
                <c:pt idx="7">
                  <c:v>0.96120569355288865</c:v>
                </c:pt>
                <c:pt idx="8">
                  <c:v>0.95928338762214982</c:v>
                </c:pt>
                <c:pt idx="9">
                  <c:v>0.96307286515001644</c:v>
                </c:pt>
                <c:pt idx="10">
                  <c:v>0.95692665890570427</c:v>
                </c:pt>
                <c:pt idx="11">
                  <c:v>0.94520150768338651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DAB-4C98-A689-0D4A1A53C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437.512783217593" createdVersion="6" refreshedVersion="6" minRefreshableVersion="3" recordCount="192" xr:uid="{317F0811-75A5-40C9-A41E-EB5D3F967F9E}">
  <cacheSource type="worksheet">
    <worksheetSource ref="A2:N194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32"/>
    </cacheField>
    <cacheField name="QTY" numFmtId="0">
      <sharedItems containsSemiMixedTypes="0" containsString="0" containsNumber="1" containsInteger="1" minValue="1" maxValue="123"/>
    </cacheField>
    <cacheField name="Back_x000a_order%" numFmtId="166">
      <sharedItems containsSemiMixedTypes="0" containsString="0" containsNumber="1" minValue="0" maxValue="1"/>
    </cacheField>
    <cacheField name="Cross_x000a_Ship%" numFmtId="166">
      <sharedItems containsSemiMixedTypes="0" containsString="0" containsNumber="1" minValue="0" maxValue="1"/>
    </cacheField>
    <cacheField name="NSI%" numFmtId="166">
      <sharedItems containsSemiMixedTypes="0" containsString="0" containsNumber="1" containsInteger="1" minValue="0" maxValue="1"/>
    </cacheField>
    <cacheField name="Drop_x000a_Ship%" numFmtId="166">
      <sharedItems containsSemiMixedTypes="0" containsString="0" containsNumber="1" containsInteger="1" minValue="0" maxValue="1"/>
    </cacheField>
    <cacheField name="Status" numFmtId="0">
      <sharedItems count="7">
        <s v="Manufacturers back order"/>
        <s v="Discontinued"/>
        <s v="Division limited stocking"/>
        <s v="Non-stock in the primary DC - demand too low to convert"/>
        <s v="Demand increase - converted to stock"/>
        <s v="Corporate non-stock - demand too low to convert"/>
        <s v="Low impact - only 1 or 2 line impact"/>
      </sharedItems>
    </cacheField>
    <cacheField name="Monthly Demand - Reno" numFmtId="0">
      <sharedItems containsString="0" containsBlank="1" containsNumber="1" containsInteger="1" minValue="4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s v="3128361"/>
    <s v="Assure Plus Sterile Pouch     "/>
    <s v="3.25x6.5    "/>
    <s v="200/Bx  "/>
    <s v="SULTAN"/>
    <s v="83000"/>
    <n v="32"/>
    <n v="123"/>
    <n v="1"/>
    <n v="0"/>
    <n v="0"/>
    <n v="0"/>
    <x v="0"/>
    <m/>
  </r>
  <r>
    <s v="3121321"/>
    <s v="Topex Topical Gel             "/>
    <s v="Mint        "/>
    <s v="1oz/Jr  "/>
    <s v="SULTAN"/>
    <s v="AD31002"/>
    <n v="17"/>
    <n v="37"/>
    <n v="0.17647058823529413"/>
    <n v="0.82352941176470595"/>
    <n v="0"/>
    <n v="0"/>
    <x v="0"/>
    <m/>
  </r>
  <r>
    <s v="3120686"/>
    <s v="Assure Plus Sterile Pouch     "/>
    <s v="2.75x10     "/>
    <s v="200/Bx  "/>
    <s v="SULTAN"/>
    <s v="83003"/>
    <n v="15"/>
    <n v="40"/>
    <n v="0.33333333333333337"/>
    <n v="0.66666666666666674"/>
    <n v="0"/>
    <n v="0"/>
    <x v="0"/>
    <m/>
  </r>
  <r>
    <s v="5699541"/>
    <s v="Boxing Wax Red Extra Thin     "/>
    <s v="            "/>
    <s v="1Lb     "/>
    <s v="KULZER"/>
    <s v="50094793"/>
    <n v="15"/>
    <n v="21"/>
    <n v="1"/>
    <n v="0"/>
    <n v="0"/>
    <n v="0"/>
    <x v="0"/>
    <m/>
  </r>
  <r>
    <s v="1734232"/>
    <s v="NeoDrys Large Blue            "/>
    <s v="Absorbent   "/>
    <s v="50/Pk   "/>
    <s v="MICROC"/>
    <s v="DYL"/>
    <n v="10"/>
    <n v="28"/>
    <n v="0.2"/>
    <n v="0.8"/>
    <n v="0"/>
    <n v="0"/>
    <x v="1"/>
    <m/>
  </r>
  <r>
    <s v="3127938"/>
    <s v="Topex Topical Gel             "/>
    <s v="Strawberry  "/>
    <s v="1oz/Jr  "/>
    <s v="SULTAN"/>
    <s v="AD31006"/>
    <n v="6"/>
    <n v="17"/>
    <n v="1"/>
    <n v="0"/>
    <n v="0"/>
    <n v="0"/>
    <x v="0"/>
    <m/>
  </r>
  <r>
    <s v="3336207"/>
    <s v="Unifil Needle Tips            "/>
    <s v="            "/>
    <s v="20/Pk   "/>
    <s v="GC"/>
    <s v="001926"/>
    <n v="5"/>
    <n v="8"/>
    <n v="1"/>
    <n v="0"/>
    <n v="0"/>
    <n v="0"/>
    <x v="0"/>
    <m/>
  </r>
  <r>
    <s v="3124774"/>
    <s v="Topex Topical Gel             "/>
    <s v="Pina Colada "/>
    <s v="1oz/Jr  "/>
    <s v="SULTAN"/>
    <s v="AD31004"/>
    <n v="5"/>
    <n v="7"/>
    <n v="1"/>
    <n v="0"/>
    <n v="0"/>
    <n v="0"/>
    <x v="0"/>
    <m/>
  </r>
  <r>
    <s v="4922896"/>
    <s v="SYRINGE NUT ASSEMBLY.         "/>
    <s v="            "/>
    <s v="Ea      "/>
    <s v="ADEC"/>
    <s v="23.1090.00"/>
    <n v="5"/>
    <n v="16"/>
    <n v="0"/>
    <n v="1"/>
    <n v="0"/>
    <n v="0"/>
    <x v="2"/>
    <m/>
  </r>
  <r>
    <s v="1646229"/>
    <s v="Lid,Ultramat 2,Spare Part     "/>
    <s v="            "/>
    <s v="Ea      "/>
    <s v="SOUDEN"/>
    <s v="E1210"/>
    <n v="4"/>
    <n v="12"/>
    <n v="0"/>
    <n v="1"/>
    <n v="0"/>
    <n v="0"/>
    <x v="3"/>
    <m/>
  </r>
  <r>
    <s v="4920017"/>
    <s v="Synea 400 Air Highspeed HP    "/>
    <s v="TG-97L Pedo "/>
    <s v="Ea      "/>
    <s v="ADEC"/>
    <s v="0.30004002"/>
    <n v="4"/>
    <n v="18"/>
    <n v="0"/>
    <n v="0"/>
    <n v="0"/>
    <n v="1"/>
    <x v="4"/>
    <m/>
  </r>
  <r>
    <s v="2160262"/>
    <s v="Biohazard Waste Bags 6x6 Red  "/>
    <s v="Stick-On    "/>
    <s v="200/Bx  "/>
    <s v="PLASDT"/>
    <s v="PS850S"/>
    <n v="4"/>
    <n v="5"/>
    <n v="0"/>
    <n v="0"/>
    <n v="0"/>
    <n v="1"/>
    <x v="5"/>
    <m/>
  </r>
  <r>
    <s v="7370020"/>
    <s v="Vanish 5% NAF Varnish w/TCP   "/>
    <s v="Mint        "/>
    <s v="100/Pk  "/>
    <s v="THREEM"/>
    <s v="12150M"/>
    <n v="4"/>
    <n v="8"/>
    <n v="0"/>
    <n v="1"/>
    <n v="0"/>
    <n v="0"/>
    <x v="0"/>
    <m/>
  </r>
  <r>
    <s v="9991195"/>
    <s v="Piranha Diamond FG 885-014C   "/>
    <s v="            "/>
    <s v="25/Pk   "/>
    <s v="SSWBUR"/>
    <s v="885-014C"/>
    <n v="3"/>
    <n v="3"/>
    <n v="0"/>
    <n v="1"/>
    <n v="0"/>
    <n v="0"/>
    <x v="4"/>
    <n v="4"/>
  </r>
  <r>
    <s v="7213189"/>
    <s v="Panavia 21 Standard Kit OP    "/>
    <s v="Opaque      "/>
    <s v="Ea      "/>
    <s v="KURAR"/>
    <s v="0470KA"/>
    <n v="3"/>
    <n v="3"/>
    <n v="0"/>
    <n v="1"/>
    <n v="0"/>
    <n v="0"/>
    <x v="3"/>
    <m/>
  </r>
  <r>
    <s v="4923019"/>
    <s v="LENS ASM,DENTAL LIGHT,Q.D     "/>
    <s v="            "/>
    <s v="Ea      "/>
    <s v="ADEC"/>
    <s v="28.0503.02"/>
    <n v="3"/>
    <n v="7"/>
    <n v="0"/>
    <n v="1"/>
    <n v="0"/>
    <n v="0"/>
    <x v="2"/>
    <m/>
  </r>
  <r>
    <s v="1076429"/>
    <s v="Premium Saliva Ejector White  "/>
    <s v="White Tip   "/>
    <s v="100/Pk  "/>
    <s v="CROSSC"/>
    <s v="ZWW"/>
    <n v="3"/>
    <n v="9"/>
    <n v="1"/>
    <n v="0"/>
    <n v="0"/>
    <n v="0"/>
    <x v="0"/>
    <m/>
  </r>
  <r>
    <s v="4922681"/>
    <s v="BOTTLE ASSY,WATER,SURF4       "/>
    <s v="            "/>
    <s v="Ea      "/>
    <s v="ADEC"/>
    <s v="14.0468.00"/>
    <n v="3"/>
    <n v="6"/>
    <n v="0"/>
    <n v="1"/>
    <n v="0"/>
    <n v="0"/>
    <x v="2"/>
    <m/>
  </r>
  <r>
    <s v="9537833"/>
    <s v="Amalgam Well Non-Slip         "/>
    <s v="            "/>
    <s v="Ea      "/>
    <s v="MILTEX"/>
    <s v="71-96"/>
    <n v="3"/>
    <n v="8"/>
    <n v="0"/>
    <n v="1"/>
    <n v="0"/>
    <n v="0"/>
    <x v="3"/>
    <m/>
  </r>
  <r>
    <s v="3847641"/>
    <s v="Pulp Capping Paste Needle     "/>
    <s v="            "/>
    <s v="24/Bx   "/>
    <s v="PULPDT"/>
    <s v="PSYN"/>
    <n v="3"/>
    <n v="7"/>
    <n v="0.33333333333333337"/>
    <n v="0.66666666666666674"/>
    <n v="0"/>
    <n v="0"/>
    <x v="0"/>
    <m/>
  </r>
  <r>
    <s v="6000410"/>
    <s v="Plier Mathieu-Ortho           "/>
    <s v="            "/>
    <s v="Ea      "/>
    <s v="HUFRID"/>
    <s v="678-330"/>
    <n v="3"/>
    <n v="6"/>
    <n v="0.66666666666666674"/>
    <n v="0.33333333333333337"/>
    <n v="0"/>
    <n v="0"/>
    <x v="0"/>
    <m/>
  </r>
  <r>
    <s v="1213510"/>
    <s v="Prop Mouth Child -001         "/>
    <s v="Black       "/>
    <s v="2/Pk    "/>
    <s v="MILTEX"/>
    <s v="700601-1509-001"/>
    <n v="2"/>
    <n v="3"/>
    <n v="0"/>
    <n v="0"/>
    <n v="1"/>
    <n v="0"/>
    <x v="5"/>
    <m/>
  </r>
  <r>
    <s v="1002880"/>
    <s v="Poly Pad Mix Pad 3&quot;x3&quot;        "/>
    <s v="            "/>
    <s v="Ea      "/>
    <s v="RAYDEN"/>
    <s v="20307228"/>
    <n v="2"/>
    <n v="2"/>
    <n v="0"/>
    <n v="1"/>
    <n v="0"/>
    <n v="0"/>
    <x v="6"/>
    <m/>
  </r>
  <r>
    <s v="5474693"/>
    <s v="Beeswax Sheets                "/>
    <s v="            "/>
    <s v="Lb      "/>
    <s v="COLTEN"/>
    <s v="H00833"/>
    <n v="2"/>
    <n v="2"/>
    <n v="0"/>
    <n v="1"/>
    <n v="0"/>
    <n v="0"/>
    <x v="3"/>
    <m/>
  </r>
  <r>
    <s v="1616214"/>
    <s v="Endoring II w/ Metal Ruler    "/>
    <s v="Blue        "/>
    <s v="Ea      "/>
    <s v="JORINC"/>
    <s v="ER2-S"/>
    <n v="2"/>
    <n v="6"/>
    <n v="0.5"/>
    <n v="0.5"/>
    <n v="0"/>
    <n v="0"/>
    <x v="6"/>
    <m/>
  </r>
  <r>
    <s v="6002915"/>
    <s v="Amalgam Carrier DE CF Regular "/>
    <s v="Mini        "/>
    <s v="Ea      "/>
    <s v="HUFRID"/>
    <s v="AC5201"/>
    <n v="2"/>
    <n v="10"/>
    <n v="0"/>
    <n v="0"/>
    <n v="0"/>
    <n v="1"/>
    <x v="5"/>
    <m/>
  </r>
  <r>
    <s v="6002316"/>
    <s v="Thin Ortho Cassette Blue      "/>
    <s v="Large       "/>
    <s v="Ea      "/>
    <s v="HUFRID"/>
    <s v="IMORTHLG8"/>
    <n v="2"/>
    <n v="4"/>
    <n v="0"/>
    <n v="0"/>
    <n v="0"/>
    <n v="1"/>
    <x v="5"/>
    <m/>
  </r>
  <r>
    <s v="2428225"/>
    <s v="Pressure Indicator Paste      "/>
    <s v="            "/>
    <s v="1oz     "/>
    <s v="NATKEY"/>
    <s v="6120900"/>
    <n v="2"/>
    <n v="2"/>
    <n v="0.5"/>
    <n v="0.5"/>
    <n v="0"/>
    <n v="0"/>
    <x v="6"/>
    <m/>
  </r>
  <r>
    <s v="6427933"/>
    <s v="Gasket Handpiece f/MW 4 Hole  "/>
    <s v="            "/>
    <s v="Ea      "/>
    <s v="DCI"/>
    <s v="0123"/>
    <n v="2"/>
    <n v="11"/>
    <n v="0"/>
    <n v="1"/>
    <n v="0"/>
    <n v="0"/>
    <x v="2"/>
    <m/>
  </r>
  <r>
    <s v="4922905"/>
    <s v="NUT ASM, SYRINGE, SMOOTH      "/>
    <s v="            "/>
    <s v="Ea      "/>
    <s v="ADEC"/>
    <s v="23.1112.00"/>
    <n v="2"/>
    <n v="4"/>
    <n v="0"/>
    <n v="1"/>
    <n v="0"/>
    <n v="0"/>
    <x v="2"/>
    <m/>
  </r>
  <r>
    <s v="1422021"/>
    <s v="Lab Carbide Bur HP Lathe      "/>
    <s v="B 1/2       "/>
    <s v="Ea      "/>
    <s v="DEDECO"/>
    <s v="9072"/>
    <n v="2"/>
    <n v="2"/>
    <n v="0"/>
    <n v="1"/>
    <n v="0"/>
    <n v="0"/>
    <x v="3"/>
    <m/>
  </r>
  <r>
    <s v="1195038"/>
    <s v="Needle Hypo SteriJect ST Disp "/>
    <s v="32gx9mm     "/>
    <s v="100/Bx  "/>
    <s v="AIRTIT"/>
    <s v="TSK3209"/>
    <n v="2"/>
    <n v="6"/>
    <n v="1"/>
    <n v="0"/>
    <n v="0"/>
    <n v="0"/>
    <x v="6"/>
    <m/>
  </r>
  <r>
    <s v="1231039"/>
    <s v="Take 1 Advanced Medium 50mL   "/>
    <s v="Sup Fast Set"/>
    <s v="24/Pk   "/>
    <s v="KERR"/>
    <s v="33962"/>
    <n v="2"/>
    <n v="8"/>
    <n v="1"/>
    <n v="0"/>
    <n v="0"/>
    <n v="0"/>
    <x v="6"/>
    <m/>
  </r>
  <r>
    <s v="1008866"/>
    <s v="Honeycomb Porcelain Furnace   "/>
    <s v="Trays Square"/>
    <s v="2/Pk    "/>
    <s v="NATKEY"/>
    <s v="1680030"/>
    <n v="2"/>
    <n v="2"/>
    <n v="0"/>
    <n v="1"/>
    <n v="0"/>
    <n v="0"/>
    <x v="3"/>
    <m/>
  </r>
  <r>
    <s v="3332511"/>
    <s v="Exalence Refill Fast 48 mL    "/>
    <s v="HB Rigid    "/>
    <s v="4/Pk    "/>
    <s v="GC"/>
    <s v="137104"/>
    <n v="2"/>
    <n v="2"/>
    <n v="0"/>
    <n v="1"/>
    <n v="0"/>
    <n v="0"/>
    <x v="3"/>
    <m/>
  </r>
  <r>
    <s v="9990364"/>
    <s v="Piranha Diamond FG 878K-016SC "/>
    <s v="            "/>
    <s v="25/Pk   "/>
    <s v="SSWBUR"/>
    <s v="878K-016SC"/>
    <n v="2"/>
    <n v="4"/>
    <n v="0"/>
    <n v="1"/>
    <n v="0"/>
    <n v="0"/>
    <x v="3"/>
    <m/>
  </r>
  <r>
    <s v="4920012"/>
    <s v="Proxeo Prophy Air Lowspeed HP "/>
    <s v="WP-64T Micro"/>
    <s v="Ea      "/>
    <s v="ADEC"/>
    <s v="0.30192001"/>
    <n v="2"/>
    <n v="9"/>
    <n v="0"/>
    <n v="0"/>
    <n v="0"/>
    <n v="1"/>
    <x v="5"/>
    <m/>
  </r>
  <r>
    <s v="2160173"/>
    <s v="Retainer Box Standard         "/>
    <s v="Neon Green  "/>
    <s v="12/Bx   "/>
    <s v="PLASDT"/>
    <s v="200RT-4N"/>
    <n v="2"/>
    <n v="3"/>
    <n v="0"/>
    <n v="0"/>
    <n v="0"/>
    <n v="1"/>
    <x v="5"/>
    <m/>
  </r>
  <r>
    <s v="9912465"/>
    <s v="Proview Sterilization Pouch   "/>
    <s v="2.25x4      "/>
    <s v="200/Bx  "/>
    <s v="COTREL"/>
    <s v="PM2440-1"/>
    <n v="2"/>
    <n v="3"/>
    <n v="1"/>
    <n v="0"/>
    <n v="0"/>
    <n v="0"/>
    <x v="6"/>
    <m/>
  </r>
  <r>
    <s v="6000224"/>
    <s v="MTO CASSETTE RAILS FOR IM9205 "/>
    <s v="Yellow      "/>
    <s v="Ea      "/>
    <s v="HUFRID"/>
    <s v="IM9205RAIL"/>
    <n v="1"/>
    <n v="9"/>
    <n v="0"/>
    <n v="0"/>
    <n v="0"/>
    <n v="1"/>
    <x v="5"/>
    <m/>
  </r>
  <r>
    <s v="6004490"/>
    <s v="Curette Gracey DE 13/14 Rigid "/>
    <s v="#6 Handle   "/>
    <s v="Ea      "/>
    <s v="HUFRID"/>
    <s v="SG13/14R6"/>
    <n v="1"/>
    <n v="6"/>
    <n v="0"/>
    <n v="1"/>
    <n v="0"/>
    <n v="0"/>
    <x v="6"/>
    <m/>
  </r>
  <r>
    <s v="3655607"/>
    <s v="Boley Gauge Regular           "/>
    <s v="            "/>
    <s v="Ea      "/>
    <s v="BUFF"/>
    <s v="45800"/>
    <n v="1"/>
    <n v="1"/>
    <n v="1"/>
    <n v="0"/>
    <n v="0"/>
    <n v="0"/>
    <x v="5"/>
    <m/>
  </r>
  <r>
    <s v="3337279"/>
    <s v="Pastepak Dispenser            "/>
    <s v="            "/>
    <s v="Bx      "/>
    <s v="GC"/>
    <s v="001573"/>
    <n v="1"/>
    <n v="2"/>
    <n v="0"/>
    <n v="1"/>
    <n v="0"/>
    <n v="0"/>
    <x v="6"/>
    <m/>
  </r>
  <r>
    <s v="3353200"/>
    <s v="Baseplate Wax All Season      "/>
    <s v="#2 Pink     "/>
    <s v="5Lb     "/>
    <s v="MEMDTL"/>
    <s v="0020"/>
    <n v="1"/>
    <n v="2"/>
    <n v="1"/>
    <n v="0"/>
    <n v="0"/>
    <n v="0"/>
    <x v="6"/>
    <m/>
  </r>
  <r>
    <s v="1005861"/>
    <s v="Surgical Aspirator Tip Steel  "/>
    <s v="            "/>
    <s v="Ea      "/>
    <s v="STERI"/>
    <s v="400552"/>
    <n v="1"/>
    <n v="2"/>
    <n v="0"/>
    <n v="1"/>
    <n v="0"/>
    <n v="0"/>
    <x v="6"/>
    <m/>
  </r>
  <r>
    <s v="6007861"/>
    <s v="IMS Parts Box Large           "/>
    <s v="            "/>
    <s v="Ea      "/>
    <s v="HUFRID"/>
    <s v="IMS-1273"/>
    <n v="1"/>
    <n v="10"/>
    <n v="0"/>
    <n v="1"/>
    <n v="0"/>
    <n v="0"/>
    <x v="6"/>
    <m/>
  </r>
  <r>
    <s v="6811376"/>
    <s v="Nice Touch Patient Towelettes "/>
    <s v="8&quot;x10&quot;      "/>
    <s v="100/Bx  "/>
    <s v="PRACTI"/>
    <s v="7047410"/>
    <n v="1"/>
    <n v="1"/>
    <n v="0"/>
    <n v="0"/>
    <n v="1"/>
    <n v="0"/>
    <x v="5"/>
    <m/>
  </r>
  <r>
    <s v="2421788"/>
    <s v="Buff Muslin                   "/>
    <s v="4x30Ply     "/>
    <s v="12/Pk   "/>
    <s v="NATKEY"/>
    <s v="1180160"/>
    <n v="1"/>
    <n v="1"/>
    <n v="0"/>
    <n v="1"/>
    <n v="0"/>
    <n v="0"/>
    <x v="3"/>
    <m/>
  </r>
  <r>
    <s v="1738712"/>
    <s v="NeoDrys Small Yellow          "/>
    <s v="Absorbent   "/>
    <s v="50/Pk   "/>
    <s v="MICROC"/>
    <s v="DYS"/>
    <n v="1"/>
    <n v="2"/>
    <n v="0"/>
    <n v="1"/>
    <n v="0"/>
    <n v="0"/>
    <x v="1"/>
    <m/>
  </r>
  <r>
    <s v="9007229"/>
    <s v="Maxima Diamond FG 850-016F    "/>
    <s v="            "/>
    <s v="5/PK    "/>
    <s v="MICDIA"/>
    <s v="9007229"/>
    <n v="1"/>
    <n v="5"/>
    <n v="0"/>
    <n v="1"/>
    <n v="0"/>
    <n v="0"/>
    <x v="6"/>
    <m/>
  </r>
  <r>
    <s v="4920044"/>
    <s v="Alegra 300 Air Lowspeed HP    "/>
    <s v="WE-56T Pedo "/>
    <s v="Ea      "/>
    <s v="ADEC"/>
    <s v="0.30120001"/>
    <n v="1"/>
    <n v="6"/>
    <n v="0"/>
    <n v="0"/>
    <n v="0"/>
    <n v="1"/>
    <x v="4"/>
    <m/>
  </r>
  <r>
    <s v="6007374"/>
    <s v="MTO IMS RAIL ONLY 16 INSTRMNT "/>
    <s v="Green       "/>
    <s v="Set     "/>
    <s v="HUFRID"/>
    <s v="IM4169RAIL"/>
    <n v="1"/>
    <n v="10"/>
    <n v="0"/>
    <n v="0"/>
    <n v="0"/>
    <n v="1"/>
    <x v="5"/>
    <m/>
  </r>
  <r>
    <s v="1068458"/>
    <s v="Matrix Kit Adult Preformed    "/>
    <s v="            "/>
    <s v="Ea      "/>
    <s v="DENOVO"/>
    <s v="171-600"/>
    <n v="1"/>
    <n v="1"/>
    <n v="0"/>
    <n v="0"/>
    <n v="0"/>
    <n v="1"/>
    <x v="5"/>
    <m/>
  </r>
  <r>
    <s v="6005198"/>
    <s v="Curette DE Langer 17/18 Rigid "/>
    <s v="#6 Handle   "/>
    <s v="Ea      "/>
    <s v="HUFRID"/>
    <s v="SL17/18R6"/>
    <n v="1"/>
    <n v="4"/>
    <n v="0"/>
    <n v="0"/>
    <n v="0"/>
    <n v="1"/>
    <x v="5"/>
    <m/>
  </r>
  <r>
    <s v="9990760"/>
    <s v="Piranha Diamond FG 847-016F   "/>
    <s v="            "/>
    <s v="25/Pk   "/>
    <s v="SSWBUR"/>
    <s v="847-016F"/>
    <n v="1"/>
    <n v="2"/>
    <n v="0"/>
    <n v="1"/>
    <n v="0"/>
    <n v="0"/>
    <x v="3"/>
    <m/>
  </r>
  <r>
    <s v="6000881"/>
    <s v="MTO IMS CASSETTE 20-INST RAIL "/>
    <s v="Red         "/>
    <s v="Ea      "/>
    <s v="HUFRID"/>
    <s v="IM9200RAIL"/>
    <n v="1"/>
    <n v="7"/>
    <n v="0"/>
    <n v="0"/>
    <n v="0"/>
    <n v="1"/>
    <x v="5"/>
    <m/>
  </r>
  <r>
    <s v="8680256"/>
    <s v="Alghamix II Mixing Bowl 350cc "/>
    <s v="Navy Blue   "/>
    <s v="Ea      "/>
    <s v="ZHERM"/>
    <s v="C303165"/>
    <n v="1"/>
    <n v="2"/>
    <n v="0"/>
    <n v="0"/>
    <n v="0"/>
    <n v="1"/>
    <x v="5"/>
    <m/>
  </r>
  <r>
    <s v="1042683"/>
    <s v="College Plier Gold &amp; Satin    "/>
    <s v="317G        "/>
    <s v="Ea      "/>
    <s v="JINSTR"/>
    <s v="104-2683"/>
    <n v="1"/>
    <n v="6"/>
    <n v="0"/>
    <n v="1"/>
    <n v="0"/>
    <n v="0"/>
    <x v="6"/>
    <m/>
  </r>
  <r>
    <s v="6008092"/>
    <s v="Pliers Bird Beak W/Cutter     "/>
    <s v="            "/>
    <s v="Ea      "/>
    <s v="HUFRID"/>
    <s v="678-325"/>
    <n v="1"/>
    <n v="1"/>
    <n v="0"/>
    <n v="0"/>
    <n v="0"/>
    <n v="1"/>
    <x v="5"/>
    <m/>
  </r>
  <r>
    <s v="6000221"/>
    <s v="MTO CASSETTE RAILS FOR IM9208 "/>
    <s v="Blue        "/>
    <s v="Ea      "/>
    <s v="HUFRID"/>
    <s v="IM9208RAIL"/>
    <n v="1"/>
    <n v="11"/>
    <n v="0"/>
    <n v="0"/>
    <n v="0"/>
    <n v="1"/>
    <x v="5"/>
    <m/>
  </r>
  <r>
    <s v="6000027"/>
    <s v="IMS Cassette Restorative Std. "/>
    <s v="Set-Up      "/>
    <s v="Ea      "/>
    <s v="HUFRID"/>
    <s v="IMRESTOR"/>
    <n v="1"/>
    <n v="1"/>
    <n v="0"/>
    <n v="0"/>
    <n v="0"/>
    <n v="1"/>
    <x v="5"/>
    <m/>
  </r>
  <r>
    <s v="7724221"/>
    <s v="Midwest Carbide Bur           "/>
    <s v="FG 1931     "/>
    <s v="100/Bx  "/>
    <s v="MIDWES"/>
    <s v="385559"/>
    <n v="1"/>
    <n v="1"/>
    <n v="0"/>
    <n v="1"/>
    <n v="0"/>
    <n v="0"/>
    <x v="3"/>
    <m/>
  </r>
  <r>
    <s v="5515632"/>
    <s v="BULB-BW.EFP 12V 100W          "/>
    <s v="            "/>
    <s v="Ea      "/>
    <s v="BULBWK"/>
    <s v="BW.EFP"/>
    <n v="1"/>
    <n v="2"/>
    <n v="0"/>
    <n v="1"/>
    <n v="0"/>
    <n v="0"/>
    <x v="3"/>
    <m/>
  </r>
  <r>
    <s v="2360191"/>
    <s v="Ultra 2 Tip Small PKT         "/>
    <s v="Blue        "/>
    <s v="Ea      "/>
    <s v="BSTCLR"/>
    <s v="35167"/>
    <n v="1"/>
    <n v="3"/>
    <n v="0"/>
    <n v="1"/>
    <n v="0"/>
    <n v="0"/>
    <x v="6"/>
    <m/>
  </r>
  <r>
    <s v="1600009"/>
    <s v="Band Seater Professional      "/>
    <s v="Molar       "/>
    <s v="Ea      "/>
    <s v="DENOVO"/>
    <s v="811-002"/>
    <n v="1"/>
    <n v="4"/>
    <n v="0"/>
    <n v="0"/>
    <n v="0"/>
    <n v="1"/>
    <x v="5"/>
    <m/>
  </r>
  <r>
    <s v="6010536"/>
    <s v="Burnisher Cantwell #1         "/>
    <s v="            "/>
    <s v="Ea      "/>
    <s v="HUFRID"/>
    <s v="3A0390"/>
    <n v="1"/>
    <n v="2"/>
    <n v="0"/>
    <n v="0"/>
    <n v="0"/>
    <n v="1"/>
    <x v="5"/>
    <m/>
  </r>
  <r>
    <s v="6011755"/>
    <s v="IMS Infinity Cassette DD 20 In"/>
    <s v="Ocean Blue  "/>
    <s v="Ea      "/>
    <s v="HUFRID"/>
    <s v="IMN92011"/>
    <n v="1"/>
    <n v="3"/>
    <n v="0"/>
    <n v="0"/>
    <n v="0"/>
    <n v="1"/>
    <x v="5"/>
    <m/>
  </r>
  <r>
    <s v="6001540"/>
    <s v="Elevator Cryer Mini Right     "/>
    <s v="E22         "/>
    <s v="Ea      "/>
    <s v="HUFRID"/>
    <s v="E22"/>
    <n v="1"/>
    <n v="4"/>
    <n v="0"/>
    <n v="0"/>
    <n v="0"/>
    <n v="1"/>
    <x v="5"/>
    <m/>
  </r>
  <r>
    <s v="6000464"/>
    <s v="Probe SE CC CP12              "/>
    <s v="ResinEight  "/>
    <s v="Ea      "/>
    <s v="HUFRID"/>
    <s v="PCP128"/>
    <n v="1"/>
    <n v="12"/>
    <n v="0"/>
    <n v="1"/>
    <n v="0"/>
    <n v="0"/>
    <x v="6"/>
    <m/>
  </r>
  <r>
    <s v="4920030"/>
    <s v="Synea 500 Air Highspeed HP    "/>
    <s v="TK-94L Micro"/>
    <s v="Ea      "/>
    <s v="ADEC"/>
    <s v="0.30016001"/>
    <n v="1"/>
    <n v="3"/>
    <n v="0"/>
    <n v="0"/>
    <n v="0"/>
    <n v="1"/>
    <x v="5"/>
    <m/>
  </r>
  <r>
    <s v="6008091"/>
    <s v="IMS Cassette 2 Tier 14-Instr. "/>
    <s v="Red         "/>
    <s v="Ea      "/>
    <s v="HUFRID"/>
    <s v="IM9140"/>
    <n v="1"/>
    <n v="8"/>
    <n v="0"/>
    <n v="0"/>
    <n v="0"/>
    <n v="1"/>
    <x v="5"/>
    <m/>
  </r>
  <r>
    <s v="2160169"/>
    <s v="Retainer Box Standard         "/>
    <s v="Neon Yellow "/>
    <s v="12/Bx   "/>
    <s v="PLASDT"/>
    <s v="200RT-3N"/>
    <n v="1"/>
    <n v="1"/>
    <n v="0"/>
    <n v="0"/>
    <n v="0"/>
    <n v="1"/>
    <x v="5"/>
    <m/>
  </r>
  <r>
    <s v="1232335"/>
    <s v="ElementsFree Replacement      "/>
    <s v="Battery     "/>
    <s v="Ea      "/>
    <s v="SYBRON"/>
    <s v="973-0520"/>
    <n v="1"/>
    <n v="1"/>
    <n v="0"/>
    <n v="1"/>
    <n v="0"/>
    <n v="0"/>
    <x v="3"/>
    <m/>
  </r>
  <r>
    <s v="4030137"/>
    <s v="Syringe Replacement Hub       "/>
    <s v="&quot;A&quot;Type     "/>
    <s v="Ea      "/>
    <s v="VISDEN"/>
    <s v="304001"/>
    <n v="1"/>
    <n v="6"/>
    <n v="0"/>
    <n v="0"/>
    <n v="1"/>
    <n v="0"/>
    <x v="5"/>
    <m/>
  </r>
  <r>
    <s v="6001341"/>
    <s v="MTO CASSETTE RAILS FOR IM9201 "/>
    <s v="Gray        "/>
    <s v="Ea      "/>
    <s v="HUFRID"/>
    <s v="IM9201RAIL"/>
    <n v="1"/>
    <n v="3"/>
    <n v="0"/>
    <n v="0"/>
    <n v="0"/>
    <n v="1"/>
    <x v="5"/>
    <m/>
  </r>
  <r>
    <s v="4920047"/>
    <s v="Alegra 300 Air Lowspeed HP    "/>
    <s v="HE-43T Strat"/>
    <s v="Ea      "/>
    <s v="ADEC"/>
    <s v="0.30123001"/>
    <n v="1"/>
    <n v="3"/>
    <n v="0"/>
    <n v="0"/>
    <n v="0"/>
    <n v="1"/>
    <x v="3"/>
    <m/>
  </r>
  <r>
    <s v="9902876"/>
    <s v="Rubber Dam Clamp              "/>
    <s v="W56         "/>
    <s v="Ea      "/>
    <s v="KULZER"/>
    <s v="50057568"/>
    <n v="1"/>
    <n v="6"/>
    <n v="0"/>
    <n v="1"/>
    <n v="0"/>
    <n v="0"/>
    <x v="3"/>
    <m/>
  </r>
  <r>
    <s v="6001767"/>
    <s v="IMS Cassette 2 Tier 14-Instr. "/>
    <s v="Lavender    "/>
    <s v="Ea      "/>
    <s v="HUFRID"/>
    <s v="IM9146"/>
    <n v="1"/>
    <n v="7"/>
    <n v="0"/>
    <n v="0"/>
    <n v="0"/>
    <n v="1"/>
    <x v="5"/>
    <m/>
  </r>
  <r>
    <s v="1730131"/>
    <s v="NeoBurr Carbide Bur HP  703   "/>
    <s v="            "/>
    <s v="10/Pk   "/>
    <s v="MICROC"/>
    <s v="NB10-HP703"/>
    <n v="1"/>
    <n v="1"/>
    <n v="0"/>
    <n v="1"/>
    <n v="0"/>
    <n v="0"/>
    <x v="3"/>
    <m/>
  </r>
  <r>
    <s v="1421042"/>
    <s v="Hi-Gloss Diamond Polishing RA "/>
    <s v="10/Kit      "/>
    <s v="Ea      "/>
    <s v="DEDECO"/>
    <s v="1183"/>
    <n v="1"/>
    <n v="1"/>
    <n v="0"/>
    <n v="1"/>
    <n v="0"/>
    <n v="0"/>
    <x v="3"/>
    <m/>
  </r>
  <r>
    <s v="9991249"/>
    <s v="Piranha Diamond FG 862-012M   "/>
    <s v="            "/>
    <s v="25/Pk   "/>
    <s v="SSWBUR"/>
    <s v="862-012M"/>
    <n v="1"/>
    <n v="1"/>
    <n v="0"/>
    <n v="0"/>
    <n v="0"/>
    <n v="1"/>
    <x v="5"/>
    <m/>
  </r>
  <r>
    <s v="6000945"/>
    <s v="Signature Series Tub Kit      "/>
    <s v="Yellow      "/>
    <s v="Ea      "/>
    <s v="HUFRID"/>
    <s v="IMS-1405"/>
    <n v="1"/>
    <n v="5"/>
    <n v="0"/>
    <n v="0"/>
    <n v="0"/>
    <n v="1"/>
    <x v="5"/>
    <m/>
  </r>
  <r>
    <s v="1019281"/>
    <s v="Impression Tray Titanium Large"/>
    <s v="Upper Perf  "/>
    <s v="Ea      "/>
    <s v="TISSI"/>
    <s v="1019281"/>
    <n v="1"/>
    <n v="5"/>
    <n v="1"/>
    <n v="0"/>
    <n v="0"/>
    <n v="0"/>
    <x v="3"/>
    <m/>
  </r>
  <r>
    <s v="1078272"/>
    <s v="Protex Face Shield            "/>
    <s v="X-Wide      "/>
    <s v="12/Bx   "/>
    <s v="PROTEX"/>
    <s v="FSX"/>
    <n v="1"/>
    <n v="1"/>
    <n v="0"/>
    <n v="0"/>
    <n v="0"/>
    <n v="1"/>
    <x v="5"/>
    <m/>
  </r>
  <r>
    <s v="3332513"/>
    <s v="Exalence Refill Fast 48 mL    "/>
    <s v="XLB         "/>
    <s v="4/Pk    "/>
    <s v="GC"/>
    <s v="137204"/>
    <n v="1"/>
    <n v="1"/>
    <n v="0"/>
    <n v="1"/>
    <n v="0"/>
    <n v="0"/>
    <x v="6"/>
    <m/>
  </r>
  <r>
    <s v="1000449"/>
    <s v="Cotton Holder Child Standard  "/>
    <s v="            "/>
    <s v="Pair    "/>
    <s v="TEMREX"/>
    <s v="1000449"/>
    <n v="1"/>
    <n v="2"/>
    <n v="0"/>
    <n v="1"/>
    <n v="0"/>
    <n v="0"/>
    <x v="3"/>
    <m/>
  </r>
  <r>
    <s v="1190173"/>
    <s v="Bone Funnel Curved            "/>
    <s v="4.5mm       "/>
    <s v="Ea      "/>
    <s v="ATITAN"/>
    <s v="BFC-4.5"/>
    <n v="1"/>
    <n v="1"/>
    <n v="0"/>
    <n v="0"/>
    <n v="0"/>
    <n v="1"/>
    <x v="5"/>
    <m/>
  </r>
  <r>
    <s v="6005554"/>
    <s v="IMS Signature Cassette 16 Inst"/>
    <s v="Lavender    "/>
    <s v="Ea      "/>
    <s v="HUFRID"/>
    <s v="IM4166"/>
    <n v="1"/>
    <n v="2"/>
    <n v="0"/>
    <n v="1"/>
    <n v="0"/>
    <n v="0"/>
    <x v="3"/>
    <m/>
  </r>
  <r>
    <s v="5861237"/>
    <s v="Forcep Upper Root             "/>
    <s v="97          "/>
    <s v="Ea      "/>
    <s v="NORDNT"/>
    <s v="FE97"/>
    <n v="1"/>
    <n v="1"/>
    <n v="0"/>
    <n v="1"/>
    <n v="0"/>
    <n v="0"/>
    <x v="3"/>
    <m/>
  </r>
  <r>
    <s v="6007336"/>
    <s v="MTO IMS RAIL ONLY 2TIER 14INS "/>
    <s v="Blue        "/>
    <s v="Set     "/>
    <s v="HUFRID"/>
    <s v="IM9148RAIL"/>
    <n v="1"/>
    <n v="20"/>
    <n v="0"/>
    <n v="0"/>
    <n v="0"/>
    <n v="1"/>
    <x v="5"/>
    <m/>
  </r>
  <r>
    <s v="7013323"/>
    <s v="Muller Bur 18mm Size 2 RA     "/>
    <s v="            "/>
    <s v="10/Pk   "/>
    <s v="MEISIN"/>
    <s v="191R-120-RAX"/>
    <n v="1"/>
    <n v="2"/>
    <n v="1"/>
    <n v="0"/>
    <n v="0"/>
    <n v="0"/>
    <x v="3"/>
    <m/>
  </r>
  <r>
    <s v="6004782"/>
    <s v="Cord Packer DE Guyer          "/>
    <s v="Non-Serrated"/>
    <s v="Ea      "/>
    <s v="HUFRID"/>
    <s v="GCPG7NS"/>
    <n v="1"/>
    <n v="3"/>
    <n v="0"/>
    <n v="1"/>
    <n v="0"/>
    <n v="0"/>
    <x v="6"/>
    <m/>
  </r>
  <r>
    <s v="3780718"/>
    <s v="Probe DE Color Coded          "/>
    <s v="PRBX        "/>
    <s v="Ea      "/>
    <s v="PREMER"/>
    <s v="1003681"/>
    <n v="1"/>
    <n v="6"/>
    <n v="1"/>
    <n v="0"/>
    <n v="0"/>
    <n v="0"/>
    <x v="3"/>
    <m/>
  </r>
  <r>
    <s v="9007225"/>
    <s v="Maxima Diamond FG 850-014F    "/>
    <s v="            "/>
    <s v="5/PK    "/>
    <s v="MICDIA"/>
    <s v="9007225"/>
    <n v="1"/>
    <n v="5"/>
    <n v="0"/>
    <n v="1"/>
    <n v="0"/>
    <n v="0"/>
    <x v="6"/>
    <m/>
  </r>
  <r>
    <s v="6008725"/>
    <s v="MTO IMS 8INST RAILS           "/>
    <s v="Casette     "/>
    <s v="Set     "/>
    <s v="HUFRID"/>
    <s v="IM9209RAIL"/>
    <n v="1"/>
    <n v="13"/>
    <n v="0"/>
    <n v="0"/>
    <n v="0"/>
    <n v="1"/>
    <x v="5"/>
    <m/>
  </r>
  <r>
    <s v="1230213"/>
    <s v="MiniEndo Tip                  "/>
    <s v="SJ-4-S      "/>
    <s v="Ea      "/>
    <s v="SYBRON"/>
    <s v="973-0041"/>
    <n v="1"/>
    <n v="1"/>
    <n v="0"/>
    <n v="1"/>
    <n v="0"/>
    <n v="0"/>
    <x v="3"/>
    <m/>
  </r>
  <r>
    <s v="6002244"/>
    <s v="MTO IMS RAIL ONLY 14INSTRMENT "/>
    <s v="Orange      "/>
    <s v="Set     "/>
    <s v="HUFRID"/>
    <s v="IM9143RAIL"/>
    <n v="1"/>
    <n v="10"/>
    <n v="0"/>
    <n v="0"/>
    <n v="0"/>
    <n v="1"/>
    <x v="5"/>
    <m/>
  </r>
  <r>
    <s v="7070116"/>
    <s v="Vera Prophy Paste Polish      "/>
    <s v="Artic Mint  "/>
    <s v="125/Bx  "/>
    <s v="YOUNG"/>
    <s v="295386"/>
    <n v="1"/>
    <n v="1"/>
    <n v="0"/>
    <n v="1"/>
    <n v="0"/>
    <n v="0"/>
    <x v="6"/>
    <m/>
  </r>
  <r>
    <s v="7775533"/>
    <s v="Protemp Crown Intro Kit       "/>
    <s v="            "/>
    <s v="Ea      "/>
    <s v="THREEM"/>
    <s v="50600"/>
    <n v="1"/>
    <n v="1"/>
    <n v="0"/>
    <n v="1"/>
    <n v="0"/>
    <n v="0"/>
    <x v="3"/>
    <m/>
  </r>
  <r>
    <s v="6002318"/>
    <s v="MTO REPLACEMENT RAILS 16-INST "/>
    <s v="Blue        "/>
    <s v="Set     "/>
    <s v="HUFRID"/>
    <s v="IM4168RAIL"/>
    <n v="1"/>
    <n v="10"/>
    <n v="0"/>
    <n v="0"/>
    <n v="0"/>
    <n v="1"/>
    <x v="5"/>
    <m/>
  </r>
  <r>
    <s v="7126257"/>
    <s v="Clear Dip                     "/>
    <s v="            "/>
    <s v="16oz/Bt "/>
    <s v="BUTLER"/>
    <s v="716P"/>
    <n v="1"/>
    <n v="2"/>
    <n v="1"/>
    <n v="0"/>
    <n v="0"/>
    <n v="0"/>
    <x v="6"/>
    <m/>
  </r>
  <r>
    <s v="6030076"/>
    <s v="Signature Series Complete Tub "/>
    <s v="Purple      "/>
    <s v="Ea      "/>
    <s v="HUFRID"/>
    <s v="IMS-1404"/>
    <n v="1"/>
    <n v="5"/>
    <n v="0"/>
    <n v="0"/>
    <n v="0"/>
    <n v="1"/>
    <x v="5"/>
    <m/>
  </r>
  <r>
    <s v="9071062"/>
    <s v="EZ Gasket 6-Pin               "/>
    <s v="            "/>
    <s v="Ea      "/>
    <s v="SCORE"/>
    <s v="P401172"/>
    <n v="1"/>
    <n v="10"/>
    <n v="0"/>
    <n v="0"/>
    <n v="0"/>
    <n v="1"/>
    <x v="5"/>
    <m/>
  </r>
  <r>
    <s v="2225365"/>
    <s v="Valiant Ph.D SureCaps         "/>
    <s v="2 Spill     "/>
    <s v="500/Bx  "/>
    <s v="VIVADT"/>
    <s v="NA6050421"/>
    <n v="1"/>
    <n v="1"/>
    <n v="0"/>
    <n v="1"/>
    <n v="0"/>
    <n v="0"/>
    <x v="6"/>
    <m/>
  </r>
  <r>
    <s v="6583041"/>
    <s v="Retainer Boxes Regular 1&quot;     "/>
    <s v="Neon Pink   "/>
    <s v="12/Bx   "/>
    <s v="ZIRC"/>
    <s v="25R500S"/>
    <n v="1"/>
    <n v="1"/>
    <n v="0"/>
    <n v="1"/>
    <n v="0"/>
    <n v="0"/>
    <x v="3"/>
    <m/>
  </r>
  <r>
    <s v="6006121"/>
    <s v="Plugger DE Oregon 2           "/>
    <s v="            "/>
    <s v="Ea      "/>
    <s v="HUFRID"/>
    <s v="PLGOR2"/>
    <n v="1"/>
    <n v="3"/>
    <n v="0"/>
    <n v="0"/>
    <n v="0"/>
    <n v="1"/>
    <x v="5"/>
    <m/>
  </r>
  <r>
    <s v="3302347"/>
    <s v="Endo Extractor System         "/>
    <s v="Kit         "/>
    <s v="Ea      "/>
    <s v="ROYD"/>
    <s v="32260"/>
    <n v="1"/>
    <n v="1"/>
    <n v="0"/>
    <n v="1"/>
    <n v="0"/>
    <n v="0"/>
    <x v="3"/>
    <m/>
  </r>
  <r>
    <s v="2555800"/>
    <s v="Baseplate Material .080 5x5   "/>
    <s v="            "/>
    <s v="100/Bx  "/>
    <s v="NATKEY"/>
    <s v="9616130"/>
    <n v="1"/>
    <n v="1"/>
    <n v="0"/>
    <n v="0"/>
    <n v="1"/>
    <n v="0"/>
    <x v="5"/>
    <m/>
  </r>
  <r>
    <s v="5551056"/>
    <s v="Nupro Prophy Paste Fine       "/>
    <s v="Orange      "/>
    <s v="200/Bx  "/>
    <s v="DNTEQU"/>
    <s v="801231"/>
    <n v="1"/>
    <n v="1"/>
    <n v="0"/>
    <n v="1"/>
    <n v="0"/>
    <n v="0"/>
    <x v="6"/>
    <m/>
  </r>
  <r>
    <s v="1500005"/>
    <s v="Xylocaine 2% w/Epinephrine    "/>
    <s v="1:50 Green  "/>
    <s v="50/Bx   "/>
    <s v="DNTPHA"/>
    <s v="22216"/>
    <n v="1"/>
    <n v="1"/>
    <n v="0"/>
    <n v="1"/>
    <n v="0"/>
    <n v="0"/>
    <x v="6"/>
    <m/>
  </r>
  <r>
    <s v="6002897"/>
    <s v="Micro Castro PS Needle Holder "/>
    <s v="7&quot;          "/>
    <s v="Ea      "/>
    <s v="HUFRID"/>
    <s v="NHM-5026R"/>
    <n v="1"/>
    <n v="2"/>
    <n v="0"/>
    <n v="0"/>
    <n v="0"/>
    <n v="1"/>
    <x v="5"/>
    <m/>
  </r>
  <r>
    <s v="3332517"/>
    <s v="Exalence Refill Fast 48 mL    "/>
    <s v="Monophase   "/>
    <s v="4/Pk    "/>
    <s v="GC"/>
    <s v="137404"/>
    <n v="1"/>
    <n v="1"/>
    <n v="0"/>
    <n v="1"/>
    <n v="0"/>
    <n v="0"/>
    <x v="3"/>
    <m/>
  </r>
  <r>
    <s v="9909536"/>
    <s v="Rubber Dam Clamp              "/>
    <s v=" 27N        "/>
    <s v="Ea      "/>
    <s v="KULZER"/>
    <s v="50057730"/>
    <n v="1"/>
    <n v="6"/>
    <n v="0"/>
    <n v="1"/>
    <n v="0"/>
    <n v="0"/>
    <x v="6"/>
    <m/>
  </r>
  <r>
    <s v="1381865"/>
    <s v="Water Reservoir Filter        "/>
    <s v="            "/>
    <s v="Ea      "/>
    <s v="SCICAN"/>
    <s v="01-109300S"/>
    <n v="1"/>
    <n v="2"/>
    <n v="0"/>
    <n v="0"/>
    <n v="1"/>
    <n v="0"/>
    <x v="5"/>
    <m/>
  </r>
  <r>
    <s v="6122818"/>
    <s v="Boil/Wash/Cur.Comp SS Top Elec"/>
    <s v="            "/>
    <s v="Ea      "/>
    <s v="HANDLR"/>
    <s v="26105SSWCEL"/>
    <n v="1"/>
    <n v="1"/>
    <n v="0"/>
    <n v="0"/>
    <n v="0"/>
    <n v="1"/>
    <x v="5"/>
    <m/>
  </r>
  <r>
    <s v="2020355"/>
    <s v="Channels Glide Path File NiTi "/>
    <s v=".02 21mm #15"/>
    <s v="6/Pk    "/>
    <s v="D&amp;SDEN"/>
    <s v="2020355"/>
    <n v="1"/>
    <n v="2"/>
    <n v="0"/>
    <n v="1"/>
    <n v="0"/>
    <n v="0"/>
    <x v="3"/>
    <m/>
  </r>
  <r>
    <s v="2110013"/>
    <s v="Alginate Scoop &amp; Watermeasure "/>
    <s v="            "/>
    <s v="1/St    "/>
    <s v="CAVEX"/>
    <s v="AT076"/>
    <n v="1"/>
    <n v="4"/>
    <n v="0"/>
    <n v="1"/>
    <n v="0"/>
    <n v="0"/>
    <x v="1"/>
    <m/>
  </r>
  <r>
    <s v="6005356"/>
    <s v="File DE Orban 10/11 SS        "/>
    <s v="#6 Handle   "/>
    <s v="Ea      "/>
    <s v="HUFRID"/>
    <s v="FO10/116"/>
    <n v="1"/>
    <n v="1"/>
    <n v="0"/>
    <n v="0"/>
    <n v="0"/>
    <n v="1"/>
    <x v="5"/>
    <m/>
  </r>
  <r>
    <s v="1600093"/>
    <s v="Pedo Molar Band #24.5         "/>
    <s v="Upper       "/>
    <s v="Ea      "/>
    <s v="DENOVO"/>
    <s v="160-149"/>
    <n v="1"/>
    <n v="2"/>
    <n v="0"/>
    <n v="0"/>
    <n v="0"/>
    <n v="1"/>
    <x v="5"/>
    <m/>
  </r>
  <r>
    <s v="4920077"/>
    <s v="Assistina Service Oil         "/>
    <s v="0.5 Liter   "/>
    <s v="1/Bt    "/>
    <s v="ADEC"/>
    <s v="0.02675930"/>
    <n v="1"/>
    <n v="1"/>
    <n v="1"/>
    <n v="0"/>
    <n v="0"/>
    <n v="0"/>
    <x v="6"/>
    <m/>
  </r>
  <r>
    <s v="7723903"/>
    <s v="Midwest Carbide Bur Clinic    "/>
    <s v="FG 1171L    "/>
    <s v="100/Bg  "/>
    <s v="MIDWES"/>
    <s v="386244"/>
    <n v="1"/>
    <n v="20"/>
    <n v="1"/>
    <n v="0"/>
    <n v="0"/>
    <n v="0"/>
    <x v="3"/>
    <m/>
  </r>
  <r>
    <s v="6001220"/>
    <s v="Excavator DE                  "/>
    <s v="#38/39      "/>
    <s v="Ea      "/>
    <s v="HUFRID"/>
    <s v="EXC38/39"/>
    <n v="1"/>
    <n v="4"/>
    <n v="0"/>
    <n v="1"/>
    <n v="0"/>
    <n v="0"/>
    <x v="6"/>
    <m/>
  </r>
  <r>
    <s v="6010989"/>
    <s v="Black Line Luxating Elevator  "/>
    <s v="2mm Straight"/>
    <s v="Ea      "/>
    <s v="HUFRID"/>
    <s v="EL2SX"/>
    <n v="1"/>
    <n v="4"/>
    <n v="0"/>
    <n v="1"/>
    <n v="0"/>
    <n v="0"/>
    <x v="3"/>
    <m/>
  </r>
  <r>
    <s v="1268773"/>
    <s v="Gargoyle 85s Clear Lens       "/>
    <s v="Fuchsia     "/>
    <s v="Ea      "/>
    <s v="AAIFOS"/>
    <s v="10700079QTM"/>
    <n v="1"/>
    <n v="2"/>
    <n v="0"/>
    <n v="1"/>
    <n v="0"/>
    <n v="0"/>
    <x v="3"/>
    <m/>
  </r>
  <r>
    <s v="8090112"/>
    <s v="Vita Shade Guide Tab Improved "/>
    <s v="A3          "/>
    <s v="Ea      "/>
    <s v="VIDMER"/>
    <s v="B155CN"/>
    <n v="1"/>
    <n v="1"/>
    <n v="0"/>
    <n v="1"/>
    <n v="0"/>
    <n v="0"/>
    <x v="6"/>
    <m/>
  </r>
  <r>
    <s v="6011865"/>
    <s v="Resin8 Colors 2.0 Scaler 204S "/>
    <s v="Red         "/>
    <s v="Ea      "/>
    <s v="HUFRID"/>
    <s v="S204SC8E2"/>
    <n v="1"/>
    <n v="10"/>
    <n v="0"/>
    <n v="1"/>
    <n v="0"/>
    <n v="0"/>
    <x v="6"/>
    <m/>
  </r>
  <r>
    <s v="6007493"/>
    <s v="MTO IMS RAIL ONLY 14INSTRMENT "/>
    <s v="Red         "/>
    <s v="Set     "/>
    <s v="HUFRID"/>
    <s v="IM9140RAIL"/>
    <n v="1"/>
    <n v="7"/>
    <n v="0"/>
    <n v="0"/>
    <n v="0"/>
    <n v="1"/>
    <x v="5"/>
    <m/>
  </r>
  <r>
    <s v="1952564"/>
    <s v="Dura-Green Stones HP          "/>
    <s v="IC6         "/>
    <s v="12/Bx   "/>
    <s v="SHOFU"/>
    <s v="0019"/>
    <n v="1"/>
    <n v="1"/>
    <n v="0"/>
    <n v="1"/>
    <n v="0"/>
    <n v="0"/>
    <x v="3"/>
    <m/>
  </r>
  <r>
    <s v="6003998"/>
    <s v="IMS Color Tab Red             "/>
    <s v="            "/>
    <s v="5/Pk    "/>
    <s v="HUFRID"/>
    <s v="IMS-1296"/>
    <n v="1"/>
    <n v="2"/>
    <n v="0"/>
    <n v="1"/>
    <n v="0"/>
    <n v="0"/>
    <x v="3"/>
    <m/>
  </r>
  <r>
    <s v="6000942"/>
    <s v="Signature Series Tub Kit      "/>
    <s v="Purple      "/>
    <s v="Ea      "/>
    <s v="HUFRID"/>
    <s v="IMS-1406"/>
    <n v="1"/>
    <n v="5"/>
    <n v="0"/>
    <n v="1"/>
    <n v="0"/>
    <n v="0"/>
    <x v="3"/>
    <m/>
  </r>
  <r>
    <s v="6811805"/>
    <s v="Consultation Illustrations    "/>
    <s v="Flip Guide  "/>
    <s v="Ea      "/>
    <s v="PRACTI"/>
    <s v="400916"/>
    <n v="1"/>
    <n v="2"/>
    <n v="1"/>
    <n v="0"/>
    <n v="0"/>
    <n v="0"/>
    <x v="3"/>
    <m/>
  </r>
  <r>
    <s v="2290156"/>
    <s v="Micro CA L Slow-Speed Attachmt"/>
    <s v="20:1        "/>
    <s v="Ea      "/>
    <s v="BENAIR"/>
    <s v="1600692-001"/>
    <n v="1"/>
    <n v="1"/>
    <n v="0"/>
    <n v="0"/>
    <n v="0"/>
    <n v="1"/>
    <x v="5"/>
    <m/>
  </r>
  <r>
    <s v="8160015"/>
    <s v="Roma Eyewear Clear Lens       "/>
    <s v="Bright Pink "/>
    <s v="Ea      "/>
    <s v="ATLEYE"/>
    <s v="RM1BPK"/>
    <n v="1"/>
    <n v="2"/>
    <n v="0"/>
    <n v="1"/>
    <n v="0"/>
    <n v="0"/>
    <x v="3"/>
    <m/>
  </r>
  <r>
    <s v="6001097"/>
    <s v="Curette Gracey DE 11/12       "/>
    <s v="#6 Handle   "/>
    <s v="Ea      "/>
    <s v="HUFRID"/>
    <s v="SG11/126"/>
    <n v="1"/>
    <n v="9"/>
    <n v="0"/>
    <n v="0"/>
    <n v="0"/>
    <n v="1"/>
    <x v="5"/>
    <m/>
  </r>
  <r>
    <s v="4920046"/>
    <s v="Alegra 300 Air Lowspeed HP    "/>
    <s v="WE-66T Pedo "/>
    <s v="Ea      "/>
    <s v="ADEC"/>
    <s v="0.30122001"/>
    <n v="1"/>
    <n v="3"/>
    <n v="0"/>
    <n v="0"/>
    <n v="0"/>
    <n v="1"/>
    <x v="5"/>
    <m/>
  </r>
  <r>
    <s v="2222222"/>
    <s v="TPH Spectra ST Compule LV Kit "/>
    <s v="Risk Free   "/>
    <s v="Ea      "/>
    <s v="CAULK"/>
    <s v="642014"/>
    <n v="1"/>
    <n v="1"/>
    <n v="0"/>
    <n v="1"/>
    <n v="0"/>
    <n v="0"/>
    <x v="1"/>
    <m/>
  </r>
  <r>
    <s v="6005378"/>
    <s v="MTO IMS RAIL ONLY 2TIER 14INS "/>
    <s v="Green       "/>
    <s v="Set     "/>
    <s v="HUFRID"/>
    <s v="IM9149RAIL"/>
    <n v="1"/>
    <n v="12"/>
    <n v="0"/>
    <n v="0"/>
    <n v="0"/>
    <n v="1"/>
    <x v="5"/>
    <m/>
  </r>
  <r>
    <s v="6010990"/>
    <s v="Black Line Luxating Elevator  "/>
    <s v="2mm Curved  "/>
    <s v="Ea      "/>
    <s v="HUFRID"/>
    <s v="EL2CX"/>
    <n v="1"/>
    <n v="4"/>
    <n v="0"/>
    <n v="1"/>
    <n v="0"/>
    <n v="0"/>
    <x v="3"/>
    <m/>
  </r>
  <r>
    <s v="6003129"/>
    <s v="IMS Cassette Two-Tier 14 Inst "/>
    <s v="Orange      "/>
    <s v="Ea      "/>
    <s v="HUFRID"/>
    <s v="IM9143"/>
    <n v="1"/>
    <n v="6"/>
    <n v="1"/>
    <n v="0"/>
    <n v="0"/>
    <n v="0"/>
    <x v="3"/>
    <m/>
  </r>
  <r>
    <s v="1172701"/>
    <s v="Tissue-Tek Cryomold Standard  "/>
    <s v="25x20x5mm   "/>
    <s v="100/Pk  "/>
    <s v="VWRSC"/>
    <s v="25608-916"/>
    <n v="1"/>
    <n v="10"/>
    <n v="0"/>
    <n v="0"/>
    <n v="0"/>
    <n v="1"/>
    <x v="5"/>
    <m/>
  </r>
  <r>
    <s v="6010558"/>
    <s v="Carver DE T3                  "/>
    <s v="            "/>
    <s v="Ea      "/>
    <s v="HUFRID"/>
    <s v="3C1040"/>
    <n v="1"/>
    <n v="4"/>
    <n v="0"/>
    <n v="0"/>
    <n v="0"/>
    <n v="1"/>
    <x v="5"/>
    <m/>
  </r>
  <r>
    <s v="1079407"/>
    <s v="Gargoyle 85's Clear Lens      "/>
    <s v="Blue        "/>
    <s v="Ea      "/>
    <s v="AAIFOS"/>
    <s v="10700078.QTM"/>
    <n v="1"/>
    <n v="1"/>
    <n v="0"/>
    <n v="1"/>
    <n v="0"/>
    <n v="0"/>
    <x v="3"/>
    <m/>
  </r>
  <r>
    <s v="1350020"/>
    <s v="Zone Temporary Cement         "/>
    <s v="Tubes       "/>
    <s v="Ea      "/>
    <s v="PENCLI"/>
    <s v="27040DX"/>
    <n v="1"/>
    <n v="1"/>
    <n v="0"/>
    <n v="0"/>
    <n v="1"/>
    <n v="0"/>
    <x v="5"/>
    <m/>
  </r>
  <r>
    <s v="6000286"/>
    <s v="Curette Gracey AF DE 1/2      "/>
    <s v="#6 Handle   "/>
    <s v="Ea      "/>
    <s v="HUFRID"/>
    <s v="SRPG1/26"/>
    <n v="1"/>
    <n v="8"/>
    <n v="0"/>
    <n v="1"/>
    <n v="0"/>
    <n v="0"/>
    <x v="3"/>
    <m/>
  </r>
  <r>
    <s v="6009700"/>
    <s v="MTO PLASTIC FILLING WOODSON   "/>
    <s v="#1MK        "/>
    <s v="Ea      "/>
    <s v="HUFRID"/>
    <s v="PFIWDS1MK"/>
    <n v="1"/>
    <n v="2"/>
    <n v="0"/>
    <n v="0"/>
    <n v="0"/>
    <n v="1"/>
    <x v="5"/>
    <m/>
  </r>
  <r>
    <s v="7310336"/>
    <s v="Queen of Hearts Curette       "/>
    <s v="            "/>
    <s v="Ea      "/>
    <s v="PDT"/>
    <s v="R144"/>
    <n v="1"/>
    <n v="4"/>
    <n v="0"/>
    <n v="1"/>
    <n v="0"/>
    <n v="0"/>
    <x v="6"/>
    <m/>
  </r>
  <r>
    <s v="1356456"/>
    <s v="Bur Block Round  8 Hole Sm    "/>
    <s v="Fr Van      "/>
    <s v="Ea      "/>
    <s v="PINNAC"/>
    <s v="31820DX"/>
    <n v="1"/>
    <n v="4"/>
    <n v="1"/>
    <n v="0"/>
    <n v="0"/>
    <n v="0"/>
    <x v="3"/>
    <m/>
  </r>
  <r>
    <s v="6585078"/>
    <s v="Retainer Boxes 1-1/2&quot;         "/>
    <s v="Neon Purple "/>
    <s v="12/Bx   "/>
    <s v="ZIRC"/>
    <s v="25R550R"/>
    <n v="1"/>
    <n v="2"/>
    <n v="0"/>
    <n v="0"/>
    <n v="0"/>
    <n v="1"/>
    <x v="5"/>
    <m/>
  </r>
  <r>
    <s v="9007427"/>
    <s v="Maxima Diamond FG KS1-SC      "/>
    <s v="            "/>
    <s v="5/PK    "/>
    <s v="MICDIA"/>
    <s v="9007427"/>
    <n v="1"/>
    <n v="10"/>
    <n v="0"/>
    <n v="1"/>
    <n v="0"/>
    <n v="0"/>
    <x v="6"/>
    <m/>
  </r>
  <r>
    <s v="8880031"/>
    <s v="Alpen Speedster Bur C&amp;B       "/>
    <s v="847-8-016   "/>
    <s v="5/Pk    "/>
    <s v="COLTEN"/>
    <s v="RCB8470168"/>
    <n v="1"/>
    <n v="1"/>
    <n v="0"/>
    <n v="0"/>
    <n v="0"/>
    <n v="1"/>
    <x v="5"/>
    <m/>
  </r>
  <r>
    <s v="3654789"/>
    <s v="Amalgam Well                  "/>
    <s v="Reg         "/>
    <s v="Ea      "/>
    <s v="BUFF"/>
    <s v="87400"/>
    <n v="1"/>
    <n v="2"/>
    <n v="0"/>
    <n v="0"/>
    <n v="1"/>
    <n v="0"/>
    <x v="5"/>
    <m/>
  </r>
  <r>
    <s v="6000325"/>
    <s v="Scaler Younger Good DE 7/8    "/>
    <s v="#2 Handle   "/>
    <s v="Ea      "/>
    <s v="HUFRID"/>
    <s v="SYG7/8"/>
    <n v="1"/>
    <n v="5"/>
    <n v="0"/>
    <n v="1"/>
    <n v="0"/>
    <n v="0"/>
    <x v="3"/>
    <m/>
  </r>
  <r>
    <s v="8225821"/>
    <s v="Carver Discoid Cleoid         "/>
    <s v="89-92       "/>
    <s v="Ea      "/>
    <s v="AMEREA"/>
    <s v="AECADC89-92"/>
    <n v="1"/>
    <n v="3"/>
    <n v="0"/>
    <n v="0"/>
    <n v="0"/>
    <n v="1"/>
    <x v="5"/>
    <m/>
  </r>
  <r>
    <s v="4920008"/>
    <s v="Synea 500 Electric HS 1:4.5   "/>
    <s v="HP WK-93LT  "/>
    <s v="Ea      "/>
    <s v="ADEC"/>
    <s v="0.30024001"/>
    <n v="1"/>
    <n v="3"/>
    <n v="0"/>
    <n v="1"/>
    <n v="0"/>
    <n v="0"/>
    <x v="3"/>
    <m/>
  </r>
  <r>
    <s v="6009075"/>
    <s v="Elevator Perio Buser          "/>
    <s v="            "/>
    <s v="Ea      "/>
    <s v="HUFRID"/>
    <s v="PPBUSER"/>
    <n v="1"/>
    <n v="5"/>
    <n v="0"/>
    <n v="0"/>
    <n v="0"/>
    <n v="1"/>
    <x v="5"/>
    <m/>
  </r>
  <r>
    <s v="6000131"/>
    <s v="Scalpel Blade Mini Single     "/>
    <s v="Edge        "/>
    <s v="12/Bx   "/>
    <s v="HUFRID"/>
    <s v="MB64"/>
    <n v="1"/>
    <n v="1"/>
    <n v="0"/>
    <n v="0"/>
    <n v="0"/>
    <n v="1"/>
    <x v="5"/>
    <m/>
  </r>
  <r>
    <s v="8225254"/>
    <s v="XP Gracey DE 11/12            "/>
    <s v="EagleLite R "/>
    <s v="Ea      "/>
    <s v="AMEREA"/>
    <s v="AEG11-12XPX"/>
    <n v="1"/>
    <n v="8"/>
    <n v="0"/>
    <n v="1"/>
    <n v="0"/>
    <n v="0"/>
    <x v="6"/>
    <m/>
  </r>
  <r>
    <s v="6002301"/>
    <s v="MTO IMS REPLACEMENT RAILS 16- "/>
    <s v="Yellow      "/>
    <s v="Set     "/>
    <s v="HUFRID"/>
    <s v="IM4165RAIL"/>
    <n v="1"/>
    <n v="10"/>
    <n v="0"/>
    <n v="0"/>
    <n v="0"/>
    <n v="1"/>
    <x v="5"/>
    <m/>
  </r>
  <r>
    <s v="9991250"/>
    <s v="Piranha Diamond FG 862-010M   "/>
    <s v="            "/>
    <s v="25/Pk   "/>
    <s v="SSWBUR"/>
    <s v="862-010M"/>
    <n v="1"/>
    <n v="1"/>
    <n v="1"/>
    <n v="0"/>
    <n v="0"/>
    <n v="0"/>
    <x v="3"/>
    <m/>
  </r>
  <r>
    <s v="5750017"/>
    <s v="Aluminum Oxide White 50       "/>
    <s v="Micron Pail "/>
    <s v="25Lb    "/>
    <s v="GARREC"/>
    <s v="2152025Z"/>
    <n v="1"/>
    <n v="2"/>
    <n v="0"/>
    <n v="1"/>
    <n v="0"/>
    <n v="0"/>
    <x v="6"/>
    <m/>
  </r>
  <r>
    <s v="8880030"/>
    <s v="Alpen Speedster Bur C&amp;B       "/>
    <s v="379-023     "/>
    <s v="5/Pk    "/>
    <s v="COLTEN"/>
    <s v="RCB379023"/>
    <n v="1"/>
    <n v="2"/>
    <n v="0"/>
    <n v="1"/>
    <n v="0"/>
    <n v="0"/>
    <x v="3"/>
    <m/>
  </r>
  <r>
    <s v="2226896"/>
    <s v="Regisil Rigid Intro Kit       "/>
    <s v="50mL        "/>
    <s v="4cart/Pk"/>
    <s v="CAULK"/>
    <s v="619420"/>
    <n v="1"/>
    <n v="3"/>
    <n v="1"/>
    <n v="0"/>
    <n v="0"/>
    <n v="0"/>
    <x v="6"/>
    <m/>
  </r>
  <r>
    <s v="9538984"/>
    <s v="College Plier X-Fine 317A     "/>
    <s v="Serrated    "/>
    <s v="Ea      "/>
    <s v="MILTEX"/>
    <s v="66-317A"/>
    <n v="1"/>
    <n v="2"/>
    <n v="0"/>
    <n v="1"/>
    <n v="0"/>
    <n v="0"/>
    <x v="3"/>
    <m/>
  </r>
  <r>
    <s v="6030075"/>
    <s v="Signature Series Complete Tub "/>
    <s v="Ocean Blue  "/>
    <s v="Ea      "/>
    <s v="HUFRID"/>
    <s v="IMS-14011"/>
    <n v="1"/>
    <n v="5"/>
    <n v="0"/>
    <n v="0"/>
    <n v="0"/>
    <n v="1"/>
    <x v="5"/>
    <m/>
  </r>
  <r>
    <s v="1231328"/>
    <s v="Gutta Percha Pellets f/Cordls "/>
    <s v="System B    "/>
    <s v="100/Pk  "/>
    <s v="SYBRON"/>
    <s v="973-2035"/>
    <n v="1"/>
    <n v="1"/>
    <n v="0"/>
    <n v="0"/>
    <n v="1"/>
    <n v="0"/>
    <x v="5"/>
    <m/>
  </r>
  <r>
    <s v="8228119"/>
    <s v="Probe south Dakota SE 12      "/>
    <s v="eaglite     "/>
    <s v="Ea      "/>
    <s v="AMEREA"/>
    <s v="AEPSD12YX"/>
    <n v="1"/>
    <n v="6"/>
    <n v="0"/>
    <n v="1"/>
    <n v="0"/>
    <n v="0"/>
    <x v="3"/>
    <m/>
  </r>
  <r>
    <s v="6810357"/>
    <s v="Chub-Eze Instrument Grips     "/>
    <s v="Purple      "/>
    <s v="20/Pk   "/>
    <s v="PRACTI"/>
    <s v="7074520"/>
    <n v="1"/>
    <n v="1"/>
    <n v="0"/>
    <n v="0"/>
    <n v="1"/>
    <n v="0"/>
    <x v="5"/>
    <m/>
  </r>
  <r>
    <s v="5472997"/>
    <s v="Hygenic Rubber Dam Clamp      "/>
    <s v="W8A         "/>
    <s v="Ea      "/>
    <s v="COLTEN"/>
    <s v="H02766"/>
    <n v="1"/>
    <n v="10"/>
    <n v="0"/>
    <n v="1"/>
    <n v="0"/>
    <n v="0"/>
    <x v="6"/>
    <m/>
  </r>
  <r>
    <s v="6003864"/>
    <s v="Scaler DE 204                 "/>
    <s v="#2 Handle   "/>
    <s v="Ea      "/>
    <s v="HUFRID"/>
    <s v="S204"/>
    <n v="1"/>
    <n v="8"/>
    <n v="0"/>
    <n v="0"/>
    <n v="0"/>
    <n v="1"/>
    <x v="5"/>
    <m/>
  </r>
  <r>
    <s v="2020357"/>
    <s v="Channels Glide Path File NiTi "/>
    <s v=".02 21mm #20"/>
    <s v="6/Pk    "/>
    <s v="D&amp;SDEN"/>
    <s v="2020357"/>
    <n v="1"/>
    <n v="2"/>
    <n v="0"/>
    <n v="1"/>
    <n v="0"/>
    <n v="0"/>
    <x v="3"/>
    <m/>
  </r>
  <r>
    <s v="8981718"/>
    <s v="Nobilstar Premium Alloy       "/>
    <s v="Prt Den     "/>
    <s v="2.2Lb Jr"/>
    <s v="ZCMP"/>
    <s v="0011"/>
    <n v="1"/>
    <n v="2"/>
    <n v="0"/>
    <n v="1"/>
    <n v="0"/>
    <n v="0"/>
    <x v="3"/>
    <m/>
  </r>
  <r>
    <s v="2363819"/>
    <s v="Sculpturing Handle Only       "/>
    <s v="            "/>
    <s v="Ea      "/>
    <s v="BSTCLR"/>
    <s v="001-010"/>
    <n v="1"/>
    <n v="1"/>
    <n v="0"/>
    <n v="1"/>
    <n v="0"/>
    <n v="0"/>
    <x v="3"/>
    <m/>
  </r>
  <r>
    <s v="4960077"/>
    <s v="Implantmed SI-1015            "/>
    <s v="Set 1       "/>
    <s v="Ea      "/>
    <s v="WHIMPE"/>
    <s v="90000207"/>
    <n v="1"/>
    <n v="1"/>
    <n v="0"/>
    <n v="0"/>
    <n v="1"/>
    <n v="0"/>
    <x v="5"/>
    <m/>
  </r>
  <r>
    <s v="6000089"/>
    <s v="Scissor 16 Goldman Fox        "/>
    <s v="            "/>
    <s v="Ea      "/>
    <s v="HUFRID"/>
    <s v="S16"/>
    <n v="1"/>
    <n v="5"/>
    <n v="1"/>
    <n v="0"/>
    <n v="0"/>
    <n v="0"/>
    <x v="3"/>
    <m/>
  </r>
  <r>
    <s v="8884375"/>
    <s v="Biosonic OptiMist Insert      "/>
    <s v="30K #10 Univ"/>
    <s v="Ea      "/>
    <s v="COLTEN"/>
    <s v="US1030KOM"/>
    <n v="1"/>
    <n v="4"/>
    <n v="0"/>
    <n v="1"/>
    <n v="0"/>
    <n v="0"/>
    <x v="3"/>
    <m/>
  </r>
  <r>
    <s v="1130219"/>
    <s v="Miradent Xylitol Gum 30Pk     "/>
    <s v="Fresh Fruit "/>
    <s v="12Tb/Bx "/>
    <s v="WOWIDE"/>
    <s v="630055"/>
    <n v="1"/>
    <n v="1"/>
    <n v="0"/>
    <n v="1"/>
    <n v="0"/>
    <n v="0"/>
    <x v="3"/>
    <m/>
  </r>
  <r>
    <s v="7740159"/>
    <s v="Glove Radiation LF Atten      "/>
    <s v="Size 7      "/>
    <s v="5Pr/Bx  "/>
    <s v="BARRAY"/>
    <s v="67258-7"/>
    <n v="1"/>
    <n v="1"/>
    <n v="0"/>
    <n v="0"/>
    <n v="0"/>
    <n v="1"/>
    <x v="5"/>
    <m/>
  </r>
  <r>
    <s v="9990154"/>
    <s v="Piranha Diamond FG 850-018C   "/>
    <s v="            "/>
    <s v="25/Pk   "/>
    <s v="SSWBUR"/>
    <s v="850-018C"/>
    <n v="1"/>
    <n v="1"/>
    <n v="0"/>
    <n v="0"/>
    <n v="0"/>
    <n v="1"/>
    <x v="5"/>
    <m/>
  </r>
  <r>
    <s v="1014280"/>
    <s v="Boxing Wax Strips Thin        "/>
    <s v="Red         "/>
    <s v="5/Lb    "/>
    <s v="CARMEL"/>
    <s v="BW 40609"/>
    <n v="1"/>
    <n v="2"/>
    <n v="0"/>
    <n v="1"/>
    <n v="0"/>
    <n v="0"/>
    <x v="6"/>
    <m/>
  </r>
  <r>
    <s v="1258203"/>
    <s v="Jet Repair Acrylic P&amp;L        "/>
    <s v="Pink        "/>
    <s v="1Lb/Pk  "/>
    <s v="LANG"/>
    <s v="1234PNK"/>
    <n v="1"/>
    <n v="1"/>
    <n v="0"/>
    <n v="1"/>
    <n v="0"/>
    <n v="0"/>
    <x v="3"/>
    <m/>
  </r>
  <r>
    <s v="6007228"/>
    <s v="MTO IMS RAIL ONLY 16 INSTRMNT "/>
    <s v="Red         "/>
    <s v="Set     "/>
    <s v="HUFRID"/>
    <s v="IM4160RAIL"/>
    <n v="1"/>
    <n v="10"/>
    <n v="0"/>
    <n v="0"/>
    <n v="0"/>
    <n v="1"/>
    <x v="5"/>
    <m/>
  </r>
  <r>
    <s v="6000609"/>
    <s v="IMS Cassette Two-Tier 14 Inst "/>
    <s v="Gray        "/>
    <s v="Ea      "/>
    <s v="HUFRID"/>
    <s v="IM9141"/>
    <n v="1"/>
    <n v="10"/>
    <n v="0"/>
    <n v="0"/>
    <n v="0"/>
    <n v="1"/>
    <x v="5"/>
    <m/>
  </r>
  <r>
    <s v="6010985"/>
    <s v="Black Line Luxating Elevator  "/>
    <s v="4mm Straight"/>
    <s v="Ea      "/>
    <s v="HUFRID"/>
    <s v="EL4SX"/>
    <n v="1"/>
    <n v="4"/>
    <n v="0"/>
    <n v="1"/>
    <n v="0"/>
    <n v="0"/>
    <x v="3"/>
    <m/>
  </r>
  <r>
    <s v="6011766"/>
    <s v="IMS Silicone Tabs             "/>
    <s v="Black       "/>
    <s v="5/Pk    "/>
    <s v="HUFRID"/>
    <s v="IMS-1297N"/>
    <n v="1"/>
    <n v="5"/>
    <n v="0"/>
    <n v="0"/>
    <n v="0"/>
    <n v="1"/>
    <x v="5"/>
    <m/>
  </r>
  <r>
    <s v="8093618"/>
    <s v="Vita Shade Guide Tab C3       "/>
    <s v="            "/>
    <s v="EACH    "/>
    <s v="VIDMER"/>
    <s v="B164C"/>
    <n v="1"/>
    <n v="1"/>
    <n v="0"/>
    <n v="1"/>
    <n v="0"/>
    <n v="0"/>
    <x v="3"/>
    <m/>
  </r>
  <r>
    <s v="4920018"/>
    <s v="Synea 400 Air Highspeed HP    "/>
    <s v="TG-98L Stand"/>
    <s v="Ea      "/>
    <s v="ADEC"/>
    <s v="0.30001002"/>
    <n v="1"/>
    <n v="3"/>
    <n v="0"/>
    <n v="0"/>
    <n v="0"/>
    <n v="1"/>
    <x v="3"/>
    <m/>
  </r>
  <r>
    <s v="2420670"/>
    <s v="Gelato Benzocaine 20% Gel     "/>
    <s v="Mint        "/>
    <s v="1oz/Jr  "/>
    <s v="NATKEY"/>
    <s v="03-02819"/>
    <n v="1"/>
    <n v="4"/>
    <n v="0"/>
    <n v="0"/>
    <n v="1"/>
    <n v="0"/>
    <x v="5"/>
    <m/>
  </r>
  <r>
    <s v="9160014"/>
    <s v="Hurricaine Topical Liquid     "/>
    <s v="Strawberry  "/>
    <s v="1oz/Jr  "/>
    <s v="BEUTLH"/>
    <s v="0283-1116-31"/>
    <n v="1"/>
    <n v="3"/>
    <n v="0"/>
    <n v="1"/>
    <n v="0"/>
    <n v="0"/>
    <x v="3"/>
    <m/>
  </r>
  <r>
    <s v="6003539"/>
    <s v="IMS Color Tab Purple          "/>
    <s v="            "/>
    <s v="5/Pk    "/>
    <s v="HUFRID"/>
    <s v="IMS-12911"/>
    <n v="1"/>
    <n v="2"/>
    <n v="0"/>
    <n v="0"/>
    <n v="0"/>
    <n v="1"/>
    <x v="5"/>
    <m/>
  </r>
  <r>
    <s v="6010986"/>
    <s v="Black Line Luxating Elevator  "/>
    <s v="4mm Curved  "/>
    <s v="Ea      "/>
    <s v="HUFRID"/>
    <s v="EL4CX"/>
    <n v="1"/>
    <n v="4"/>
    <n v="0"/>
    <n v="0"/>
    <n v="0"/>
    <n v="1"/>
    <x v="5"/>
    <m/>
  </r>
  <r>
    <s v="6210078"/>
    <s v="Newtron Slim Handpiece        "/>
    <s v="B Led       "/>
    <s v="Ea      "/>
    <s v="ACTEOC"/>
    <s v="F12905"/>
    <n v="1"/>
    <n v="1"/>
    <n v="0"/>
    <n v="1"/>
    <n v="0"/>
    <n v="0"/>
    <x v="5"/>
    <m/>
  </r>
  <r>
    <s v="6001539"/>
    <s v="Elevator Cryer Mini Left      "/>
    <s v="E21         "/>
    <s v="Ea      "/>
    <s v="HUFRID"/>
    <s v="E21"/>
    <n v="1"/>
    <n v="4"/>
    <n v="0"/>
    <n v="0"/>
    <n v="0"/>
    <n v="1"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9760A1-DACC-46E5-B4F2-12DBB0E22E21}" name="PivotTable5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0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6" showAll="0"/>
    <pivotField numFmtId="166" showAll="0"/>
    <pivotField numFmtId="166" showAll="0"/>
    <pivotField numFmtId="166" showAll="0"/>
    <pivotField axis="axisRow" showAll="0">
      <items count="8">
        <item x="5"/>
        <item x="1"/>
        <item x="3"/>
        <item x="2"/>
        <item x="4"/>
        <item x="0"/>
        <item x="6"/>
        <item t="default"/>
      </items>
    </pivotField>
    <pivotField showAll="0"/>
  </pivotFields>
  <rowFields count="1">
    <field x="1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2">
    <format dxfId="21">
      <pivotArea field="12" type="button" dataOnly="0" labelOnly="1" outline="0" axis="axisRow" fieldPosition="0"/>
    </format>
    <format dxfId="2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12" type="button" dataOnly="0" labelOnly="1" outline="0" axis="axisRow" fieldPosition="0"/>
    </format>
    <format dxfId="16">
      <pivotArea dataOnly="0" labelOnly="1" fieldPosition="0">
        <references count="1">
          <reference field="12" count="0"/>
        </references>
      </pivotArea>
    </format>
    <format dxfId="15">
      <pivotArea dataOnly="0" labelOnly="1" grandRow="1" outline="0" fieldPosition="0"/>
    </format>
    <format dxfId="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">
      <pivotArea collapsedLevelsAreSubtotals="1" fieldPosition="0">
        <references count="1">
          <reference field="12" count="2">
            <x v="0"/>
            <x v="1"/>
          </reference>
        </references>
      </pivotArea>
    </format>
    <format dxfId="12">
      <pivotArea dataOnly="0" labelOnly="1" fieldPosition="0">
        <references count="1">
          <reference field="12" count="2">
            <x v="0"/>
            <x v="1"/>
          </reference>
        </references>
      </pivotArea>
    </format>
    <format dxfId="11">
      <pivotArea collapsedLevelsAreSubtotals="1" fieldPosition="0">
        <references count="1">
          <reference field="12" count="2">
            <x v="5"/>
            <x v="6"/>
          </reference>
        </references>
      </pivotArea>
    </format>
    <format dxfId="10">
      <pivotArea dataOnly="0" labelOnly="1" fieldPosition="0">
        <references count="1">
          <reference field="12" count="2">
            <x v="5"/>
            <x v="6"/>
          </reference>
        </references>
      </pivotArea>
    </format>
    <format dxfId="9">
      <pivotArea grandRow="1" outline="0" collapsedLevelsAreSubtotals="1" fieldPosition="0"/>
    </format>
    <format dxfId="8">
      <pivotArea dataOnly="0" labelOnly="1" grandRow="1" outline="0" fieldPosition="0"/>
    </format>
    <format dxfId="7">
      <pivotArea collapsedLevelsAreSubtotals="1" fieldPosition="0">
        <references count="1">
          <reference field="12" count="1">
            <x v="0"/>
          </reference>
        </references>
      </pivotArea>
    </format>
    <format dxfId="6">
      <pivotArea dataOnly="0" labelOnly="1" fieldPosition="0">
        <references count="1">
          <reference field="12" count="1">
            <x v="0"/>
          </reference>
        </references>
      </pivotArea>
    </format>
    <format dxfId="5">
      <pivotArea collapsedLevelsAreSubtotals="1" fieldPosition="0">
        <references count="1">
          <reference field="12" count="1">
            <x v="2"/>
          </reference>
        </references>
      </pivotArea>
    </format>
    <format dxfId="4">
      <pivotArea dataOnly="0" labelOnly="1" fieldPosition="0">
        <references count="1">
          <reference field="12" count="1">
            <x v="2"/>
          </reference>
        </references>
      </pivotArea>
    </format>
    <format dxfId="3">
      <pivotArea collapsedLevelsAreSubtotals="1" fieldPosition="0">
        <references count="1">
          <reference field="12" count="1">
            <x v="6"/>
          </reference>
        </references>
      </pivotArea>
    </format>
    <format dxfId="2">
      <pivotArea dataOnly="0" labelOnly="1" fieldPosition="0">
        <references count="1">
          <reference field="12" count="1">
            <x v="6"/>
          </reference>
        </references>
      </pivotArea>
    </format>
    <format dxfId="1">
      <pivotArea collapsedLevelsAreSubtotals="1" fieldPosition="0">
        <references count="1">
          <reference field="12" count="1">
            <x v="4"/>
          </reference>
        </references>
      </pivotArea>
    </format>
    <format dxfId="0">
      <pivotArea dataOnly="0" labelOnly="1" fieldPosition="0">
        <references count="1">
          <reference field="12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workbookViewId="0">
      <selection sqref="A1:J4"/>
    </sheetView>
  </sheetViews>
  <sheetFormatPr defaultRowHeight="14.4" x14ac:dyDescent="0.3"/>
  <sheetData>
    <row r="1" spans="1:10" x14ac:dyDescent="0.3">
      <c r="A1" s="19" t="s">
        <v>1057</v>
      </c>
      <c r="B1" s="20"/>
      <c r="C1" s="20"/>
      <c r="D1" s="20"/>
      <c r="E1" s="20"/>
      <c r="F1" s="20"/>
      <c r="G1" s="20"/>
      <c r="H1" s="20"/>
      <c r="I1" s="20"/>
      <c r="J1" s="20"/>
    </row>
    <row r="2" spans="1:10" ht="37.5" customHeight="1" x14ac:dyDescent="0.3">
      <c r="A2" s="1" t="s">
        <v>0</v>
      </c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x14ac:dyDescent="0.3">
      <c r="A3" s="21" t="s">
        <v>10</v>
      </c>
      <c r="B3" s="20"/>
      <c r="C3" s="6">
        <v>3449</v>
      </c>
      <c r="D3" s="6">
        <v>3110</v>
      </c>
      <c r="E3" s="5">
        <v>0.90171064076543928</v>
      </c>
      <c r="F3" s="6">
        <v>150</v>
      </c>
      <c r="G3" s="5">
        <v>0.94520150768338651</v>
      </c>
      <c r="H3" s="6">
        <v>101</v>
      </c>
      <c r="I3" s="6">
        <v>12</v>
      </c>
      <c r="J3" s="6">
        <v>76</v>
      </c>
    </row>
    <row r="4" spans="1:10" x14ac:dyDescent="0.3">
      <c r="A4" s="21" t="s">
        <v>11</v>
      </c>
      <c r="B4" s="21"/>
      <c r="C4" s="20"/>
      <c r="D4" s="20"/>
      <c r="E4" s="5">
        <v>0.92722528269063498</v>
      </c>
      <c r="F4" s="3"/>
      <c r="G4" s="5">
        <v>0.97071614960858221</v>
      </c>
      <c r="H4" s="21"/>
      <c r="I4" s="20"/>
      <c r="J4" s="3"/>
    </row>
    <row r="5" spans="1:10" x14ac:dyDescent="0.3">
      <c r="A5" s="7" t="s">
        <v>12</v>
      </c>
      <c r="B5" s="7" t="s">
        <v>13</v>
      </c>
      <c r="C5" s="8">
        <v>247</v>
      </c>
      <c r="D5" s="8">
        <v>216</v>
      </c>
      <c r="E5" s="4">
        <v>0.874493927125506</v>
      </c>
      <c r="F5" s="8">
        <v>19</v>
      </c>
      <c r="G5" s="4">
        <v>0.95141700404858298</v>
      </c>
      <c r="H5" s="8">
        <v>8</v>
      </c>
      <c r="I5" s="8">
        <v>1</v>
      </c>
      <c r="J5" s="8">
        <v>3</v>
      </c>
    </row>
    <row r="6" spans="1:10" x14ac:dyDescent="0.3">
      <c r="A6" s="7" t="s">
        <v>14</v>
      </c>
      <c r="B6" s="7" t="s">
        <v>13</v>
      </c>
      <c r="C6" s="8">
        <v>244</v>
      </c>
      <c r="D6" s="8">
        <v>202</v>
      </c>
      <c r="E6" s="4">
        <v>0.82786885245901642</v>
      </c>
      <c r="F6" s="8">
        <v>14</v>
      </c>
      <c r="G6" s="4">
        <v>0.88524590163934425</v>
      </c>
      <c r="H6" s="8">
        <v>4</v>
      </c>
      <c r="I6" s="8">
        <v>0</v>
      </c>
      <c r="J6" s="8">
        <v>24</v>
      </c>
    </row>
    <row r="7" spans="1:10" x14ac:dyDescent="0.3">
      <c r="A7" s="7" t="s">
        <v>15</v>
      </c>
      <c r="B7" s="7" t="s">
        <v>13</v>
      </c>
      <c r="C7" s="8">
        <v>230</v>
      </c>
      <c r="D7" s="8">
        <v>207</v>
      </c>
      <c r="E7" s="4">
        <v>0.9</v>
      </c>
      <c r="F7" s="8">
        <v>11</v>
      </c>
      <c r="G7" s="4">
        <v>0.94782608695652171</v>
      </c>
      <c r="H7" s="8">
        <v>4</v>
      </c>
      <c r="I7" s="8">
        <v>1</v>
      </c>
      <c r="J7" s="8">
        <v>7</v>
      </c>
    </row>
    <row r="8" spans="1:10" x14ac:dyDescent="0.3">
      <c r="A8" s="7" t="s">
        <v>16</v>
      </c>
      <c r="B8" s="7" t="s">
        <v>13</v>
      </c>
      <c r="C8" s="8">
        <v>229</v>
      </c>
      <c r="D8" s="8">
        <v>219</v>
      </c>
      <c r="E8" s="4">
        <v>0.95633187772925765</v>
      </c>
      <c r="F8" s="8">
        <v>6</v>
      </c>
      <c r="G8" s="4">
        <v>0.98253275109170302</v>
      </c>
      <c r="H8" s="8">
        <v>2</v>
      </c>
      <c r="I8" s="8">
        <v>1</v>
      </c>
      <c r="J8" s="8">
        <v>1</v>
      </c>
    </row>
    <row r="9" spans="1:10" x14ac:dyDescent="0.3">
      <c r="A9" s="7" t="s">
        <v>17</v>
      </c>
      <c r="B9" s="7" t="s">
        <v>13</v>
      </c>
      <c r="C9" s="8">
        <v>213</v>
      </c>
      <c r="D9" s="8">
        <v>188</v>
      </c>
      <c r="E9" s="4">
        <v>0.88262910798122063</v>
      </c>
      <c r="F9" s="8">
        <v>10</v>
      </c>
      <c r="G9" s="4">
        <v>0.92957746478873238</v>
      </c>
      <c r="H9" s="8">
        <v>9</v>
      </c>
      <c r="I9" s="8">
        <v>1</v>
      </c>
      <c r="J9" s="8">
        <v>5</v>
      </c>
    </row>
    <row r="10" spans="1:10" x14ac:dyDescent="0.3">
      <c r="A10" s="7" t="s">
        <v>18</v>
      </c>
      <c r="B10" s="7" t="s">
        <v>13</v>
      </c>
      <c r="C10" s="8">
        <v>203</v>
      </c>
      <c r="D10" s="8">
        <v>177</v>
      </c>
      <c r="E10" s="4">
        <v>0.87192118226601001</v>
      </c>
      <c r="F10" s="8">
        <v>17</v>
      </c>
      <c r="G10" s="4">
        <v>0.95566502463054193</v>
      </c>
      <c r="H10" s="8">
        <v>4</v>
      </c>
      <c r="I10" s="8">
        <v>2</v>
      </c>
      <c r="J10" s="8">
        <v>3</v>
      </c>
    </row>
    <row r="11" spans="1:10" x14ac:dyDescent="0.3">
      <c r="A11" s="7" t="s">
        <v>19</v>
      </c>
      <c r="B11" s="7" t="s">
        <v>13</v>
      </c>
      <c r="C11" s="8">
        <v>201</v>
      </c>
      <c r="D11" s="8">
        <v>178</v>
      </c>
      <c r="E11" s="4">
        <v>0.88557213930348255</v>
      </c>
      <c r="F11" s="8">
        <v>10</v>
      </c>
      <c r="G11" s="4">
        <v>0.93532338308457708</v>
      </c>
      <c r="H11" s="8">
        <v>8</v>
      </c>
      <c r="I11" s="8">
        <v>0</v>
      </c>
      <c r="J11" s="8">
        <v>5</v>
      </c>
    </row>
    <row r="12" spans="1:10" x14ac:dyDescent="0.3">
      <c r="A12" s="7" t="s">
        <v>20</v>
      </c>
      <c r="B12" s="7" t="s">
        <v>13</v>
      </c>
      <c r="C12" s="8">
        <v>200</v>
      </c>
      <c r="D12" s="8">
        <v>183</v>
      </c>
      <c r="E12" s="4">
        <v>0.91500000000000004</v>
      </c>
      <c r="F12" s="8">
        <v>9</v>
      </c>
      <c r="G12" s="4">
        <v>0.96</v>
      </c>
      <c r="H12" s="8">
        <v>5</v>
      </c>
      <c r="I12" s="8">
        <v>0</v>
      </c>
      <c r="J12" s="8">
        <v>3</v>
      </c>
    </row>
    <row r="13" spans="1:10" x14ac:dyDescent="0.3">
      <c r="A13" s="7" t="s">
        <v>21</v>
      </c>
      <c r="B13" s="7" t="s">
        <v>13</v>
      </c>
      <c r="C13" s="8">
        <v>192</v>
      </c>
      <c r="D13" s="8">
        <v>168</v>
      </c>
      <c r="E13" s="4">
        <v>0.875</v>
      </c>
      <c r="F13" s="8">
        <v>12</v>
      </c>
      <c r="G13" s="4">
        <v>0.9375</v>
      </c>
      <c r="H13" s="8">
        <v>4</v>
      </c>
      <c r="I13" s="8">
        <v>1</v>
      </c>
      <c r="J13" s="8">
        <v>7</v>
      </c>
    </row>
    <row r="14" spans="1:10" x14ac:dyDescent="0.3">
      <c r="A14" s="7" t="s">
        <v>22</v>
      </c>
      <c r="B14" s="7" t="s">
        <v>13</v>
      </c>
      <c r="C14" s="8">
        <v>180</v>
      </c>
      <c r="D14" s="8">
        <v>171</v>
      </c>
      <c r="E14" s="4">
        <v>0.95</v>
      </c>
      <c r="F14" s="8">
        <v>4</v>
      </c>
      <c r="G14" s="4">
        <v>0.9722222222222221</v>
      </c>
      <c r="H14" s="8">
        <v>3</v>
      </c>
      <c r="I14" s="8">
        <v>1</v>
      </c>
      <c r="J14" s="8">
        <v>1</v>
      </c>
    </row>
    <row r="15" spans="1:10" x14ac:dyDescent="0.3">
      <c r="A15" s="7" t="s">
        <v>23</v>
      </c>
      <c r="B15" s="7" t="s">
        <v>13</v>
      </c>
      <c r="C15" s="8">
        <v>167</v>
      </c>
      <c r="D15" s="8">
        <v>148</v>
      </c>
      <c r="E15" s="4">
        <v>0.88622754491017952</v>
      </c>
      <c r="F15" s="8">
        <v>6</v>
      </c>
      <c r="G15" s="4">
        <v>0.92215568862275465</v>
      </c>
      <c r="H15" s="8">
        <v>8</v>
      </c>
      <c r="I15" s="8">
        <v>1</v>
      </c>
      <c r="J15" s="8">
        <v>4</v>
      </c>
    </row>
    <row r="16" spans="1:10" x14ac:dyDescent="0.3">
      <c r="A16" s="7" t="s">
        <v>24</v>
      </c>
      <c r="B16" s="7" t="s">
        <v>13</v>
      </c>
      <c r="C16" s="8">
        <v>150</v>
      </c>
      <c r="D16" s="8">
        <v>128</v>
      </c>
      <c r="E16" s="4">
        <v>0.85333333333333339</v>
      </c>
      <c r="F16" s="8">
        <v>8</v>
      </c>
      <c r="G16" s="4">
        <v>0.90666666666666662</v>
      </c>
      <c r="H16" s="8">
        <v>10</v>
      </c>
      <c r="I16" s="8">
        <v>1</v>
      </c>
      <c r="J16" s="8">
        <v>3</v>
      </c>
    </row>
    <row r="17" spans="1:10" x14ac:dyDescent="0.3">
      <c r="A17" s="7" t="s">
        <v>25</v>
      </c>
      <c r="B17" s="7" t="s">
        <v>13</v>
      </c>
      <c r="C17" s="8">
        <v>149</v>
      </c>
      <c r="D17" s="8">
        <v>139</v>
      </c>
      <c r="E17" s="4">
        <v>0.93288590604026855</v>
      </c>
      <c r="F17" s="8">
        <v>2</v>
      </c>
      <c r="G17" s="4">
        <v>0.94630872483221462</v>
      </c>
      <c r="H17" s="8">
        <v>8</v>
      </c>
      <c r="I17" s="8">
        <v>0</v>
      </c>
      <c r="J17" s="8">
        <v>0</v>
      </c>
    </row>
    <row r="18" spans="1:10" x14ac:dyDescent="0.3">
      <c r="A18" s="7" t="s">
        <v>26</v>
      </c>
      <c r="B18" s="7" t="s">
        <v>13</v>
      </c>
      <c r="C18" s="8">
        <v>141</v>
      </c>
      <c r="D18" s="8">
        <v>130</v>
      </c>
      <c r="E18" s="4">
        <v>0.92198581560283688</v>
      </c>
      <c r="F18" s="8">
        <v>6</v>
      </c>
      <c r="G18" s="4">
        <v>0.96453900709219853</v>
      </c>
      <c r="H18" s="8">
        <v>4</v>
      </c>
      <c r="I18" s="8">
        <v>1</v>
      </c>
      <c r="J18" s="8">
        <v>0</v>
      </c>
    </row>
    <row r="19" spans="1:10" x14ac:dyDescent="0.3">
      <c r="A19" s="7" t="s">
        <v>27</v>
      </c>
      <c r="B19" s="7" t="s">
        <v>13</v>
      </c>
      <c r="C19" s="8">
        <v>139</v>
      </c>
      <c r="D19" s="8">
        <v>131</v>
      </c>
      <c r="E19" s="4">
        <v>0.94244604316546765</v>
      </c>
      <c r="F19" s="8">
        <v>2</v>
      </c>
      <c r="G19" s="4">
        <v>0.95683453237410077</v>
      </c>
      <c r="H19" s="8">
        <v>5</v>
      </c>
      <c r="I19" s="8">
        <v>1</v>
      </c>
      <c r="J19" s="8">
        <v>0</v>
      </c>
    </row>
    <row r="20" spans="1:10" x14ac:dyDescent="0.3">
      <c r="A20" s="7" t="s">
        <v>28</v>
      </c>
      <c r="B20" s="7" t="s">
        <v>13</v>
      </c>
      <c r="C20" s="8">
        <v>127</v>
      </c>
      <c r="D20" s="8">
        <v>113</v>
      </c>
      <c r="E20" s="4">
        <v>0.88976377952755892</v>
      </c>
      <c r="F20" s="8">
        <v>4</v>
      </c>
      <c r="G20" s="4">
        <v>0.92125984251968507</v>
      </c>
      <c r="H20" s="8">
        <v>4</v>
      </c>
      <c r="I20" s="8">
        <v>0</v>
      </c>
      <c r="J20" s="8">
        <v>6</v>
      </c>
    </row>
    <row r="21" spans="1:10" x14ac:dyDescent="0.3">
      <c r="A21" s="7" t="s">
        <v>29</v>
      </c>
      <c r="B21" s="7" t="s">
        <v>13</v>
      </c>
      <c r="C21" s="8">
        <v>119</v>
      </c>
      <c r="D21" s="8">
        <v>113</v>
      </c>
      <c r="E21" s="4">
        <v>0.94957983193277296</v>
      </c>
      <c r="F21" s="8">
        <v>2</v>
      </c>
      <c r="G21" s="4">
        <v>0.96638655462184875</v>
      </c>
      <c r="H21" s="8">
        <v>3</v>
      </c>
      <c r="I21" s="8">
        <v>0</v>
      </c>
      <c r="J21" s="8">
        <v>1</v>
      </c>
    </row>
    <row r="22" spans="1:10" x14ac:dyDescent="0.3">
      <c r="A22" s="7" t="s">
        <v>30</v>
      </c>
      <c r="B22" s="7" t="s">
        <v>13</v>
      </c>
      <c r="C22" s="8">
        <v>108</v>
      </c>
      <c r="D22" s="8">
        <v>106</v>
      </c>
      <c r="E22" s="4">
        <v>0.98148148148148151</v>
      </c>
      <c r="F22" s="8">
        <v>1</v>
      </c>
      <c r="G22" s="4">
        <v>0.99074074074074081</v>
      </c>
      <c r="H22" s="8">
        <v>1</v>
      </c>
      <c r="I22" s="8">
        <v>0</v>
      </c>
      <c r="J22" s="8">
        <v>0</v>
      </c>
    </row>
    <row r="23" spans="1:10" x14ac:dyDescent="0.3">
      <c r="A23" s="7" t="s">
        <v>31</v>
      </c>
      <c r="B23" s="7" t="s">
        <v>13</v>
      </c>
      <c r="C23" s="8">
        <v>93</v>
      </c>
      <c r="D23" s="8">
        <v>84</v>
      </c>
      <c r="E23" s="4">
        <v>0.90322580645161277</v>
      </c>
      <c r="F23" s="8">
        <v>6</v>
      </c>
      <c r="G23" s="4">
        <v>0.967741935483871</v>
      </c>
      <c r="H23" s="8">
        <v>3</v>
      </c>
      <c r="I23" s="8">
        <v>0</v>
      </c>
      <c r="J23" s="8">
        <v>0</v>
      </c>
    </row>
    <row r="24" spans="1:10" x14ac:dyDescent="0.3">
      <c r="A24" s="7" t="s">
        <v>32</v>
      </c>
      <c r="B24" s="7" t="s">
        <v>13</v>
      </c>
      <c r="C24" s="8">
        <v>61</v>
      </c>
      <c r="D24" s="8">
        <v>59</v>
      </c>
      <c r="E24" s="4">
        <v>0.96721311475409832</v>
      </c>
      <c r="F24" s="8">
        <v>0</v>
      </c>
      <c r="G24" s="4">
        <v>0.96721311475409832</v>
      </c>
      <c r="H24" s="8">
        <v>0</v>
      </c>
      <c r="I24" s="8">
        <v>0</v>
      </c>
      <c r="J24" s="8">
        <v>2</v>
      </c>
    </row>
    <row r="25" spans="1:10" x14ac:dyDescent="0.3">
      <c r="A25" s="7" t="s">
        <v>33</v>
      </c>
      <c r="B25" s="7" t="s">
        <v>13</v>
      </c>
      <c r="C25" s="8">
        <v>24</v>
      </c>
      <c r="D25" s="8">
        <v>23</v>
      </c>
      <c r="E25" s="4">
        <v>0.95833333333333348</v>
      </c>
      <c r="F25" s="8">
        <v>1</v>
      </c>
      <c r="G25" s="4">
        <v>1</v>
      </c>
      <c r="H25" s="8">
        <v>0</v>
      </c>
      <c r="I25" s="8">
        <v>0</v>
      </c>
      <c r="J25" s="8">
        <v>0</v>
      </c>
    </row>
    <row r="26" spans="1:10" x14ac:dyDescent="0.3">
      <c r="A26" s="7" t="s">
        <v>34</v>
      </c>
      <c r="B26" s="7" t="s">
        <v>13</v>
      </c>
      <c r="C26" s="8">
        <v>21</v>
      </c>
      <c r="D26" s="8">
        <v>17</v>
      </c>
      <c r="E26" s="4">
        <v>0.80952380952380953</v>
      </c>
      <c r="F26" s="8">
        <v>0</v>
      </c>
      <c r="G26" s="4">
        <v>0.80952380952380953</v>
      </c>
      <c r="H26" s="8">
        <v>3</v>
      </c>
      <c r="I26" s="8">
        <v>0</v>
      </c>
      <c r="J26" s="8">
        <v>1</v>
      </c>
    </row>
    <row r="27" spans="1:10" x14ac:dyDescent="0.3">
      <c r="A27" s="7" t="s">
        <v>35</v>
      </c>
      <c r="B27" s="7" t="s">
        <v>13</v>
      </c>
      <c r="C27" s="8">
        <v>6</v>
      </c>
      <c r="D27" s="8">
        <v>6</v>
      </c>
      <c r="E27" s="4">
        <v>1</v>
      </c>
      <c r="F27" s="8">
        <v>0</v>
      </c>
      <c r="G27" s="4">
        <v>1</v>
      </c>
      <c r="H27" s="8">
        <v>0</v>
      </c>
      <c r="I27" s="8">
        <v>0</v>
      </c>
      <c r="J27" s="8">
        <v>0</v>
      </c>
    </row>
    <row r="28" spans="1:10" x14ac:dyDescent="0.3">
      <c r="A28" s="7" t="s">
        <v>36</v>
      </c>
      <c r="B28" s="7" t="s">
        <v>13</v>
      </c>
      <c r="C28" s="8">
        <v>5</v>
      </c>
      <c r="D28" s="8">
        <v>4</v>
      </c>
      <c r="E28" s="4">
        <v>0.8</v>
      </c>
      <c r="F28" s="8">
        <v>0</v>
      </c>
      <c r="G28" s="4">
        <v>0.8</v>
      </c>
      <c r="H28" s="8">
        <v>1</v>
      </c>
      <c r="I28" s="8">
        <v>0</v>
      </c>
      <c r="J28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4"/>
  <sheetViews>
    <sheetView workbookViewId="0">
      <selection sqref="A1:M1"/>
    </sheetView>
  </sheetViews>
  <sheetFormatPr defaultRowHeight="14.4" x14ac:dyDescent="0.3"/>
  <sheetData>
    <row r="1" spans="1:13" x14ac:dyDescent="0.3">
      <c r="A1" s="19" t="s">
        <v>1056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13" x14ac:dyDescent="0.3">
      <c r="A2" s="9" t="s">
        <v>37</v>
      </c>
      <c r="B2" s="9" t="s">
        <v>38</v>
      </c>
      <c r="C2" s="9" t="s">
        <v>39</v>
      </c>
      <c r="D2" s="9" t="s">
        <v>40</v>
      </c>
      <c r="E2" s="9" t="s">
        <v>41</v>
      </c>
      <c r="F2" s="9" t="s">
        <v>42</v>
      </c>
      <c r="G2" s="9" t="s">
        <v>43</v>
      </c>
      <c r="H2" s="9" t="s">
        <v>44</v>
      </c>
      <c r="I2" s="9" t="s">
        <v>45</v>
      </c>
      <c r="J2" s="9" t="s">
        <v>46</v>
      </c>
      <c r="K2" s="9" t="s">
        <v>47</v>
      </c>
      <c r="L2" s="9" t="s">
        <v>48</v>
      </c>
      <c r="M2" s="9" t="s">
        <v>49</v>
      </c>
    </row>
    <row r="3" spans="1:13" x14ac:dyDescent="0.3">
      <c r="A3" s="10" t="s">
        <v>13</v>
      </c>
      <c r="B3" s="10" t="s">
        <v>50</v>
      </c>
      <c r="C3" s="10" t="s">
        <v>51</v>
      </c>
      <c r="D3" s="10" t="s">
        <v>52</v>
      </c>
      <c r="E3" s="10" t="s">
        <v>53</v>
      </c>
      <c r="F3" s="10" t="s">
        <v>54</v>
      </c>
      <c r="G3" s="10" t="s">
        <v>55</v>
      </c>
      <c r="H3" s="10" t="s">
        <v>56</v>
      </c>
      <c r="I3" s="11">
        <v>1</v>
      </c>
      <c r="J3" s="10" t="s">
        <v>12</v>
      </c>
      <c r="K3" s="10" t="s">
        <v>57</v>
      </c>
      <c r="L3" s="10" t="s">
        <v>58</v>
      </c>
      <c r="M3" s="10" t="s">
        <v>59</v>
      </c>
    </row>
    <row r="4" spans="1:13" x14ac:dyDescent="0.3">
      <c r="A4" s="10" t="s">
        <v>13</v>
      </c>
      <c r="B4" s="10" t="s">
        <v>60</v>
      </c>
      <c r="C4" s="10" t="s">
        <v>51</v>
      </c>
      <c r="D4" s="10" t="s">
        <v>61</v>
      </c>
      <c r="E4" s="10" t="s">
        <v>62</v>
      </c>
      <c r="F4" s="10" t="s">
        <v>54</v>
      </c>
      <c r="G4" s="10" t="s">
        <v>63</v>
      </c>
      <c r="H4" s="10" t="s">
        <v>64</v>
      </c>
      <c r="I4" s="11">
        <v>1</v>
      </c>
      <c r="J4" s="10" t="s">
        <v>18</v>
      </c>
      <c r="K4" s="10" t="s">
        <v>65</v>
      </c>
      <c r="L4" s="10" t="s">
        <v>58</v>
      </c>
      <c r="M4" s="10" t="s">
        <v>66</v>
      </c>
    </row>
    <row r="5" spans="1:13" x14ac:dyDescent="0.3">
      <c r="A5" s="10" t="s">
        <v>13</v>
      </c>
      <c r="B5" s="10" t="s">
        <v>60</v>
      </c>
      <c r="C5" s="10" t="s">
        <v>51</v>
      </c>
      <c r="D5" s="10" t="s">
        <v>61</v>
      </c>
      <c r="E5" s="10" t="s">
        <v>67</v>
      </c>
      <c r="F5" s="10" t="s">
        <v>54</v>
      </c>
      <c r="G5" s="10" t="s">
        <v>68</v>
      </c>
      <c r="H5" s="10" t="s">
        <v>69</v>
      </c>
      <c r="I5" s="11">
        <v>4</v>
      </c>
      <c r="J5" s="10" t="s">
        <v>18</v>
      </c>
      <c r="K5" s="10" t="s">
        <v>70</v>
      </c>
      <c r="L5" s="10" t="s">
        <v>58</v>
      </c>
      <c r="M5" s="10" t="s">
        <v>59</v>
      </c>
    </row>
    <row r="6" spans="1:13" x14ac:dyDescent="0.3">
      <c r="A6" s="10" t="s">
        <v>13</v>
      </c>
      <c r="B6" s="10" t="s">
        <v>60</v>
      </c>
      <c r="C6" s="10" t="s">
        <v>51</v>
      </c>
      <c r="D6" s="10" t="s">
        <v>71</v>
      </c>
      <c r="E6" s="10" t="s">
        <v>72</v>
      </c>
      <c r="F6" s="10" t="s">
        <v>54</v>
      </c>
      <c r="G6" s="10" t="s">
        <v>73</v>
      </c>
      <c r="H6" s="10" t="s">
        <v>74</v>
      </c>
      <c r="I6" s="11">
        <v>2</v>
      </c>
      <c r="J6" s="10" t="s">
        <v>22</v>
      </c>
      <c r="K6" s="10" t="s">
        <v>75</v>
      </c>
      <c r="L6" s="10" t="s">
        <v>58</v>
      </c>
      <c r="M6" s="10" t="s">
        <v>76</v>
      </c>
    </row>
    <row r="7" spans="1:13" x14ac:dyDescent="0.3">
      <c r="A7" s="10" t="s">
        <v>13</v>
      </c>
      <c r="B7" s="10" t="s">
        <v>50</v>
      </c>
      <c r="C7" s="10" t="s">
        <v>51</v>
      </c>
      <c r="D7" s="10" t="s">
        <v>77</v>
      </c>
      <c r="E7" s="10" t="s">
        <v>78</v>
      </c>
      <c r="F7" s="10" t="s">
        <v>54</v>
      </c>
      <c r="G7" s="10" t="s">
        <v>79</v>
      </c>
      <c r="H7" s="10" t="s">
        <v>80</v>
      </c>
      <c r="I7" s="11">
        <v>6</v>
      </c>
      <c r="J7" s="10" t="s">
        <v>17</v>
      </c>
      <c r="K7" s="10" t="s">
        <v>81</v>
      </c>
      <c r="L7" s="10" t="s">
        <v>58</v>
      </c>
      <c r="M7" s="10" t="s">
        <v>82</v>
      </c>
    </row>
    <row r="8" spans="1:13" x14ac:dyDescent="0.3">
      <c r="A8" s="10" t="s">
        <v>13</v>
      </c>
      <c r="B8" s="10" t="s">
        <v>83</v>
      </c>
      <c r="C8" s="10" t="s">
        <v>51</v>
      </c>
      <c r="D8" s="10" t="s">
        <v>84</v>
      </c>
      <c r="E8" s="10" t="s">
        <v>85</v>
      </c>
      <c r="F8" s="10" t="s">
        <v>54</v>
      </c>
      <c r="G8" s="10" t="s">
        <v>86</v>
      </c>
      <c r="H8" s="10" t="s">
        <v>87</v>
      </c>
      <c r="I8" s="11">
        <v>1</v>
      </c>
      <c r="J8" s="10" t="s">
        <v>27</v>
      </c>
      <c r="K8" s="10" t="s">
        <v>81</v>
      </c>
      <c r="L8" s="10" t="s">
        <v>58</v>
      </c>
      <c r="M8" s="10" t="s">
        <v>88</v>
      </c>
    </row>
    <row r="9" spans="1:13" x14ac:dyDescent="0.3">
      <c r="A9" s="10" t="s">
        <v>13</v>
      </c>
      <c r="B9" s="10" t="s">
        <v>89</v>
      </c>
      <c r="C9" s="10" t="s">
        <v>51</v>
      </c>
      <c r="D9" s="10" t="s">
        <v>90</v>
      </c>
      <c r="E9" s="10" t="s">
        <v>91</v>
      </c>
      <c r="F9" s="10" t="s">
        <v>54</v>
      </c>
      <c r="G9" s="10" t="s">
        <v>92</v>
      </c>
      <c r="H9" s="10" t="s">
        <v>93</v>
      </c>
      <c r="I9" s="11">
        <v>1</v>
      </c>
      <c r="J9" s="10" t="s">
        <v>16</v>
      </c>
      <c r="K9" s="10" t="s">
        <v>70</v>
      </c>
      <c r="L9" s="10" t="s">
        <v>58</v>
      </c>
      <c r="M9" s="10" t="s">
        <v>66</v>
      </c>
    </row>
    <row r="10" spans="1:13" x14ac:dyDescent="0.3">
      <c r="A10" s="10" t="s">
        <v>13</v>
      </c>
      <c r="B10" s="10" t="s">
        <v>94</v>
      </c>
      <c r="C10" s="10" t="s">
        <v>51</v>
      </c>
      <c r="D10" s="10" t="s">
        <v>95</v>
      </c>
      <c r="E10" s="10" t="s">
        <v>96</v>
      </c>
      <c r="F10" s="10" t="s">
        <v>54</v>
      </c>
      <c r="G10" s="10" t="s">
        <v>97</v>
      </c>
      <c r="H10" s="10" t="s">
        <v>98</v>
      </c>
      <c r="I10" s="11">
        <v>1</v>
      </c>
      <c r="J10" s="10" t="s">
        <v>26</v>
      </c>
      <c r="K10" s="10" t="s">
        <v>99</v>
      </c>
      <c r="L10" s="10" t="s">
        <v>58</v>
      </c>
      <c r="M10" s="10" t="s">
        <v>100</v>
      </c>
    </row>
    <row r="11" spans="1:13" x14ac:dyDescent="0.3">
      <c r="A11" s="10" t="s">
        <v>13</v>
      </c>
      <c r="B11" s="10" t="s">
        <v>101</v>
      </c>
      <c r="C11" s="10" t="s">
        <v>51</v>
      </c>
      <c r="D11" s="10" t="s">
        <v>102</v>
      </c>
      <c r="E11" s="10" t="s">
        <v>103</v>
      </c>
      <c r="F11" s="10" t="s">
        <v>54</v>
      </c>
      <c r="G11" s="10" t="s">
        <v>104</v>
      </c>
      <c r="H11" s="10" t="s">
        <v>105</v>
      </c>
      <c r="I11" s="11">
        <v>2</v>
      </c>
      <c r="J11" s="10" t="s">
        <v>24</v>
      </c>
      <c r="K11" s="10" t="s">
        <v>57</v>
      </c>
      <c r="L11" s="10" t="s">
        <v>58</v>
      </c>
      <c r="M11" s="10" t="s">
        <v>106</v>
      </c>
    </row>
    <row r="12" spans="1:13" x14ac:dyDescent="0.3">
      <c r="A12" s="10" t="s">
        <v>13</v>
      </c>
      <c r="B12" s="10" t="s">
        <v>107</v>
      </c>
      <c r="C12" s="10" t="s">
        <v>51</v>
      </c>
      <c r="D12" s="10" t="s">
        <v>108</v>
      </c>
      <c r="E12" s="10" t="s">
        <v>109</v>
      </c>
      <c r="F12" s="10" t="s">
        <v>54</v>
      </c>
      <c r="G12" s="10" t="s">
        <v>110</v>
      </c>
      <c r="H12" s="10" t="s">
        <v>111</v>
      </c>
      <c r="I12" s="11">
        <v>1</v>
      </c>
      <c r="J12" s="10" t="s">
        <v>21</v>
      </c>
      <c r="K12" s="10" t="s">
        <v>57</v>
      </c>
      <c r="L12" s="10" t="s">
        <v>58</v>
      </c>
      <c r="M12" s="10" t="s">
        <v>112</v>
      </c>
    </row>
    <row r="13" spans="1:13" x14ac:dyDescent="0.3">
      <c r="A13" s="10" t="s">
        <v>13</v>
      </c>
      <c r="B13" s="10" t="s">
        <v>50</v>
      </c>
      <c r="C13" s="10" t="s">
        <v>51</v>
      </c>
      <c r="D13" s="10" t="s">
        <v>113</v>
      </c>
      <c r="E13" s="10" t="s">
        <v>114</v>
      </c>
      <c r="F13" s="10" t="s">
        <v>54</v>
      </c>
      <c r="G13" s="10" t="s">
        <v>86</v>
      </c>
      <c r="H13" s="10" t="s">
        <v>87</v>
      </c>
      <c r="I13" s="11">
        <v>2</v>
      </c>
      <c r="J13" s="10" t="s">
        <v>15</v>
      </c>
      <c r="K13" s="10" t="s">
        <v>65</v>
      </c>
      <c r="L13" s="10" t="s">
        <v>58</v>
      </c>
      <c r="M13" s="10" t="s">
        <v>88</v>
      </c>
    </row>
    <row r="14" spans="1:13" x14ac:dyDescent="0.3">
      <c r="A14" s="10" t="s">
        <v>13</v>
      </c>
      <c r="B14" s="10" t="s">
        <v>115</v>
      </c>
      <c r="C14" s="10" t="s">
        <v>116</v>
      </c>
      <c r="D14" s="10" t="s">
        <v>117</v>
      </c>
      <c r="E14" s="10" t="s">
        <v>118</v>
      </c>
      <c r="F14" s="10" t="s">
        <v>54</v>
      </c>
      <c r="G14" s="10" t="s">
        <v>119</v>
      </c>
      <c r="H14" s="10" t="s">
        <v>120</v>
      </c>
      <c r="I14" s="11">
        <v>1</v>
      </c>
      <c r="J14" s="10" t="s">
        <v>23</v>
      </c>
      <c r="K14" s="10" t="s">
        <v>121</v>
      </c>
      <c r="L14" s="10" t="s">
        <v>58</v>
      </c>
      <c r="M14" s="10" t="s">
        <v>122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8"/>
  <sheetViews>
    <sheetView workbookViewId="0">
      <selection sqref="A1:M1"/>
    </sheetView>
  </sheetViews>
  <sheetFormatPr defaultRowHeight="14.4" x14ac:dyDescent="0.3"/>
  <sheetData>
    <row r="1" spans="1:13" x14ac:dyDescent="0.3">
      <c r="A1" s="19" t="s">
        <v>1055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13" x14ac:dyDescent="0.3">
      <c r="A2" s="12" t="s">
        <v>37</v>
      </c>
      <c r="B2" s="12" t="s">
        <v>38</v>
      </c>
      <c r="C2" s="12" t="s">
        <v>39</v>
      </c>
      <c r="D2" s="12" t="s">
        <v>40</v>
      </c>
      <c r="E2" s="12" t="s">
        <v>41</v>
      </c>
      <c r="F2" s="12" t="s">
        <v>42</v>
      </c>
      <c r="G2" s="12" t="s">
        <v>43</v>
      </c>
      <c r="H2" s="12" t="s">
        <v>44</v>
      </c>
      <c r="I2" s="12" t="s">
        <v>45</v>
      </c>
      <c r="J2" s="12" t="s">
        <v>46</v>
      </c>
      <c r="K2" s="12" t="s">
        <v>47</v>
      </c>
      <c r="L2" s="12" t="s">
        <v>48</v>
      </c>
      <c r="M2" s="12" t="s">
        <v>49</v>
      </c>
    </row>
    <row r="3" spans="1:13" x14ac:dyDescent="0.3">
      <c r="A3" s="13" t="s">
        <v>13</v>
      </c>
      <c r="B3" s="13" t="s">
        <v>50</v>
      </c>
      <c r="C3" s="13" t="s">
        <v>51</v>
      </c>
      <c r="D3" s="13" t="s">
        <v>52</v>
      </c>
      <c r="E3" s="13" t="s">
        <v>123</v>
      </c>
      <c r="F3" s="13" t="s">
        <v>54</v>
      </c>
      <c r="G3" s="13" t="s">
        <v>124</v>
      </c>
      <c r="H3" s="13" t="s">
        <v>125</v>
      </c>
      <c r="I3" s="14">
        <v>3</v>
      </c>
      <c r="J3" s="13" t="s">
        <v>12</v>
      </c>
      <c r="K3" s="13" t="s">
        <v>126</v>
      </c>
      <c r="L3" s="13" t="s">
        <v>127</v>
      </c>
      <c r="M3" s="13" t="s">
        <v>128</v>
      </c>
    </row>
    <row r="4" spans="1:13" x14ac:dyDescent="0.3">
      <c r="A4" s="13" t="s">
        <v>13</v>
      </c>
      <c r="B4" s="13" t="s">
        <v>50</v>
      </c>
      <c r="C4" s="13" t="s">
        <v>51</v>
      </c>
      <c r="D4" s="13" t="s">
        <v>52</v>
      </c>
      <c r="E4" s="13" t="s">
        <v>129</v>
      </c>
      <c r="F4" s="13" t="s">
        <v>54</v>
      </c>
      <c r="G4" s="13" t="s">
        <v>130</v>
      </c>
      <c r="H4" s="13" t="s">
        <v>131</v>
      </c>
      <c r="I4" s="14">
        <v>10</v>
      </c>
      <c r="J4" s="13" t="s">
        <v>12</v>
      </c>
      <c r="K4" s="13" t="s">
        <v>132</v>
      </c>
      <c r="L4" s="13" t="s">
        <v>127</v>
      </c>
      <c r="M4" s="13" t="s">
        <v>133</v>
      </c>
    </row>
    <row r="5" spans="1:13" x14ac:dyDescent="0.3">
      <c r="A5" s="13" t="s">
        <v>13</v>
      </c>
      <c r="B5" s="13" t="s">
        <v>50</v>
      </c>
      <c r="C5" s="13" t="s">
        <v>51</v>
      </c>
      <c r="D5" s="13" t="s">
        <v>52</v>
      </c>
      <c r="E5" s="13" t="s">
        <v>134</v>
      </c>
      <c r="F5" s="13" t="s">
        <v>135</v>
      </c>
      <c r="G5" s="13" t="s">
        <v>136</v>
      </c>
      <c r="H5" s="13" t="s">
        <v>137</v>
      </c>
      <c r="I5" s="14">
        <v>1</v>
      </c>
      <c r="J5" s="13" t="s">
        <v>12</v>
      </c>
      <c r="K5" s="13" t="s">
        <v>138</v>
      </c>
      <c r="L5" s="13" t="s">
        <v>127</v>
      </c>
      <c r="M5" s="13" t="s">
        <v>139</v>
      </c>
    </row>
    <row r="6" spans="1:13" x14ac:dyDescent="0.3">
      <c r="A6" s="13" t="s">
        <v>13</v>
      </c>
      <c r="B6" s="13" t="s">
        <v>60</v>
      </c>
      <c r="C6" s="13" t="s">
        <v>51</v>
      </c>
      <c r="D6" s="13" t="s">
        <v>61</v>
      </c>
      <c r="E6" s="13" t="s">
        <v>140</v>
      </c>
      <c r="F6" s="13" t="s">
        <v>54</v>
      </c>
      <c r="G6" s="13" t="s">
        <v>141</v>
      </c>
      <c r="H6" s="13" t="s">
        <v>142</v>
      </c>
      <c r="I6" s="14">
        <v>2</v>
      </c>
      <c r="J6" s="13" t="s">
        <v>18</v>
      </c>
      <c r="K6" s="13" t="s">
        <v>57</v>
      </c>
      <c r="L6" s="13" t="s">
        <v>127</v>
      </c>
      <c r="M6" s="13" t="s">
        <v>143</v>
      </c>
    </row>
    <row r="7" spans="1:13" x14ac:dyDescent="0.3">
      <c r="A7" s="13" t="s">
        <v>13</v>
      </c>
      <c r="B7" s="13" t="s">
        <v>60</v>
      </c>
      <c r="C7" s="13" t="s">
        <v>51</v>
      </c>
      <c r="D7" s="13" t="s">
        <v>61</v>
      </c>
      <c r="E7" s="13" t="s">
        <v>144</v>
      </c>
      <c r="F7" s="13" t="s">
        <v>54</v>
      </c>
      <c r="G7" s="13" t="s">
        <v>145</v>
      </c>
      <c r="H7" s="13" t="s">
        <v>146</v>
      </c>
      <c r="I7" s="14">
        <v>4</v>
      </c>
      <c r="J7" s="13" t="s">
        <v>18</v>
      </c>
      <c r="K7" s="13" t="s">
        <v>147</v>
      </c>
      <c r="L7" s="13" t="s">
        <v>127</v>
      </c>
      <c r="M7" s="13" t="s">
        <v>133</v>
      </c>
    </row>
    <row r="8" spans="1:13" x14ac:dyDescent="0.3">
      <c r="A8" s="13" t="s">
        <v>13</v>
      </c>
      <c r="B8" s="13" t="s">
        <v>60</v>
      </c>
      <c r="C8" s="13" t="s">
        <v>51</v>
      </c>
      <c r="D8" s="13" t="s">
        <v>61</v>
      </c>
      <c r="E8" s="13" t="s">
        <v>148</v>
      </c>
      <c r="F8" s="13" t="s">
        <v>54</v>
      </c>
      <c r="G8" s="13" t="s">
        <v>149</v>
      </c>
      <c r="H8" s="13" t="s">
        <v>150</v>
      </c>
      <c r="I8" s="14">
        <v>1</v>
      </c>
      <c r="J8" s="13" t="s">
        <v>18</v>
      </c>
      <c r="K8" s="13" t="s">
        <v>151</v>
      </c>
      <c r="L8" s="13" t="s">
        <v>127</v>
      </c>
      <c r="M8" s="13" t="s">
        <v>133</v>
      </c>
    </row>
    <row r="9" spans="1:13" x14ac:dyDescent="0.3">
      <c r="A9" s="13" t="s">
        <v>13</v>
      </c>
      <c r="B9" s="13" t="s">
        <v>152</v>
      </c>
      <c r="C9" s="13" t="s">
        <v>51</v>
      </c>
      <c r="D9" s="13" t="s">
        <v>153</v>
      </c>
      <c r="E9" s="13" t="s">
        <v>154</v>
      </c>
      <c r="F9" s="13" t="s">
        <v>54</v>
      </c>
      <c r="G9" s="13" t="s">
        <v>155</v>
      </c>
      <c r="H9" s="13" t="s">
        <v>156</v>
      </c>
      <c r="I9" s="14">
        <v>3</v>
      </c>
      <c r="J9" s="13" t="s">
        <v>14</v>
      </c>
      <c r="K9" s="13" t="s">
        <v>57</v>
      </c>
      <c r="L9" s="13" t="s">
        <v>127</v>
      </c>
      <c r="M9" s="13" t="s">
        <v>133</v>
      </c>
    </row>
    <row r="10" spans="1:13" x14ac:dyDescent="0.3">
      <c r="A10" s="13" t="s">
        <v>13</v>
      </c>
      <c r="B10" s="13" t="s">
        <v>152</v>
      </c>
      <c r="C10" s="13" t="s">
        <v>51</v>
      </c>
      <c r="D10" s="13" t="s">
        <v>153</v>
      </c>
      <c r="E10" s="13" t="s">
        <v>154</v>
      </c>
      <c r="F10" s="13" t="s">
        <v>54</v>
      </c>
      <c r="G10" s="13" t="s">
        <v>157</v>
      </c>
      <c r="H10" s="13" t="s">
        <v>158</v>
      </c>
      <c r="I10" s="14">
        <v>1</v>
      </c>
      <c r="J10" s="13" t="s">
        <v>14</v>
      </c>
      <c r="K10" s="13" t="s">
        <v>57</v>
      </c>
      <c r="L10" s="13" t="s">
        <v>127</v>
      </c>
      <c r="M10" s="13" t="s">
        <v>133</v>
      </c>
    </row>
    <row r="11" spans="1:13" x14ac:dyDescent="0.3">
      <c r="A11" s="13" t="s">
        <v>13</v>
      </c>
      <c r="B11" s="13" t="s">
        <v>152</v>
      </c>
      <c r="C11" s="13" t="s">
        <v>51</v>
      </c>
      <c r="D11" s="13" t="s">
        <v>153</v>
      </c>
      <c r="E11" s="13" t="s">
        <v>159</v>
      </c>
      <c r="F11" s="13" t="s">
        <v>54</v>
      </c>
      <c r="G11" s="13" t="s">
        <v>160</v>
      </c>
      <c r="H11" s="13" t="s">
        <v>161</v>
      </c>
      <c r="I11" s="14">
        <v>1</v>
      </c>
      <c r="J11" s="13" t="s">
        <v>14</v>
      </c>
      <c r="K11" s="13" t="s">
        <v>162</v>
      </c>
      <c r="L11" s="13" t="s">
        <v>127</v>
      </c>
      <c r="M11" s="13" t="s">
        <v>163</v>
      </c>
    </row>
    <row r="12" spans="1:13" x14ac:dyDescent="0.3">
      <c r="A12" s="13" t="s">
        <v>13</v>
      </c>
      <c r="B12" s="13" t="s">
        <v>152</v>
      </c>
      <c r="C12" s="13" t="s">
        <v>51</v>
      </c>
      <c r="D12" s="13" t="s">
        <v>153</v>
      </c>
      <c r="E12" s="13" t="s">
        <v>164</v>
      </c>
      <c r="F12" s="13" t="s">
        <v>54</v>
      </c>
      <c r="G12" s="13" t="s">
        <v>165</v>
      </c>
      <c r="H12" s="13" t="s">
        <v>166</v>
      </c>
      <c r="I12" s="14">
        <v>11</v>
      </c>
      <c r="J12" s="13" t="s">
        <v>14</v>
      </c>
      <c r="K12" s="13" t="s">
        <v>70</v>
      </c>
      <c r="L12" s="13" t="s">
        <v>127</v>
      </c>
      <c r="M12" s="13" t="s">
        <v>133</v>
      </c>
    </row>
    <row r="13" spans="1:13" x14ac:dyDescent="0.3">
      <c r="A13" s="13" t="s">
        <v>13</v>
      </c>
      <c r="B13" s="13" t="s">
        <v>152</v>
      </c>
      <c r="C13" s="13" t="s">
        <v>51</v>
      </c>
      <c r="D13" s="13" t="s">
        <v>153</v>
      </c>
      <c r="E13" s="13" t="s">
        <v>167</v>
      </c>
      <c r="F13" s="13" t="s">
        <v>135</v>
      </c>
      <c r="G13" s="13" t="s">
        <v>168</v>
      </c>
      <c r="H13" s="13" t="s">
        <v>169</v>
      </c>
      <c r="I13" s="14">
        <v>10</v>
      </c>
      <c r="J13" s="13" t="s">
        <v>14</v>
      </c>
      <c r="K13" s="13" t="s">
        <v>70</v>
      </c>
      <c r="L13" s="13" t="s">
        <v>127</v>
      </c>
      <c r="M13" s="13" t="s">
        <v>133</v>
      </c>
    </row>
    <row r="14" spans="1:13" x14ac:dyDescent="0.3">
      <c r="A14" s="13" t="s">
        <v>13</v>
      </c>
      <c r="B14" s="13" t="s">
        <v>152</v>
      </c>
      <c r="C14" s="13" t="s">
        <v>51</v>
      </c>
      <c r="D14" s="13" t="s">
        <v>153</v>
      </c>
      <c r="E14" s="13" t="s">
        <v>167</v>
      </c>
      <c r="F14" s="13" t="s">
        <v>135</v>
      </c>
      <c r="G14" s="13" t="s">
        <v>170</v>
      </c>
      <c r="H14" s="13" t="s">
        <v>171</v>
      </c>
      <c r="I14" s="14">
        <v>10</v>
      </c>
      <c r="J14" s="13" t="s">
        <v>14</v>
      </c>
      <c r="K14" s="13" t="s">
        <v>70</v>
      </c>
      <c r="L14" s="13" t="s">
        <v>127</v>
      </c>
      <c r="M14" s="13" t="s">
        <v>133</v>
      </c>
    </row>
    <row r="15" spans="1:13" x14ac:dyDescent="0.3">
      <c r="A15" s="13" t="s">
        <v>13</v>
      </c>
      <c r="B15" s="13" t="s">
        <v>152</v>
      </c>
      <c r="C15" s="13" t="s">
        <v>51</v>
      </c>
      <c r="D15" s="13" t="s">
        <v>153</v>
      </c>
      <c r="E15" s="13" t="s">
        <v>167</v>
      </c>
      <c r="F15" s="13" t="s">
        <v>135</v>
      </c>
      <c r="G15" s="13" t="s">
        <v>172</v>
      </c>
      <c r="H15" s="13" t="s">
        <v>173</v>
      </c>
      <c r="I15" s="14">
        <v>10</v>
      </c>
      <c r="J15" s="13" t="s">
        <v>14</v>
      </c>
      <c r="K15" s="13" t="s">
        <v>70</v>
      </c>
      <c r="L15" s="13" t="s">
        <v>127</v>
      </c>
      <c r="M15" s="13" t="s">
        <v>133</v>
      </c>
    </row>
    <row r="16" spans="1:13" x14ac:dyDescent="0.3">
      <c r="A16" s="13" t="s">
        <v>13</v>
      </c>
      <c r="B16" s="13" t="s">
        <v>152</v>
      </c>
      <c r="C16" s="13" t="s">
        <v>51</v>
      </c>
      <c r="D16" s="13" t="s">
        <v>153</v>
      </c>
      <c r="E16" s="13" t="s">
        <v>167</v>
      </c>
      <c r="F16" s="13" t="s">
        <v>135</v>
      </c>
      <c r="G16" s="13" t="s">
        <v>174</v>
      </c>
      <c r="H16" s="13" t="s">
        <v>173</v>
      </c>
      <c r="I16" s="14">
        <v>10</v>
      </c>
      <c r="J16" s="13" t="s">
        <v>14</v>
      </c>
      <c r="K16" s="13" t="s">
        <v>70</v>
      </c>
      <c r="L16" s="13" t="s">
        <v>127</v>
      </c>
      <c r="M16" s="13" t="s">
        <v>133</v>
      </c>
    </row>
    <row r="17" spans="1:13" x14ac:dyDescent="0.3">
      <c r="A17" s="13" t="s">
        <v>13</v>
      </c>
      <c r="B17" s="13" t="s">
        <v>152</v>
      </c>
      <c r="C17" s="13" t="s">
        <v>51</v>
      </c>
      <c r="D17" s="13" t="s">
        <v>153</v>
      </c>
      <c r="E17" s="13" t="s">
        <v>167</v>
      </c>
      <c r="F17" s="13" t="s">
        <v>135</v>
      </c>
      <c r="G17" s="13" t="s">
        <v>175</v>
      </c>
      <c r="H17" s="13" t="s">
        <v>176</v>
      </c>
      <c r="I17" s="14">
        <v>12</v>
      </c>
      <c r="J17" s="13" t="s">
        <v>14</v>
      </c>
      <c r="K17" s="13" t="s">
        <v>70</v>
      </c>
      <c r="L17" s="13" t="s">
        <v>127</v>
      </c>
      <c r="M17" s="13" t="s">
        <v>133</v>
      </c>
    </row>
    <row r="18" spans="1:13" x14ac:dyDescent="0.3">
      <c r="A18" s="13" t="s">
        <v>13</v>
      </c>
      <c r="B18" s="13" t="s">
        <v>152</v>
      </c>
      <c r="C18" s="13" t="s">
        <v>51</v>
      </c>
      <c r="D18" s="13" t="s">
        <v>153</v>
      </c>
      <c r="E18" s="13" t="s">
        <v>167</v>
      </c>
      <c r="F18" s="13" t="s">
        <v>135</v>
      </c>
      <c r="G18" s="13" t="s">
        <v>177</v>
      </c>
      <c r="H18" s="13" t="s">
        <v>178</v>
      </c>
      <c r="I18" s="14">
        <v>10</v>
      </c>
      <c r="J18" s="13" t="s">
        <v>14</v>
      </c>
      <c r="K18" s="13" t="s">
        <v>70</v>
      </c>
      <c r="L18" s="13" t="s">
        <v>127</v>
      </c>
      <c r="M18" s="13" t="s">
        <v>133</v>
      </c>
    </row>
    <row r="19" spans="1:13" x14ac:dyDescent="0.3">
      <c r="A19" s="13" t="s">
        <v>13</v>
      </c>
      <c r="B19" s="13" t="s">
        <v>152</v>
      </c>
      <c r="C19" s="13" t="s">
        <v>51</v>
      </c>
      <c r="D19" s="13" t="s">
        <v>153</v>
      </c>
      <c r="E19" s="13" t="s">
        <v>167</v>
      </c>
      <c r="F19" s="13" t="s">
        <v>135</v>
      </c>
      <c r="G19" s="13" t="s">
        <v>179</v>
      </c>
      <c r="H19" s="13" t="s">
        <v>178</v>
      </c>
      <c r="I19" s="14">
        <v>7</v>
      </c>
      <c r="J19" s="13" t="s">
        <v>14</v>
      </c>
      <c r="K19" s="13" t="s">
        <v>70</v>
      </c>
      <c r="L19" s="13" t="s">
        <v>127</v>
      </c>
      <c r="M19" s="13" t="s">
        <v>133</v>
      </c>
    </row>
    <row r="20" spans="1:13" x14ac:dyDescent="0.3">
      <c r="A20" s="13" t="s">
        <v>13</v>
      </c>
      <c r="B20" s="13" t="s">
        <v>152</v>
      </c>
      <c r="C20" s="13" t="s">
        <v>51</v>
      </c>
      <c r="D20" s="13" t="s">
        <v>153</v>
      </c>
      <c r="E20" s="13" t="s">
        <v>167</v>
      </c>
      <c r="F20" s="13" t="s">
        <v>135</v>
      </c>
      <c r="G20" s="13" t="s">
        <v>180</v>
      </c>
      <c r="H20" s="13" t="s">
        <v>176</v>
      </c>
      <c r="I20" s="14">
        <v>20</v>
      </c>
      <c r="J20" s="13" t="s">
        <v>14</v>
      </c>
      <c r="K20" s="13" t="s">
        <v>70</v>
      </c>
      <c r="L20" s="13" t="s">
        <v>127</v>
      </c>
      <c r="M20" s="13" t="s">
        <v>133</v>
      </c>
    </row>
    <row r="21" spans="1:13" x14ac:dyDescent="0.3">
      <c r="A21" s="13" t="s">
        <v>13</v>
      </c>
      <c r="B21" s="13" t="s">
        <v>152</v>
      </c>
      <c r="C21" s="13" t="s">
        <v>51</v>
      </c>
      <c r="D21" s="13" t="s">
        <v>153</v>
      </c>
      <c r="E21" s="13" t="s">
        <v>181</v>
      </c>
      <c r="F21" s="13" t="s">
        <v>135</v>
      </c>
      <c r="G21" s="13" t="s">
        <v>182</v>
      </c>
      <c r="H21" s="13" t="s">
        <v>183</v>
      </c>
      <c r="I21" s="14">
        <v>9</v>
      </c>
      <c r="J21" s="13" t="s">
        <v>14</v>
      </c>
      <c r="K21" s="13" t="s">
        <v>75</v>
      </c>
      <c r="L21" s="13" t="s">
        <v>127</v>
      </c>
      <c r="M21" s="13" t="s">
        <v>133</v>
      </c>
    </row>
    <row r="22" spans="1:13" x14ac:dyDescent="0.3">
      <c r="A22" s="13" t="s">
        <v>13</v>
      </c>
      <c r="B22" s="13" t="s">
        <v>152</v>
      </c>
      <c r="C22" s="13" t="s">
        <v>51</v>
      </c>
      <c r="D22" s="13" t="s">
        <v>153</v>
      </c>
      <c r="E22" s="13" t="s">
        <v>181</v>
      </c>
      <c r="F22" s="13" t="s">
        <v>135</v>
      </c>
      <c r="G22" s="13" t="s">
        <v>184</v>
      </c>
      <c r="H22" s="13" t="s">
        <v>185</v>
      </c>
      <c r="I22" s="14">
        <v>13</v>
      </c>
      <c r="J22" s="13" t="s">
        <v>14</v>
      </c>
      <c r="K22" s="13" t="s">
        <v>75</v>
      </c>
      <c r="L22" s="13" t="s">
        <v>127</v>
      </c>
      <c r="M22" s="13" t="s">
        <v>133</v>
      </c>
    </row>
    <row r="23" spans="1:13" x14ac:dyDescent="0.3">
      <c r="A23" s="13" t="s">
        <v>13</v>
      </c>
      <c r="B23" s="13" t="s">
        <v>152</v>
      </c>
      <c r="C23" s="13" t="s">
        <v>51</v>
      </c>
      <c r="D23" s="13" t="s">
        <v>153</v>
      </c>
      <c r="E23" s="13" t="s">
        <v>181</v>
      </c>
      <c r="F23" s="13" t="s">
        <v>135</v>
      </c>
      <c r="G23" s="13" t="s">
        <v>186</v>
      </c>
      <c r="H23" s="13" t="s">
        <v>187</v>
      </c>
      <c r="I23" s="14">
        <v>7</v>
      </c>
      <c r="J23" s="13" t="s">
        <v>14</v>
      </c>
      <c r="K23" s="13" t="s">
        <v>75</v>
      </c>
      <c r="L23" s="13" t="s">
        <v>127</v>
      </c>
      <c r="M23" s="13" t="s">
        <v>133</v>
      </c>
    </row>
    <row r="24" spans="1:13" x14ac:dyDescent="0.3">
      <c r="A24" s="13" t="s">
        <v>13</v>
      </c>
      <c r="B24" s="13" t="s">
        <v>152</v>
      </c>
      <c r="C24" s="13" t="s">
        <v>51</v>
      </c>
      <c r="D24" s="13" t="s">
        <v>153</v>
      </c>
      <c r="E24" s="13" t="s">
        <v>181</v>
      </c>
      <c r="F24" s="13" t="s">
        <v>135</v>
      </c>
      <c r="G24" s="13" t="s">
        <v>188</v>
      </c>
      <c r="H24" s="13" t="s">
        <v>189</v>
      </c>
      <c r="I24" s="14">
        <v>3</v>
      </c>
      <c r="J24" s="13" t="s">
        <v>14</v>
      </c>
      <c r="K24" s="13" t="s">
        <v>75</v>
      </c>
      <c r="L24" s="13" t="s">
        <v>127</v>
      </c>
      <c r="M24" s="13" t="s">
        <v>133</v>
      </c>
    </row>
    <row r="25" spans="1:13" x14ac:dyDescent="0.3">
      <c r="A25" s="13" t="s">
        <v>13</v>
      </c>
      <c r="B25" s="13" t="s">
        <v>152</v>
      </c>
      <c r="C25" s="13" t="s">
        <v>51</v>
      </c>
      <c r="D25" s="13" t="s">
        <v>153</v>
      </c>
      <c r="E25" s="13" t="s">
        <v>190</v>
      </c>
      <c r="F25" s="13" t="s">
        <v>54</v>
      </c>
      <c r="G25" s="13" t="s">
        <v>191</v>
      </c>
      <c r="H25" s="13" t="s">
        <v>192</v>
      </c>
      <c r="I25" s="14">
        <v>2</v>
      </c>
      <c r="J25" s="13" t="s">
        <v>14</v>
      </c>
      <c r="K25" s="13" t="s">
        <v>75</v>
      </c>
      <c r="L25" s="13" t="s">
        <v>127</v>
      </c>
      <c r="M25" s="13" t="s">
        <v>133</v>
      </c>
    </row>
    <row r="26" spans="1:13" x14ac:dyDescent="0.3">
      <c r="A26" s="13" t="s">
        <v>13</v>
      </c>
      <c r="B26" s="13" t="s">
        <v>152</v>
      </c>
      <c r="C26" s="13" t="s">
        <v>51</v>
      </c>
      <c r="D26" s="13" t="s">
        <v>153</v>
      </c>
      <c r="E26" s="13" t="s">
        <v>193</v>
      </c>
      <c r="F26" s="13" t="s">
        <v>54</v>
      </c>
      <c r="G26" s="13" t="s">
        <v>194</v>
      </c>
      <c r="H26" s="13" t="s">
        <v>195</v>
      </c>
      <c r="I26" s="14">
        <v>5</v>
      </c>
      <c r="J26" s="13" t="s">
        <v>14</v>
      </c>
      <c r="K26" s="13" t="s">
        <v>132</v>
      </c>
      <c r="L26" s="13" t="s">
        <v>127</v>
      </c>
      <c r="M26" s="13" t="s">
        <v>133</v>
      </c>
    </row>
    <row r="27" spans="1:13" x14ac:dyDescent="0.3">
      <c r="A27" s="13" t="s">
        <v>13</v>
      </c>
      <c r="B27" s="13" t="s">
        <v>152</v>
      </c>
      <c r="C27" s="13" t="s">
        <v>51</v>
      </c>
      <c r="D27" s="13" t="s">
        <v>153</v>
      </c>
      <c r="E27" s="13" t="s">
        <v>193</v>
      </c>
      <c r="F27" s="13" t="s">
        <v>54</v>
      </c>
      <c r="G27" s="13" t="s">
        <v>196</v>
      </c>
      <c r="H27" s="13" t="s">
        <v>197</v>
      </c>
      <c r="I27" s="14">
        <v>5</v>
      </c>
      <c r="J27" s="13" t="s">
        <v>14</v>
      </c>
      <c r="K27" s="13" t="s">
        <v>132</v>
      </c>
      <c r="L27" s="13" t="s">
        <v>127</v>
      </c>
      <c r="M27" s="13" t="s">
        <v>133</v>
      </c>
    </row>
    <row r="28" spans="1:13" x14ac:dyDescent="0.3">
      <c r="A28" s="13" t="s">
        <v>13</v>
      </c>
      <c r="B28" s="13" t="s">
        <v>152</v>
      </c>
      <c r="C28" s="13" t="s">
        <v>51</v>
      </c>
      <c r="D28" s="13" t="s">
        <v>153</v>
      </c>
      <c r="E28" s="13" t="s">
        <v>193</v>
      </c>
      <c r="F28" s="13" t="s">
        <v>54</v>
      </c>
      <c r="G28" s="13" t="s">
        <v>198</v>
      </c>
      <c r="H28" s="13" t="s">
        <v>197</v>
      </c>
      <c r="I28" s="14">
        <v>5</v>
      </c>
      <c r="J28" s="13" t="s">
        <v>14</v>
      </c>
      <c r="K28" s="13" t="s">
        <v>132</v>
      </c>
      <c r="L28" s="13" t="s">
        <v>127</v>
      </c>
      <c r="M28" s="13" t="s">
        <v>133</v>
      </c>
    </row>
    <row r="29" spans="1:13" x14ac:dyDescent="0.3">
      <c r="A29" s="13" t="s">
        <v>13</v>
      </c>
      <c r="B29" s="13" t="s">
        <v>152</v>
      </c>
      <c r="C29" s="13" t="s">
        <v>51</v>
      </c>
      <c r="D29" s="13" t="s">
        <v>153</v>
      </c>
      <c r="E29" s="13" t="s">
        <v>199</v>
      </c>
      <c r="F29" s="13" t="s">
        <v>54</v>
      </c>
      <c r="G29" s="13" t="s">
        <v>200</v>
      </c>
      <c r="H29" s="13" t="s">
        <v>201</v>
      </c>
      <c r="I29" s="14">
        <v>1</v>
      </c>
      <c r="J29" s="13" t="s">
        <v>14</v>
      </c>
      <c r="K29" s="13" t="s">
        <v>202</v>
      </c>
      <c r="L29" s="13" t="s">
        <v>127</v>
      </c>
      <c r="M29" s="13" t="s">
        <v>203</v>
      </c>
    </row>
    <row r="30" spans="1:13" x14ac:dyDescent="0.3">
      <c r="A30" s="13" t="s">
        <v>13</v>
      </c>
      <c r="B30" s="13" t="s">
        <v>152</v>
      </c>
      <c r="C30" s="13" t="s">
        <v>51</v>
      </c>
      <c r="D30" s="13" t="s">
        <v>153</v>
      </c>
      <c r="E30" s="13" t="s">
        <v>204</v>
      </c>
      <c r="F30" s="13" t="s">
        <v>54</v>
      </c>
      <c r="G30" s="13" t="s">
        <v>205</v>
      </c>
      <c r="H30" s="13" t="s">
        <v>206</v>
      </c>
      <c r="I30" s="14">
        <v>2</v>
      </c>
      <c r="J30" s="13" t="s">
        <v>14</v>
      </c>
      <c r="K30" s="13" t="s">
        <v>202</v>
      </c>
      <c r="L30" s="13" t="s">
        <v>127</v>
      </c>
      <c r="M30" s="13" t="s">
        <v>207</v>
      </c>
    </row>
    <row r="31" spans="1:13" x14ac:dyDescent="0.3">
      <c r="A31" s="13" t="s">
        <v>13</v>
      </c>
      <c r="B31" s="13" t="s">
        <v>152</v>
      </c>
      <c r="C31" s="13" t="s">
        <v>51</v>
      </c>
      <c r="D31" s="13" t="s">
        <v>153</v>
      </c>
      <c r="E31" s="13" t="s">
        <v>208</v>
      </c>
      <c r="F31" s="13" t="s">
        <v>135</v>
      </c>
      <c r="G31" s="13" t="s">
        <v>209</v>
      </c>
      <c r="H31" s="13" t="s">
        <v>210</v>
      </c>
      <c r="I31" s="14">
        <v>5</v>
      </c>
      <c r="J31" s="13" t="s">
        <v>14</v>
      </c>
      <c r="K31" s="13" t="s">
        <v>211</v>
      </c>
      <c r="L31" s="13" t="s">
        <v>127</v>
      </c>
      <c r="M31" s="13" t="s">
        <v>133</v>
      </c>
    </row>
    <row r="32" spans="1:13" x14ac:dyDescent="0.3">
      <c r="A32" s="13" t="s">
        <v>13</v>
      </c>
      <c r="B32" s="13" t="s">
        <v>152</v>
      </c>
      <c r="C32" s="13" t="s">
        <v>51</v>
      </c>
      <c r="D32" s="13" t="s">
        <v>153</v>
      </c>
      <c r="E32" s="13" t="s">
        <v>212</v>
      </c>
      <c r="F32" s="13" t="s">
        <v>54</v>
      </c>
      <c r="G32" s="13" t="s">
        <v>213</v>
      </c>
      <c r="H32" s="13" t="s">
        <v>214</v>
      </c>
      <c r="I32" s="14">
        <v>4</v>
      </c>
      <c r="J32" s="13" t="s">
        <v>14</v>
      </c>
      <c r="K32" s="13" t="s">
        <v>138</v>
      </c>
      <c r="L32" s="13" t="s">
        <v>127</v>
      </c>
      <c r="M32" s="13" t="s">
        <v>133</v>
      </c>
    </row>
    <row r="33" spans="1:13" x14ac:dyDescent="0.3">
      <c r="A33" s="13" t="s">
        <v>13</v>
      </c>
      <c r="B33" s="13" t="s">
        <v>115</v>
      </c>
      <c r="C33" s="13" t="s">
        <v>116</v>
      </c>
      <c r="D33" s="13" t="s">
        <v>215</v>
      </c>
      <c r="E33" s="13" t="s">
        <v>216</v>
      </c>
      <c r="F33" s="13" t="s">
        <v>54</v>
      </c>
      <c r="G33" s="13" t="s">
        <v>205</v>
      </c>
      <c r="H33" s="13" t="s">
        <v>206</v>
      </c>
      <c r="I33" s="14">
        <v>1</v>
      </c>
      <c r="J33" s="13" t="s">
        <v>20</v>
      </c>
      <c r="K33" s="13" t="s">
        <v>162</v>
      </c>
      <c r="L33" s="13" t="s">
        <v>127</v>
      </c>
      <c r="M33" s="13" t="s">
        <v>207</v>
      </c>
    </row>
    <row r="34" spans="1:13" x14ac:dyDescent="0.3">
      <c r="A34" s="13" t="s">
        <v>13</v>
      </c>
      <c r="B34" s="13" t="s">
        <v>115</v>
      </c>
      <c r="C34" s="13" t="s">
        <v>116</v>
      </c>
      <c r="D34" s="13" t="s">
        <v>215</v>
      </c>
      <c r="E34" s="13" t="s">
        <v>217</v>
      </c>
      <c r="F34" s="13" t="s">
        <v>54</v>
      </c>
      <c r="G34" s="13" t="s">
        <v>218</v>
      </c>
      <c r="H34" s="13" t="s">
        <v>219</v>
      </c>
      <c r="I34" s="14">
        <v>10</v>
      </c>
      <c r="J34" s="13" t="s">
        <v>20</v>
      </c>
      <c r="K34" s="13" t="s">
        <v>70</v>
      </c>
      <c r="L34" s="13" t="s">
        <v>127</v>
      </c>
      <c r="M34" s="13" t="s">
        <v>220</v>
      </c>
    </row>
    <row r="35" spans="1:13" x14ac:dyDescent="0.3">
      <c r="A35" s="13" t="s">
        <v>13</v>
      </c>
      <c r="B35" s="13" t="s">
        <v>115</v>
      </c>
      <c r="C35" s="13" t="s">
        <v>116</v>
      </c>
      <c r="D35" s="13" t="s">
        <v>215</v>
      </c>
      <c r="E35" s="13" t="s">
        <v>221</v>
      </c>
      <c r="F35" s="13" t="s">
        <v>135</v>
      </c>
      <c r="G35" s="13" t="s">
        <v>222</v>
      </c>
      <c r="H35" s="13" t="s">
        <v>223</v>
      </c>
      <c r="I35" s="14">
        <v>3</v>
      </c>
      <c r="J35" s="13" t="s">
        <v>20</v>
      </c>
      <c r="K35" s="13" t="s">
        <v>81</v>
      </c>
      <c r="L35" s="13" t="s">
        <v>127</v>
      </c>
      <c r="M35" s="13" t="s">
        <v>224</v>
      </c>
    </row>
    <row r="36" spans="1:13" x14ac:dyDescent="0.3">
      <c r="A36" s="13" t="s">
        <v>13</v>
      </c>
      <c r="B36" s="13" t="s">
        <v>60</v>
      </c>
      <c r="C36" s="13" t="s">
        <v>51</v>
      </c>
      <c r="D36" s="13" t="s">
        <v>71</v>
      </c>
      <c r="E36" s="13" t="s">
        <v>225</v>
      </c>
      <c r="F36" s="13" t="s">
        <v>135</v>
      </c>
      <c r="G36" s="13" t="s">
        <v>226</v>
      </c>
      <c r="H36" s="13" t="s">
        <v>227</v>
      </c>
      <c r="I36" s="14">
        <v>3</v>
      </c>
      <c r="J36" s="13" t="s">
        <v>22</v>
      </c>
      <c r="K36" s="13" t="s">
        <v>70</v>
      </c>
      <c r="L36" s="13" t="s">
        <v>127</v>
      </c>
      <c r="M36" s="13" t="s">
        <v>224</v>
      </c>
    </row>
    <row r="37" spans="1:13" x14ac:dyDescent="0.3">
      <c r="A37" s="13" t="s">
        <v>13</v>
      </c>
      <c r="B37" s="13" t="s">
        <v>50</v>
      </c>
      <c r="C37" s="13" t="s">
        <v>51</v>
      </c>
      <c r="D37" s="13" t="s">
        <v>77</v>
      </c>
      <c r="E37" s="13" t="s">
        <v>228</v>
      </c>
      <c r="F37" s="13" t="s">
        <v>54</v>
      </c>
      <c r="G37" s="13" t="s">
        <v>229</v>
      </c>
      <c r="H37" s="13" t="s">
        <v>230</v>
      </c>
      <c r="I37" s="14">
        <v>1</v>
      </c>
      <c r="J37" s="13" t="s">
        <v>17</v>
      </c>
      <c r="K37" s="13" t="s">
        <v>65</v>
      </c>
      <c r="L37" s="13" t="s">
        <v>127</v>
      </c>
      <c r="M37" s="13" t="s">
        <v>207</v>
      </c>
    </row>
    <row r="38" spans="1:13" x14ac:dyDescent="0.3">
      <c r="A38" s="13" t="s">
        <v>13</v>
      </c>
      <c r="B38" s="13" t="s">
        <v>50</v>
      </c>
      <c r="C38" s="13" t="s">
        <v>51</v>
      </c>
      <c r="D38" s="13" t="s">
        <v>77</v>
      </c>
      <c r="E38" s="13" t="s">
        <v>228</v>
      </c>
      <c r="F38" s="13" t="s">
        <v>54</v>
      </c>
      <c r="G38" s="13" t="s">
        <v>231</v>
      </c>
      <c r="H38" s="13" t="s">
        <v>230</v>
      </c>
      <c r="I38" s="14">
        <v>1</v>
      </c>
      <c r="J38" s="13" t="s">
        <v>17</v>
      </c>
      <c r="K38" s="13" t="s">
        <v>65</v>
      </c>
      <c r="L38" s="13" t="s">
        <v>127</v>
      </c>
      <c r="M38" s="13" t="s">
        <v>207</v>
      </c>
    </row>
    <row r="39" spans="1:13" x14ac:dyDescent="0.3">
      <c r="A39" s="13" t="s">
        <v>13</v>
      </c>
      <c r="B39" s="13" t="s">
        <v>50</v>
      </c>
      <c r="C39" s="13" t="s">
        <v>51</v>
      </c>
      <c r="D39" s="13" t="s">
        <v>77</v>
      </c>
      <c r="E39" s="13" t="s">
        <v>232</v>
      </c>
      <c r="F39" s="13" t="s">
        <v>54</v>
      </c>
      <c r="G39" s="13" t="s">
        <v>233</v>
      </c>
      <c r="H39" s="13" t="s">
        <v>234</v>
      </c>
      <c r="I39" s="14">
        <v>2</v>
      </c>
      <c r="J39" s="13" t="s">
        <v>17</v>
      </c>
      <c r="K39" s="13" t="s">
        <v>235</v>
      </c>
      <c r="L39" s="13" t="s">
        <v>127</v>
      </c>
      <c r="M39" s="13" t="s">
        <v>133</v>
      </c>
    </row>
    <row r="40" spans="1:13" x14ac:dyDescent="0.3">
      <c r="A40" s="13" t="s">
        <v>13</v>
      </c>
      <c r="B40" s="13" t="s">
        <v>50</v>
      </c>
      <c r="C40" s="13" t="s">
        <v>51</v>
      </c>
      <c r="D40" s="13" t="s">
        <v>77</v>
      </c>
      <c r="E40" s="13" t="s">
        <v>236</v>
      </c>
      <c r="F40" s="13" t="s">
        <v>54</v>
      </c>
      <c r="G40" s="13" t="s">
        <v>229</v>
      </c>
      <c r="H40" s="13" t="s">
        <v>230</v>
      </c>
      <c r="I40" s="14">
        <v>2</v>
      </c>
      <c r="J40" s="13" t="s">
        <v>17</v>
      </c>
      <c r="K40" s="13" t="s">
        <v>237</v>
      </c>
      <c r="L40" s="13" t="s">
        <v>127</v>
      </c>
      <c r="M40" s="13" t="s">
        <v>207</v>
      </c>
    </row>
    <row r="41" spans="1:13" x14ac:dyDescent="0.3">
      <c r="A41" s="13" t="s">
        <v>13</v>
      </c>
      <c r="B41" s="13" t="s">
        <v>50</v>
      </c>
      <c r="C41" s="13" t="s">
        <v>51</v>
      </c>
      <c r="D41" s="13" t="s">
        <v>77</v>
      </c>
      <c r="E41" s="13" t="s">
        <v>236</v>
      </c>
      <c r="F41" s="13" t="s">
        <v>54</v>
      </c>
      <c r="G41" s="13" t="s">
        <v>238</v>
      </c>
      <c r="H41" s="13" t="s">
        <v>239</v>
      </c>
      <c r="I41" s="14">
        <v>2</v>
      </c>
      <c r="J41" s="13" t="s">
        <v>17</v>
      </c>
      <c r="K41" s="13" t="s">
        <v>237</v>
      </c>
      <c r="L41" s="13" t="s">
        <v>127</v>
      </c>
      <c r="M41" s="13" t="s">
        <v>240</v>
      </c>
    </row>
    <row r="42" spans="1:13" x14ac:dyDescent="0.3">
      <c r="A42" s="13" t="s">
        <v>13</v>
      </c>
      <c r="B42" s="13" t="s">
        <v>89</v>
      </c>
      <c r="C42" s="13" t="s">
        <v>51</v>
      </c>
      <c r="D42" s="13" t="s">
        <v>90</v>
      </c>
      <c r="E42" s="13" t="s">
        <v>241</v>
      </c>
      <c r="F42" s="13" t="s">
        <v>54</v>
      </c>
      <c r="G42" s="13" t="s">
        <v>242</v>
      </c>
      <c r="H42" s="13" t="s">
        <v>243</v>
      </c>
      <c r="I42" s="14">
        <v>7</v>
      </c>
      <c r="J42" s="13" t="s">
        <v>16</v>
      </c>
      <c r="K42" s="13" t="s">
        <v>151</v>
      </c>
      <c r="L42" s="13" t="s">
        <v>127</v>
      </c>
      <c r="M42" s="13" t="s">
        <v>133</v>
      </c>
    </row>
    <row r="43" spans="1:13" x14ac:dyDescent="0.3">
      <c r="A43" s="13" t="s">
        <v>13</v>
      </c>
      <c r="B43" s="13" t="s">
        <v>244</v>
      </c>
      <c r="C43" s="13" t="s">
        <v>51</v>
      </c>
      <c r="D43" s="13" t="s">
        <v>245</v>
      </c>
      <c r="E43" s="13" t="s">
        <v>246</v>
      </c>
      <c r="F43" s="13" t="s">
        <v>54</v>
      </c>
      <c r="G43" s="13" t="s">
        <v>247</v>
      </c>
      <c r="H43" s="13" t="s">
        <v>248</v>
      </c>
      <c r="I43" s="14">
        <v>1</v>
      </c>
      <c r="J43" s="13" t="s">
        <v>19</v>
      </c>
      <c r="K43" s="13" t="s">
        <v>57</v>
      </c>
      <c r="L43" s="13" t="s">
        <v>127</v>
      </c>
      <c r="M43" s="13" t="s">
        <v>249</v>
      </c>
    </row>
    <row r="44" spans="1:13" x14ac:dyDescent="0.3">
      <c r="A44" s="13" t="s">
        <v>13</v>
      </c>
      <c r="B44" s="13" t="s">
        <v>244</v>
      </c>
      <c r="C44" s="13" t="s">
        <v>51</v>
      </c>
      <c r="D44" s="13" t="s">
        <v>245</v>
      </c>
      <c r="E44" s="13" t="s">
        <v>250</v>
      </c>
      <c r="F44" s="13" t="s">
        <v>135</v>
      </c>
      <c r="G44" s="13" t="s">
        <v>251</v>
      </c>
      <c r="H44" s="13" t="s">
        <v>227</v>
      </c>
      <c r="I44" s="14">
        <v>3</v>
      </c>
      <c r="J44" s="13" t="s">
        <v>19</v>
      </c>
      <c r="K44" s="13" t="s">
        <v>70</v>
      </c>
      <c r="L44" s="13" t="s">
        <v>127</v>
      </c>
      <c r="M44" s="13" t="s">
        <v>224</v>
      </c>
    </row>
    <row r="45" spans="1:13" x14ac:dyDescent="0.3">
      <c r="A45" s="13" t="s">
        <v>13</v>
      </c>
      <c r="B45" s="13" t="s">
        <v>244</v>
      </c>
      <c r="C45" s="13" t="s">
        <v>51</v>
      </c>
      <c r="D45" s="13" t="s">
        <v>245</v>
      </c>
      <c r="E45" s="13" t="s">
        <v>252</v>
      </c>
      <c r="F45" s="13" t="s">
        <v>135</v>
      </c>
      <c r="G45" s="13" t="s">
        <v>251</v>
      </c>
      <c r="H45" s="13" t="s">
        <v>227</v>
      </c>
      <c r="I45" s="14">
        <v>3</v>
      </c>
      <c r="J45" s="13" t="s">
        <v>19</v>
      </c>
      <c r="K45" s="13" t="s">
        <v>70</v>
      </c>
      <c r="L45" s="13" t="s">
        <v>127</v>
      </c>
      <c r="M45" s="13" t="s">
        <v>224</v>
      </c>
    </row>
    <row r="46" spans="1:13" x14ac:dyDescent="0.3">
      <c r="A46" s="13" t="s">
        <v>13</v>
      </c>
      <c r="B46" s="13" t="s">
        <v>244</v>
      </c>
      <c r="C46" s="13" t="s">
        <v>51</v>
      </c>
      <c r="D46" s="13" t="s">
        <v>245</v>
      </c>
      <c r="E46" s="13" t="s">
        <v>253</v>
      </c>
      <c r="F46" s="13" t="s">
        <v>54</v>
      </c>
      <c r="G46" s="13" t="s">
        <v>254</v>
      </c>
      <c r="H46" s="13" t="s">
        <v>255</v>
      </c>
      <c r="I46" s="14">
        <v>1</v>
      </c>
      <c r="J46" s="13" t="s">
        <v>19</v>
      </c>
      <c r="K46" s="13" t="s">
        <v>75</v>
      </c>
      <c r="L46" s="13" t="s">
        <v>127</v>
      </c>
      <c r="M46" s="13" t="s">
        <v>256</v>
      </c>
    </row>
    <row r="47" spans="1:13" x14ac:dyDescent="0.3">
      <c r="A47" s="13" t="s">
        <v>13</v>
      </c>
      <c r="B47" s="13" t="s">
        <v>244</v>
      </c>
      <c r="C47" s="13" t="s">
        <v>51</v>
      </c>
      <c r="D47" s="13" t="s">
        <v>245</v>
      </c>
      <c r="E47" s="13" t="s">
        <v>257</v>
      </c>
      <c r="F47" s="13" t="s">
        <v>54</v>
      </c>
      <c r="G47" s="13" t="s">
        <v>258</v>
      </c>
      <c r="H47" s="13" t="s">
        <v>259</v>
      </c>
      <c r="I47" s="14">
        <v>3</v>
      </c>
      <c r="J47" s="13" t="s">
        <v>19</v>
      </c>
      <c r="K47" s="13" t="s">
        <v>138</v>
      </c>
      <c r="L47" s="13" t="s">
        <v>127</v>
      </c>
      <c r="M47" s="13" t="s">
        <v>133</v>
      </c>
    </row>
    <row r="48" spans="1:13" x14ac:dyDescent="0.3">
      <c r="A48" s="13" t="s">
        <v>13</v>
      </c>
      <c r="B48" s="13" t="s">
        <v>50</v>
      </c>
      <c r="C48" s="13" t="s">
        <v>51</v>
      </c>
      <c r="D48" s="13" t="s">
        <v>260</v>
      </c>
      <c r="E48" s="13" t="s">
        <v>261</v>
      </c>
      <c r="F48" s="13" t="s">
        <v>54</v>
      </c>
      <c r="G48" s="13" t="s">
        <v>262</v>
      </c>
      <c r="H48" s="13" t="s">
        <v>263</v>
      </c>
      <c r="I48" s="14">
        <v>2</v>
      </c>
      <c r="J48" s="13" t="s">
        <v>32</v>
      </c>
      <c r="K48" s="13" t="s">
        <v>132</v>
      </c>
      <c r="L48" s="13" t="s">
        <v>127</v>
      </c>
      <c r="M48" s="13" t="s">
        <v>163</v>
      </c>
    </row>
    <row r="49" spans="1:13" x14ac:dyDescent="0.3">
      <c r="A49" s="13" t="s">
        <v>13</v>
      </c>
      <c r="B49" s="13" t="s">
        <v>50</v>
      </c>
      <c r="C49" s="13" t="s">
        <v>51</v>
      </c>
      <c r="D49" s="13" t="s">
        <v>260</v>
      </c>
      <c r="E49" s="13" t="s">
        <v>264</v>
      </c>
      <c r="F49" s="13" t="s">
        <v>135</v>
      </c>
      <c r="G49" s="13" t="s">
        <v>265</v>
      </c>
      <c r="H49" s="13" t="s">
        <v>266</v>
      </c>
      <c r="I49" s="14">
        <v>4</v>
      </c>
      <c r="J49" s="13" t="s">
        <v>32</v>
      </c>
      <c r="K49" s="13" t="s">
        <v>211</v>
      </c>
      <c r="L49" s="13" t="s">
        <v>127</v>
      </c>
      <c r="M49" s="13" t="s">
        <v>163</v>
      </c>
    </row>
    <row r="50" spans="1:13" x14ac:dyDescent="0.3">
      <c r="A50" s="13" t="s">
        <v>13</v>
      </c>
      <c r="B50" s="13" t="s">
        <v>101</v>
      </c>
      <c r="C50" s="13" t="s">
        <v>51</v>
      </c>
      <c r="D50" s="13" t="s">
        <v>102</v>
      </c>
      <c r="E50" s="13" t="s">
        <v>267</v>
      </c>
      <c r="F50" s="13" t="s">
        <v>54</v>
      </c>
      <c r="G50" s="13" t="s">
        <v>268</v>
      </c>
      <c r="H50" s="13" t="s">
        <v>269</v>
      </c>
      <c r="I50" s="14">
        <v>9</v>
      </c>
      <c r="J50" s="13" t="s">
        <v>24</v>
      </c>
      <c r="K50" s="13" t="s">
        <v>147</v>
      </c>
      <c r="L50" s="13" t="s">
        <v>127</v>
      </c>
      <c r="M50" s="13" t="s">
        <v>133</v>
      </c>
    </row>
    <row r="51" spans="1:13" x14ac:dyDescent="0.3">
      <c r="A51" s="13" t="s">
        <v>13</v>
      </c>
      <c r="B51" s="13" t="s">
        <v>101</v>
      </c>
      <c r="C51" s="13" t="s">
        <v>51</v>
      </c>
      <c r="D51" s="13" t="s">
        <v>102</v>
      </c>
      <c r="E51" s="13" t="s">
        <v>270</v>
      </c>
      <c r="F51" s="13" t="s">
        <v>54</v>
      </c>
      <c r="G51" s="13" t="s">
        <v>271</v>
      </c>
      <c r="H51" s="13" t="s">
        <v>272</v>
      </c>
      <c r="I51" s="14">
        <v>7</v>
      </c>
      <c r="J51" s="13" t="s">
        <v>24</v>
      </c>
      <c r="K51" s="13" t="s">
        <v>147</v>
      </c>
      <c r="L51" s="13" t="s">
        <v>127</v>
      </c>
      <c r="M51" s="13" t="s">
        <v>133</v>
      </c>
    </row>
    <row r="52" spans="1:13" x14ac:dyDescent="0.3">
      <c r="A52" s="13" t="s">
        <v>13</v>
      </c>
      <c r="B52" s="13" t="s">
        <v>101</v>
      </c>
      <c r="C52" s="13" t="s">
        <v>51</v>
      </c>
      <c r="D52" s="13" t="s">
        <v>102</v>
      </c>
      <c r="E52" s="13" t="s">
        <v>273</v>
      </c>
      <c r="F52" s="13" t="s">
        <v>54</v>
      </c>
      <c r="G52" s="13" t="s">
        <v>274</v>
      </c>
      <c r="H52" s="13" t="s">
        <v>275</v>
      </c>
      <c r="I52" s="14">
        <v>1</v>
      </c>
      <c r="J52" s="13" t="s">
        <v>24</v>
      </c>
      <c r="K52" s="13" t="s">
        <v>162</v>
      </c>
      <c r="L52" s="13" t="s">
        <v>127</v>
      </c>
      <c r="M52" s="13" t="s">
        <v>203</v>
      </c>
    </row>
    <row r="53" spans="1:13" x14ac:dyDescent="0.3">
      <c r="A53" s="13" t="s">
        <v>13</v>
      </c>
      <c r="B53" s="13" t="s">
        <v>276</v>
      </c>
      <c r="C53" s="13" t="s">
        <v>116</v>
      </c>
      <c r="D53" s="13" t="s">
        <v>277</v>
      </c>
      <c r="E53" s="13" t="s">
        <v>278</v>
      </c>
      <c r="F53" s="13" t="s">
        <v>54</v>
      </c>
      <c r="G53" s="13" t="s">
        <v>205</v>
      </c>
      <c r="H53" s="13" t="s">
        <v>206</v>
      </c>
      <c r="I53" s="14">
        <v>1</v>
      </c>
      <c r="J53" s="13" t="s">
        <v>29</v>
      </c>
      <c r="K53" s="13" t="s">
        <v>279</v>
      </c>
      <c r="L53" s="13" t="s">
        <v>127</v>
      </c>
      <c r="M53" s="13" t="s">
        <v>207</v>
      </c>
    </row>
    <row r="54" spans="1:13" x14ac:dyDescent="0.3">
      <c r="A54" s="13" t="s">
        <v>13</v>
      </c>
      <c r="B54" s="13" t="s">
        <v>152</v>
      </c>
      <c r="C54" s="13" t="s">
        <v>51</v>
      </c>
      <c r="D54" s="13" t="s">
        <v>280</v>
      </c>
      <c r="E54" s="13" t="s">
        <v>281</v>
      </c>
      <c r="F54" s="13" t="s">
        <v>54</v>
      </c>
      <c r="G54" s="13" t="s">
        <v>282</v>
      </c>
      <c r="H54" s="13" t="s">
        <v>283</v>
      </c>
      <c r="I54" s="14">
        <v>1</v>
      </c>
      <c r="J54" s="13" t="s">
        <v>28</v>
      </c>
      <c r="K54" s="13" t="s">
        <v>57</v>
      </c>
      <c r="L54" s="13" t="s">
        <v>127</v>
      </c>
      <c r="M54" s="13" t="s">
        <v>133</v>
      </c>
    </row>
    <row r="55" spans="1:13" x14ac:dyDescent="0.3">
      <c r="A55" s="13" t="s">
        <v>13</v>
      </c>
      <c r="B55" s="13" t="s">
        <v>152</v>
      </c>
      <c r="C55" s="13" t="s">
        <v>51</v>
      </c>
      <c r="D55" s="13" t="s">
        <v>280</v>
      </c>
      <c r="E55" s="13" t="s">
        <v>284</v>
      </c>
      <c r="F55" s="13" t="s">
        <v>135</v>
      </c>
      <c r="G55" s="13" t="s">
        <v>251</v>
      </c>
      <c r="H55" s="13" t="s">
        <v>227</v>
      </c>
      <c r="I55" s="14">
        <v>9</v>
      </c>
      <c r="J55" s="13" t="s">
        <v>28</v>
      </c>
      <c r="K55" s="13" t="s">
        <v>132</v>
      </c>
      <c r="L55" s="13" t="s">
        <v>127</v>
      </c>
      <c r="M55" s="13" t="s">
        <v>224</v>
      </c>
    </row>
    <row r="56" spans="1:13" x14ac:dyDescent="0.3">
      <c r="A56" s="13" t="s">
        <v>13</v>
      </c>
      <c r="B56" s="13" t="s">
        <v>152</v>
      </c>
      <c r="C56" s="13" t="s">
        <v>51</v>
      </c>
      <c r="D56" s="13" t="s">
        <v>280</v>
      </c>
      <c r="E56" s="13" t="s">
        <v>284</v>
      </c>
      <c r="F56" s="13" t="s">
        <v>135</v>
      </c>
      <c r="G56" s="13" t="s">
        <v>285</v>
      </c>
      <c r="H56" s="13" t="s">
        <v>286</v>
      </c>
      <c r="I56" s="14">
        <v>6</v>
      </c>
      <c r="J56" s="13" t="s">
        <v>28</v>
      </c>
      <c r="K56" s="13" t="s">
        <v>132</v>
      </c>
      <c r="L56" s="13" t="s">
        <v>127</v>
      </c>
      <c r="M56" s="13" t="s">
        <v>224</v>
      </c>
    </row>
    <row r="57" spans="1:13" x14ac:dyDescent="0.3">
      <c r="A57" s="13" t="s">
        <v>13</v>
      </c>
      <c r="B57" s="13" t="s">
        <v>152</v>
      </c>
      <c r="C57" s="13" t="s">
        <v>51</v>
      </c>
      <c r="D57" s="13" t="s">
        <v>280</v>
      </c>
      <c r="E57" s="13" t="s">
        <v>284</v>
      </c>
      <c r="F57" s="13" t="s">
        <v>135</v>
      </c>
      <c r="G57" s="13" t="s">
        <v>287</v>
      </c>
      <c r="H57" s="13" t="s">
        <v>288</v>
      </c>
      <c r="I57" s="14">
        <v>6</v>
      </c>
      <c r="J57" s="13" t="s">
        <v>28</v>
      </c>
      <c r="K57" s="13" t="s">
        <v>132</v>
      </c>
      <c r="L57" s="13" t="s">
        <v>127</v>
      </c>
      <c r="M57" s="13" t="s">
        <v>224</v>
      </c>
    </row>
    <row r="58" spans="1:13" x14ac:dyDescent="0.3">
      <c r="A58" s="13" t="s">
        <v>13</v>
      </c>
      <c r="B58" s="13" t="s">
        <v>152</v>
      </c>
      <c r="C58" s="13" t="s">
        <v>51</v>
      </c>
      <c r="D58" s="13" t="s">
        <v>280</v>
      </c>
      <c r="E58" s="13" t="s">
        <v>284</v>
      </c>
      <c r="F58" s="13" t="s">
        <v>135</v>
      </c>
      <c r="G58" s="13" t="s">
        <v>289</v>
      </c>
      <c r="H58" s="13" t="s">
        <v>286</v>
      </c>
      <c r="I58" s="14">
        <v>3</v>
      </c>
      <c r="J58" s="13" t="s">
        <v>28</v>
      </c>
      <c r="K58" s="13" t="s">
        <v>132</v>
      </c>
      <c r="L58" s="13" t="s">
        <v>127</v>
      </c>
      <c r="M58" s="13" t="s">
        <v>224</v>
      </c>
    </row>
    <row r="59" spans="1:13" x14ac:dyDescent="0.3">
      <c r="A59" s="13" t="s">
        <v>13</v>
      </c>
      <c r="B59" s="13" t="s">
        <v>152</v>
      </c>
      <c r="C59" s="13" t="s">
        <v>51</v>
      </c>
      <c r="D59" s="13" t="s">
        <v>280</v>
      </c>
      <c r="E59" s="13" t="s">
        <v>290</v>
      </c>
      <c r="F59" s="13" t="s">
        <v>135</v>
      </c>
      <c r="G59" s="13" t="s">
        <v>291</v>
      </c>
      <c r="H59" s="13" t="s">
        <v>292</v>
      </c>
      <c r="I59" s="14">
        <v>1</v>
      </c>
      <c r="J59" s="13" t="s">
        <v>28</v>
      </c>
      <c r="K59" s="13" t="s">
        <v>211</v>
      </c>
      <c r="L59" s="13" t="s">
        <v>127</v>
      </c>
      <c r="M59" s="13" t="s">
        <v>293</v>
      </c>
    </row>
    <row r="60" spans="1:13" x14ac:dyDescent="0.3">
      <c r="A60" s="13" t="s">
        <v>13</v>
      </c>
      <c r="B60" s="13" t="s">
        <v>107</v>
      </c>
      <c r="C60" s="13" t="s">
        <v>51</v>
      </c>
      <c r="D60" s="13" t="s">
        <v>108</v>
      </c>
      <c r="E60" s="13" t="s">
        <v>294</v>
      </c>
      <c r="F60" s="13" t="s">
        <v>54</v>
      </c>
      <c r="G60" s="13" t="s">
        <v>295</v>
      </c>
      <c r="H60" s="13" t="s">
        <v>296</v>
      </c>
      <c r="I60" s="14">
        <v>1</v>
      </c>
      <c r="J60" s="13" t="s">
        <v>21</v>
      </c>
      <c r="K60" s="13" t="s">
        <v>297</v>
      </c>
      <c r="L60" s="13" t="s">
        <v>127</v>
      </c>
      <c r="M60" s="13" t="s">
        <v>298</v>
      </c>
    </row>
    <row r="61" spans="1:13" x14ac:dyDescent="0.3">
      <c r="A61" s="13" t="s">
        <v>13</v>
      </c>
      <c r="B61" s="13" t="s">
        <v>107</v>
      </c>
      <c r="C61" s="13" t="s">
        <v>51</v>
      </c>
      <c r="D61" s="13" t="s">
        <v>108</v>
      </c>
      <c r="E61" s="13" t="s">
        <v>299</v>
      </c>
      <c r="F61" s="13" t="s">
        <v>54</v>
      </c>
      <c r="G61" s="13" t="s">
        <v>300</v>
      </c>
      <c r="H61" s="13" t="s">
        <v>301</v>
      </c>
      <c r="I61" s="14">
        <v>2</v>
      </c>
      <c r="J61" s="13" t="s">
        <v>21</v>
      </c>
      <c r="K61" s="13" t="s">
        <v>132</v>
      </c>
      <c r="L61" s="13" t="s">
        <v>127</v>
      </c>
      <c r="M61" s="13" t="s">
        <v>133</v>
      </c>
    </row>
    <row r="62" spans="1:13" x14ac:dyDescent="0.3">
      <c r="A62" s="13" t="s">
        <v>13</v>
      </c>
      <c r="B62" s="13" t="s">
        <v>107</v>
      </c>
      <c r="C62" s="13" t="s">
        <v>51</v>
      </c>
      <c r="D62" s="13" t="s">
        <v>108</v>
      </c>
      <c r="E62" s="13" t="s">
        <v>302</v>
      </c>
      <c r="F62" s="13" t="s">
        <v>54</v>
      </c>
      <c r="G62" s="13" t="s">
        <v>300</v>
      </c>
      <c r="H62" s="13" t="s">
        <v>301</v>
      </c>
      <c r="I62" s="14">
        <v>2</v>
      </c>
      <c r="J62" s="13" t="s">
        <v>21</v>
      </c>
      <c r="K62" s="13" t="s">
        <v>138</v>
      </c>
      <c r="L62" s="13" t="s">
        <v>127</v>
      </c>
      <c r="M62" s="13" t="s">
        <v>133</v>
      </c>
    </row>
    <row r="63" spans="1:13" x14ac:dyDescent="0.3">
      <c r="A63" s="13" t="s">
        <v>13</v>
      </c>
      <c r="B63" s="13" t="s">
        <v>107</v>
      </c>
      <c r="C63" s="13" t="s">
        <v>51</v>
      </c>
      <c r="D63" s="13" t="s">
        <v>108</v>
      </c>
      <c r="E63" s="13" t="s">
        <v>303</v>
      </c>
      <c r="F63" s="13" t="s">
        <v>54</v>
      </c>
      <c r="G63" s="13" t="s">
        <v>242</v>
      </c>
      <c r="H63" s="13" t="s">
        <v>243</v>
      </c>
      <c r="I63" s="14">
        <v>3</v>
      </c>
      <c r="J63" s="13" t="s">
        <v>21</v>
      </c>
      <c r="K63" s="13" t="s">
        <v>138</v>
      </c>
      <c r="L63" s="13" t="s">
        <v>127</v>
      </c>
      <c r="M63" s="13" t="s">
        <v>133</v>
      </c>
    </row>
    <row r="64" spans="1:13" x14ac:dyDescent="0.3">
      <c r="A64" s="13" t="s">
        <v>13</v>
      </c>
      <c r="B64" s="13" t="s">
        <v>107</v>
      </c>
      <c r="C64" s="13" t="s">
        <v>51</v>
      </c>
      <c r="D64" s="13" t="s">
        <v>108</v>
      </c>
      <c r="E64" s="13" t="s">
        <v>304</v>
      </c>
      <c r="F64" s="13" t="s">
        <v>54</v>
      </c>
      <c r="G64" s="13" t="s">
        <v>305</v>
      </c>
      <c r="H64" s="13" t="s">
        <v>306</v>
      </c>
      <c r="I64" s="14">
        <v>1</v>
      </c>
      <c r="J64" s="13" t="s">
        <v>21</v>
      </c>
      <c r="K64" s="13" t="s">
        <v>81</v>
      </c>
      <c r="L64" s="13" t="s">
        <v>127</v>
      </c>
      <c r="M64" s="13" t="s">
        <v>133</v>
      </c>
    </row>
    <row r="65" spans="1:13" x14ac:dyDescent="0.3">
      <c r="A65" s="13" t="s">
        <v>13</v>
      </c>
      <c r="B65" s="13" t="s">
        <v>107</v>
      </c>
      <c r="C65" s="13" t="s">
        <v>51</v>
      </c>
      <c r="D65" s="13" t="s">
        <v>108</v>
      </c>
      <c r="E65" s="13" t="s">
        <v>307</v>
      </c>
      <c r="F65" s="13" t="s">
        <v>54</v>
      </c>
      <c r="G65" s="13" t="s">
        <v>308</v>
      </c>
      <c r="H65" s="13" t="s">
        <v>272</v>
      </c>
      <c r="I65" s="14">
        <v>8</v>
      </c>
      <c r="J65" s="13" t="s">
        <v>21</v>
      </c>
      <c r="K65" s="13" t="s">
        <v>81</v>
      </c>
      <c r="L65" s="13" t="s">
        <v>127</v>
      </c>
      <c r="M65" s="13" t="s">
        <v>133</v>
      </c>
    </row>
    <row r="66" spans="1:13" x14ac:dyDescent="0.3">
      <c r="A66" s="13" t="s">
        <v>13</v>
      </c>
      <c r="B66" s="13" t="s">
        <v>107</v>
      </c>
      <c r="C66" s="13" t="s">
        <v>51</v>
      </c>
      <c r="D66" s="13" t="s">
        <v>108</v>
      </c>
      <c r="E66" s="13" t="s">
        <v>307</v>
      </c>
      <c r="F66" s="13" t="s">
        <v>54</v>
      </c>
      <c r="G66" s="13" t="s">
        <v>309</v>
      </c>
      <c r="H66" s="13" t="s">
        <v>310</v>
      </c>
      <c r="I66" s="14">
        <v>8</v>
      </c>
      <c r="J66" s="13" t="s">
        <v>21</v>
      </c>
      <c r="K66" s="13" t="s">
        <v>81</v>
      </c>
      <c r="L66" s="13" t="s">
        <v>127</v>
      </c>
      <c r="M66" s="13" t="s">
        <v>133</v>
      </c>
    </row>
    <row r="67" spans="1:13" x14ac:dyDescent="0.3">
      <c r="A67" s="13" t="s">
        <v>13</v>
      </c>
      <c r="B67" s="13" t="s">
        <v>50</v>
      </c>
      <c r="C67" s="13" t="s">
        <v>51</v>
      </c>
      <c r="D67" s="13" t="s">
        <v>113</v>
      </c>
      <c r="E67" s="13" t="s">
        <v>311</v>
      </c>
      <c r="F67" s="13" t="s">
        <v>54</v>
      </c>
      <c r="G67" s="13" t="s">
        <v>312</v>
      </c>
      <c r="H67" s="13" t="s">
        <v>313</v>
      </c>
      <c r="I67" s="14">
        <v>4</v>
      </c>
      <c r="J67" s="13" t="s">
        <v>15</v>
      </c>
      <c r="K67" s="13" t="s">
        <v>147</v>
      </c>
      <c r="L67" s="13" t="s">
        <v>127</v>
      </c>
      <c r="M67" s="13" t="s">
        <v>133</v>
      </c>
    </row>
    <row r="68" spans="1:13" x14ac:dyDescent="0.3">
      <c r="A68" s="13" t="s">
        <v>13</v>
      </c>
      <c r="B68" s="13" t="s">
        <v>50</v>
      </c>
      <c r="C68" s="13" t="s">
        <v>51</v>
      </c>
      <c r="D68" s="13" t="s">
        <v>113</v>
      </c>
      <c r="E68" s="13" t="s">
        <v>311</v>
      </c>
      <c r="F68" s="13" t="s">
        <v>54</v>
      </c>
      <c r="G68" s="13" t="s">
        <v>314</v>
      </c>
      <c r="H68" s="13" t="s">
        <v>315</v>
      </c>
      <c r="I68" s="14">
        <v>4</v>
      </c>
      <c r="J68" s="13" t="s">
        <v>15</v>
      </c>
      <c r="K68" s="13" t="s">
        <v>147</v>
      </c>
      <c r="L68" s="13" t="s">
        <v>127</v>
      </c>
      <c r="M68" s="13" t="s">
        <v>133</v>
      </c>
    </row>
    <row r="69" spans="1:13" x14ac:dyDescent="0.3">
      <c r="A69" s="13" t="s">
        <v>13</v>
      </c>
      <c r="B69" s="13" t="s">
        <v>50</v>
      </c>
      <c r="C69" s="13" t="s">
        <v>51</v>
      </c>
      <c r="D69" s="13" t="s">
        <v>113</v>
      </c>
      <c r="E69" s="13" t="s">
        <v>311</v>
      </c>
      <c r="F69" s="13" t="s">
        <v>54</v>
      </c>
      <c r="G69" s="13" t="s">
        <v>316</v>
      </c>
      <c r="H69" s="13" t="s">
        <v>317</v>
      </c>
      <c r="I69" s="14">
        <v>4</v>
      </c>
      <c r="J69" s="13" t="s">
        <v>15</v>
      </c>
      <c r="K69" s="13" t="s">
        <v>147</v>
      </c>
      <c r="L69" s="13" t="s">
        <v>127</v>
      </c>
      <c r="M69" s="13" t="s">
        <v>133</v>
      </c>
    </row>
    <row r="70" spans="1:13" x14ac:dyDescent="0.3">
      <c r="A70" s="13" t="s">
        <v>13</v>
      </c>
      <c r="B70" s="13" t="s">
        <v>50</v>
      </c>
      <c r="C70" s="13" t="s">
        <v>51</v>
      </c>
      <c r="D70" s="13" t="s">
        <v>113</v>
      </c>
      <c r="E70" s="13" t="s">
        <v>318</v>
      </c>
      <c r="F70" s="13" t="s">
        <v>135</v>
      </c>
      <c r="G70" s="13" t="s">
        <v>251</v>
      </c>
      <c r="H70" s="13" t="s">
        <v>227</v>
      </c>
      <c r="I70" s="14">
        <v>3</v>
      </c>
      <c r="J70" s="13" t="s">
        <v>15</v>
      </c>
      <c r="K70" s="13" t="s">
        <v>279</v>
      </c>
      <c r="L70" s="13" t="s">
        <v>127</v>
      </c>
      <c r="M70" s="13" t="s">
        <v>224</v>
      </c>
    </row>
    <row r="71" spans="1:13" x14ac:dyDescent="0.3">
      <c r="A71" s="13" t="s">
        <v>13</v>
      </c>
      <c r="B71" s="13" t="s">
        <v>50</v>
      </c>
      <c r="C71" s="13" t="s">
        <v>51</v>
      </c>
      <c r="D71" s="13" t="s">
        <v>113</v>
      </c>
      <c r="E71" s="13" t="s">
        <v>319</v>
      </c>
      <c r="F71" s="13" t="s">
        <v>54</v>
      </c>
      <c r="G71" s="13" t="s">
        <v>320</v>
      </c>
      <c r="H71" s="13" t="s">
        <v>321</v>
      </c>
      <c r="I71" s="14">
        <v>2</v>
      </c>
      <c r="J71" s="13" t="s">
        <v>15</v>
      </c>
      <c r="K71" s="13" t="s">
        <v>202</v>
      </c>
      <c r="L71" s="13" t="s">
        <v>127</v>
      </c>
      <c r="M71" s="13" t="s">
        <v>133</v>
      </c>
    </row>
    <row r="72" spans="1:13" x14ac:dyDescent="0.3">
      <c r="A72" s="13" t="s">
        <v>13</v>
      </c>
      <c r="B72" s="13" t="s">
        <v>50</v>
      </c>
      <c r="C72" s="13" t="s">
        <v>51</v>
      </c>
      <c r="D72" s="13" t="s">
        <v>113</v>
      </c>
      <c r="E72" s="13" t="s">
        <v>322</v>
      </c>
      <c r="F72" s="13" t="s">
        <v>135</v>
      </c>
      <c r="G72" s="13" t="s">
        <v>323</v>
      </c>
      <c r="H72" s="13" t="s">
        <v>286</v>
      </c>
      <c r="I72" s="14">
        <v>3</v>
      </c>
      <c r="J72" s="13" t="s">
        <v>15</v>
      </c>
      <c r="K72" s="13" t="s">
        <v>237</v>
      </c>
      <c r="L72" s="13" t="s">
        <v>127</v>
      </c>
      <c r="M72" s="13" t="s">
        <v>224</v>
      </c>
    </row>
    <row r="73" spans="1:13" x14ac:dyDescent="0.3">
      <c r="A73" s="13" t="s">
        <v>13</v>
      </c>
      <c r="B73" s="13" t="s">
        <v>50</v>
      </c>
      <c r="C73" s="13" t="s">
        <v>51</v>
      </c>
      <c r="D73" s="13" t="s">
        <v>113</v>
      </c>
      <c r="E73" s="13" t="s">
        <v>324</v>
      </c>
      <c r="F73" s="13" t="s">
        <v>54</v>
      </c>
      <c r="G73" s="13" t="s">
        <v>325</v>
      </c>
      <c r="H73" s="13" t="s">
        <v>326</v>
      </c>
      <c r="I73" s="14">
        <v>2</v>
      </c>
      <c r="J73" s="13" t="s">
        <v>15</v>
      </c>
      <c r="K73" s="13" t="s">
        <v>81</v>
      </c>
      <c r="L73" s="13" t="s">
        <v>127</v>
      </c>
      <c r="M73" s="13" t="s">
        <v>133</v>
      </c>
    </row>
    <row r="74" spans="1:13" x14ac:dyDescent="0.3">
      <c r="A74" s="13" t="s">
        <v>13</v>
      </c>
      <c r="B74" s="13" t="s">
        <v>115</v>
      </c>
      <c r="C74" s="13" t="s">
        <v>116</v>
      </c>
      <c r="D74" s="13" t="s">
        <v>117</v>
      </c>
      <c r="E74" s="13" t="s">
        <v>327</v>
      </c>
      <c r="F74" s="13" t="s">
        <v>54</v>
      </c>
      <c r="G74" s="13" t="s">
        <v>205</v>
      </c>
      <c r="H74" s="13" t="s">
        <v>206</v>
      </c>
      <c r="I74" s="14">
        <v>1</v>
      </c>
      <c r="J74" s="13" t="s">
        <v>23</v>
      </c>
      <c r="K74" s="13" t="s">
        <v>70</v>
      </c>
      <c r="L74" s="13" t="s">
        <v>127</v>
      </c>
      <c r="M74" s="13" t="s">
        <v>207</v>
      </c>
    </row>
    <row r="75" spans="1:13" x14ac:dyDescent="0.3">
      <c r="A75" s="13" t="s">
        <v>13</v>
      </c>
      <c r="B75" s="13" t="s">
        <v>115</v>
      </c>
      <c r="C75" s="13" t="s">
        <v>116</v>
      </c>
      <c r="D75" s="13" t="s">
        <v>117</v>
      </c>
      <c r="E75" s="13" t="s">
        <v>328</v>
      </c>
      <c r="F75" s="13" t="s">
        <v>54</v>
      </c>
      <c r="G75" s="13" t="s">
        <v>329</v>
      </c>
      <c r="H75" s="13" t="s">
        <v>330</v>
      </c>
      <c r="I75" s="14">
        <v>1</v>
      </c>
      <c r="J75" s="13" t="s">
        <v>23</v>
      </c>
      <c r="K75" s="13" t="s">
        <v>151</v>
      </c>
      <c r="L75" s="13" t="s">
        <v>127</v>
      </c>
      <c r="M75" s="13" t="s">
        <v>331</v>
      </c>
    </row>
    <row r="76" spans="1:13" x14ac:dyDescent="0.3">
      <c r="A76" s="13" t="s">
        <v>13</v>
      </c>
      <c r="B76" s="13" t="s">
        <v>115</v>
      </c>
      <c r="C76" s="13" t="s">
        <v>116</v>
      </c>
      <c r="D76" s="13" t="s">
        <v>117</v>
      </c>
      <c r="E76" s="13" t="s">
        <v>328</v>
      </c>
      <c r="F76" s="13" t="s">
        <v>54</v>
      </c>
      <c r="G76" s="13" t="s">
        <v>332</v>
      </c>
      <c r="H76" s="13" t="s">
        <v>333</v>
      </c>
      <c r="I76" s="14">
        <v>5</v>
      </c>
      <c r="J76" s="13" t="s">
        <v>23</v>
      </c>
      <c r="K76" s="13" t="s">
        <v>151</v>
      </c>
      <c r="L76" s="13" t="s">
        <v>127</v>
      </c>
      <c r="M76" s="13" t="s">
        <v>133</v>
      </c>
    </row>
    <row r="77" spans="1:13" x14ac:dyDescent="0.3">
      <c r="A77" s="13" t="s">
        <v>13</v>
      </c>
      <c r="B77" s="13" t="s">
        <v>115</v>
      </c>
      <c r="C77" s="13" t="s">
        <v>116</v>
      </c>
      <c r="D77" s="13" t="s">
        <v>117</v>
      </c>
      <c r="E77" s="13" t="s">
        <v>334</v>
      </c>
      <c r="F77" s="13" t="s">
        <v>135</v>
      </c>
      <c r="G77" s="13" t="s">
        <v>287</v>
      </c>
      <c r="H77" s="13" t="s">
        <v>288</v>
      </c>
      <c r="I77" s="14">
        <v>3</v>
      </c>
      <c r="J77" s="13" t="s">
        <v>23</v>
      </c>
      <c r="K77" s="13" t="s">
        <v>138</v>
      </c>
      <c r="L77" s="13" t="s">
        <v>127</v>
      </c>
      <c r="M77" s="13" t="s">
        <v>224</v>
      </c>
    </row>
    <row r="78" spans="1:13" x14ac:dyDescent="0.3">
      <c r="A78" s="13" t="s">
        <v>13</v>
      </c>
      <c r="B78" s="13" t="s">
        <v>50</v>
      </c>
      <c r="C78" s="13" t="s">
        <v>51</v>
      </c>
      <c r="D78" s="13" t="s">
        <v>335</v>
      </c>
      <c r="E78" s="13" t="s">
        <v>336</v>
      </c>
      <c r="F78" s="13" t="s">
        <v>54</v>
      </c>
      <c r="G78" s="13" t="s">
        <v>337</v>
      </c>
      <c r="H78" s="13" t="s">
        <v>338</v>
      </c>
      <c r="I78" s="14">
        <v>10</v>
      </c>
      <c r="J78" s="13" t="s">
        <v>34</v>
      </c>
      <c r="K78" s="13" t="s">
        <v>237</v>
      </c>
      <c r="L78" s="13" t="s">
        <v>127</v>
      </c>
      <c r="M78" s="13" t="s">
        <v>339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94"/>
  <sheetViews>
    <sheetView workbookViewId="0">
      <selection sqref="A1:L1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48.6640625" bestFit="1" customWidth="1"/>
  </cols>
  <sheetData>
    <row r="1" spans="1:14" x14ac:dyDescent="0.3">
      <c r="A1" s="19" t="s">
        <v>1054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4" ht="27.45" customHeight="1" x14ac:dyDescent="0.3">
      <c r="A2" s="27" t="s">
        <v>43</v>
      </c>
      <c r="B2" s="27" t="s">
        <v>340</v>
      </c>
      <c r="C2" s="27" t="s">
        <v>341</v>
      </c>
      <c r="D2" s="27" t="s">
        <v>342</v>
      </c>
      <c r="E2" s="27" t="s">
        <v>49</v>
      </c>
      <c r="F2" s="27" t="s">
        <v>343</v>
      </c>
      <c r="G2" s="25" t="s">
        <v>344</v>
      </c>
      <c r="H2" s="25" t="s">
        <v>45</v>
      </c>
      <c r="I2" s="25" t="s">
        <v>345</v>
      </c>
      <c r="J2" s="25" t="s">
        <v>346</v>
      </c>
      <c r="K2" s="25" t="s">
        <v>347</v>
      </c>
      <c r="L2" s="25" t="s">
        <v>348</v>
      </c>
      <c r="M2" s="25" t="s">
        <v>1043</v>
      </c>
      <c r="N2" s="25" t="s">
        <v>1044</v>
      </c>
    </row>
    <row r="3" spans="1:14" x14ac:dyDescent="0.3">
      <c r="A3" s="28" t="s">
        <v>349</v>
      </c>
      <c r="B3" s="28" t="s">
        <v>350</v>
      </c>
      <c r="C3" s="28" t="s">
        <v>351</v>
      </c>
      <c r="D3" s="28" t="s">
        <v>352</v>
      </c>
      <c r="E3" s="28" t="s">
        <v>353</v>
      </c>
      <c r="F3" s="28" t="s">
        <v>354</v>
      </c>
      <c r="G3" s="29">
        <v>32</v>
      </c>
      <c r="H3" s="29">
        <v>123</v>
      </c>
      <c r="I3" s="30">
        <v>1</v>
      </c>
      <c r="J3" s="31">
        <v>0</v>
      </c>
      <c r="K3" s="32">
        <v>0</v>
      </c>
      <c r="L3" s="33">
        <v>0</v>
      </c>
      <c r="M3" s="26" t="s">
        <v>1045</v>
      </c>
      <c r="N3" s="26"/>
    </row>
    <row r="4" spans="1:14" x14ac:dyDescent="0.3">
      <c r="A4" s="28" t="s">
        <v>355</v>
      </c>
      <c r="B4" s="28" t="s">
        <v>356</v>
      </c>
      <c r="C4" s="28" t="s">
        <v>357</v>
      </c>
      <c r="D4" s="28" t="s">
        <v>358</v>
      </c>
      <c r="E4" s="28" t="s">
        <v>353</v>
      </c>
      <c r="F4" s="28" t="s">
        <v>359</v>
      </c>
      <c r="G4" s="29">
        <v>17</v>
      </c>
      <c r="H4" s="29">
        <v>37</v>
      </c>
      <c r="I4" s="30">
        <v>0.17647058823529413</v>
      </c>
      <c r="J4" s="31">
        <v>0.82352941176470595</v>
      </c>
      <c r="K4" s="32">
        <v>0</v>
      </c>
      <c r="L4" s="33">
        <v>0</v>
      </c>
      <c r="M4" s="26" t="s">
        <v>1045</v>
      </c>
      <c r="N4" s="26"/>
    </row>
    <row r="5" spans="1:14" x14ac:dyDescent="0.3">
      <c r="A5" s="28" t="s">
        <v>360</v>
      </c>
      <c r="B5" s="28" t="s">
        <v>350</v>
      </c>
      <c r="C5" s="28" t="s">
        <v>361</v>
      </c>
      <c r="D5" s="28" t="s">
        <v>352</v>
      </c>
      <c r="E5" s="28" t="s">
        <v>353</v>
      </c>
      <c r="F5" s="28" t="s">
        <v>362</v>
      </c>
      <c r="G5" s="29">
        <v>15</v>
      </c>
      <c r="H5" s="29">
        <v>40</v>
      </c>
      <c r="I5" s="30">
        <v>0.33333333333333337</v>
      </c>
      <c r="J5" s="31">
        <v>0.66666666666666674</v>
      </c>
      <c r="K5" s="32">
        <v>0</v>
      </c>
      <c r="L5" s="33">
        <v>0</v>
      </c>
      <c r="M5" s="26" t="s">
        <v>1045</v>
      </c>
      <c r="N5" s="26"/>
    </row>
    <row r="6" spans="1:14" x14ac:dyDescent="0.3">
      <c r="A6" s="28" t="s">
        <v>363</v>
      </c>
      <c r="B6" s="28" t="s">
        <v>364</v>
      </c>
      <c r="C6" s="28" t="s">
        <v>365</v>
      </c>
      <c r="D6" s="28" t="s">
        <v>366</v>
      </c>
      <c r="E6" s="28" t="s">
        <v>367</v>
      </c>
      <c r="F6" s="28" t="s">
        <v>368</v>
      </c>
      <c r="G6" s="29">
        <v>15</v>
      </c>
      <c r="H6" s="29">
        <v>21</v>
      </c>
      <c r="I6" s="30">
        <v>1</v>
      </c>
      <c r="J6" s="31">
        <v>0</v>
      </c>
      <c r="K6" s="32">
        <v>0</v>
      </c>
      <c r="L6" s="33">
        <v>0</v>
      </c>
      <c r="M6" s="26" t="s">
        <v>1045</v>
      </c>
      <c r="N6" s="26"/>
    </row>
    <row r="7" spans="1:14" x14ac:dyDescent="0.3">
      <c r="A7" s="28" t="s">
        <v>369</v>
      </c>
      <c r="B7" s="28" t="s">
        <v>370</v>
      </c>
      <c r="C7" s="28" t="s">
        <v>371</v>
      </c>
      <c r="D7" s="28" t="s">
        <v>372</v>
      </c>
      <c r="E7" s="28" t="s">
        <v>373</v>
      </c>
      <c r="F7" s="28" t="s">
        <v>374</v>
      </c>
      <c r="G7" s="29">
        <v>10</v>
      </c>
      <c r="H7" s="29">
        <v>28</v>
      </c>
      <c r="I7" s="30">
        <v>0.2</v>
      </c>
      <c r="J7" s="31">
        <v>0.8</v>
      </c>
      <c r="K7" s="32">
        <v>0</v>
      </c>
      <c r="L7" s="33">
        <v>0</v>
      </c>
      <c r="M7" s="26" t="s">
        <v>1037</v>
      </c>
      <c r="N7" s="26"/>
    </row>
    <row r="8" spans="1:14" x14ac:dyDescent="0.3">
      <c r="A8" s="28" t="s">
        <v>375</v>
      </c>
      <c r="B8" s="28" t="s">
        <v>356</v>
      </c>
      <c r="C8" s="28" t="s">
        <v>376</v>
      </c>
      <c r="D8" s="28" t="s">
        <v>358</v>
      </c>
      <c r="E8" s="28" t="s">
        <v>353</v>
      </c>
      <c r="F8" s="28" t="s">
        <v>377</v>
      </c>
      <c r="G8" s="29">
        <v>6</v>
      </c>
      <c r="H8" s="29">
        <v>17</v>
      </c>
      <c r="I8" s="30">
        <v>1</v>
      </c>
      <c r="J8" s="31">
        <v>0</v>
      </c>
      <c r="K8" s="32">
        <v>0</v>
      </c>
      <c r="L8" s="33">
        <v>0</v>
      </c>
      <c r="M8" s="26" t="s">
        <v>1045</v>
      </c>
      <c r="N8" s="26"/>
    </row>
    <row r="9" spans="1:14" x14ac:dyDescent="0.3">
      <c r="A9" s="28" t="s">
        <v>378</v>
      </c>
      <c r="B9" s="28" t="s">
        <v>379</v>
      </c>
      <c r="C9" s="28" t="s">
        <v>365</v>
      </c>
      <c r="D9" s="28" t="s">
        <v>380</v>
      </c>
      <c r="E9" s="28" t="s">
        <v>381</v>
      </c>
      <c r="F9" s="28" t="s">
        <v>382</v>
      </c>
      <c r="G9" s="29">
        <v>5</v>
      </c>
      <c r="H9" s="29">
        <v>8</v>
      </c>
      <c r="I9" s="30">
        <v>1</v>
      </c>
      <c r="J9" s="31">
        <v>0</v>
      </c>
      <c r="K9" s="32">
        <v>0</v>
      </c>
      <c r="L9" s="33">
        <v>0</v>
      </c>
      <c r="M9" s="26" t="s">
        <v>1045</v>
      </c>
      <c r="N9" s="26"/>
    </row>
    <row r="10" spans="1:14" x14ac:dyDescent="0.3">
      <c r="A10" s="28" t="s">
        <v>383</v>
      </c>
      <c r="B10" s="28" t="s">
        <v>356</v>
      </c>
      <c r="C10" s="28" t="s">
        <v>384</v>
      </c>
      <c r="D10" s="28" t="s">
        <v>358</v>
      </c>
      <c r="E10" s="28" t="s">
        <v>353</v>
      </c>
      <c r="F10" s="28" t="s">
        <v>385</v>
      </c>
      <c r="G10" s="29">
        <v>5</v>
      </c>
      <c r="H10" s="29">
        <v>7</v>
      </c>
      <c r="I10" s="30">
        <v>1</v>
      </c>
      <c r="J10" s="31">
        <v>0</v>
      </c>
      <c r="K10" s="32">
        <v>0</v>
      </c>
      <c r="L10" s="33">
        <v>0</v>
      </c>
      <c r="M10" s="26" t="s">
        <v>1045</v>
      </c>
      <c r="N10" s="26"/>
    </row>
    <row r="11" spans="1:14" x14ac:dyDescent="0.3">
      <c r="A11" s="28" t="s">
        <v>386</v>
      </c>
      <c r="B11" s="28" t="s">
        <v>387</v>
      </c>
      <c r="C11" s="28" t="s">
        <v>365</v>
      </c>
      <c r="D11" s="28" t="s">
        <v>388</v>
      </c>
      <c r="E11" s="28" t="s">
        <v>224</v>
      </c>
      <c r="F11" s="28" t="s">
        <v>389</v>
      </c>
      <c r="G11" s="29">
        <v>5</v>
      </c>
      <c r="H11" s="29">
        <v>16</v>
      </c>
      <c r="I11" s="30">
        <v>0</v>
      </c>
      <c r="J11" s="31">
        <v>1</v>
      </c>
      <c r="K11" s="32">
        <v>0</v>
      </c>
      <c r="L11" s="33">
        <v>0</v>
      </c>
      <c r="M11" s="26" t="s">
        <v>1038</v>
      </c>
      <c r="N11" s="26"/>
    </row>
    <row r="12" spans="1:14" x14ac:dyDescent="0.3">
      <c r="A12" s="28" t="s">
        <v>390</v>
      </c>
      <c r="B12" s="28" t="s">
        <v>391</v>
      </c>
      <c r="C12" s="28" t="s">
        <v>365</v>
      </c>
      <c r="D12" s="28" t="s">
        <v>388</v>
      </c>
      <c r="E12" s="28" t="s">
        <v>392</v>
      </c>
      <c r="F12" s="28" t="s">
        <v>393</v>
      </c>
      <c r="G12" s="29">
        <v>4</v>
      </c>
      <c r="H12" s="29">
        <v>12</v>
      </c>
      <c r="I12" s="30">
        <v>0</v>
      </c>
      <c r="J12" s="31">
        <v>1</v>
      </c>
      <c r="K12" s="32">
        <v>0</v>
      </c>
      <c r="L12" s="33">
        <v>0</v>
      </c>
      <c r="M12" s="26" t="s">
        <v>1041</v>
      </c>
      <c r="N12" s="26"/>
    </row>
    <row r="13" spans="1:14" x14ac:dyDescent="0.3">
      <c r="A13" s="28" t="s">
        <v>251</v>
      </c>
      <c r="B13" s="28" t="s">
        <v>394</v>
      </c>
      <c r="C13" s="28" t="s">
        <v>395</v>
      </c>
      <c r="D13" s="28" t="s">
        <v>388</v>
      </c>
      <c r="E13" s="28" t="s">
        <v>224</v>
      </c>
      <c r="F13" s="28" t="s">
        <v>396</v>
      </c>
      <c r="G13" s="29">
        <v>4</v>
      </c>
      <c r="H13" s="29">
        <v>18</v>
      </c>
      <c r="I13" s="30">
        <v>0</v>
      </c>
      <c r="J13" s="31">
        <v>0</v>
      </c>
      <c r="K13" s="32">
        <v>0</v>
      </c>
      <c r="L13" s="33">
        <v>1</v>
      </c>
      <c r="M13" s="26" t="s">
        <v>1042</v>
      </c>
      <c r="N13" s="26"/>
    </row>
    <row r="14" spans="1:14" x14ac:dyDescent="0.3">
      <c r="A14" s="28" t="s">
        <v>205</v>
      </c>
      <c r="B14" s="28" t="s">
        <v>397</v>
      </c>
      <c r="C14" s="28" t="s">
        <v>398</v>
      </c>
      <c r="D14" s="28" t="s">
        <v>352</v>
      </c>
      <c r="E14" s="28" t="s">
        <v>207</v>
      </c>
      <c r="F14" s="28" t="s">
        <v>399</v>
      </c>
      <c r="G14" s="29">
        <v>4</v>
      </c>
      <c r="H14" s="29">
        <v>5</v>
      </c>
      <c r="I14" s="30">
        <v>0</v>
      </c>
      <c r="J14" s="31">
        <v>0</v>
      </c>
      <c r="K14" s="32">
        <v>0</v>
      </c>
      <c r="L14" s="33">
        <v>1</v>
      </c>
      <c r="M14" s="26" t="s">
        <v>1039</v>
      </c>
      <c r="N14" s="26"/>
    </row>
    <row r="15" spans="1:14" x14ac:dyDescent="0.3">
      <c r="A15" s="28" t="s">
        <v>400</v>
      </c>
      <c r="B15" s="28" t="s">
        <v>401</v>
      </c>
      <c r="C15" s="28" t="s">
        <v>357</v>
      </c>
      <c r="D15" s="28" t="s">
        <v>402</v>
      </c>
      <c r="E15" s="28" t="s">
        <v>403</v>
      </c>
      <c r="F15" s="28" t="s">
        <v>404</v>
      </c>
      <c r="G15" s="29">
        <v>4</v>
      </c>
      <c r="H15" s="29">
        <v>8</v>
      </c>
      <c r="I15" s="30">
        <v>0</v>
      </c>
      <c r="J15" s="31">
        <v>1</v>
      </c>
      <c r="K15" s="32">
        <v>0</v>
      </c>
      <c r="L15" s="33">
        <v>0</v>
      </c>
      <c r="M15" s="26" t="s">
        <v>1045</v>
      </c>
      <c r="N15" s="26"/>
    </row>
    <row r="16" spans="1:14" x14ac:dyDescent="0.3">
      <c r="A16" s="28" t="s">
        <v>405</v>
      </c>
      <c r="B16" s="28" t="s">
        <v>406</v>
      </c>
      <c r="C16" s="28" t="s">
        <v>365</v>
      </c>
      <c r="D16" s="28" t="s">
        <v>407</v>
      </c>
      <c r="E16" s="28" t="s">
        <v>203</v>
      </c>
      <c r="F16" s="28" t="s">
        <v>408</v>
      </c>
      <c r="G16" s="29">
        <v>3</v>
      </c>
      <c r="H16" s="29">
        <v>3</v>
      </c>
      <c r="I16" s="30">
        <v>0</v>
      </c>
      <c r="J16" s="31">
        <v>1</v>
      </c>
      <c r="K16" s="32">
        <v>0</v>
      </c>
      <c r="L16" s="33">
        <v>0</v>
      </c>
      <c r="M16" s="26" t="s">
        <v>1042</v>
      </c>
      <c r="N16" s="26">
        <v>4</v>
      </c>
    </row>
    <row r="17" spans="1:14" x14ac:dyDescent="0.3">
      <c r="A17" s="28" t="s">
        <v>409</v>
      </c>
      <c r="B17" s="28" t="s">
        <v>410</v>
      </c>
      <c r="C17" s="28" t="s">
        <v>411</v>
      </c>
      <c r="D17" s="28" t="s">
        <v>388</v>
      </c>
      <c r="E17" s="28" t="s">
        <v>412</v>
      </c>
      <c r="F17" s="28" t="s">
        <v>413</v>
      </c>
      <c r="G17" s="29">
        <v>3</v>
      </c>
      <c r="H17" s="29">
        <v>3</v>
      </c>
      <c r="I17" s="30">
        <v>0</v>
      </c>
      <c r="J17" s="31">
        <v>1</v>
      </c>
      <c r="K17" s="32">
        <v>0</v>
      </c>
      <c r="L17" s="33">
        <v>0</v>
      </c>
      <c r="M17" s="26" t="s">
        <v>1041</v>
      </c>
      <c r="N17" s="26"/>
    </row>
    <row r="18" spans="1:14" x14ac:dyDescent="0.3">
      <c r="A18" s="28" t="s">
        <v>414</v>
      </c>
      <c r="B18" s="28" t="s">
        <v>415</v>
      </c>
      <c r="C18" s="28" t="s">
        <v>365</v>
      </c>
      <c r="D18" s="28" t="s">
        <v>388</v>
      </c>
      <c r="E18" s="28" t="s">
        <v>224</v>
      </c>
      <c r="F18" s="28" t="s">
        <v>416</v>
      </c>
      <c r="G18" s="29">
        <v>3</v>
      </c>
      <c r="H18" s="29">
        <v>7</v>
      </c>
      <c r="I18" s="30">
        <v>0</v>
      </c>
      <c r="J18" s="31">
        <v>1</v>
      </c>
      <c r="K18" s="32">
        <v>0</v>
      </c>
      <c r="L18" s="33">
        <v>0</v>
      </c>
      <c r="M18" s="26" t="s">
        <v>1038</v>
      </c>
      <c r="N18" s="26"/>
    </row>
    <row r="19" spans="1:14" x14ac:dyDescent="0.3">
      <c r="A19" s="28" t="s">
        <v>417</v>
      </c>
      <c r="B19" s="28" t="s">
        <v>418</v>
      </c>
      <c r="C19" s="28" t="s">
        <v>419</v>
      </c>
      <c r="D19" s="28" t="s">
        <v>402</v>
      </c>
      <c r="E19" s="28" t="s">
        <v>420</v>
      </c>
      <c r="F19" s="28" t="s">
        <v>421</v>
      </c>
      <c r="G19" s="29">
        <v>3</v>
      </c>
      <c r="H19" s="29">
        <v>9</v>
      </c>
      <c r="I19" s="30">
        <v>1</v>
      </c>
      <c r="J19" s="31">
        <v>0</v>
      </c>
      <c r="K19" s="32">
        <v>0</v>
      </c>
      <c r="L19" s="33">
        <v>0</v>
      </c>
      <c r="M19" s="26" t="s">
        <v>1045</v>
      </c>
      <c r="N19" s="26"/>
    </row>
    <row r="20" spans="1:14" x14ac:dyDescent="0.3">
      <c r="A20" s="28" t="s">
        <v>422</v>
      </c>
      <c r="B20" s="28" t="s">
        <v>423</v>
      </c>
      <c r="C20" s="28" t="s">
        <v>365</v>
      </c>
      <c r="D20" s="28" t="s">
        <v>388</v>
      </c>
      <c r="E20" s="28" t="s">
        <v>224</v>
      </c>
      <c r="F20" s="28" t="s">
        <v>424</v>
      </c>
      <c r="G20" s="29">
        <v>3</v>
      </c>
      <c r="H20" s="29">
        <v>6</v>
      </c>
      <c r="I20" s="30">
        <v>0</v>
      </c>
      <c r="J20" s="31">
        <v>1</v>
      </c>
      <c r="K20" s="32">
        <v>0</v>
      </c>
      <c r="L20" s="33">
        <v>0</v>
      </c>
      <c r="M20" s="26" t="s">
        <v>1038</v>
      </c>
      <c r="N20" s="26"/>
    </row>
    <row r="21" spans="1:14" x14ac:dyDescent="0.3">
      <c r="A21" s="28" t="s">
        <v>425</v>
      </c>
      <c r="B21" s="28" t="s">
        <v>426</v>
      </c>
      <c r="C21" s="28" t="s">
        <v>365</v>
      </c>
      <c r="D21" s="28" t="s">
        <v>388</v>
      </c>
      <c r="E21" s="28" t="s">
        <v>88</v>
      </c>
      <c r="F21" s="28" t="s">
        <v>427</v>
      </c>
      <c r="G21" s="29">
        <v>3</v>
      </c>
      <c r="H21" s="29">
        <v>8</v>
      </c>
      <c r="I21" s="30">
        <v>0</v>
      </c>
      <c r="J21" s="31">
        <v>1</v>
      </c>
      <c r="K21" s="32">
        <v>0</v>
      </c>
      <c r="L21" s="33">
        <v>0</v>
      </c>
      <c r="M21" s="26" t="s">
        <v>1041</v>
      </c>
      <c r="N21" s="26"/>
    </row>
    <row r="22" spans="1:14" x14ac:dyDescent="0.3">
      <c r="A22" s="28" t="s">
        <v>428</v>
      </c>
      <c r="B22" s="28" t="s">
        <v>429</v>
      </c>
      <c r="C22" s="28" t="s">
        <v>365</v>
      </c>
      <c r="D22" s="28" t="s">
        <v>430</v>
      </c>
      <c r="E22" s="28" t="s">
        <v>431</v>
      </c>
      <c r="F22" s="28" t="s">
        <v>432</v>
      </c>
      <c r="G22" s="29">
        <v>3</v>
      </c>
      <c r="H22" s="29">
        <v>7</v>
      </c>
      <c r="I22" s="30">
        <v>0.33333333333333337</v>
      </c>
      <c r="J22" s="31">
        <v>0.66666666666666674</v>
      </c>
      <c r="K22" s="32">
        <v>0</v>
      </c>
      <c r="L22" s="33">
        <v>0</v>
      </c>
      <c r="M22" s="26" t="s">
        <v>1045</v>
      </c>
      <c r="N22" s="26"/>
    </row>
    <row r="23" spans="1:14" x14ac:dyDescent="0.3">
      <c r="A23" s="28" t="s">
        <v>433</v>
      </c>
      <c r="B23" s="28" t="s">
        <v>434</v>
      </c>
      <c r="C23" s="28" t="s">
        <v>365</v>
      </c>
      <c r="D23" s="28" t="s">
        <v>388</v>
      </c>
      <c r="E23" s="28" t="s">
        <v>133</v>
      </c>
      <c r="F23" s="28" t="s">
        <v>435</v>
      </c>
      <c r="G23" s="29">
        <v>3</v>
      </c>
      <c r="H23" s="29">
        <v>6</v>
      </c>
      <c r="I23" s="30">
        <v>0.66666666666666674</v>
      </c>
      <c r="J23" s="31">
        <v>0.33333333333333337</v>
      </c>
      <c r="K23" s="32">
        <v>0</v>
      </c>
      <c r="L23" s="33">
        <v>0</v>
      </c>
      <c r="M23" s="26" t="s">
        <v>1045</v>
      </c>
      <c r="N23" s="26"/>
    </row>
    <row r="24" spans="1:14" x14ac:dyDescent="0.3">
      <c r="A24" s="28" t="s">
        <v>86</v>
      </c>
      <c r="B24" s="28" t="s">
        <v>436</v>
      </c>
      <c r="C24" s="28" t="s">
        <v>437</v>
      </c>
      <c r="D24" s="28" t="s">
        <v>438</v>
      </c>
      <c r="E24" s="28" t="s">
        <v>88</v>
      </c>
      <c r="F24" s="28" t="s">
        <v>439</v>
      </c>
      <c r="G24" s="29">
        <v>2</v>
      </c>
      <c r="H24" s="29">
        <v>3</v>
      </c>
      <c r="I24" s="30">
        <v>0</v>
      </c>
      <c r="J24" s="31">
        <v>0</v>
      </c>
      <c r="K24" s="32">
        <v>1</v>
      </c>
      <c r="L24" s="33">
        <v>0</v>
      </c>
      <c r="M24" s="26" t="s">
        <v>1039</v>
      </c>
      <c r="N24" s="26"/>
    </row>
    <row r="25" spans="1:14" x14ac:dyDescent="0.3">
      <c r="A25" s="28" t="s">
        <v>440</v>
      </c>
      <c r="B25" s="28" t="s">
        <v>441</v>
      </c>
      <c r="C25" s="28" t="s">
        <v>365</v>
      </c>
      <c r="D25" s="28" t="s">
        <v>388</v>
      </c>
      <c r="E25" s="28" t="s">
        <v>442</v>
      </c>
      <c r="F25" s="28" t="s">
        <v>443</v>
      </c>
      <c r="G25" s="29">
        <v>2</v>
      </c>
      <c r="H25" s="29">
        <v>2</v>
      </c>
      <c r="I25" s="30">
        <v>0</v>
      </c>
      <c r="J25" s="31">
        <v>1</v>
      </c>
      <c r="K25" s="32">
        <v>0</v>
      </c>
      <c r="L25" s="33">
        <v>0</v>
      </c>
      <c r="M25" s="26" t="s">
        <v>1040</v>
      </c>
      <c r="N25" s="26"/>
    </row>
    <row r="26" spans="1:14" x14ac:dyDescent="0.3">
      <c r="A26" s="28" t="s">
        <v>444</v>
      </c>
      <c r="B26" s="28" t="s">
        <v>445</v>
      </c>
      <c r="C26" s="28" t="s">
        <v>365</v>
      </c>
      <c r="D26" s="28" t="s">
        <v>446</v>
      </c>
      <c r="E26" s="28" t="s">
        <v>293</v>
      </c>
      <c r="F26" s="28" t="s">
        <v>447</v>
      </c>
      <c r="G26" s="29">
        <v>2</v>
      </c>
      <c r="H26" s="29">
        <v>2</v>
      </c>
      <c r="I26" s="30">
        <v>0</v>
      </c>
      <c r="J26" s="31">
        <v>1</v>
      </c>
      <c r="K26" s="32">
        <v>0</v>
      </c>
      <c r="L26" s="33">
        <v>0</v>
      </c>
      <c r="M26" s="26" t="s">
        <v>1041</v>
      </c>
      <c r="N26" s="26"/>
    </row>
    <row r="27" spans="1:14" x14ac:dyDescent="0.3">
      <c r="A27" s="28" t="s">
        <v>448</v>
      </c>
      <c r="B27" s="28" t="s">
        <v>449</v>
      </c>
      <c r="C27" s="28" t="s">
        <v>450</v>
      </c>
      <c r="D27" s="28" t="s">
        <v>388</v>
      </c>
      <c r="E27" s="28" t="s">
        <v>451</v>
      </c>
      <c r="F27" s="28" t="s">
        <v>452</v>
      </c>
      <c r="G27" s="29">
        <v>2</v>
      </c>
      <c r="H27" s="29">
        <v>6</v>
      </c>
      <c r="I27" s="30">
        <v>0.5</v>
      </c>
      <c r="J27" s="31">
        <v>0.5</v>
      </c>
      <c r="K27" s="32">
        <v>0</v>
      </c>
      <c r="L27" s="33">
        <v>0</v>
      </c>
      <c r="M27" s="26" t="s">
        <v>1040</v>
      </c>
      <c r="N27" s="26"/>
    </row>
    <row r="28" spans="1:14" x14ac:dyDescent="0.3">
      <c r="A28" s="28" t="s">
        <v>242</v>
      </c>
      <c r="B28" s="28" t="s">
        <v>453</v>
      </c>
      <c r="C28" s="28" t="s">
        <v>454</v>
      </c>
      <c r="D28" s="28" t="s">
        <v>388</v>
      </c>
      <c r="E28" s="28" t="s">
        <v>133</v>
      </c>
      <c r="F28" s="28" t="s">
        <v>455</v>
      </c>
      <c r="G28" s="29">
        <v>2</v>
      </c>
      <c r="H28" s="29">
        <v>10</v>
      </c>
      <c r="I28" s="30">
        <v>0</v>
      </c>
      <c r="J28" s="31">
        <v>0</v>
      </c>
      <c r="K28" s="32">
        <v>0</v>
      </c>
      <c r="L28" s="33">
        <v>1</v>
      </c>
      <c r="M28" s="26" t="s">
        <v>1039</v>
      </c>
      <c r="N28" s="26"/>
    </row>
    <row r="29" spans="1:14" x14ac:dyDescent="0.3">
      <c r="A29" s="28" t="s">
        <v>300</v>
      </c>
      <c r="B29" s="28" t="s">
        <v>456</v>
      </c>
      <c r="C29" s="28" t="s">
        <v>457</v>
      </c>
      <c r="D29" s="28" t="s">
        <v>388</v>
      </c>
      <c r="E29" s="28" t="s">
        <v>133</v>
      </c>
      <c r="F29" s="28" t="s">
        <v>458</v>
      </c>
      <c r="G29" s="29">
        <v>2</v>
      </c>
      <c r="H29" s="29">
        <v>4</v>
      </c>
      <c r="I29" s="30">
        <v>0</v>
      </c>
      <c r="J29" s="31">
        <v>0</v>
      </c>
      <c r="K29" s="32">
        <v>0</v>
      </c>
      <c r="L29" s="33">
        <v>1</v>
      </c>
      <c r="M29" s="26" t="s">
        <v>1039</v>
      </c>
      <c r="N29" s="26"/>
    </row>
    <row r="30" spans="1:14" x14ac:dyDescent="0.3">
      <c r="A30" s="28" t="s">
        <v>459</v>
      </c>
      <c r="B30" s="28" t="s">
        <v>460</v>
      </c>
      <c r="C30" s="28" t="s">
        <v>365</v>
      </c>
      <c r="D30" s="28" t="s">
        <v>461</v>
      </c>
      <c r="E30" s="28" t="s">
        <v>59</v>
      </c>
      <c r="F30" s="28" t="s">
        <v>462</v>
      </c>
      <c r="G30" s="29">
        <v>2</v>
      </c>
      <c r="H30" s="29">
        <v>2</v>
      </c>
      <c r="I30" s="30">
        <v>0.5</v>
      </c>
      <c r="J30" s="31">
        <v>0.5</v>
      </c>
      <c r="K30" s="32">
        <v>0</v>
      </c>
      <c r="L30" s="33">
        <v>0</v>
      </c>
      <c r="M30" s="26" t="s">
        <v>1040</v>
      </c>
      <c r="N30" s="26"/>
    </row>
    <row r="31" spans="1:14" x14ac:dyDescent="0.3">
      <c r="A31" s="28" t="s">
        <v>463</v>
      </c>
      <c r="B31" s="28" t="s">
        <v>464</v>
      </c>
      <c r="C31" s="28" t="s">
        <v>365</v>
      </c>
      <c r="D31" s="28" t="s">
        <v>388</v>
      </c>
      <c r="E31" s="28" t="s">
        <v>465</v>
      </c>
      <c r="F31" s="28" t="s">
        <v>466</v>
      </c>
      <c r="G31" s="29">
        <v>2</v>
      </c>
      <c r="H31" s="29">
        <v>11</v>
      </c>
      <c r="I31" s="30">
        <v>0</v>
      </c>
      <c r="J31" s="31">
        <v>1</v>
      </c>
      <c r="K31" s="32">
        <v>0</v>
      </c>
      <c r="L31" s="33">
        <v>0</v>
      </c>
      <c r="M31" s="26" t="s">
        <v>1038</v>
      </c>
      <c r="N31" s="26"/>
    </row>
    <row r="32" spans="1:14" x14ac:dyDescent="0.3">
      <c r="A32" s="28" t="s">
        <v>467</v>
      </c>
      <c r="B32" s="28" t="s">
        <v>468</v>
      </c>
      <c r="C32" s="28" t="s">
        <v>365</v>
      </c>
      <c r="D32" s="28" t="s">
        <v>388</v>
      </c>
      <c r="E32" s="28" t="s">
        <v>224</v>
      </c>
      <c r="F32" s="28" t="s">
        <v>469</v>
      </c>
      <c r="G32" s="29">
        <v>2</v>
      </c>
      <c r="H32" s="29">
        <v>4</v>
      </c>
      <c r="I32" s="30">
        <v>0</v>
      </c>
      <c r="J32" s="31">
        <v>1</v>
      </c>
      <c r="K32" s="32">
        <v>0</v>
      </c>
      <c r="L32" s="33">
        <v>0</v>
      </c>
      <c r="M32" s="26" t="s">
        <v>1038</v>
      </c>
      <c r="N32" s="26"/>
    </row>
    <row r="33" spans="1:14" x14ac:dyDescent="0.3">
      <c r="A33" s="28" t="s">
        <v>470</v>
      </c>
      <c r="B33" s="28" t="s">
        <v>471</v>
      </c>
      <c r="C33" s="28" t="s">
        <v>472</v>
      </c>
      <c r="D33" s="28" t="s">
        <v>388</v>
      </c>
      <c r="E33" s="28" t="s">
        <v>473</v>
      </c>
      <c r="F33" s="28" t="s">
        <v>474</v>
      </c>
      <c r="G33" s="29">
        <v>2</v>
      </c>
      <c r="H33" s="29">
        <v>2</v>
      </c>
      <c r="I33" s="30">
        <v>0</v>
      </c>
      <c r="J33" s="31">
        <v>1</v>
      </c>
      <c r="K33" s="32">
        <v>0</v>
      </c>
      <c r="L33" s="33">
        <v>0</v>
      </c>
      <c r="M33" s="26" t="s">
        <v>1041</v>
      </c>
      <c r="N33" s="26"/>
    </row>
    <row r="34" spans="1:14" x14ac:dyDescent="0.3">
      <c r="A34" s="28" t="s">
        <v>475</v>
      </c>
      <c r="B34" s="28" t="s">
        <v>476</v>
      </c>
      <c r="C34" s="28" t="s">
        <v>477</v>
      </c>
      <c r="D34" s="28" t="s">
        <v>478</v>
      </c>
      <c r="E34" s="28" t="s">
        <v>479</v>
      </c>
      <c r="F34" s="28" t="s">
        <v>480</v>
      </c>
      <c r="G34" s="29">
        <v>2</v>
      </c>
      <c r="H34" s="29">
        <v>6</v>
      </c>
      <c r="I34" s="30">
        <v>1</v>
      </c>
      <c r="J34" s="31">
        <v>0</v>
      </c>
      <c r="K34" s="32">
        <v>0</v>
      </c>
      <c r="L34" s="33">
        <v>0</v>
      </c>
      <c r="M34" s="26" t="s">
        <v>1040</v>
      </c>
      <c r="N34" s="26"/>
    </row>
    <row r="35" spans="1:14" x14ac:dyDescent="0.3">
      <c r="A35" s="28" t="s">
        <v>481</v>
      </c>
      <c r="B35" s="28" t="s">
        <v>482</v>
      </c>
      <c r="C35" s="28" t="s">
        <v>483</v>
      </c>
      <c r="D35" s="28" t="s">
        <v>484</v>
      </c>
      <c r="E35" s="28" t="s">
        <v>485</v>
      </c>
      <c r="F35" s="28" t="s">
        <v>486</v>
      </c>
      <c r="G35" s="29">
        <v>2</v>
      </c>
      <c r="H35" s="29">
        <v>8</v>
      </c>
      <c r="I35" s="30">
        <v>1</v>
      </c>
      <c r="J35" s="31">
        <v>0</v>
      </c>
      <c r="K35" s="32">
        <v>0</v>
      </c>
      <c r="L35" s="33">
        <v>0</v>
      </c>
      <c r="M35" s="26" t="s">
        <v>1040</v>
      </c>
      <c r="N35" s="26"/>
    </row>
    <row r="36" spans="1:14" x14ac:dyDescent="0.3">
      <c r="A36" s="28" t="s">
        <v>487</v>
      </c>
      <c r="B36" s="28" t="s">
        <v>488</v>
      </c>
      <c r="C36" s="28" t="s">
        <v>489</v>
      </c>
      <c r="D36" s="28" t="s">
        <v>438</v>
      </c>
      <c r="E36" s="28" t="s">
        <v>59</v>
      </c>
      <c r="F36" s="28" t="s">
        <v>490</v>
      </c>
      <c r="G36" s="29">
        <v>2</v>
      </c>
      <c r="H36" s="29">
        <v>2</v>
      </c>
      <c r="I36" s="30">
        <v>0</v>
      </c>
      <c r="J36" s="31">
        <v>1</v>
      </c>
      <c r="K36" s="32">
        <v>0</v>
      </c>
      <c r="L36" s="33">
        <v>0</v>
      </c>
      <c r="M36" s="26" t="s">
        <v>1041</v>
      </c>
      <c r="N36" s="26"/>
    </row>
    <row r="37" spans="1:14" x14ac:dyDescent="0.3">
      <c r="A37" s="28" t="s">
        <v>491</v>
      </c>
      <c r="B37" s="28" t="s">
        <v>492</v>
      </c>
      <c r="C37" s="28" t="s">
        <v>493</v>
      </c>
      <c r="D37" s="28" t="s">
        <v>494</v>
      </c>
      <c r="E37" s="28" t="s">
        <v>381</v>
      </c>
      <c r="F37" s="28" t="s">
        <v>495</v>
      </c>
      <c r="G37" s="29">
        <v>2</v>
      </c>
      <c r="H37" s="29">
        <v>2</v>
      </c>
      <c r="I37" s="30">
        <v>0</v>
      </c>
      <c r="J37" s="31">
        <v>1</v>
      </c>
      <c r="K37" s="32">
        <v>0</v>
      </c>
      <c r="L37" s="33">
        <v>0</v>
      </c>
      <c r="M37" s="26" t="s">
        <v>1041</v>
      </c>
      <c r="N37" s="26"/>
    </row>
    <row r="38" spans="1:14" x14ac:dyDescent="0.3">
      <c r="A38" s="28" t="s">
        <v>496</v>
      </c>
      <c r="B38" s="28" t="s">
        <v>497</v>
      </c>
      <c r="C38" s="28" t="s">
        <v>365</v>
      </c>
      <c r="D38" s="28" t="s">
        <v>407</v>
      </c>
      <c r="E38" s="28" t="s">
        <v>203</v>
      </c>
      <c r="F38" s="28" t="s">
        <v>498</v>
      </c>
      <c r="G38" s="29">
        <v>2</v>
      </c>
      <c r="H38" s="29">
        <v>4</v>
      </c>
      <c r="I38" s="30">
        <v>0</v>
      </c>
      <c r="J38" s="31">
        <v>1</v>
      </c>
      <c r="K38" s="32">
        <v>0</v>
      </c>
      <c r="L38" s="33">
        <v>0</v>
      </c>
      <c r="M38" s="26" t="s">
        <v>1041</v>
      </c>
      <c r="N38" s="26"/>
    </row>
    <row r="39" spans="1:14" x14ac:dyDescent="0.3">
      <c r="A39" s="28" t="s">
        <v>287</v>
      </c>
      <c r="B39" s="28" t="s">
        <v>499</v>
      </c>
      <c r="C39" s="28" t="s">
        <v>500</v>
      </c>
      <c r="D39" s="28" t="s">
        <v>388</v>
      </c>
      <c r="E39" s="28" t="s">
        <v>224</v>
      </c>
      <c r="F39" s="28" t="s">
        <v>501</v>
      </c>
      <c r="G39" s="29">
        <v>2</v>
      </c>
      <c r="H39" s="29">
        <v>9</v>
      </c>
      <c r="I39" s="30">
        <v>0</v>
      </c>
      <c r="J39" s="31">
        <v>0</v>
      </c>
      <c r="K39" s="32">
        <v>0</v>
      </c>
      <c r="L39" s="33">
        <v>1</v>
      </c>
      <c r="M39" s="26" t="s">
        <v>1039</v>
      </c>
      <c r="N39" s="26"/>
    </row>
    <row r="40" spans="1:14" x14ac:dyDescent="0.3">
      <c r="A40" s="28" t="s">
        <v>229</v>
      </c>
      <c r="B40" s="28" t="s">
        <v>502</v>
      </c>
      <c r="C40" s="28" t="s">
        <v>503</v>
      </c>
      <c r="D40" s="28" t="s">
        <v>504</v>
      </c>
      <c r="E40" s="28" t="s">
        <v>207</v>
      </c>
      <c r="F40" s="28" t="s">
        <v>505</v>
      </c>
      <c r="G40" s="29">
        <v>2</v>
      </c>
      <c r="H40" s="29">
        <v>3</v>
      </c>
      <c r="I40" s="30">
        <v>0</v>
      </c>
      <c r="J40" s="31">
        <v>0</v>
      </c>
      <c r="K40" s="32">
        <v>0</v>
      </c>
      <c r="L40" s="33">
        <v>1</v>
      </c>
      <c r="M40" s="26" t="s">
        <v>1039</v>
      </c>
      <c r="N40" s="26"/>
    </row>
    <row r="41" spans="1:14" x14ac:dyDescent="0.3">
      <c r="A41" s="28" t="s">
        <v>506</v>
      </c>
      <c r="B41" s="28" t="s">
        <v>507</v>
      </c>
      <c r="C41" s="28" t="s">
        <v>508</v>
      </c>
      <c r="D41" s="28" t="s">
        <v>352</v>
      </c>
      <c r="E41" s="28" t="s">
        <v>509</v>
      </c>
      <c r="F41" s="28" t="s">
        <v>510</v>
      </c>
      <c r="G41" s="29">
        <v>2</v>
      </c>
      <c r="H41" s="29">
        <v>3</v>
      </c>
      <c r="I41" s="30">
        <v>1</v>
      </c>
      <c r="J41" s="31">
        <v>0</v>
      </c>
      <c r="K41" s="32">
        <v>0</v>
      </c>
      <c r="L41" s="33">
        <v>0</v>
      </c>
      <c r="M41" s="26" t="s">
        <v>1040</v>
      </c>
      <c r="N41" s="26"/>
    </row>
    <row r="42" spans="1:14" x14ac:dyDescent="0.3">
      <c r="A42" s="28" t="s">
        <v>182</v>
      </c>
      <c r="B42" s="28" t="s">
        <v>511</v>
      </c>
      <c r="C42" s="28" t="s">
        <v>512</v>
      </c>
      <c r="D42" s="28" t="s">
        <v>388</v>
      </c>
      <c r="E42" s="28" t="s">
        <v>133</v>
      </c>
      <c r="F42" s="28" t="s">
        <v>513</v>
      </c>
      <c r="G42" s="29">
        <v>1</v>
      </c>
      <c r="H42" s="29">
        <v>9</v>
      </c>
      <c r="I42" s="30">
        <v>0</v>
      </c>
      <c r="J42" s="31">
        <v>0</v>
      </c>
      <c r="K42" s="32">
        <v>0</v>
      </c>
      <c r="L42" s="33">
        <v>1</v>
      </c>
      <c r="M42" s="26" t="s">
        <v>1039</v>
      </c>
      <c r="N42" s="26"/>
    </row>
    <row r="43" spans="1:14" x14ac:dyDescent="0.3">
      <c r="A43" s="28" t="s">
        <v>514</v>
      </c>
      <c r="B43" s="28" t="s">
        <v>515</v>
      </c>
      <c r="C43" s="28" t="s">
        <v>516</v>
      </c>
      <c r="D43" s="28" t="s">
        <v>388</v>
      </c>
      <c r="E43" s="28" t="s">
        <v>133</v>
      </c>
      <c r="F43" s="28" t="s">
        <v>517</v>
      </c>
      <c r="G43" s="29">
        <v>1</v>
      </c>
      <c r="H43" s="29">
        <v>6</v>
      </c>
      <c r="I43" s="30">
        <v>0</v>
      </c>
      <c r="J43" s="31">
        <v>1</v>
      </c>
      <c r="K43" s="32">
        <v>0</v>
      </c>
      <c r="L43" s="33">
        <v>0</v>
      </c>
      <c r="M43" s="26" t="s">
        <v>1040</v>
      </c>
      <c r="N43" s="26"/>
    </row>
    <row r="44" spans="1:14" x14ac:dyDescent="0.3">
      <c r="A44" s="28" t="s">
        <v>518</v>
      </c>
      <c r="B44" s="28" t="s">
        <v>519</v>
      </c>
      <c r="C44" s="28" t="s">
        <v>365</v>
      </c>
      <c r="D44" s="28" t="s">
        <v>388</v>
      </c>
      <c r="E44" s="28" t="s">
        <v>76</v>
      </c>
      <c r="F44" s="28" t="s">
        <v>520</v>
      </c>
      <c r="G44" s="29">
        <v>1</v>
      </c>
      <c r="H44" s="29">
        <v>1</v>
      </c>
      <c r="I44" s="30">
        <v>1</v>
      </c>
      <c r="J44" s="31">
        <v>0</v>
      </c>
      <c r="K44" s="32">
        <v>0</v>
      </c>
      <c r="L44" s="33">
        <v>0</v>
      </c>
      <c r="M44" s="26" t="s">
        <v>1039</v>
      </c>
      <c r="N44" s="26"/>
    </row>
    <row r="45" spans="1:14" x14ac:dyDescent="0.3">
      <c r="A45" s="28" t="s">
        <v>521</v>
      </c>
      <c r="B45" s="28" t="s">
        <v>522</v>
      </c>
      <c r="C45" s="28" t="s">
        <v>365</v>
      </c>
      <c r="D45" s="28" t="s">
        <v>523</v>
      </c>
      <c r="E45" s="28" t="s">
        <v>381</v>
      </c>
      <c r="F45" s="28" t="s">
        <v>524</v>
      </c>
      <c r="G45" s="29">
        <v>1</v>
      </c>
      <c r="H45" s="29">
        <v>2</v>
      </c>
      <c r="I45" s="30">
        <v>0</v>
      </c>
      <c r="J45" s="31">
        <v>1</v>
      </c>
      <c r="K45" s="32">
        <v>0</v>
      </c>
      <c r="L45" s="33">
        <v>0</v>
      </c>
      <c r="M45" s="26" t="s">
        <v>1040</v>
      </c>
      <c r="N45" s="26"/>
    </row>
    <row r="46" spans="1:14" x14ac:dyDescent="0.3">
      <c r="A46" s="28" t="s">
        <v>525</v>
      </c>
      <c r="B46" s="28" t="s">
        <v>526</v>
      </c>
      <c r="C46" s="28" t="s">
        <v>527</v>
      </c>
      <c r="D46" s="28" t="s">
        <v>528</v>
      </c>
      <c r="E46" s="28" t="s">
        <v>529</v>
      </c>
      <c r="F46" s="28" t="s">
        <v>530</v>
      </c>
      <c r="G46" s="29">
        <v>1</v>
      </c>
      <c r="H46" s="29">
        <v>2</v>
      </c>
      <c r="I46" s="30">
        <v>1</v>
      </c>
      <c r="J46" s="31">
        <v>0</v>
      </c>
      <c r="K46" s="32">
        <v>0</v>
      </c>
      <c r="L46" s="33">
        <v>0</v>
      </c>
      <c r="M46" s="26" t="s">
        <v>1040</v>
      </c>
      <c r="N46" s="26"/>
    </row>
    <row r="47" spans="1:14" x14ac:dyDescent="0.3">
      <c r="A47" s="28" t="s">
        <v>531</v>
      </c>
      <c r="B47" s="28" t="s">
        <v>532</v>
      </c>
      <c r="C47" s="28" t="s">
        <v>365</v>
      </c>
      <c r="D47" s="28" t="s">
        <v>388</v>
      </c>
      <c r="E47" s="28" t="s">
        <v>533</v>
      </c>
      <c r="F47" s="28" t="s">
        <v>534</v>
      </c>
      <c r="G47" s="29">
        <v>1</v>
      </c>
      <c r="H47" s="29">
        <v>2</v>
      </c>
      <c r="I47" s="30">
        <v>0</v>
      </c>
      <c r="J47" s="31">
        <v>1</v>
      </c>
      <c r="K47" s="32">
        <v>0</v>
      </c>
      <c r="L47" s="33">
        <v>0</v>
      </c>
      <c r="M47" s="26" t="s">
        <v>1040</v>
      </c>
      <c r="N47" s="26"/>
    </row>
    <row r="48" spans="1:14" x14ac:dyDescent="0.3">
      <c r="A48" s="28" t="s">
        <v>535</v>
      </c>
      <c r="B48" s="28" t="s">
        <v>536</v>
      </c>
      <c r="C48" s="28" t="s">
        <v>365</v>
      </c>
      <c r="D48" s="28" t="s">
        <v>388</v>
      </c>
      <c r="E48" s="28" t="s">
        <v>133</v>
      </c>
      <c r="F48" s="28" t="s">
        <v>537</v>
      </c>
      <c r="G48" s="29">
        <v>1</v>
      </c>
      <c r="H48" s="29">
        <v>10</v>
      </c>
      <c r="I48" s="30">
        <v>0</v>
      </c>
      <c r="J48" s="31">
        <v>1</v>
      </c>
      <c r="K48" s="32">
        <v>0</v>
      </c>
      <c r="L48" s="33">
        <v>0</v>
      </c>
      <c r="M48" s="26" t="s">
        <v>1040</v>
      </c>
      <c r="N48" s="26"/>
    </row>
    <row r="49" spans="1:14" x14ac:dyDescent="0.3">
      <c r="A49" s="28" t="s">
        <v>63</v>
      </c>
      <c r="B49" s="28" t="s">
        <v>538</v>
      </c>
      <c r="C49" s="28" t="s">
        <v>539</v>
      </c>
      <c r="D49" s="28" t="s">
        <v>478</v>
      </c>
      <c r="E49" s="28" t="s">
        <v>66</v>
      </c>
      <c r="F49" s="28" t="s">
        <v>540</v>
      </c>
      <c r="G49" s="29">
        <v>1</v>
      </c>
      <c r="H49" s="29">
        <v>1</v>
      </c>
      <c r="I49" s="30">
        <v>0</v>
      </c>
      <c r="J49" s="31">
        <v>0</v>
      </c>
      <c r="K49" s="32">
        <v>1</v>
      </c>
      <c r="L49" s="33">
        <v>0</v>
      </c>
      <c r="M49" s="26" t="s">
        <v>1039</v>
      </c>
      <c r="N49" s="26"/>
    </row>
    <row r="50" spans="1:14" x14ac:dyDescent="0.3">
      <c r="A50" s="28" t="s">
        <v>541</v>
      </c>
      <c r="B50" s="28" t="s">
        <v>542</v>
      </c>
      <c r="C50" s="28" t="s">
        <v>543</v>
      </c>
      <c r="D50" s="28" t="s">
        <v>544</v>
      </c>
      <c r="E50" s="28" t="s">
        <v>59</v>
      </c>
      <c r="F50" s="28" t="s">
        <v>545</v>
      </c>
      <c r="G50" s="29">
        <v>1</v>
      </c>
      <c r="H50" s="29">
        <v>1</v>
      </c>
      <c r="I50" s="30">
        <v>0</v>
      </c>
      <c r="J50" s="31">
        <v>1</v>
      </c>
      <c r="K50" s="32">
        <v>0</v>
      </c>
      <c r="L50" s="33">
        <v>0</v>
      </c>
      <c r="M50" s="26" t="s">
        <v>1041</v>
      </c>
      <c r="N50" s="26"/>
    </row>
    <row r="51" spans="1:14" x14ac:dyDescent="0.3">
      <c r="A51" s="28" t="s">
        <v>546</v>
      </c>
      <c r="B51" s="28" t="s">
        <v>547</v>
      </c>
      <c r="C51" s="28" t="s">
        <v>371</v>
      </c>
      <c r="D51" s="28" t="s">
        <v>372</v>
      </c>
      <c r="E51" s="28" t="s">
        <v>373</v>
      </c>
      <c r="F51" s="28" t="s">
        <v>548</v>
      </c>
      <c r="G51" s="29">
        <v>1</v>
      </c>
      <c r="H51" s="29">
        <v>2</v>
      </c>
      <c r="I51" s="30">
        <v>0</v>
      </c>
      <c r="J51" s="31">
        <v>1</v>
      </c>
      <c r="K51" s="32">
        <v>0</v>
      </c>
      <c r="L51" s="33">
        <v>0</v>
      </c>
      <c r="M51" s="26" t="s">
        <v>1037</v>
      </c>
      <c r="N51" s="26"/>
    </row>
    <row r="52" spans="1:14" x14ac:dyDescent="0.3">
      <c r="A52" s="28" t="s">
        <v>549</v>
      </c>
      <c r="B52" s="28" t="s">
        <v>550</v>
      </c>
      <c r="C52" s="28" t="s">
        <v>365</v>
      </c>
      <c r="D52" s="28" t="s">
        <v>551</v>
      </c>
      <c r="E52" s="28" t="s">
        <v>552</v>
      </c>
      <c r="F52" s="28" t="s">
        <v>549</v>
      </c>
      <c r="G52" s="29">
        <v>1</v>
      </c>
      <c r="H52" s="29">
        <v>5</v>
      </c>
      <c r="I52" s="30">
        <v>0</v>
      </c>
      <c r="J52" s="31">
        <v>1</v>
      </c>
      <c r="K52" s="32">
        <v>0</v>
      </c>
      <c r="L52" s="33">
        <v>0</v>
      </c>
      <c r="M52" s="26" t="s">
        <v>1040</v>
      </c>
      <c r="N52" s="26"/>
    </row>
    <row r="53" spans="1:14" x14ac:dyDescent="0.3">
      <c r="A53" s="28" t="s">
        <v>285</v>
      </c>
      <c r="B53" s="28" t="s">
        <v>553</v>
      </c>
      <c r="C53" s="28" t="s">
        <v>554</v>
      </c>
      <c r="D53" s="28" t="s">
        <v>388</v>
      </c>
      <c r="E53" s="28" t="s">
        <v>224</v>
      </c>
      <c r="F53" s="28" t="s">
        <v>555</v>
      </c>
      <c r="G53" s="29">
        <v>1</v>
      </c>
      <c r="H53" s="29">
        <v>6</v>
      </c>
      <c r="I53" s="30">
        <v>0</v>
      </c>
      <c r="J53" s="31">
        <v>0</v>
      </c>
      <c r="K53" s="32">
        <v>0</v>
      </c>
      <c r="L53" s="33">
        <v>1</v>
      </c>
      <c r="M53" s="26" t="s">
        <v>1042</v>
      </c>
      <c r="N53" s="26"/>
    </row>
    <row r="54" spans="1:14" x14ac:dyDescent="0.3">
      <c r="A54" s="28" t="s">
        <v>174</v>
      </c>
      <c r="B54" s="28" t="s">
        <v>556</v>
      </c>
      <c r="C54" s="28" t="s">
        <v>557</v>
      </c>
      <c r="D54" s="28" t="s">
        <v>558</v>
      </c>
      <c r="E54" s="28" t="s">
        <v>133</v>
      </c>
      <c r="F54" s="28" t="s">
        <v>559</v>
      </c>
      <c r="G54" s="29">
        <v>1</v>
      </c>
      <c r="H54" s="29">
        <v>10</v>
      </c>
      <c r="I54" s="30">
        <v>0</v>
      </c>
      <c r="J54" s="31">
        <v>0</v>
      </c>
      <c r="K54" s="32">
        <v>0</v>
      </c>
      <c r="L54" s="33">
        <v>1</v>
      </c>
      <c r="M54" s="26" t="s">
        <v>1039</v>
      </c>
      <c r="N54" s="26"/>
    </row>
    <row r="55" spans="1:14" x14ac:dyDescent="0.3">
      <c r="A55" s="28" t="s">
        <v>160</v>
      </c>
      <c r="B55" s="28" t="s">
        <v>560</v>
      </c>
      <c r="C55" s="28" t="s">
        <v>365</v>
      </c>
      <c r="D55" s="28" t="s">
        <v>388</v>
      </c>
      <c r="E55" s="28" t="s">
        <v>163</v>
      </c>
      <c r="F55" s="28" t="s">
        <v>561</v>
      </c>
      <c r="G55" s="29">
        <v>1</v>
      </c>
      <c r="H55" s="29">
        <v>1</v>
      </c>
      <c r="I55" s="30">
        <v>0</v>
      </c>
      <c r="J55" s="31">
        <v>0</v>
      </c>
      <c r="K55" s="32">
        <v>0</v>
      </c>
      <c r="L55" s="33">
        <v>1</v>
      </c>
      <c r="M55" s="26" t="s">
        <v>1039</v>
      </c>
      <c r="N55" s="26"/>
    </row>
    <row r="56" spans="1:14" x14ac:dyDescent="0.3">
      <c r="A56" s="28" t="s">
        <v>145</v>
      </c>
      <c r="B56" s="28" t="s">
        <v>562</v>
      </c>
      <c r="C56" s="28" t="s">
        <v>516</v>
      </c>
      <c r="D56" s="28" t="s">
        <v>388</v>
      </c>
      <c r="E56" s="28" t="s">
        <v>133</v>
      </c>
      <c r="F56" s="28" t="s">
        <v>563</v>
      </c>
      <c r="G56" s="29">
        <v>1</v>
      </c>
      <c r="H56" s="29">
        <v>4</v>
      </c>
      <c r="I56" s="30">
        <v>0</v>
      </c>
      <c r="J56" s="31">
        <v>0</v>
      </c>
      <c r="K56" s="32">
        <v>0</v>
      </c>
      <c r="L56" s="33">
        <v>1</v>
      </c>
      <c r="M56" s="26" t="s">
        <v>1039</v>
      </c>
      <c r="N56" s="26"/>
    </row>
    <row r="57" spans="1:14" x14ac:dyDescent="0.3">
      <c r="A57" s="28" t="s">
        <v>564</v>
      </c>
      <c r="B57" s="28" t="s">
        <v>565</v>
      </c>
      <c r="C57" s="28" t="s">
        <v>365</v>
      </c>
      <c r="D57" s="28" t="s">
        <v>407</v>
      </c>
      <c r="E57" s="28" t="s">
        <v>203</v>
      </c>
      <c r="F57" s="28" t="s">
        <v>566</v>
      </c>
      <c r="G57" s="29">
        <v>1</v>
      </c>
      <c r="H57" s="29">
        <v>2</v>
      </c>
      <c r="I57" s="30">
        <v>0</v>
      </c>
      <c r="J57" s="31">
        <v>1</v>
      </c>
      <c r="K57" s="32">
        <v>0</v>
      </c>
      <c r="L57" s="33">
        <v>0</v>
      </c>
      <c r="M57" s="26" t="s">
        <v>1041</v>
      </c>
      <c r="N57" s="26"/>
    </row>
    <row r="58" spans="1:14" x14ac:dyDescent="0.3">
      <c r="A58" s="28" t="s">
        <v>186</v>
      </c>
      <c r="B58" s="28" t="s">
        <v>567</v>
      </c>
      <c r="C58" s="28" t="s">
        <v>568</v>
      </c>
      <c r="D58" s="28" t="s">
        <v>388</v>
      </c>
      <c r="E58" s="28" t="s">
        <v>133</v>
      </c>
      <c r="F58" s="28" t="s">
        <v>569</v>
      </c>
      <c r="G58" s="29">
        <v>1</v>
      </c>
      <c r="H58" s="29">
        <v>7</v>
      </c>
      <c r="I58" s="30">
        <v>0</v>
      </c>
      <c r="J58" s="31">
        <v>0</v>
      </c>
      <c r="K58" s="32">
        <v>0</v>
      </c>
      <c r="L58" s="33">
        <v>1</v>
      </c>
      <c r="M58" s="26" t="s">
        <v>1039</v>
      </c>
      <c r="N58" s="26"/>
    </row>
    <row r="59" spans="1:14" x14ac:dyDescent="0.3">
      <c r="A59" s="28" t="s">
        <v>141</v>
      </c>
      <c r="B59" s="28" t="s">
        <v>570</v>
      </c>
      <c r="C59" s="28" t="s">
        <v>571</v>
      </c>
      <c r="D59" s="28" t="s">
        <v>388</v>
      </c>
      <c r="E59" s="28" t="s">
        <v>143</v>
      </c>
      <c r="F59" s="28" t="s">
        <v>572</v>
      </c>
      <c r="G59" s="29">
        <v>1</v>
      </c>
      <c r="H59" s="29">
        <v>2</v>
      </c>
      <c r="I59" s="30">
        <v>0</v>
      </c>
      <c r="J59" s="31">
        <v>0</v>
      </c>
      <c r="K59" s="32">
        <v>0</v>
      </c>
      <c r="L59" s="33">
        <v>1</v>
      </c>
      <c r="M59" s="26" t="s">
        <v>1039</v>
      </c>
      <c r="N59" s="26"/>
    </row>
    <row r="60" spans="1:14" x14ac:dyDescent="0.3">
      <c r="A60" s="28" t="s">
        <v>573</v>
      </c>
      <c r="B60" s="28" t="s">
        <v>574</v>
      </c>
      <c r="C60" s="28" t="s">
        <v>575</v>
      </c>
      <c r="D60" s="28" t="s">
        <v>388</v>
      </c>
      <c r="E60" s="28" t="s">
        <v>576</v>
      </c>
      <c r="F60" s="28" t="s">
        <v>577</v>
      </c>
      <c r="G60" s="29">
        <v>1</v>
      </c>
      <c r="H60" s="29">
        <v>6</v>
      </c>
      <c r="I60" s="30">
        <v>0</v>
      </c>
      <c r="J60" s="31">
        <v>1</v>
      </c>
      <c r="K60" s="32">
        <v>0</v>
      </c>
      <c r="L60" s="33">
        <v>0</v>
      </c>
      <c r="M60" s="26" t="s">
        <v>1040</v>
      </c>
      <c r="N60" s="26"/>
    </row>
    <row r="61" spans="1:14" x14ac:dyDescent="0.3">
      <c r="A61" s="28" t="s">
        <v>282</v>
      </c>
      <c r="B61" s="28" t="s">
        <v>578</v>
      </c>
      <c r="C61" s="28" t="s">
        <v>365</v>
      </c>
      <c r="D61" s="28" t="s">
        <v>388</v>
      </c>
      <c r="E61" s="28" t="s">
        <v>133</v>
      </c>
      <c r="F61" s="28" t="s">
        <v>579</v>
      </c>
      <c r="G61" s="29">
        <v>1</v>
      </c>
      <c r="H61" s="29">
        <v>1</v>
      </c>
      <c r="I61" s="30">
        <v>0</v>
      </c>
      <c r="J61" s="31">
        <v>0</v>
      </c>
      <c r="K61" s="32">
        <v>0</v>
      </c>
      <c r="L61" s="33">
        <v>1</v>
      </c>
      <c r="M61" s="26" t="s">
        <v>1039</v>
      </c>
      <c r="N61" s="26"/>
    </row>
    <row r="62" spans="1:14" x14ac:dyDescent="0.3">
      <c r="A62" s="28" t="s">
        <v>165</v>
      </c>
      <c r="B62" s="28" t="s">
        <v>580</v>
      </c>
      <c r="C62" s="28" t="s">
        <v>450</v>
      </c>
      <c r="D62" s="28" t="s">
        <v>388</v>
      </c>
      <c r="E62" s="28" t="s">
        <v>133</v>
      </c>
      <c r="F62" s="28" t="s">
        <v>581</v>
      </c>
      <c r="G62" s="29">
        <v>1</v>
      </c>
      <c r="H62" s="29">
        <v>11</v>
      </c>
      <c r="I62" s="30">
        <v>0</v>
      </c>
      <c r="J62" s="31">
        <v>0</v>
      </c>
      <c r="K62" s="32">
        <v>0</v>
      </c>
      <c r="L62" s="33">
        <v>1</v>
      </c>
      <c r="M62" s="26" t="s">
        <v>1039</v>
      </c>
      <c r="N62" s="26"/>
    </row>
    <row r="63" spans="1:14" x14ac:dyDescent="0.3">
      <c r="A63" s="28" t="s">
        <v>305</v>
      </c>
      <c r="B63" s="28" t="s">
        <v>582</v>
      </c>
      <c r="C63" s="28" t="s">
        <v>583</v>
      </c>
      <c r="D63" s="28" t="s">
        <v>388</v>
      </c>
      <c r="E63" s="28" t="s">
        <v>133</v>
      </c>
      <c r="F63" s="28" t="s">
        <v>584</v>
      </c>
      <c r="G63" s="29">
        <v>1</v>
      </c>
      <c r="H63" s="29">
        <v>1</v>
      </c>
      <c r="I63" s="30">
        <v>0</v>
      </c>
      <c r="J63" s="31">
        <v>0</v>
      </c>
      <c r="K63" s="32">
        <v>0</v>
      </c>
      <c r="L63" s="33">
        <v>1</v>
      </c>
      <c r="M63" s="26" t="s">
        <v>1039</v>
      </c>
      <c r="N63" s="26"/>
    </row>
    <row r="64" spans="1:14" x14ac:dyDescent="0.3">
      <c r="A64" s="28" t="s">
        <v>585</v>
      </c>
      <c r="B64" s="28" t="s">
        <v>586</v>
      </c>
      <c r="C64" s="28" t="s">
        <v>587</v>
      </c>
      <c r="D64" s="28" t="s">
        <v>478</v>
      </c>
      <c r="E64" s="28" t="s">
        <v>588</v>
      </c>
      <c r="F64" s="28" t="s">
        <v>589</v>
      </c>
      <c r="G64" s="29">
        <v>1</v>
      </c>
      <c r="H64" s="29">
        <v>1</v>
      </c>
      <c r="I64" s="30">
        <v>0</v>
      </c>
      <c r="J64" s="31">
        <v>1</v>
      </c>
      <c r="K64" s="32">
        <v>0</v>
      </c>
      <c r="L64" s="33">
        <v>0</v>
      </c>
      <c r="M64" s="26" t="s">
        <v>1041</v>
      </c>
      <c r="N64" s="26"/>
    </row>
    <row r="65" spans="1:14" x14ac:dyDescent="0.3">
      <c r="A65" s="28" t="s">
        <v>590</v>
      </c>
      <c r="B65" s="28" t="s">
        <v>591</v>
      </c>
      <c r="C65" s="28" t="s">
        <v>365</v>
      </c>
      <c r="D65" s="28" t="s">
        <v>592</v>
      </c>
      <c r="E65" s="28" t="s">
        <v>593</v>
      </c>
      <c r="F65" s="28" t="s">
        <v>594</v>
      </c>
      <c r="G65" s="29">
        <v>1</v>
      </c>
      <c r="H65" s="29">
        <v>2</v>
      </c>
      <c r="I65" s="30">
        <v>0</v>
      </c>
      <c r="J65" s="31">
        <v>1</v>
      </c>
      <c r="K65" s="32">
        <v>0</v>
      </c>
      <c r="L65" s="33">
        <v>0</v>
      </c>
      <c r="M65" s="26" t="s">
        <v>1041</v>
      </c>
      <c r="N65" s="26"/>
    </row>
    <row r="66" spans="1:14" x14ac:dyDescent="0.3">
      <c r="A66" s="28" t="s">
        <v>595</v>
      </c>
      <c r="B66" s="28" t="s">
        <v>596</v>
      </c>
      <c r="C66" s="28" t="s">
        <v>450</v>
      </c>
      <c r="D66" s="28" t="s">
        <v>388</v>
      </c>
      <c r="E66" s="28" t="s">
        <v>597</v>
      </c>
      <c r="F66" s="28" t="s">
        <v>598</v>
      </c>
      <c r="G66" s="29">
        <v>1</v>
      </c>
      <c r="H66" s="29">
        <v>3</v>
      </c>
      <c r="I66" s="30">
        <v>0</v>
      </c>
      <c r="J66" s="31">
        <v>1</v>
      </c>
      <c r="K66" s="32">
        <v>0</v>
      </c>
      <c r="L66" s="33">
        <v>0</v>
      </c>
      <c r="M66" s="26" t="s">
        <v>1040</v>
      </c>
      <c r="N66" s="26"/>
    </row>
    <row r="67" spans="1:14" x14ac:dyDescent="0.3">
      <c r="A67" s="28" t="s">
        <v>265</v>
      </c>
      <c r="B67" s="28" t="s">
        <v>599</v>
      </c>
      <c r="C67" s="28" t="s">
        <v>600</v>
      </c>
      <c r="D67" s="28" t="s">
        <v>388</v>
      </c>
      <c r="E67" s="28" t="s">
        <v>163</v>
      </c>
      <c r="F67" s="28" t="s">
        <v>601</v>
      </c>
      <c r="G67" s="29">
        <v>1</v>
      </c>
      <c r="H67" s="29">
        <v>4</v>
      </c>
      <c r="I67" s="30">
        <v>0</v>
      </c>
      <c r="J67" s="31">
        <v>0</v>
      </c>
      <c r="K67" s="32">
        <v>0</v>
      </c>
      <c r="L67" s="33">
        <v>1</v>
      </c>
      <c r="M67" s="26" t="s">
        <v>1039</v>
      </c>
      <c r="N67" s="26"/>
    </row>
    <row r="68" spans="1:14" x14ac:dyDescent="0.3">
      <c r="A68" s="28" t="s">
        <v>233</v>
      </c>
      <c r="B68" s="28" t="s">
        <v>602</v>
      </c>
      <c r="C68" s="28" t="s">
        <v>365</v>
      </c>
      <c r="D68" s="28" t="s">
        <v>388</v>
      </c>
      <c r="E68" s="28" t="s">
        <v>133</v>
      </c>
      <c r="F68" s="28" t="s">
        <v>603</v>
      </c>
      <c r="G68" s="29">
        <v>1</v>
      </c>
      <c r="H68" s="29">
        <v>2</v>
      </c>
      <c r="I68" s="30">
        <v>0</v>
      </c>
      <c r="J68" s="31">
        <v>0</v>
      </c>
      <c r="K68" s="32">
        <v>0</v>
      </c>
      <c r="L68" s="33">
        <v>1</v>
      </c>
      <c r="M68" s="26" t="s">
        <v>1039</v>
      </c>
      <c r="N68" s="26"/>
    </row>
    <row r="69" spans="1:14" x14ac:dyDescent="0.3">
      <c r="A69" s="28" t="s">
        <v>155</v>
      </c>
      <c r="B69" s="28" t="s">
        <v>156</v>
      </c>
      <c r="C69" s="28" t="s">
        <v>604</v>
      </c>
      <c r="D69" s="28" t="s">
        <v>388</v>
      </c>
      <c r="E69" s="28" t="s">
        <v>133</v>
      </c>
      <c r="F69" s="28" t="s">
        <v>605</v>
      </c>
      <c r="G69" s="29">
        <v>1</v>
      </c>
      <c r="H69" s="29">
        <v>3</v>
      </c>
      <c r="I69" s="30">
        <v>0</v>
      </c>
      <c r="J69" s="31">
        <v>0</v>
      </c>
      <c r="K69" s="32">
        <v>0</v>
      </c>
      <c r="L69" s="33">
        <v>1</v>
      </c>
      <c r="M69" s="26" t="s">
        <v>1039</v>
      </c>
      <c r="N69" s="26"/>
    </row>
    <row r="70" spans="1:14" x14ac:dyDescent="0.3">
      <c r="A70" s="28" t="s">
        <v>314</v>
      </c>
      <c r="B70" s="28" t="s">
        <v>606</v>
      </c>
      <c r="C70" s="28" t="s">
        <v>607</v>
      </c>
      <c r="D70" s="28" t="s">
        <v>388</v>
      </c>
      <c r="E70" s="28" t="s">
        <v>133</v>
      </c>
      <c r="F70" s="28" t="s">
        <v>608</v>
      </c>
      <c r="G70" s="29">
        <v>1</v>
      </c>
      <c r="H70" s="29">
        <v>4</v>
      </c>
      <c r="I70" s="30">
        <v>0</v>
      </c>
      <c r="J70" s="31">
        <v>0</v>
      </c>
      <c r="K70" s="32">
        <v>0</v>
      </c>
      <c r="L70" s="33">
        <v>1</v>
      </c>
      <c r="M70" s="26" t="s">
        <v>1039</v>
      </c>
      <c r="N70" s="26"/>
    </row>
    <row r="71" spans="1:14" x14ac:dyDescent="0.3">
      <c r="A71" s="28" t="s">
        <v>609</v>
      </c>
      <c r="B71" s="28" t="s">
        <v>610</v>
      </c>
      <c r="C71" s="28" t="s">
        <v>611</v>
      </c>
      <c r="D71" s="28" t="s">
        <v>388</v>
      </c>
      <c r="E71" s="28" t="s">
        <v>133</v>
      </c>
      <c r="F71" s="28" t="s">
        <v>612</v>
      </c>
      <c r="G71" s="29">
        <v>1</v>
      </c>
      <c r="H71" s="29">
        <v>12</v>
      </c>
      <c r="I71" s="30">
        <v>0</v>
      </c>
      <c r="J71" s="31">
        <v>1</v>
      </c>
      <c r="K71" s="32">
        <v>0</v>
      </c>
      <c r="L71" s="33">
        <v>0</v>
      </c>
      <c r="M71" s="26" t="s">
        <v>1040</v>
      </c>
      <c r="N71" s="26"/>
    </row>
    <row r="72" spans="1:14" x14ac:dyDescent="0.3">
      <c r="A72" s="28" t="s">
        <v>222</v>
      </c>
      <c r="B72" s="28" t="s">
        <v>613</v>
      </c>
      <c r="C72" s="28" t="s">
        <v>614</v>
      </c>
      <c r="D72" s="28" t="s">
        <v>388</v>
      </c>
      <c r="E72" s="28" t="s">
        <v>224</v>
      </c>
      <c r="F72" s="28" t="s">
        <v>615</v>
      </c>
      <c r="G72" s="29">
        <v>1</v>
      </c>
      <c r="H72" s="29">
        <v>3</v>
      </c>
      <c r="I72" s="30">
        <v>0</v>
      </c>
      <c r="J72" s="31">
        <v>0</v>
      </c>
      <c r="K72" s="32">
        <v>0</v>
      </c>
      <c r="L72" s="33">
        <v>1</v>
      </c>
      <c r="M72" s="26" t="s">
        <v>1039</v>
      </c>
      <c r="N72" s="26"/>
    </row>
    <row r="73" spans="1:14" x14ac:dyDescent="0.3">
      <c r="A73" s="28" t="s">
        <v>308</v>
      </c>
      <c r="B73" s="28" t="s">
        <v>616</v>
      </c>
      <c r="C73" s="28" t="s">
        <v>568</v>
      </c>
      <c r="D73" s="28" t="s">
        <v>388</v>
      </c>
      <c r="E73" s="28" t="s">
        <v>133</v>
      </c>
      <c r="F73" s="28" t="s">
        <v>617</v>
      </c>
      <c r="G73" s="29">
        <v>1</v>
      </c>
      <c r="H73" s="29">
        <v>8</v>
      </c>
      <c r="I73" s="30">
        <v>0</v>
      </c>
      <c r="J73" s="31">
        <v>0</v>
      </c>
      <c r="K73" s="32">
        <v>0</v>
      </c>
      <c r="L73" s="33">
        <v>1</v>
      </c>
      <c r="M73" s="26" t="s">
        <v>1039</v>
      </c>
      <c r="N73" s="26"/>
    </row>
    <row r="74" spans="1:14" x14ac:dyDescent="0.3">
      <c r="A74" s="28" t="s">
        <v>231</v>
      </c>
      <c r="B74" s="28" t="s">
        <v>502</v>
      </c>
      <c r="C74" s="28" t="s">
        <v>618</v>
      </c>
      <c r="D74" s="28" t="s">
        <v>504</v>
      </c>
      <c r="E74" s="28" t="s">
        <v>207</v>
      </c>
      <c r="F74" s="28" t="s">
        <v>619</v>
      </c>
      <c r="G74" s="29">
        <v>1</v>
      </c>
      <c r="H74" s="29">
        <v>1</v>
      </c>
      <c r="I74" s="30">
        <v>0</v>
      </c>
      <c r="J74" s="31">
        <v>0</v>
      </c>
      <c r="K74" s="32">
        <v>0</v>
      </c>
      <c r="L74" s="33">
        <v>1</v>
      </c>
      <c r="M74" s="26" t="s">
        <v>1039</v>
      </c>
      <c r="N74" s="26"/>
    </row>
    <row r="75" spans="1:14" x14ac:dyDescent="0.3">
      <c r="A75" s="28" t="s">
        <v>620</v>
      </c>
      <c r="B75" s="28" t="s">
        <v>621</v>
      </c>
      <c r="C75" s="28" t="s">
        <v>622</v>
      </c>
      <c r="D75" s="28" t="s">
        <v>388</v>
      </c>
      <c r="E75" s="28" t="s">
        <v>112</v>
      </c>
      <c r="F75" s="28" t="s">
        <v>623</v>
      </c>
      <c r="G75" s="29">
        <v>1</v>
      </c>
      <c r="H75" s="29">
        <v>1</v>
      </c>
      <c r="I75" s="30">
        <v>0</v>
      </c>
      <c r="J75" s="31">
        <v>1</v>
      </c>
      <c r="K75" s="32">
        <v>0</v>
      </c>
      <c r="L75" s="33">
        <v>0</v>
      </c>
      <c r="M75" s="26" t="s">
        <v>1041</v>
      </c>
      <c r="N75" s="26"/>
    </row>
    <row r="76" spans="1:14" x14ac:dyDescent="0.3">
      <c r="A76" s="28" t="s">
        <v>79</v>
      </c>
      <c r="B76" s="28" t="s">
        <v>624</v>
      </c>
      <c r="C76" s="28" t="s">
        <v>625</v>
      </c>
      <c r="D76" s="28" t="s">
        <v>388</v>
      </c>
      <c r="E76" s="28" t="s">
        <v>82</v>
      </c>
      <c r="F76" s="28" t="s">
        <v>626</v>
      </c>
      <c r="G76" s="29">
        <v>1</v>
      </c>
      <c r="H76" s="29">
        <v>6</v>
      </c>
      <c r="I76" s="30">
        <v>0</v>
      </c>
      <c r="J76" s="31">
        <v>0</v>
      </c>
      <c r="K76" s="32">
        <v>1</v>
      </c>
      <c r="L76" s="33">
        <v>0</v>
      </c>
      <c r="M76" s="26" t="s">
        <v>1039</v>
      </c>
      <c r="N76" s="26"/>
    </row>
    <row r="77" spans="1:14" x14ac:dyDescent="0.3">
      <c r="A77" s="28" t="s">
        <v>188</v>
      </c>
      <c r="B77" s="28" t="s">
        <v>627</v>
      </c>
      <c r="C77" s="28" t="s">
        <v>628</v>
      </c>
      <c r="D77" s="28" t="s">
        <v>388</v>
      </c>
      <c r="E77" s="28" t="s">
        <v>133</v>
      </c>
      <c r="F77" s="28" t="s">
        <v>629</v>
      </c>
      <c r="G77" s="29">
        <v>1</v>
      </c>
      <c r="H77" s="29">
        <v>3</v>
      </c>
      <c r="I77" s="30">
        <v>0</v>
      </c>
      <c r="J77" s="31">
        <v>0</v>
      </c>
      <c r="K77" s="32">
        <v>0</v>
      </c>
      <c r="L77" s="33">
        <v>1</v>
      </c>
      <c r="M77" s="26" t="s">
        <v>1039</v>
      </c>
      <c r="N77" s="26"/>
    </row>
    <row r="78" spans="1:14" x14ac:dyDescent="0.3">
      <c r="A78" s="28" t="s">
        <v>289</v>
      </c>
      <c r="B78" s="28" t="s">
        <v>553</v>
      </c>
      <c r="C78" s="28" t="s">
        <v>630</v>
      </c>
      <c r="D78" s="28" t="s">
        <v>388</v>
      </c>
      <c r="E78" s="28" t="s">
        <v>224</v>
      </c>
      <c r="F78" s="28" t="s">
        <v>631</v>
      </c>
      <c r="G78" s="29">
        <v>1</v>
      </c>
      <c r="H78" s="29">
        <v>3</v>
      </c>
      <c r="I78" s="30">
        <v>0</v>
      </c>
      <c r="J78" s="31">
        <v>0</v>
      </c>
      <c r="K78" s="32">
        <v>0</v>
      </c>
      <c r="L78" s="33">
        <v>1</v>
      </c>
      <c r="M78" s="26" t="s">
        <v>1041</v>
      </c>
      <c r="N78" s="26"/>
    </row>
    <row r="79" spans="1:14" x14ac:dyDescent="0.3">
      <c r="A79" s="28" t="s">
        <v>632</v>
      </c>
      <c r="B79" s="28" t="s">
        <v>633</v>
      </c>
      <c r="C79" s="28" t="s">
        <v>634</v>
      </c>
      <c r="D79" s="28" t="s">
        <v>388</v>
      </c>
      <c r="E79" s="28" t="s">
        <v>367</v>
      </c>
      <c r="F79" s="28" t="s">
        <v>635</v>
      </c>
      <c r="G79" s="29">
        <v>1</v>
      </c>
      <c r="H79" s="29">
        <v>6</v>
      </c>
      <c r="I79" s="30">
        <v>0</v>
      </c>
      <c r="J79" s="31">
        <v>1</v>
      </c>
      <c r="K79" s="32">
        <v>0</v>
      </c>
      <c r="L79" s="33">
        <v>0</v>
      </c>
      <c r="M79" s="26" t="s">
        <v>1041</v>
      </c>
      <c r="N79" s="26"/>
    </row>
    <row r="80" spans="1:14" x14ac:dyDescent="0.3">
      <c r="A80" s="28" t="s">
        <v>271</v>
      </c>
      <c r="B80" s="28" t="s">
        <v>616</v>
      </c>
      <c r="C80" s="28" t="s">
        <v>636</v>
      </c>
      <c r="D80" s="28" t="s">
        <v>388</v>
      </c>
      <c r="E80" s="28" t="s">
        <v>133</v>
      </c>
      <c r="F80" s="28" t="s">
        <v>637</v>
      </c>
      <c r="G80" s="29">
        <v>1</v>
      </c>
      <c r="H80" s="29">
        <v>7</v>
      </c>
      <c r="I80" s="30">
        <v>0</v>
      </c>
      <c r="J80" s="31">
        <v>0</v>
      </c>
      <c r="K80" s="32">
        <v>0</v>
      </c>
      <c r="L80" s="33">
        <v>1</v>
      </c>
      <c r="M80" s="26" t="s">
        <v>1039</v>
      </c>
      <c r="N80" s="26"/>
    </row>
    <row r="81" spans="1:14" x14ac:dyDescent="0.3">
      <c r="A81" s="28" t="s">
        <v>638</v>
      </c>
      <c r="B81" s="28" t="s">
        <v>639</v>
      </c>
      <c r="C81" s="28" t="s">
        <v>365</v>
      </c>
      <c r="D81" s="28" t="s">
        <v>640</v>
      </c>
      <c r="E81" s="28" t="s">
        <v>373</v>
      </c>
      <c r="F81" s="28" t="s">
        <v>641</v>
      </c>
      <c r="G81" s="29">
        <v>1</v>
      </c>
      <c r="H81" s="29">
        <v>1</v>
      </c>
      <c r="I81" s="30">
        <v>0</v>
      </c>
      <c r="J81" s="31">
        <v>1</v>
      </c>
      <c r="K81" s="32">
        <v>0</v>
      </c>
      <c r="L81" s="33">
        <v>0</v>
      </c>
      <c r="M81" s="26" t="s">
        <v>1041</v>
      </c>
      <c r="N81" s="26"/>
    </row>
    <row r="82" spans="1:14" x14ac:dyDescent="0.3">
      <c r="A82" s="28" t="s">
        <v>642</v>
      </c>
      <c r="B82" s="28" t="s">
        <v>643</v>
      </c>
      <c r="C82" s="28" t="s">
        <v>644</v>
      </c>
      <c r="D82" s="28" t="s">
        <v>388</v>
      </c>
      <c r="E82" s="28" t="s">
        <v>473</v>
      </c>
      <c r="F82" s="28" t="s">
        <v>645</v>
      </c>
      <c r="G82" s="29">
        <v>1</v>
      </c>
      <c r="H82" s="29">
        <v>1</v>
      </c>
      <c r="I82" s="30">
        <v>0</v>
      </c>
      <c r="J82" s="31">
        <v>1</v>
      </c>
      <c r="K82" s="32">
        <v>0</v>
      </c>
      <c r="L82" s="33">
        <v>0</v>
      </c>
      <c r="M82" s="26" t="s">
        <v>1041</v>
      </c>
      <c r="N82" s="26"/>
    </row>
    <row r="83" spans="1:14" x14ac:dyDescent="0.3">
      <c r="A83" s="28" t="s">
        <v>274</v>
      </c>
      <c r="B83" s="28" t="s">
        <v>646</v>
      </c>
      <c r="C83" s="28" t="s">
        <v>365</v>
      </c>
      <c r="D83" s="28" t="s">
        <v>407</v>
      </c>
      <c r="E83" s="28" t="s">
        <v>203</v>
      </c>
      <c r="F83" s="28" t="s">
        <v>647</v>
      </c>
      <c r="G83" s="29">
        <v>1</v>
      </c>
      <c r="H83" s="29">
        <v>1</v>
      </c>
      <c r="I83" s="30">
        <v>0</v>
      </c>
      <c r="J83" s="31">
        <v>0</v>
      </c>
      <c r="K83" s="32">
        <v>0</v>
      </c>
      <c r="L83" s="33">
        <v>1</v>
      </c>
      <c r="M83" s="26" t="s">
        <v>1039</v>
      </c>
      <c r="N83" s="26"/>
    </row>
    <row r="84" spans="1:14" x14ac:dyDescent="0.3">
      <c r="A84" s="28" t="s">
        <v>194</v>
      </c>
      <c r="B84" s="28" t="s">
        <v>648</v>
      </c>
      <c r="C84" s="28" t="s">
        <v>512</v>
      </c>
      <c r="D84" s="28" t="s">
        <v>388</v>
      </c>
      <c r="E84" s="28" t="s">
        <v>133</v>
      </c>
      <c r="F84" s="28" t="s">
        <v>649</v>
      </c>
      <c r="G84" s="29">
        <v>1</v>
      </c>
      <c r="H84" s="29">
        <v>5</v>
      </c>
      <c r="I84" s="30">
        <v>0</v>
      </c>
      <c r="J84" s="31">
        <v>0</v>
      </c>
      <c r="K84" s="32">
        <v>0</v>
      </c>
      <c r="L84" s="33">
        <v>1</v>
      </c>
      <c r="M84" s="26" t="s">
        <v>1039</v>
      </c>
      <c r="N84" s="26"/>
    </row>
    <row r="85" spans="1:14" x14ac:dyDescent="0.3">
      <c r="A85" s="28" t="s">
        <v>650</v>
      </c>
      <c r="B85" s="28" t="s">
        <v>651</v>
      </c>
      <c r="C85" s="28" t="s">
        <v>652</v>
      </c>
      <c r="D85" s="28" t="s">
        <v>388</v>
      </c>
      <c r="E85" s="28" t="s">
        <v>653</v>
      </c>
      <c r="F85" s="28" t="s">
        <v>650</v>
      </c>
      <c r="G85" s="29">
        <v>1</v>
      </c>
      <c r="H85" s="29">
        <v>5</v>
      </c>
      <c r="I85" s="30">
        <v>1</v>
      </c>
      <c r="J85" s="31">
        <v>0</v>
      </c>
      <c r="K85" s="32">
        <v>0</v>
      </c>
      <c r="L85" s="33">
        <v>0</v>
      </c>
      <c r="M85" s="26" t="s">
        <v>1041</v>
      </c>
      <c r="N85" s="26"/>
    </row>
    <row r="86" spans="1:14" x14ac:dyDescent="0.3">
      <c r="A86" s="28" t="s">
        <v>254</v>
      </c>
      <c r="B86" s="28" t="s">
        <v>654</v>
      </c>
      <c r="C86" s="28" t="s">
        <v>655</v>
      </c>
      <c r="D86" s="28" t="s">
        <v>504</v>
      </c>
      <c r="E86" s="28" t="s">
        <v>256</v>
      </c>
      <c r="F86" s="28" t="s">
        <v>656</v>
      </c>
      <c r="G86" s="29">
        <v>1</v>
      </c>
      <c r="H86" s="29">
        <v>1</v>
      </c>
      <c r="I86" s="30">
        <v>0</v>
      </c>
      <c r="J86" s="31">
        <v>0</v>
      </c>
      <c r="K86" s="32">
        <v>0</v>
      </c>
      <c r="L86" s="33">
        <v>1</v>
      </c>
      <c r="M86" s="26" t="s">
        <v>1039</v>
      </c>
      <c r="N86" s="26"/>
    </row>
    <row r="87" spans="1:14" x14ac:dyDescent="0.3">
      <c r="A87" s="28" t="s">
        <v>657</v>
      </c>
      <c r="B87" s="28" t="s">
        <v>492</v>
      </c>
      <c r="C87" s="28" t="s">
        <v>658</v>
      </c>
      <c r="D87" s="28" t="s">
        <v>494</v>
      </c>
      <c r="E87" s="28" t="s">
        <v>381</v>
      </c>
      <c r="F87" s="28" t="s">
        <v>659</v>
      </c>
      <c r="G87" s="29">
        <v>1</v>
      </c>
      <c r="H87" s="29">
        <v>1</v>
      </c>
      <c r="I87" s="30">
        <v>0</v>
      </c>
      <c r="J87" s="31">
        <v>1</v>
      </c>
      <c r="K87" s="32">
        <v>0</v>
      </c>
      <c r="L87" s="33">
        <v>0</v>
      </c>
      <c r="M87" s="26" t="s">
        <v>1040</v>
      </c>
      <c r="N87" s="26"/>
    </row>
    <row r="88" spans="1:14" x14ac:dyDescent="0.3">
      <c r="A88" s="28" t="s">
        <v>660</v>
      </c>
      <c r="B88" s="28" t="s">
        <v>661</v>
      </c>
      <c r="C88" s="28" t="s">
        <v>365</v>
      </c>
      <c r="D88" s="28" t="s">
        <v>662</v>
      </c>
      <c r="E88" s="28" t="s">
        <v>663</v>
      </c>
      <c r="F88" s="28" t="s">
        <v>660</v>
      </c>
      <c r="G88" s="29">
        <v>1</v>
      </c>
      <c r="H88" s="29">
        <v>2</v>
      </c>
      <c r="I88" s="30">
        <v>0</v>
      </c>
      <c r="J88" s="31">
        <v>1</v>
      </c>
      <c r="K88" s="32">
        <v>0</v>
      </c>
      <c r="L88" s="33">
        <v>0</v>
      </c>
      <c r="M88" s="26" t="s">
        <v>1041</v>
      </c>
      <c r="N88" s="26"/>
    </row>
    <row r="89" spans="1:14" x14ac:dyDescent="0.3">
      <c r="A89" s="28" t="s">
        <v>329</v>
      </c>
      <c r="B89" s="28" t="s">
        <v>664</v>
      </c>
      <c r="C89" s="28" t="s">
        <v>665</v>
      </c>
      <c r="D89" s="28" t="s">
        <v>388</v>
      </c>
      <c r="E89" s="28" t="s">
        <v>331</v>
      </c>
      <c r="F89" s="28" t="s">
        <v>666</v>
      </c>
      <c r="G89" s="29">
        <v>1</v>
      </c>
      <c r="H89" s="29">
        <v>1</v>
      </c>
      <c r="I89" s="30">
        <v>0</v>
      </c>
      <c r="J89" s="31">
        <v>0</v>
      </c>
      <c r="K89" s="32">
        <v>0</v>
      </c>
      <c r="L89" s="33">
        <v>1</v>
      </c>
      <c r="M89" s="26" t="s">
        <v>1039</v>
      </c>
      <c r="N89" s="26"/>
    </row>
    <row r="90" spans="1:14" x14ac:dyDescent="0.3">
      <c r="A90" s="28" t="s">
        <v>667</v>
      </c>
      <c r="B90" s="28" t="s">
        <v>668</v>
      </c>
      <c r="C90" s="28" t="s">
        <v>636</v>
      </c>
      <c r="D90" s="28" t="s">
        <v>388</v>
      </c>
      <c r="E90" s="28" t="s">
        <v>133</v>
      </c>
      <c r="F90" s="28" t="s">
        <v>669</v>
      </c>
      <c r="G90" s="29">
        <v>1</v>
      </c>
      <c r="H90" s="29">
        <v>2</v>
      </c>
      <c r="I90" s="30">
        <v>0</v>
      </c>
      <c r="J90" s="31">
        <v>1</v>
      </c>
      <c r="K90" s="32">
        <v>0</v>
      </c>
      <c r="L90" s="33">
        <v>0</v>
      </c>
      <c r="M90" s="26" t="s">
        <v>1041</v>
      </c>
      <c r="N90" s="26"/>
    </row>
    <row r="91" spans="1:14" x14ac:dyDescent="0.3">
      <c r="A91" s="28" t="s">
        <v>670</v>
      </c>
      <c r="B91" s="28" t="s">
        <v>671</v>
      </c>
      <c r="C91" s="28" t="s">
        <v>672</v>
      </c>
      <c r="D91" s="28" t="s">
        <v>388</v>
      </c>
      <c r="E91" s="28" t="s">
        <v>673</v>
      </c>
      <c r="F91" s="28" t="s">
        <v>674</v>
      </c>
      <c r="G91" s="29">
        <v>1</v>
      </c>
      <c r="H91" s="29">
        <v>1</v>
      </c>
      <c r="I91" s="30">
        <v>0</v>
      </c>
      <c r="J91" s="31">
        <v>1</v>
      </c>
      <c r="K91" s="32">
        <v>0</v>
      </c>
      <c r="L91" s="33">
        <v>0</v>
      </c>
      <c r="M91" s="26" t="s">
        <v>1041</v>
      </c>
      <c r="N91" s="26"/>
    </row>
    <row r="92" spans="1:14" x14ac:dyDescent="0.3">
      <c r="A92" s="28" t="s">
        <v>180</v>
      </c>
      <c r="B92" s="28" t="s">
        <v>675</v>
      </c>
      <c r="C92" s="28" t="s">
        <v>450</v>
      </c>
      <c r="D92" s="28" t="s">
        <v>558</v>
      </c>
      <c r="E92" s="28" t="s">
        <v>133</v>
      </c>
      <c r="F92" s="28" t="s">
        <v>676</v>
      </c>
      <c r="G92" s="29">
        <v>1</v>
      </c>
      <c r="H92" s="29">
        <v>20</v>
      </c>
      <c r="I92" s="30">
        <v>0</v>
      </c>
      <c r="J92" s="31">
        <v>0</v>
      </c>
      <c r="K92" s="32">
        <v>0</v>
      </c>
      <c r="L92" s="33">
        <v>1</v>
      </c>
      <c r="M92" s="26" t="s">
        <v>1039</v>
      </c>
      <c r="N92" s="26"/>
    </row>
    <row r="93" spans="1:14" x14ac:dyDescent="0.3">
      <c r="A93" s="28" t="s">
        <v>677</v>
      </c>
      <c r="B93" s="28" t="s">
        <v>678</v>
      </c>
      <c r="C93" s="28" t="s">
        <v>365</v>
      </c>
      <c r="D93" s="28" t="s">
        <v>640</v>
      </c>
      <c r="E93" s="28" t="s">
        <v>679</v>
      </c>
      <c r="F93" s="28" t="s">
        <v>680</v>
      </c>
      <c r="G93" s="29">
        <v>1</v>
      </c>
      <c r="H93" s="29">
        <v>2</v>
      </c>
      <c r="I93" s="30">
        <v>1</v>
      </c>
      <c r="J93" s="31">
        <v>0</v>
      </c>
      <c r="K93" s="32">
        <v>0</v>
      </c>
      <c r="L93" s="33">
        <v>0</v>
      </c>
      <c r="M93" s="26" t="s">
        <v>1041</v>
      </c>
      <c r="N93" s="26"/>
    </row>
    <row r="94" spans="1:14" x14ac:dyDescent="0.3">
      <c r="A94" s="28" t="s">
        <v>681</v>
      </c>
      <c r="B94" s="28" t="s">
        <v>682</v>
      </c>
      <c r="C94" s="28" t="s">
        <v>683</v>
      </c>
      <c r="D94" s="28" t="s">
        <v>388</v>
      </c>
      <c r="E94" s="28" t="s">
        <v>133</v>
      </c>
      <c r="F94" s="28" t="s">
        <v>684</v>
      </c>
      <c r="G94" s="29">
        <v>1</v>
      </c>
      <c r="H94" s="29">
        <v>3</v>
      </c>
      <c r="I94" s="30">
        <v>0</v>
      </c>
      <c r="J94" s="31">
        <v>1</v>
      </c>
      <c r="K94" s="32">
        <v>0</v>
      </c>
      <c r="L94" s="33">
        <v>0</v>
      </c>
      <c r="M94" s="26" t="s">
        <v>1040</v>
      </c>
      <c r="N94" s="26"/>
    </row>
    <row r="95" spans="1:14" x14ac:dyDescent="0.3">
      <c r="A95" s="28" t="s">
        <v>685</v>
      </c>
      <c r="B95" s="28" t="s">
        <v>686</v>
      </c>
      <c r="C95" s="28" t="s">
        <v>687</v>
      </c>
      <c r="D95" s="28" t="s">
        <v>388</v>
      </c>
      <c r="E95" s="28" t="s">
        <v>688</v>
      </c>
      <c r="F95" s="28" t="s">
        <v>689</v>
      </c>
      <c r="G95" s="29">
        <v>1</v>
      </c>
      <c r="H95" s="29">
        <v>6</v>
      </c>
      <c r="I95" s="30">
        <v>1</v>
      </c>
      <c r="J95" s="31">
        <v>0</v>
      </c>
      <c r="K95" s="32">
        <v>0</v>
      </c>
      <c r="L95" s="33">
        <v>0</v>
      </c>
      <c r="M95" s="26" t="s">
        <v>1041</v>
      </c>
      <c r="N95" s="26"/>
    </row>
    <row r="96" spans="1:14" x14ac:dyDescent="0.3">
      <c r="A96" s="28" t="s">
        <v>690</v>
      </c>
      <c r="B96" s="28" t="s">
        <v>691</v>
      </c>
      <c r="C96" s="28" t="s">
        <v>365</v>
      </c>
      <c r="D96" s="28" t="s">
        <v>551</v>
      </c>
      <c r="E96" s="28" t="s">
        <v>552</v>
      </c>
      <c r="F96" s="28" t="s">
        <v>690</v>
      </c>
      <c r="G96" s="29">
        <v>1</v>
      </c>
      <c r="H96" s="29">
        <v>5</v>
      </c>
      <c r="I96" s="30">
        <v>0</v>
      </c>
      <c r="J96" s="31">
        <v>1</v>
      </c>
      <c r="K96" s="32">
        <v>0</v>
      </c>
      <c r="L96" s="33">
        <v>0</v>
      </c>
      <c r="M96" s="26" t="s">
        <v>1040</v>
      </c>
      <c r="N96" s="26"/>
    </row>
    <row r="97" spans="1:14" x14ac:dyDescent="0.3">
      <c r="A97" s="28" t="s">
        <v>184</v>
      </c>
      <c r="B97" s="28" t="s">
        <v>692</v>
      </c>
      <c r="C97" s="28" t="s">
        <v>693</v>
      </c>
      <c r="D97" s="28" t="s">
        <v>558</v>
      </c>
      <c r="E97" s="28" t="s">
        <v>133</v>
      </c>
      <c r="F97" s="28" t="s">
        <v>694</v>
      </c>
      <c r="G97" s="29">
        <v>1</v>
      </c>
      <c r="H97" s="29">
        <v>13</v>
      </c>
      <c r="I97" s="30">
        <v>0</v>
      </c>
      <c r="J97" s="31">
        <v>0</v>
      </c>
      <c r="K97" s="32">
        <v>0</v>
      </c>
      <c r="L97" s="33">
        <v>1</v>
      </c>
      <c r="M97" s="26" t="s">
        <v>1039</v>
      </c>
      <c r="N97" s="26"/>
    </row>
    <row r="98" spans="1:14" x14ac:dyDescent="0.3">
      <c r="A98" s="28" t="s">
        <v>695</v>
      </c>
      <c r="B98" s="28" t="s">
        <v>696</v>
      </c>
      <c r="C98" s="28" t="s">
        <v>697</v>
      </c>
      <c r="D98" s="28" t="s">
        <v>388</v>
      </c>
      <c r="E98" s="28" t="s">
        <v>112</v>
      </c>
      <c r="F98" s="28" t="s">
        <v>698</v>
      </c>
      <c r="G98" s="29">
        <v>1</v>
      </c>
      <c r="H98" s="29">
        <v>1</v>
      </c>
      <c r="I98" s="30">
        <v>0</v>
      </c>
      <c r="J98" s="31">
        <v>1</v>
      </c>
      <c r="K98" s="32">
        <v>0</v>
      </c>
      <c r="L98" s="33">
        <v>0</v>
      </c>
      <c r="M98" s="26" t="s">
        <v>1041</v>
      </c>
      <c r="N98" s="26"/>
    </row>
    <row r="99" spans="1:14" x14ac:dyDescent="0.3">
      <c r="A99" s="28" t="s">
        <v>177</v>
      </c>
      <c r="B99" s="28" t="s">
        <v>699</v>
      </c>
      <c r="C99" s="28" t="s">
        <v>700</v>
      </c>
      <c r="D99" s="28" t="s">
        <v>558</v>
      </c>
      <c r="E99" s="28" t="s">
        <v>133</v>
      </c>
      <c r="F99" s="28" t="s">
        <v>701</v>
      </c>
      <c r="G99" s="29">
        <v>1</v>
      </c>
      <c r="H99" s="29">
        <v>10</v>
      </c>
      <c r="I99" s="30">
        <v>0</v>
      </c>
      <c r="J99" s="31">
        <v>0</v>
      </c>
      <c r="K99" s="32">
        <v>0</v>
      </c>
      <c r="L99" s="33">
        <v>1</v>
      </c>
      <c r="M99" s="26" t="s">
        <v>1039</v>
      </c>
      <c r="N99" s="26"/>
    </row>
    <row r="100" spans="1:14" x14ac:dyDescent="0.3">
      <c r="A100" s="28" t="s">
        <v>702</v>
      </c>
      <c r="B100" s="28" t="s">
        <v>703</v>
      </c>
      <c r="C100" s="28" t="s">
        <v>704</v>
      </c>
      <c r="D100" s="28" t="s">
        <v>705</v>
      </c>
      <c r="E100" s="28" t="s">
        <v>706</v>
      </c>
      <c r="F100" s="28" t="s">
        <v>707</v>
      </c>
      <c r="G100" s="29">
        <v>1</v>
      </c>
      <c r="H100" s="29">
        <v>1</v>
      </c>
      <c r="I100" s="30">
        <v>0</v>
      </c>
      <c r="J100" s="31">
        <v>1</v>
      </c>
      <c r="K100" s="32">
        <v>0</v>
      </c>
      <c r="L100" s="33">
        <v>0</v>
      </c>
      <c r="M100" s="26" t="s">
        <v>1040</v>
      </c>
      <c r="N100" s="26"/>
    </row>
    <row r="101" spans="1:14" x14ac:dyDescent="0.3">
      <c r="A101" s="28" t="s">
        <v>708</v>
      </c>
      <c r="B101" s="28" t="s">
        <v>709</v>
      </c>
      <c r="C101" s="28" t="s">
        <v>365</v>
      </c>
      <c r="D101" s="28" t="s">
        <v>388</v>
      </c>
      <c r="E101" s="28" t="s">
        <v>403</v>
      </c>
      <c r="F101" s="28" t="s">
        <v>710</v>
      </c>
      <c r="G101" s="29">
        <v>1</v>
      </c>
      <c r="H101" s="29">
        <v>1</v>
      </c>
      <c r="I101" s="30">
        <v>0</v>
      </c>
      <c r="J101" s="31">
        <v>1</v>
      </c>
      <c r="K101" s="32">
        <v>0</v>
      </c>
      <c r="L101" s="33">
        <v>0</v>
      </c>
      <c r="M101" s="26" t="s">
        <v>1041</v>
      </c>
      <c r="N101" s="26"/>
    </row>
    <row r="102" spans="1:14" x14ac:dyDescent="0.3">
      <c r="A102" s="28" t="s">
        <v>168</v>
      </c>
      <c r="B102" s="28" t="s">
        <v>711</v>
      </c>
      <c r="C102" s="28" t="s">
        <v>450</v>
      </c>
      <c r="D102" s="28" t="s">
        <v>558</v>
      </c>
      <c r="E102" s="28" t="s">
        <v>133</v>
      </c>
      <c r="F102" s="28" t="s">
        <v>712</v>
      </c>
      <c r="G102" s="29">
        <v>1</v>
      </c>
      <c r="H102" s="29">
        <v>10</v>
      </c>
      <c r="I102" s="30">
        <v>0</v>
      </c>
      <c r="J102" s="31">
        <v>0</v>
      </c>
      <c r="K102" s="32">
        <v>0</v>
      </c>
      <c r="L102" s="33">
        <v>1</v>
      </c>
      <c r="M102" s="26" t="s">
        <v>1039</v>
      </c>
      <c r="N102" s="26"/>
    </row>
    <row r="103" spans="1:14" x14ac:dyDescent="0.3">
      <c r="A103" s="28" t="s">
        <v>713</v>
      </c>
      <c r="B103" s="28" t="s">
        <v>714</v>
      </c>
      <c r="C103" s="28" t="s">
        <v>365</v>
      </c>
      <c r="D103" s="28" t="s">
        <v>715</v>
      </c>
      <c r="E103" s="28" t="s">
        <v>716</v>
      </c>
      <c r="F103" s="28" t="s">
        <v>717</v>
      </c>
      <c r="G103" s="29">
        <v>1</v>
      </c>
      <c r="H103" s="29">
        <v>2</v>
      </c>
      <c r="I103" s="30">
        <v>1</v>
      </c>
      <c r="J103" s="31">
        <v>0</v>
      </c>
      <c r="K103" s="32">
        <v>0</v>
      </c>
      <c r="L103" s="33">
        <v>0</v>
      </c>
      <c r="M103" s="26" t="s">
        <v>1040</v>
      </c>
      <c r="N103" s="26"/>
    </row>
    <row r="104" spans="1:14" x14ac:dyDescent="0.3">
      <c r="A104" s="28" t="s">
        <v>196</v>
      </c>
      <c r="B104" s="28" t="s">
        <v>718</v>
      </c>
      <c r="C104" s="28" t="s">
        <v>719</v>
      </c>
      <c r="D104" s="28" t="s">
        <v>388</v>
      </c>
      <c r="E104" s="28" t="s">
        <v>133</v>
      </c>
      <c r="F104" s="28" t="s">
        <v>720</v>
      </c>
      <c r="G104" s="29">
        <v>1</v>
      </c>
      <c r="H104" s="29">
        <v>5</v>
      </c>
      <c r="I104" s="30">
        <v>0</v>
      </c>
      <c r="J104" s="31">
        <v>0</v>
      </c>
      <c r="K104" s="32">
        <v>0</v>
      </c>
      <c r="L104" s="33">
        <v>1</v>
      </c>
      <c r="M104" s="26" t="s">
        <v>1039</v>
      </c>
      <c r="N104" s="26"/>
    </row>
    <row r="105" spans="1:14" x14ac:dyDescent="0.3">
      <c r="A105" s="28" t="s">
        <v>218</v>
      </c>
      <c r="B105" s="28" t="s">
        <v>721</v>
      </c>
      <c r="C105" s="28" t="s">
        <v>365</v>
      </c>
      <c r="D105" s="28" t="s">
        <v>388</v>
      </c>
      <c r="E105" s="28" t="s">
        <v>220</v>
      </c>
      <c r="F105" s="28" t="s">
        <v>722</v>
      </c>
      <c r="G105" s="29">
        <v>1</v>
      </c>
      <c r="H105" s="29">
        <v>10</v>
      </c>
      <c r="I105" s="30">
        <v>0</v>
      </c>
      <c r="J105" s="31">
        <v>0</v>
      </c>
      <c r="K105" s="32">
        <v>0</v>
      </c>
      <c r="L105" s="33">
        <v>1</v>
      </c>
      <c r="M105" s="26" t="s">
        <v>1039</v>
      </c>
      <c r="N105" s="26"/>
    </row>
    <row r="106" spans="1:14" x14ac:dyDescent="0.3">
      <c r="A106" s="28" t="s">
        <v>723</v>
      </c>
      <c r="B106" s="28" t="s">
        <v>724</v>
      </c>
      <c r="C106" s="28" t="s">
        <v>725</v>
      </c>
      <c r="D106" s="28" t="s">
        <v>726</v>
      </c>
      <c r="E106" s="28" t="s">
        <v>727</v>
      </c>
      <c r="F106" s="28" t="s">
        <v>728</v>
      </c>
      <c r="G106" s="29">
        <v>1</v>
      </c>
      <c r="H106" s="29">
        <v>1</v>
      </c>
      <c r="I106" s="30">
        <v>0</v>
      </c>
      <c r="J106" s="31">
        <v>1</v>
      </c>
      <c r="K106" s="32">
        <v>0</v>
      </c>
      <c r="L106" s="33">
        <v>0</v>
      </c>
      <c r="M106" s="26" t="s">
        <v>1040</v>
      </c>
      <c r="N106" s="26"/>
    </row>
    <row r="107" spans="1:14" x14ac:dyDescent="0.3">
      <c r="A107" s="28" t="s">
        <v>729</v>
      </c>
      <c r="B107" s="28" t="s">
        <v>730</v>
      </c>
      <c r="C107" s="28" t="s">
        <v>731</v>
      </c>
      <c r="D107" s="28" t="s">
        <v>504</v>
      </c>
      <c r="E107" s="28" t="s">
        <v>240</v>
      </c>
      <c r="F107" s="28" t="s">
        <v>732</v>
      </c>
      <c r="G107" s="29">
        <v>1</v>
      </c>
      <c r="H107" s="29">
        <v>1</v>
      </c>
      <c r="I107" s="30">
        <v>0</v>
      </c>
      <c r="J107" s="31">
        <v>1</v>
      </c>
      <c r="K107" s="32">
        <v>0</v>
      </c>
      <c r="L107" s="33">
        <v>0</v>
      </c>
      <c r="M107" s="26" t="s">
        <v>1041</v>
      </c>
      <c r="N107" s="26"/>
    </row>
    <row r="108" spans="1:14" x14ac:dyDescent="0.3">
      <c r="A108" s="28" t="s">
        <v>258</v>
      </c>
      <c r="B108" s="28" t="s">
        <v>733</v>
      </c>
      <c r="C108" s="28" t="s">
        <v>365</v>
      </c>
      <c r="D108" s="28" t="s">
        <v>388</v>
      </c>
      <c r="E108" s="28" t="s">
        <v>133</v>
      </c>
      <c r="F108" s="28" t="s">
        <v>734</v>
      </c>
      <c r="G108" s="29">
        <v>1</v>
      </c>
      <c r="H108" s="29">
        <v>3</v>
      </c>
      <c r="I108" s="30">
        <v>0</v>
      </c>
      <c r="J108" s="31">
        <v>0</v>
      </c>
      <c r="K108" s="32">
        <v>0</v>
      </c>
      <c r="L108" s="33">
        <v>1</v>
      </c>
      <c r="M108" s="26" t="s">
        <v>1039</v>
      </c>
      <c r="N108" s="26"/>
    </row>
    <row r="109" spans="1:14" x14ac:dyDescent="0.3">
      <c r="A109" s="28" t="s">
        <v>735</v>
      </c>
      <c r="B109" s="28" t="s">
        <v>736</v>
      </c>
      <c r="C109" s="28" t="s">
        <v>737</v>
      </c>
      <c r="D109" s="28" t="s">
        <v>388</v>
      </c>
      <c r="E109" s="28" t="s">
        <v>738</v>
      </c>
      <c r="F109" s="28" t="s">
        <v>739</v>
      </c>
      <c r="G109" s="29">
        <v>1</v>
      </c>
      <c r="H109" s="29">
        <v>1</v>
      </c>
      <c r="I109" s="30">
        <v>0</v>
      </c>
      <c r="J109" s="31">
        <v>1</v>
      </c>
      <c r="K109" s="32">
        <v>0</v>
      </c>
      <c r="L109" s="33">
        <v>0</v>
      </c>
      <c r="M109" s="26" t="s">
        <v>1041</v>
      </c>
      <c r="N109" s="26"/>
    </row>
    <row r="110" spans="1:14" x14ac:dyDescent="0.3">
      <c r="A110" s="28" t="s">
        <v>55</v>
      </c>
      <c r="B110" s="28" t="s">
        <v>740</v>
      </c>
      <c r="C110" s="28" t="s">
        <v>365</v>
      </c>
      <c r="D110" s="28" t="s">
        <v>478</v>
      </c>
      <c r="E110" s="28" t="s">
        <v>59</v>
      </c>
      <c r="F110" s="28" t="s">
        <v>741</v>
      </c>
      <c r="G110" s="29">
        <v>1</v>
      </c>
      <c r="H110" s="29">
        <v>1</v>
      </c>
      <c r="I110" s="30">
        <v>0</v>
      </c>
      <c r="J110" s="31">
        <v>0</v>
      </c>
      <c r="K110" s="32">
        <v>1</v>
      </c>
      <c r="L110" s="33">
        <v>0</v>
      </c>
      <c r="M110" s="26" t="s">
        <v>1039</v>
      </c>
      <c r="N110" s="26"/>
    </row>
    <row r="111" spans="1:14" x14ac:dyDescent="0.3">
      <c r="A111" s="28" t="s">
        <v>742</v>
      </c>
      <c r="B111" s="28" t="s">
        <v>743</v>
      </c>
      <c r="C111" s="28" t="s">
        <v>700</v>
      </c>
      <c r="D111" s="28" t="s">
        <v>352</v>
      </c>
      <c r="E111" s="28" t="s">
        <v>744</v>
      </c>
      <c r="F111" s="28" t="s">
        <v>745</v>
      </c>
      <c r="G111" s="29">
        <v>1</v>
      </c>
      <c r="H111" s="29">
        <v>1</v>
      </c>
      <c r="I111" s="30">
        <v>0</v>
      </c>
      <c r="J111" s="31">
        <v>1</v>
      </c>
      <c r="K111" s="32">
        <v>0</v>
      </c>
      <c r="L111" s="33">
        <v>0</v>
      </c>
      <c r="M111" s="26" t="s">
        <v>1040</v>
      </c>
      <c r="N111" s="26"/>
    </row>
    <row r="112" spans="1:14" x14ac:dyDescent="0.3">
      <c r="A112" s="28" t="s">
        <v>746</v>
      </c>
      <c r="B112" s="28" t="s">
        <v>747</v>
      </c>
      <c r="C112" s="28" t="s">
        <v>748</v>
      </c>
      <c r="D112" s="28" t="s">
        <v>749</v>
      </c>
      <c r="E112" s="28" t="s">
        <v>750</v>
      </c>
      <c r="F112" s="28" t="s">
        <v>751</v>
      </c>
      <c r="G112" s="29">
        <v>1</v>
      </c>
      <c r="H112" s="29">
        <v>1</v>
      </c>
      <c r="I112" s="30">
        <v>0</v>
      </c>
      <c r="J112" s="31">
        <v>1</v>
      </c>
      <c r="K112" s="32">
        <v>0</v>
      </c>
      <c r="L112" s="33">
        <v>0</v>
      </c>
      <c r="M112" s="26" t="s">
        <v>1040</v>
      </c>
      <c r="N112" s="26"/>
    </row>
    <row r="113" spans="1:14" x14ac:dyDescent="0.3">
      <c r="A113" s="28" t="s">
        <v>320</v>
      </c>
      <c r="B113" s="28" t="s">
        <v>752</v>
      </c>
      <c r="C113" s="28" t="s">
        <v>753</v>
      </c>
      <c r="D113" s="28" t="s">
        <v>388</v>
      </c>
      <c r="E113" s="28" t="s">
        <v>133</v>
      </c>
      <c r="F113" s="28" t="s">
        <v>754</v>
      </c>
      <c r="G113" s="29">
        <v>1</v>
      </c>
      <c r="H113" s="29">
        <v>2</v>
      </c>
      <c r="I113" s="30">
        <v>0</v>
      </c>
      <c r="J113" s="31">
        <v>0</v>
      </c>
      <c r="K113" s="32">
        <v>0</v>
      </c>
      <c r="L113" s="33">
        <v>1</v>
      </c>
      <c r="M113" s="26" t="s">
        <v>1039</v>
      </c>
      <c r="N113" s="26"/>
    </row>
    <row r="114" spans="1:14" x14ac:dyDescent="0.3">
      <c r="A114" s="28" t="s">
        <v>755</v>
      </c>
      <c r="B114" s="28" t="s">
        <v>492</v>
      </c>
      <c r="C114" s="28" t="s">
        <v>756</v>
      </c>
      <c r="D114" s="28" t="s">
        <v>494</v>
      </c>
      <c r="E114" s="28" t="s">
        <v>381</v>
      </c>
      <c r="F114" s="28" t="s">
        <v>757</v>
      </c>
      <c r="G114" s="29">
        <v>1</v>
      </c>
      <c r="H114" s="29">
        <v>1</v>
      </c>
      <c r="I114" s="30">
        <v>0</v>
      </c>
      <c r="J114" s="31">
        <v>1</v>
      </c>
      <c r="K114" s="32">
        <v>0</v>
      </c>
      <c r="L114" s="33">
        <v>0</v>
      </c>
      <c r="M114" s="26" t="s">
        <v>1041</v>
      </c>
      <c r="N114" s="26"/>
    </row>
    <row r="115" spans="1:14" x14ac:dyDescent="0.3">
      <c r="A115" s="28" t="s">
        <v>758</v>
      </c>
      <c r="B115" s="28" t="s">
        <v>633</v>
      </c>
      <c r="C115" s="28" t="s">
        <v>759</v>
      </c>
      <c r="D115" s="28" t="s">
        <v>388</v>
      </c>
      <c r="E115" s="28" t="s">
        <v>367</v>
      </c>
      <c r="F115" s="28" t="s">
        <v>760</v>
      </c>
      <c r="G115" s="29">
        <v>1</v>
      </c>
      <c r="H115" s="29">
        <v>6</v>
      </c>
      <c r="I115" s="30">
        <v>0</v>
      </c>
      <c r="J115" s="31">
        <v>1</v>
      </c>
      <c r="K115" s="32">
        <v>0</v>
      </c>
      <c r="L115" s="33">
        <v>0</v>
      </c>
      <c r="M115" s="26" t="s">
        <v>1040</v>
      </c>
      <c r="N115" s="26"/>
    </row>
    <row r="116" spans="1:14" x14ac:dyDescent="0.3">
      <c r="A116" s="28" t="s">
        <v>104</v>
      </c>
      <c r="B116" s="28" t="s">
        <v>761</v>
      </c>
      <c r="C116" s="28" t="s">
        <v>365</v>
      </c>
      <c r="D116" s="28" t="s">
        <v>592</v>
      </c>
      <c r="E116" s="28" t="s">
        <v>106</v>
      </c>
      <c r="F116" s="28" t="s">
        <v>762</v>
      </c>
      <c r="G116" s="29">
        <v>1</v>
      </c>
      <c r="H116" s="29">
        <v>2</v>
      </c>
      <c r="I116" s="30">
        <v>0</v>
      </c>
      <c r="J116" s="31">
        <v>0</v>
      </c>
      <c r="K116" s="32">
        <v>1</v>
      </c>
      <c r="L116" s="33">
        <v>0</v>
      </c>
      <c r="M116" s="26" t="s">
        <v>1039</v>
      </c>
      <c r="N116" s="26"/>
    </row>
    <row r="117" spans="1:14" x14ac:dyDescent="0.3">
      <c r="A117" s="28" t="s">
        <v>136</v>
      </c>
      <c r="B117" s="28" t="s">
        <v>137</v>
      </c>
      <c r="C117" s="28" t="s">
        <v>365</v>
      </c>
      <c r="D117" s="28" t="s">
        <v>388</v>
      </c>
      <c r="E117" s="28" t="s">
        <v>139</v>
      </c>
      <c r="F117" s="28" t="s">
        <v>763</v>
      </c>
      <c r="G117" s="29">
        <v>1</v>
      </c>
      <c r="H117" s="29">
        <v>1</v>
      </c>
      <c r="I117" s="30">
        <v>0</v>
      </c>
      <c r="J117" s="31">
        <v>0</v>
      </c>
      <c r="K117" s="32">
        <v>0</v>
      </c>
      <c r="L117" s="33">
        <v>1</v>
      </c>
      <c r="M117" s="26" t="s">
        <v>1039</v>
      </c>
      <c r="N117" s="26"/>
    </row>
    <row r="118" spans="1:14" x14ac:dyDescent="0.3">
      <c r="A118" s="28" t="s">
        <v>764</v>
      </c>
      <c r="B118" s="28" t="s">
        <v>765</v>
      </c>
      <c r="C118" s="28" t="s">
        <v>766</v>
      </c>
      <c r="D118" s="28" t="s">
        <v>767</v>
      </c>
      <c r="E118" s="28" t="s">
        <v>768</v>
      </c>
      <c r="F118" s="28" t="s">
        <v>764</v>
      </c>
      <c r="G118" s="29">
        <v>1</v>
      </c>
      <c r="H118" s="29">
        <v>2</v>
      </c>
      <c r="I118" s="30">
        <v>0</v>
      </c>
      <c r="J118" s="31">
        <v>1</v>
      </c>
      <c r="K118" s="32">
        <v>0</v>
      </c>
      <c r="L118" s="33">
        <v>0</v>
      </c>
      <c r="M118" s="26" t="s">
        <v>1041</v>
      </c>
      <c r="N118" s="26"/>
    </row>
    <row r="119" spans="1:14" x14ac:dyDescent="0.3">
      <c r="A119" s="28" t="s">
        <v>769</v>
      </c>
      <c r="B119" s="28" t="s">
        <v>770</v>
      </c>
      <c r="C119" s="28" t="s">
        <v>365</v>
      </c>
      <c r="D119" s="28" t="s">
        <v>771</v>
      </c>
      <c r="E119" s="28" t="s">
        <v>772</v>
      </c>
      <c r="F119" s="28" t="s">
        <v>773</v>
      </c>
      <c r="G119" s="29">
        <v>1</v>
      </c>
      <c r="H119" s="29">
        <v>4</v>
      </c>
      <c r="I119" s="30">
        <v>0</v>
      </c>
      <c r="J119" s="31">
        <v>1</v>
      </c>
      <c r="K119" s="32">
        <v>0</v>
      </c>
      <c r="L119" s="33">
        <v>0</v>
      </c>
      <c r="M119" s="26" t="s">
        <v>1037</v>
      </c>
      <c r="N119" s="26"/>
    </row>
    <row r="120" spans="1:14" x14ac:dyDescent="0.3">
      <c r="A120" s="28" t="s">
        <v>157</v>
      </c>
      <c r="B120" s="28" t="s">
        <v>774</v>
      </c>
      <c r="C120" s="28" t="s">
        <v>516</v>
      </c>
      <c r="D120" s="28" t="s">
        <v>388</v>
      </c>
      <c r="E120" s="28" t="s">
        <v>133</v>
      </c>
      <c r="F120" s="28" t="s">
        <v>775</v>
      </c>
      <c r="G120" s="29">
        <v>1</v>
      </c>
      <c r="H120" s="29">
        <v>1</v>
      </c>
      <c r="I120" s="30">
        <v>0</v>
      </c>
      <c r="J120" s="31">
        <v>0</v>
      </c>
      <c r="K120" s="32">
        <v>0</v>
      </c>
      <c r="L120" s="33">
        <v>1</v>
      </c>
      <c r="M120" s="26" t="s">
        <v>1039</v>
      </c>
      <c r="N120" s="26"/>
    </row>
    <row r="121" spans="1:14" x14ac:dyDescent="0.3">
      <c r="A121" s="28" t="s">
        <v>262</v>
      </c>
      <c r="B121" s="28" t="s">
        <v>776</v>
      </c>
      <c r="C121" s="28" t="s">
        <v>777</v>
      </c>
      <c r="D121" s="28" t="s">
        <v>388</v>
      </c>
      <c r="E121" s="28" t="s">
        <v>163</v>
      </c>
      <c r="F121" s="28" t="s">
        <v>778</v>
      </c>
      <c r="G121" s="29">
        <v>1</v>
      </c>
      <c r="H121" s="29">
        <v>2</v>
      </c>
      <c r="I121" s="30">
        <v>0</v>
      </c>
      <c r="J121" s="31">
        <v>0</v>
      </c>
      <c r="K121" s="32">
        <v>0</v>
      </c>
      <c r="L121" s="33">
        <v>1</v>
      </c>
      <c r="M121" s="26" t="s">
        <v>1039</v>
      </c>
      <c r="N121" s="26"/>
    </row>
    <row r="122" spans="1:14" x14ac:dyDescent="0.3">
      <c r="A122" s="28" t="s">
        <v>779</v>
      </c>
      <c r="B122" s="28" t="s">
        <v>780</v>
      </c>
      <c r="C122" s="28" t="s">
        <v>781</v>
      </c>
      <c r="D122" s="28" t="s">
        <v>782</v>
      </c>
      <c r="E122" s="28" t="s">
        <v>224</v>
      </c>
      <c r="F122" s="28" t="s">
        <v>783</v>
      </c>
      <c r="G122" s="29">
        <v>1</v>
      </c>
      <c r="H122" s="29">
        <v>1</v>
      </c>
      <c r="I122" s="30">
        <v>1</v>
      </c>
      <c r="J122" s="31">
        <v>0</v>
      </c>
      <c r="K122" s="32">
        <v>0</v>
      </c>
      <c r="L122" s="33">
        <v>0</v>
      </c>
      <c r="M122" s="26" t="s">
        <v>1040</v>
      </c>
      <c r="N122" s="26"/>
    </row>
    <row r="123" spans="1:14" x14ac:dyDescent="0.3">
      <c r="A123" s="28" t="s">
        <v>784</v>
      </c>
      <c r="B123" s="28" t="s">
        <v>785</v>
      </c>
      <c r="C123" s="28" t="s">
        <v>786</v>
      </c>
      <c r="D123" s="28" t="s">
        <v>787</v>
      </c>
      <c r="E123" s="28" t="s">
        <v>588</v>
      </c>
      <c r="F123" s="28" t="s">
        <v>788</v>
      </c>
      <c r="G123" s="29">
        <v>1</v>
      </c>
      <c r="H123" s="29">
        <v>20</v>
      </c>
      <c r="I123" s="30">
        <v>1</v>
      </c>
      <c r="J123" s="31">
        <v>0</v>
      </c>
      <c r="K123" s="32">
        <v>0</v>
      </c>
      <c r="L123" s="33">
        <v>0</v>
      </c>
      <c r="M123" s="26" t="s">
        <v>1041</v>
      </c>
      <c r="N123" s="26"/>
    </row>
    <row r="124" spans="1:14" x14ac:dyDescent="0.3">
      <c r="A124" s="28" t="s">
        <v>789</v>
      </c>
      <c r="B124" s="28" t="s">
        <v>790</v>
      </c>
      <c r="C124" s="28" t="s">
        <v>791</v>
      </c>
      <c r="D124" s="28" t="s">
        <v>388</v>
      </c>
      <c r="E124" s="28" t="s">
        <v>133</v>
      </c>
      <c r="F124" s="28" t="s">
        <v>792</v>
      </c>
      <c r="G124" s="29">
        <v>1</v>
      </c>
      <c r="H124" s="29">
        <v>4</v>
      </c>
      <c r="I124" s="30">
        <v>0</v>
      </c>
      <c r="J124" s="31">
        <v>1</v>
      </c>
      <c r="K124" s="32">
        <v>0</v>
      </c>
      <c r="L124" s="33">
        <v>0</v>
      </c>
      <c r="M124" s="26" t="s">
        <v>1040</v>
      </c>
      <c r="N124" s="26"/>
    </row>
    <row r="125" spans="1:14" x14ac:dyDescent="0.3">
      <c r="A125" s="28" t="s">
        <v>793</v>
      </c>
      <c r="B125" s="28" t="s">
        <v>794</v>
      </c>
      <c r="C125" s="28" t="s">
        <v>795</v>
      </c>
      <c r="D125" s="28" t="s">
        <v>388</v>
      </c>
      <c r="E125" s="28" t="s">
        <v>133</v>
      </c>
      <c r="F125" s="28" t="s">
        <v>796</v>
      </c>
      <c r="G125" s="29">
        <v>1</v>
      </c>
      <c r="H125" s="29">
        <v>4</v>
      </c>
      <c r="I125" s="30">
        <v>0</v>
      </c>
      <c r="J125" s="31">
        <v>1</v>
      </c>
      <c r="K125" s="32">
        <v>0</v>
      </c>
      <c r="L125" s="33">
        <v>0</v>
      </c>
      <c r="M125" s="26" t="s">
        <v>1041</v>
      </c>
      <c r="N125" s="26"/>
    </row>
    <row r="126" spans="1:14" x14ac:dyDescent="0.3">
      <c r="A126" s="28" t="s">
        <v>797</v>
      </c>
      <c r="B126" s="28" t="s">
        <v>798</v>
      </c>
      <c r="C126" s="28" t="s">
        <v>799</v>
      </c>
      <c r="D126" s="28" t="s">
        <v>388</v>
      </c>
      <c r="E126" s="28" t="s">
        <v>800</v>
      </c>
      <c r="F126" s="28" t="s">
        <v>801</v>
      </c>
      <c r="G126" s="29">
        <v>1</v>
      </c>
      <c r="H126" s="29">
        <v>2</v>
      </c>
      <c r="I126" s="30">
        <v>0</v>
      </c>
      <c r="J126" s="31">
        <v>1</v>
      </c>
      <c r="K126" s="32">
        <v>0</v>
      </c>
      <c r="L126" s="33">
        <v>0</v>
      </c>
      <c r="M126" s="26" t="s">
        <v>1041</v>
      </c>
      <c r="N126" s="26"/>
    </row>
    <row r="127" spans="1:14" x14ac:dyDescent="0.3">
      <c r="A127" s="28" t="s">
        <v>802</v>
      </c>
      <c r="B127" s="28" t="s">
        <v>803</v>
      </c>
      <c r="C127" s="28" t="s">
        <v>804</v>
      </c>
      <c r="D127" s="28" t="s">
        <v>388</v>
      </c>
      <c r="E127" s="28" t="s">
        <v>805</v>
      </c>
      <c r="F127" s="28" t="s">
        <v>806</v>
      </c>
      <c r="G127" s="29">
        <v>1</v>
      </c>
      <c r="H127" s="29">
        <v>1</v>
      </c>
      <c r="I127" s="30">
        <v>0</v>
      </c>
      <c r="J127" s="31">
        <v>1</v>
      </c>
      <c r="K127" s="32">
        <v>0</v>
      </c>
      <c r="L127" s="33">
        <v>0</v>
      </c>
      <c r="M127" s="26" t="s">
        <v>1040</v>
      </c>
      <c r="N127" s="26"/>
    </row>
    <row r="128" spans="1:14" x14ac:dyDescent="0.3">
      <c r="A128" s="28" t="s">
        <v>807</v>
      </c>
      <c r="B128" s="28" t="s">
        <v>808</v>
      </c>
      <c r="C128" s="28" t="s">
        <v>568</v>
      </c>
      <c r="D128" s="28" t="s">
        <v>388</v>
      </c>
      <c r="E128" s="28" t="s">
        <v>133</v>
      </c>
      <c r="F128" s="28" t="s">
        <v>809</v>
      </c>
      <c r="G128" s="29">
        <v>1</v>
      </c>
      <c r="H128" s="29">
        <v>10</v>
      </c>
      <c r="I128" s="30">
        <v>0</v>
      </c>
      <c r="J128" s="31">
        <v>1</v>
      </c>
      <c r="K128" s="32">
        <v>0</v>
      </c>
      <c r="L128" s="33">
        <v>0</v>
      </c>
      <c r="M128" s="26" t="s">
        <v>1040</v>
      </c>
      <c r="N128" s="26"/>
    </row>
    <row r="129" spans="1:14" x14ac:dyDescent="0.3">
      <c r="A129" s="28" t="s">
        <v>179</v>
      </c>
      <c r="B129" s="28" t="s">
        <v>699</v>
      </c>
      <c r="C129" s="28" t="s">
        <v>568</v>
      </c>
      <c r="D129" s="28" t="s">
        <v>558</v>
      </c>
      <c r="E129" s="28" t="s">
        <v>133</v>
      </c>
      <c r="F129" s="28" t="s">
        <v>810</v>
      </c>
      <c r="G129" s="29">
        <v>1</v>
      </c>
      <c r="H129" s="29">
        <v>7</v>
      </c>
      <c r="I129" s="30">
        <v>0</v>
      </c>
      <c r="J129" s="31">
        <v>0</v>
      </c>
      <c r="K129" s="32">
        <v>0</v>
      </c>
      <c r="L129" s="33">
        <v>1</v>
      </c>
      <c r="M129" s="26" t="s">
        <v>1039</v>
      </c>
      <c r="N129" s="26"/>
    </row>
    <row r="130" spans="1:14" x14ac:dyDescent="0.3">
      <c r="A130" s="28" t="s">
        <v>811</v>
      </c>
      <c r="B130" s="28" t="s">
        <v>812</v>
      </c>
      <c r="C130" s="28" t="s">
        <v>813</v>
      </c>
      <c r="D130" s="28" t="s">
        <v>504</v>
      </c>
      <c r="E130" s="28" t="s">
        <v>814</v>
      </c>
      <c r="F130" s="28" t="s">
        <v>815</v>
      </c>
      <c r="G130" s="29">
        <v>1</v>
      </c>
      <c r="H130" s="29">
        <v>1</v>
      </c>
      <c r="I130" s="30">
        <v>0</v>
      </c>
      <c r="J130" s="31">
        <v>1</v>
      </c>
      <c r="K130" s="32">
        <v>0</v>
      </c>
      <c r="L130" s="33">
        <v>0</v>
      </c>
      <c r="M130" s="26" t="s">
        <v>1041</v>
      </c>
      <c r="N130" s="26"/>
    </row>
    <row r="131" spans="1:14" x14ac:dyDescent="0.3">
      <c r="A131" s="28" t="s">
        <v>816</v>
      </c>
      <c r="B131" s="28" t="s">
        <v>817</v>
      </c>
      <c r="C131" s="28" t="s">
        <v>365</v>
      </c>
      <c r="D131" s="28" t="s">
        <v>818</v>
      </c>
      <c r="E131" s="28" t="s">
        <v>133</v>
      </c>
      <c r="F131" s="28" t="s">
        <v>819</v>
      </c>
      <c r="G131" s="29">
        <v>1</v>
      </c>
      <c r="H131" s="29">
        <v>2</v>
      </c>
      <c r="I131" s="30">
        <v>0</v>
      </c>
      <c r="J131" s="31">
        <v>1</v>
      </c>
      <c r="K131" s="32">
        <v>0</v>
      </c>
      <c r="L131" s="33">
        <v>0</v>
      </c>
      <c r="M131" s="26" t="s">
        <v>1041</v>
      </c>
      <c r="N131" s="26"/>
    </row>
    <row r="132" spans="1:14" x14ac:dyDescent="0.3">
      <c r="A132" s="28" t="s">
        <v>820</v>
      </c>
      <c r="B132" s="28" t="s">
        <v>648</v>
      </c>
      <c r="C132" s="28" t="s">
        <v>719</v>
      </c>
      <c r="D132" s="28" t="s">
        <v>388</v>
      </c>
      <c r="E132" s="28" t="s">
        <v>133</v>
      </c>
      <c r="F132" s="28" t="s">
        <v>821</v>
      </c>
      <c r="G132" s="29">
        <v>1</v>
      </c>
      <c r="H132" s="29">
        <v>5</v>
      </c>
      <c r="I132" s="30">
        <v>0</v>
      </c>
      <c r="J132" s="31">
        <v>1</v>
      </c>
      <c r="K132" s="32">
        <v>0</v>
      </c>
      <c r="L132" s="33">
        <v>0</v>
      </c>
      <c r="M132" s="26" t="s">
        <v>1041</v>
      </c>
      <c r="N132" s="26"/>
    </row>
    <row r="133" spans="1:14" x14ac:dyDescent="0.3">
      <c r="A133" s="28" t="s">
        <v>822</v>
      </c>
      <c r="B133" s="28" t="s">
        <v>823</v>
      </c>
      <c r="C133" s="28" t="s">
        <v>824</v>
      </c>
      <c r="D133" s="28" t="s">
        <v>388</v>
      </c>
      <c r="E133" s="28" t="s">
        <v>66</v>
      </c>
      <c r="F133" s="28" t="s">
        <v>825</v>
      </c>
      <c r="G133" s="29">
        <v>1</v>
      </c>
      <c r="H133" s="29">
        <v>2</v>
      </c>
      <c r="I133" s="30">
        <v>1</v>
      </c>
      <c r="J133" s="31">
        <v>0</v>
      </c>
      <c r="K133" s="32">
        <v>0</v>
      </c>
      <c r="L133" s="33">
        <v>0</v>
      </c>
      <c r="M133" s="26" t="s">
        <v>1041</v>
      </c>
      <c r="N133" s="26"/>
    </row>
    <row r="134" spans="1:14" x14ac:dyDescent="0.3">
      <c r="A134" s="28" t="s">
        <v>247</v>
      </c>
      <c r="B134" s="28" t="s">
        <v>248</v>
      </c>
      <c r="C134" s="28" t="s">
        <v>826</v>
      </c>
      <c r="D134" s="28" t="s">
        <v>388</v>
      </c>
      <c r="E134" s="28" t="s">
        <v>249</v>
      </c>
      <c r="F134" s="28" t="s">
        <v>827</v>
      </c>
      <c r="G134" s="29">
        <v>1</v>
      </c>
      <c r="H134" s="29">
        <v>1</v>
      </c>
      <c r="I134" s="30">
        <v>0</v>
      </c>
      <c r="J134" s="31">
        <v>0</v>
      </c>
      <c r="K134" s="32">
        <v>0</v>
      </c>
      <c r="L134" s="33">
        <v>1</v>
      </c>
      <c r="M134" s="26" t="s">
        <v>1039</v>
      </c>
      <c r="N134" s="26"/>
    </row>
    <row r="135" spans="1:14" x14ac:dyDescent="0.3">
      <c r="A135" s="28" t="s">
        <v>828</v>
      </c>
      <c r="B135" s="28" t="s">
        <v>829</v>
      </c>
      <c r="C135" s="28" t="s">
        <v>830</v>
      </c>
      <c r="D135" s="28" t="s">
        <v>388</v>
      </c>
      <c r="E135" s="28" t="s">
        <v>831</v>
      </c>
      <c r="F135" s="28" t="s">
        <v>832</v>
      </c>
      <c r="G135" s="29">
        <v>1</v>
      </c>
      <c r="H135" s="29">
        <v>2</v>
      </c>
      <c r="I135" s="30">
        <v>0</v>
      </c>
      <c r="J135" s="31">
        <v>1</v>
      </c>
      <c r="K135" s="32">
        <v>0</v>
      </c>
      <c r="L135" s="33">
        <v>0</v>
      </c>
      <c r="M135" s="26" t="s">
        <v>1041</v>
      </c>
      <c r="N135" s="26"/>
    </row>
    <row r="136" spans="1:14" x14ac:dyDescent="0.3">
      <c r="A136" s="28" t="s">
        <v>268</v>
      </c>
      <c r="B136" s="28" t="s">
        <v>833</v>
      </c>
      <c r="C136" s="28" t="s">
        <v>516</v>
      </c>
      <c r="D136" s="28" t="s">
        <v>388</v>
      </c>
      <c r="E136" s="28" t="s">
        <v>133</v>
      </c>
      <c r="F136" s="28" t="s">
        <v>834</v>
      </c>
      <c r="G136" s="29">
        <v>1</v>
      </c>
      <c r="H136" s="29">
        <v>9</v>
      </c>
      <c r="I136" s="30">
        <v>0</v>
      </c>
      <c r="J136" s="31">
        <v>0</v>
      </c>
      <c r="K136" s="32">
        <v>0</v>
      </c>
      <c r="L136" s="33">
        <v>1</v>
      </c>
      <c r="M136" s="26" t="s">
        <v>1039</v>
      </c>
      <c r="N136" s="26"/>
    </row>
    <row r="137" spans="1:14" x14ac:dyDescent="0.3">
      <c r="A137" s="28" t="s">
        <v>323</v>
      </c>
      <c r="B137" s="28" t="s">
        <v>553</v>
      </c>
      <c r="C137" s="28" t="s">
        <v>835</v>
      </c>
      <c r="D137" s="28" t="s">
        <v>388</v>
      </c>
      <c r="E137" s="28" t="s">
        <v>224</v>
      </c>
      <c r="F137" s="28" t="s">
        <v>836</v>
      </c>
      <c r="G137" s="29">
        <v>1</v>
      </c>
      <c r="H137" s="29">
        <v>3</v>
      </c>
      <c r="I137" s="30">
        <v>0</v>
      </c>
      <c r="J137" s="31">
        <v>0</v>
      </c>
      <c r="K137" s="32">
        <v>0</v>
      </c>
      <c r="L137" s="33">
        <v>1</v>
      </c>
      <c r="M137" s="26" t="s">
        <v>1039</v>
      </c>
      <c r="N137" s="26"/>
    </row>
    <row r="138" spans="1:14" x14ac:dyDescent="0.3">
      <c r="A138" s="28" t="s">
        <v>837</v>
      </c>
      <c r="B138" s="28" t="s">
        <v>838</v>
      </c>
      <c r="C138" s="28" t="s">
        <v>839</v>
      </c>
      <c r="D138" s="28" t="s">
        <v>388</v>
      </c>
      <c r="E138" s="28" t="s">
        <v>840</v>
      </c>
      <c r="F138" s="28" t="s">
        <v>841</v>
      </c>
      <c r="G138" s="29">
        <v>1</v>
      </c>
      <c r="H138" s="29">
        <v>1</v>
      </c>
      <c r="I138" s="30">
        <v>0</v>
      </c>
      <c r="J138" s="31">
        <v>1</v>
      </c>
      <c r="K138" s="32">
        <v>0</v>
      </c>
      <c r="L138" s="33">
        <v>0</v>
      </c>
      <c r="M138" s="26" t="s">
        <v>1037</v>
      </c>
      <c r="N138" s="26"/>
    </row>
    <row r="139" spans="1:14" x14ac:dyDescent="0.3">
      <c r="A139" s="28" t="s">
        <v>175</v>
      </c>
      <c r="B139" s="28" t="s">
        <v>675</v>
      </c>
      <c r="C139" s="28" t="s">
        <v>557</v>
      </c>
      <c r="D139" s="28" t="s">
        <v>558</v>
      </c>
      <c r="E139" s="28" t="s">
        <v>133</v>
      </c>
      <c r="F139" s="28" t="s">
        <v>842</v>
      </c>
      <c r="G139" s="29">
        <v>1</v>
      </c>
      <c r="H139" s="29">
        <v>12</v>
      </c>
      <c r="I139" s="30">
        <v>0</v>
      </c>
      <c r="J139" s="31">
        <v>0</v>
      </c>
      <c r="K139" s="32">
        <v>0</v>
      </c>
      <c r="L139" s="33">
        <v>1</v>
      </c>
      <c r="M139" s="26" t="s">
        <v>1039</v>
      </c>
      <c r="N139" s="26"/>
    </row>
    <row r="140" spans="1:14" x14ac:dyDescent="0.3">
      <c r="A140" s="28" t="s">
        <v>843</v>
      </c>
      <c r="B140" s="28" t="s">
        <v>794</v>
      </c>
      <c r="C140" s="28" t="s">
        <v>844</v>
      </c>
      <c r="D140" s="28" t="s">
        <v>388</v>
      </c>
      <c r="E140" s="28" t="s">
        <v>133</v>
      </c>
      <c r="F140" s="28" t="s">
        <v>845</v>
      </c>
      <c r="G140" s="29">
        <v>1</v>
      </c>
      <c r="H140" s="29">
        <v>4</v>
      </c>
      <c r="I140" s="30">
        <v>0</v>
      </c>
      <c r="J140" s="31">
        <v>1</v>
      </c>
      <c r="K140" s="32">
        <v>0</v>
      </c>
      <c r="L140" s="33">
        <v>0</v>
      </c>
      <c r="M140" s="26" t="s">
        <v>1041</v>
      </c>
      <c r="N140" s="26"/>
    </row>
    <row r="141" spans="1:14" x14ac:dyDescent="0.3">
      <c r="A141" s="28" t="s">
        <v>846</v>
      </c>
      <c r="B141" s="28" t="s">
        <v>847</v>
      </c>
      <c r="C141" s="28" t="s">
        <v>700</v>
      </c>
      <c r="D141" s="28" t="s">
        <v>388</v>
      </c>
      <c r="E141" s="28" t="s">
        <v>133</v>
      </c>
      <c r="F141" s="28" t="s">
        <v>848</v>
      </c>
      <c r="G141" s="29">
        <v>1</v>
      </c>
      <c r="H141" s="29">
        <v>6</v>
      </c>
      <c r="I141" s="30">
        <v>1</v>
      </c>
      <c r="J141" s="31">
        <v>0</v>
      </c>
      <c r="K141" s="32">
        <v>0</v>
      </c>
      <c r="L141" s="33">
        <v>0</v>
      </c>
      <c r="M141" s="26" t="s">
        <v>1041</v>
      </c>
      <c r="N141" s="26"/>
    </row>
    <row r="142" spans="1:14" x14ac:dyDescent="0.3">
      <c r="A142" s="28" t="s">
        <v>337</v>
      </c>
      <c r="B142" s="28" t="s">
        <v>849</v>
      </c>
      <c r="C142" s="28" t="s">
        <v>850</v>
      </c>
      <c r="D142" s="28" t="s">
        <v>402</v>
      </c>
      <c r="E142" s="28" t="s">
        <v>339</v>
      </c>
      <c r="F142" s="28" t="s">
        <v>851</v>
      </c>
      <c r="G142" s="29">
        <v>1</v>
      </c>
      <c r="H142" s="29">
        <v>10</v>
      </c>
      <c r="I142" s="30">
        <v>0</v>
      </c>
      <c r="J142" s="31">
        <v>0</v>
      </c>
      <c r="K142" s="32">
        <v>0</v>
      </c>
      <c r="L142" s="33">
        <v>1</v>
      </c>
      <c r="M142" s="26" t="s">
        <v>1039</v>
      </c>
      <c r="N142" s="26"/>
    </row>
    <row r="143" spans="1:14" x14ac:dyDescent="0.3">
      <c r="A143" s="28" t="s">
        <v>213</v>
      </c>
      <c r="B143" s="28" t="s">
        <v>852</v>
      </c>
      <c r="C143" s="28" t="s">
        <v>365</v>
      </c>
      <c r="D143" s="28" t="s">
        <v>388</v>
      </c>
      <c r="E143" s="28" t="s">
        <v>133</v>
      </c>
      <c r="F143" s="28" t="s">
        <v>853</v>
      </c>
      <c r="G143" s="29">
        <v>1</v>
      </c>
      <c r="H143" s="29">
        <v>4</v>
      </c>
      <c r="I143" s="30">
        <v>0</v>
      </c>
      <c r="J143" s="31">
        <v>0</v>
      </c>
      <c r="K143" s="32">
        <v>0</v>
      </c>
      <c r="L143" s="33">
        <v>1</v>
      </c>
      <c r="M143" s="26" t="s">
        <v>1039</v>
      </c>
      <c r="N143" s="26"/>
    </row>
    <row r="144" spans="1:14" x14ac:dyDescent="0.3">
      <c r="A144" s="28" t="s">
        <v>854</v>
      </c>
      <c r="B144" s="28" t="s">
        <v>855</v>
      </c>
      <c r="C144" s="28" t="s">
        <v>450</v>
      </c>
      <c r="D144" s="28" t="s">
        <v>388</v>
      </c>
      <c r="E144" s="28" t="s">
        <v>800</v>
      </c>
      <c r="F144" s="28" t="s">
        <v>856</v>
      </c>
      <c r="G144" s="29">
        <v>1</v>
      </c>
      <c r="H144" s="29">
        <v>1</v>
      </c>
      <c r="I144" s="30">
        <v>0</v>
      </c>
      <c r="J144" s="31">
        <v>1</v>
      </c>
      <c r="K144" s="32">
        <v>0</v>
      </c>
      <c r="L144" s="33">
        <v>0</v>
      </c>
      <c r="M144" s="26" t="s">
        <v>1041</v>
      </c>
      <c r="N144" s="26"/>
    </row>
    <row r="145" spans="1:14" x14ac:dyDescent="0.3">
      <c r="A145" s="28" t="s">
        <v>119</v>
      </c>
      <c r="B145" s="28" t="s">
        <v>857</v>
      </c>
      <c r="C145" s="28" t="s">
        <v>858</v>
      </c>
      <c r="D145" s="28" t="s">
        <v>388</v>
      </c>
      <c r="E145" s="28" t="s">
        <v>122</v>
      </c>
      <c r="F145" s="28" t="s">
        <v>859</v>
      </c>
      <c r="G145" s="29">
        <v>1</v>
      </c>
      <c r="H145" s="29">
        <v>1</v>
      </c>
      <c r="I145" s="30">
        <v>0</v>
      </c>
      <c r="J145" s="31">
        <v>0</v>
      </c>
      <c r="K145" s="32">
        <v>1</v>
      </c>
      <c r="L145" s="33">
        <v>0</v>
      </c>
      <c r="M145" s="26" t="s">
        <v>1039</v>
      </c>
      <c r="N145" s="26"/>
    </row>
    <row r="146" spans="1:14" x14ac:dyDescent="0.3">
      <c r="A146" s="28" t="s">
        <v>860</v>
      </c>
      <c r="B146" s="28" t="s">
        <v>861</v>
      </c>
      <c r="C146" s="28" t="s">
        <v>516</v>
      </c>
      <c r="D146" s="28" t="s">
        <v>388</v>
      </c>
      <c r="E146" s="28" t="s">
        <v>133</v>
      </c>
      <c r="F146" s="28" t="s">
        <v>862</v>
      </c>
      <c r="G146" s="29">
        <v>1</v>
      </c>
      <c r="H146" s="29">
        <v>8</v>
      </c>
      <c r="I146" s="30">
        <v>0</v>
      </c>
      <c r="J146" s="31">
        <v>1</v>
      </c>
      <c r="K146" s="32">
        <v>0</v>
      </c>
      <c r="L146" s="33">
        <v>0</v>
      </c>
      <c r="M146" s="26" t="s">
        <v>1041</v>
      </c>
      <c r="N146" s="26"/>
    </row>
    <row r="147" spans="1:14" x14ac:dyDescent="0.3">
      <c r="A147" s="28" t="s">
        <v>325</v>
      </c>
      <c r="B147" s="28" t="s">
        <v>863</v>
      </c>
      <c r="C147" s="28" t="s">
        <v>864</v>
      </c>
      <c r="D147" s="28" t="s">
        <v>388</v>
      </c>
      <c r="E147" s="28" t="s">
        <v>133</v>
      </c>
      <c r="F147" s="28" t="s">
        <v>865</v>
      </c>
      <c r="G147" s="29">
        <v>1</v>
      </c>
      <c r="H147" s="29">
        <v>2</v>
      </c>
      <c r="I147" s="30">
        <v>0</v>
      </c>
      <c r="J147" s="31">
        <v>0</v>
      </c>
      <c r="K147" s="32">
        <v>0</v>
      </c>
      <c r="L147" s="33">
        <v>1</v>
      </c>
      <c r="M147" s="26" t="s">
        <v>1039</v>
      </c>
      <c r="N147" s="26"/>
    </row>
    <row r="148" spans="1:14" x14ac:dyDescent="0.3">
      <c r="A148" s="28" t="s">
        <v>866</v>
      </c>
      <c r="B148" s="28" t="s">
        <v>867</v>
      </c>
      <c r="C148" s="28" t="s">
        <v>365</v>
      </c>
      <c r="D148" s="28" t="s">
        <v>388</v>
      </c>
      <c r="E148" s="28" t="s">
        <v>868</v>
      </c>
      <c r="F148" s="28" t="s">
        <v>869</v>
      </c>
      <c r="G148" s="29">
        <v>1</v>
      </c>
      <c r="H148" s="29">
        <v>4</v>
      </c>
      <c r="I148" s="30">
        <v>0</v>
      </c>
      <c r="J148" s="31">
        <v>1</v>
      </c>
      <c r="K148" s="32">
        <v>0</v>
      </c>
      <c r="L148" s="33">
        <v>0</v>
      </c>
      <c r="M148" s="26" t="s">
        <v>1040</v>
      </c>
      <c r="N148" s="26"/>
    </row>
    <row r="149" spans="1:14" x14ac:dyDescent="0.3">
      <c r="A149" s="28" t="s">
        <v>870</v>
      </c>
      <c r="B149" s="28" t="s">
        <v>871</v>
      </c>
      <c r="C149" s="28" t="s">
        <v>872</v>
      </c>
      <c r="D149" s="28" t="s">
        <v>388</v>
      </c>
      <c r="E149" s="28" t="s">
        <v>873</v>
      </c>
      <c r="F149" s="28" t="s">
        <v>874</v>
      </c>
      <c r="G149" s="29">
        <v>1</v>
      </c>
      <c r="H149" s="29">
        <v>4</v>
      </c>
      <c r="I149" s="30">
        <v>1</v>
      </c>
      <c r="J149" s="31">
        <v>0</v>
      </c>
      <c r="K149" s="32">
        <v>0</v>
      </c>
      <c r="L149" s="33">
        <v>0</v>
      </c>
      <c r="M149" s="26" t="s">
        <v>1041</v>
      </c>
      <c r="N149" s="26"/>
    </row>
    <row r="150" spans="1:14" x14ac:dyDescent="0.3">
      <c r="A150" s="28" t="s">
        <v>238</v>
      </c>
      <c r="B150" s="28" t="s">
        <v>875</v>
      </c>
      <c r="C150" s="28" t="s">
        <v>876</v>
      </c>
      <c r="D150" s="28" t="s">
        <v>504</v>
      </c>
      <c r="E150" s="28" t="s">
        <v>240</v>
      </c>
      <c r="F150" s="28" t="s">
        <v>877</v>
      </c>
      <c r="G150" s="29">
        <v>1</v>
      </c>
      <c r="H150" s="29">
        <v>2</v>
      </c>
      <c r="I150" s="30">
        <v>0</v>
      </c>
      <c r="J150" s="31">
        <v>0</v>
      </c>
      <c r="K150" s="32">
        <v>0</v>
      </c>
      <c r="L150" s="33">
        <v>1</v>
      </c>
      <c r="M150" s="26" t="s">
        <v>1039</v>
      </c>
      <c r="N150" s="26"/>
    </row>
    <row r="151" spans="1:14" x14ac:dyDescent="0.3">
      <c r="A151" s="28" t="s">
        <v>878</v>
      </c>
      <c r="B151" s="28" t="s">
        <v>879</v>
      </c>
      <c r="C151" s="28" t="s">
        <v>365</v>
      </c>
      <c r="D151" s="28" t="s">
        <v>551</v>
      </c>
      <c r="E151" s="28" t="s">
        <v>552</v>
      </c>
      <c r="F151" s="28" t="s">
        <v>878</v>
      </c>
      <c r="G151" s="29">
        <v>1</v>
      </c>
      <c r="H151" s="29">
        <v>10</v>
      </c>
      <c r="I151" s="30">
        <v>0</v>
      </c>
      <c r="J151" s="31">
        <v>1</v>
      </c>
      <c r="K151" s="32">
        <v>0</v>
      </c>
      <c r="L151" s="33">
        <v>0</v>
      </c>
      <c r="M151" s="26" t="s">
        <v>1040</v>
      </c>
      <c r="N151" s="26"/>
    </row>
    <row r="152" spans="1:14" x14ac:dyDescent="0.3">
      <c r="A152" s="28" t="s">
        <v>291</v>
      </c>
      <c r="B152" s="28" t="s">
        <v>880</v>
      </c>
      <c r="C152" s="28" t="s">
        <v>881</v>
      </c>
      <c r="D152" s="28" t="s">
        <v>818</v>
      </c>
      <c r="E152" s="28" t="s">
        <v>293</v>
      </c>
      <c r="F152" s="28" t="s">
        <v>882</v>
      </c>
      <c r="G152" s="29">
        <v>1</v>
      </c>
      <c r="H152" s="29">
        <v>1</v>
      </c>
      <c r="I152" s="30">
        <v>0</v>
      </c>
      <c r="J152" s="31">
        <v>0</v>
      </c>
      <c r="K152" s="32">
        <v>0</v>
      </c>
      <c r="L152" s="33">
        <v>1</v>
      </c>
      <c r="M152" s="26" t="s">
        <v>1039</v>
      </c>
      <c r="N152" s="26"/>
    </row>
    <row r="153" spans="1:14" x14ac:dyDescent="0.3">
      <c r="A153" s="28" t="s">
        <v>73</v>
      </c>
      <c r="B153" s="28" t="s">
        <v>883</v>
      </c>
      <c r="C153" s="28" t="s">
        <v>884</v>
      </c>
      <c r="D153" s="28" t="s">
        <v>388</v>
      </c>
      <c r="E153" s="28" t="s">
        <v>76</v>
      </c>
      <c r="F153" s="28" t="s">
        <v>885</v>
      </c>
      <c r="G153" s="29">
        <v>1</v>
      </c>
      <c r="H153" s="29">
        <v>2</v>
      </c>
      <c r="I153" s="30">
        <v>0</v>
      </c>
      <c r="J153" s="31">
        <v>0</v>
      </c>
      <c r="K153" s="32">
        <v>1</v>
      </c>
      <c r="L153" s="33">
        <v>0</v>
      </c>
      <c r="M153" s="26" t="s">
        <v>1039</v>
      </c>
      <c r="N153" s="26"/>
    </row>
    <row r="154" spans="1:14" x14ac:dyDescent="0.3">
      <c r="A154" s="28" t="s">
        <v>886</v>
      </c>
      <c r="B154" s="28" t="s">
        <v>887</v>
      </c>
      <c r="C154" s="28" t="s">
        <v>888</v>
      </c>
      <c r="D154" s="28" t="s">
        <v>388</v>
      </c>
      <c r="E154" s="28" t="s">
        <v>133</v>
      </c>
      <c r="F154" s="28" t="s">
        <v>889</v>
      </c>
      <c r="G154" s="29">
        <v>1</v>
      </c>
      <c r="H154" s="29">
        <v>5</v>
      </c>
      <c r="I154" s="30">
        <v>0</v>
      </c>
      <c r="J154" s="31">
        <v>1</v>
      </c>
      <c r="K154" s="32">
        <v>0</v>
      </c>
      <c r="L154" s="33">
        <v>0</v>
      </c>
      <c r="M154" s="26" t="s">
        <v>1041</v>
      </c>
      <c r="N154" s="26"/>
    </row>
    <row r="155" spans="1:14" x14ac:dyDescent="0.3">
      <c r="A155" s="28" t="s">
        <v>124</v>
      </c>
      <c r="B155" s="28" t="s">
        <v>890</v>
      </c>
      <c r="C155" s="28" t="s">
        <v>891</v>
      </c>
      <c r="D155" s="28" t="s">
        <v>388</v>
      </c>
      <c r="E155" s="28" t="s">
        <v>128</v>
      </c>
      <c r="F155" s="28" t="s">
        <v>892</v>
      </c>
      <c r="G155" s="29">
        <v>1</v>
      </c>
      <c r="H155" s="29">
        <v>3</v>
      </c>
      <c r="I155" s="30">
        <v>0</v>
      </c>
      <c r="J155" s="31">
        <v>0</v>
      </c>
      <c r="K155" s="32">
        <v>0</v>
      </c>
      <c r="L155" s="33">
        <v>1</v>
      </c>
      <c r="M155" s="26" t="s">
        <v>1039</v>
      </c>
      <c r="N155" s="26"/>
    </row>
    <row r="156" spans="1:14" x14ac:dyDescent="0.3">
      <c r="A156" s="28" t="s">
        <v>893</v>
      </c>
      <c r="B156" s="28" t="s">
        <v>894</v>
      </c>
      <c r="C156" s="28" t="s">
        <v>895</v>
      </c>
      <c r="D156" s="28" t="s">
        <v>388</v>
      </c>
      <c r="E156" s="28" t="s">
        <v>224</v>
      </c>
      <c r="F156" s="28" t="s">
        <v>896</v>
      </c>
      <c r="G156" s="29">
        <v>1</v>
      </c>
      <c r="H156" s="29">
        <v>3</v>
      </c>
      <c r="I156" s="30">
        <v>0</v>
      </c>
      <c r="J156" s="31">
        <v>1</v>
      </c>
      <c r="K156" s="32">
        <v>0</v>
      </c>
      <c r="L156" s="33">
        <v>0</v>
      </c>
      <c r="M156" s="26" t="s">
        <v>1041</v>
      </c>
      <c r="N156" s="26"/>
    </row>
    <row r="157" spans="1:14" x14ac:dyDescent="0.3">
      <c r="A157" s="28" t="s">
        <v>332</v>
      </c>
      <c r="B157" s="28" t="s">
        <v>897</v>
      </c>
      <c r="C157" s="28" t="s">
        <v>365</v>
      </c>
      <c r="D157" s="28" t="s">
        <v>388</v>
      </c>
      <c r="E157" s="28" t="s">
        <v>133</v>
      </c>
      <c r="F157" s="28" t="s">
        <v>898</v>
      </c>
      <c r="G157" s="29">
        <v>1</v>
      </c>
      <c r="H157" s="29">
        <v>5</v>
      </c>
      <c r="I157" s="30">
        <v>0</v>
      </c>
      <c r="J157" s="31">
        <v>0</v>
      </c>
      <c r="K157" s="32">
        <v>0</v>
      </c>
      <c r="L157" s="33">
        <v>1</v>
      </c>
      <c r="M157" s="26" t="s">
        <v>1039</v>
      </c>
      <c r="N157" s="26"/>
    </row>
    <row r="158" spans="1:14" x14ac:dyDescent="0.3">
      <c r="A158" s="28" t="s">
        <v>149</v>
      </c>
      <c r="B158" s="28" t="s">
        <v>899</v>
      </c>
      <c r="C158" s="28" t="s">
        <v>900</v>
      </c>
      <c r="D158" s="28" t="s">
        <v>504</v>
      </c>
      <c r="E158" s="28" t="s">
        <v>133</v>
      </c>
      <c r="F158" s="28" t="s">
        <v>901</v>
      </c>
      <c r="G158" s="29">
        <v>1</v>
      </c>
      <c r="H158" s="29">
        <v>1</v>
      </c>
      <c r="I158" s="30">
        <v>0</v>
      </c>
      <c r="J158" s="31">
        <v>0</v>
      </c>
      <c r="K158" s="32">
        <v>0</v>
      </c>
      <c r="L158" s="33">
        <v>1</v>
      </c>
      <c r="M158" s="26" t="s">
        <v>1039</v>
      </c>
      <c r="N158" s="26"/>
    </row>
    <row r="159" spans="1:14" x14ac:dyDescent="0.3">
      <c r="A159" s="28" t="s">
        <v>902</v>
      </c>
      <c r="B159" s="28" t="s">
        <v>903</v>
      </c>
      <c r="C159" s="28" t="s">
        <v>904</v>
      </c>
      <c r="D159" s="28" t="s">
        <v>388</v>
      </c>
      <c r="E159" s="28" t="s">
        <v>128</v>
      </c>
      <c r="F159" s="28" t="s">
        <v>905</v>
      </c>
      <c r="G159" s="29">
        <v>1</v>
      </c>
      <c r="H159" s="29">
        <v>8</v>
      </c>
      <c r="I159" s="30">
        <v>0</v>
      </c>
      <c r="J159" s="31">
        <v>1</v>
      </c>
      <c r="K159" s="32">
        <v>0</v>
      </c>
      <c r="L159" s="33">
        <v>0</v>
      </c>
      <c r="M159" s="26" t="s">
        <v>1040</v>
      </c>
      <c r="N159" s="26"/>
    </row>
    <row r="160" spans="1:14" x14ac:dyDescent="0.3">
      <c r="A160" s="28" t="s">
        <v>170</v>
      </c>
      <c r="B160" s="28" t="s">
        <v>906</v>
      </c>
      <c r="C160" s="28" t="s">
        <v>512</v>
      </c>
      <c r="D160" s="28" t="s">
        <v>558</v>
      </c>
      <c r="E160" s="28" t="s">
        <v>133</v>
      </c>
      <c r="F160" s="28" t="s">
        <v>907</v>
      </c>
      <c r="G160" s="29">
        <v>1</v>
      </c>
      <c r="H160" s="29">
        <v>10</v>
      </c>
      <c r="I160" s="30">
        <v>0</v>
      </c>
      <c r="J160" s="31">
        <v>0</v>
      </c>
      <c r="K160" s="32">
        <v>0</v>
      </c>
      <c r="L160" s="33">
        <v>1</v>
      </c>
      <c r="M160" s="26" t="s">
        <v>1039</v>
      </c>
      <c r="N160" s="26"/>
    </row>
    <row r="161" spans="1:14" x14ac:dyDescent="0.3">
      <c r="A161" s="28" t="s">
        <v>908</v>
      </c>
      <c r="B161" s="28" t="s">
        <v>909</v>
      </c>
      <c r="C161" s="28" t="s">
        <v>365</v>
      </c>
      <c r="D161" s="28" t="s">
        <v>407</v>
      </c>
      <c r="E161" s="28" t="s">
        <v>203</v>
      </c>
      <c r="F161" s="28" t="s">
        <v>910</v>
      </c>
      <c r="G161" s="29">
        <v>1</v>
      </c>
      <c r="H161" s="29">
        <v>1</v>
      </c>
      <c r="I161" s="30">
        <v>1</v>
      </c>
      <c r="J161" s="31">
        <v>0</v>
      </c>
      <c r="K161" s="32">
        <v>0</v>
      </c>
      <c r="L161" s="33">
        <v>0</v>
      </c>
      <c r="M161" s="26" t="s">
        <v>1041</v>
      </c>
      <c r="N161" s="26"/>
    </row>
    <row r="162" spans="1:14" x14ac:dyDescent="0.3">
      <c r="A162" s="28" t="s">
        <v>911</v>
      </c>
      <c r="B162" s="28" t="s">
        <v>912</v>
      </c>
      <c r="C162" s="28" t="s">
        <v>913</v>
      </c>
      <c r="D162" s="28" t="s">
        <v>914</v>
      </c>
      <c r="E162" s="28" t="s">
        <v>915</v>
      </c>
      <c r="F162" s="28" t="s">
        <v>916</v>
      </c>
      <c r="G162" s="29">
        <v>1</v>
      </c>
      <c r="H162" s="29">
        <v>2</v>
      </c>
      <c r="I162" s="30">
        <v>0</v>
      </c>
      <c r="J162" s="31">
        <v>1</v>
      </c>
      <c r="K162" s="32">
        <v>0</v>
      </c>
      <c r="L162" s="33">
        <v>0</v>
      </c>
      <c r="M162" s="26" t="s">
        <v>1040</v>
      </c>
      <c r="N162" s="26"/>
    </row>
    <row r="163" spans="1:14" x14ac:dyDescent="0.3">
      <c r="A163" s="28" t="s">
        <v>917</v>
      </c>
      <c r="B163" s="28" t="s">
        <v>880</v>
      </c>
      <c r="C163" s="28" t="s">
        <v>918</v>
      </c>
      <c r="D163" s="28" t="s">
        <v>818</v>
      </c>
      <c r="E163" s="28" t="s">
        <v>293</v>
      </c>
      <c r="F163" s="28" t="s">
        <v>919</v>
      </c>
      <c r="G163" s="29">
        <v>1</v>
      </c>
      <c r="H163" s="29">
        <v>2</v>
      </c>
      <c r="I163" s="30">
        <v>0</v>
      </c>
      <c r="J163" s="31">
        <v>1</v>
      </c>
      <c r="K163" s="32">
        <v>0</v>
      </c>
      <c r="L163" s="33">
        <v>0</v>
      </c>
      <c r="M163" s="26" t="s">
        <v>1041</v>
      </c>
      <c r="N163" s="26"/>
    </row>
    <row r="164" spans="1:14" x14ac:dyDescent="0.3">
      <c r="A164" s="28" t="s">
        <v>920</v>
      </c>
      <c r="B164" s="28" t="s">
        <v>921</v>
      </c>
      <c r="C164" s="28" t="s">
        <v>922</v>
      </c>
      <c r="D164" s="28" t="s">
        <v>923</v>
      </c>
      <c r="E164" s="28" t="s">
        <v>840</v>
      </c>
      <c r="F164" s="28" t="s">
        <v>924</v>
      </c>
      <c r="G164" s="29">
        <v>1</v>
      </c>
      <c r="H164" s="29">
        <v>3</v>
      </c>
      <c r="I164" s="30">
        <v>1</v>
      </c>
      <c r="J164" s="31">
        <v>0</v>
      </c>
      <c r="K164" s="32">
        <v>0</v>
      </c>
      <c r="L164" s="33">
        <v>0</v>
      </c>
      <c r="M164" s="26" t="s">
        <v>1040</v>
      </c>
      <c r="N164" s="26"/>
    </row>
    <row r="165" spans="1:14" x14ac:dyDescent="0.3">
      <c r="A165" s="28" t="s">
        <v>925</v>
      </c>
      <c r="B165" s="28" t="s">
        <v>926</v>
      </c>
      <c r="C165" s="28" t="s">
        <v>927</v>
      </c>
      <c r="D165" s="28" t="s">
        <v>388</v>
      </c>
      <c r="E165" s="28" t="s">
        <v>88</v>
      </c>
      <c r="F165" s="28" t="s">
        <v>928</v>
      </c>
      <c r="G165" s="29">
        <v>1</v>
      </c>
      <c r="H165" s="29">
        <v>2</v>
      </c>
      <c r="I165" s="30">
        <v>0</v>
      </c>
      <c r="J165" s="31">
        <v>1</v>
      </c>
      <c r="K165" s="32">
        <v>0</v>
      </c>
      <c r="L165" s="33">
        <v>0</v>
      </c>
      <c r="M165" s="26" t="s">
        <v>1041</v>
      </c>
      <c r="N165" s="26"/>
    </row>
    <row r="166" spans="1:14" x14ac:dyDescent="0.3">
      <c r="A166" s="28" t="s">
        <v>198</v>
      </c>
      <c r="B166" s="28" t="s">
        <v>718</v>
      </c>
      <c r="C166" s="28" t="s">
        <v>604</v>
      </c>
      <c r="D166" s="28" t="s">
        <v>388</v>
      </c>
      <c r="E166" s="28" t="s">
        <v>133</v>
      </c>
      <c r="F166" s="28" t="s">
        <v>929</v>
      </c>
      <c r="G166" s="29">
        <v>1</v>
      </c>
      <c r="H166" s="29">
        <v>5</v>
      </c>
      <c r="I166" s="30">
        <v>0</v>
      </c>
      <c r="J166" s="31">
        <v>0</v>
      </c>
      <c r="K166" s="32">
        <v>0</v>
      </c>
      <c r="L166" s="33">
        <v>1</v>
      </c>
      <c r="M166" s="26" t="s">
        <v>1039</v>
      </c>
      <c r="N166" s="26"/>
    </row>
    <row r="167" spans="1:14" x14ac:dyDescent="0.3">
      <c r="A167" s="28" t="s">
        <v>110</v>
      </c>
      <c r="B167" s="28" t="s">
        <v>930</v>
      </c>
      <c r="C167" s="28" t="s">
        <v>931</v>
      </c>
      <c r="D167" s="28" t="s">
        <v>402</v>
      </c>
      <c r="E167" s="28" t="s">
        <v>112</v>
      </c>
      <c r="F167" s="28" t="s">
        <v>932</v>
      </c>
      <c r="G167" s="29">
        <v>1</v>
      </c>
      <c r="H167" s="29">
        <v>1</v>
      </c>
      <c r="I167" s="30">
        <v>0</v>
      </c>
      <c r="J167" s="31">
        <v>0</v>
      </c>
      <c r="K167" s="32">
        <v>1</v>
      </c>
      <c r="L167" s="33">
        <v>0</v>
      </c>
      <c r="M167" s="26" t="s">
        <v>1039</v>
      </c>
      <c r="N167" s="26"/>
    </row>
    <row r="168" spans="1:14" x14ac:dyDescent="0.3">
      <c r="A168" s="28" t="s">
        <v>933</v>
      </c>
      <c r="B168" s="28" t="s">
        <v>934</v>
      </c>
      <c r="C168" s="28" t="s">
        <v>935</v>
      </c>
      <c r="D168" s="28" t="s">
        <v>388</v>
      </c>
      <c r="E168" s="28" t="s">
        <v>128</v>
      </c>
      <c r="F168" s="28" t="s">
        <v>936</v>
      </c>
      <c r="G168" s="29">
        <v>1</v>
      </c>
      <c r="H168" s="29">
        <v>6</v>
      </c>
      <c r="I168" s="30">
        <v>0</v>
      </c>
      <c r="J168" s="31">
        <v>1</v>
      </c>
      <c r="K168" s="32">
        <v>0</v>
      </c>
      <c r="L168" s="33">
        <v>0</v>
      </c>
      <c r="M168" s="26" t="s">
        <v>1041</v>
      </c>
      <c r="N168" s="26"/>
    </row>
    <row r="169" spans="1:14" x14ac:dyDescent="0.3">
      <c r="A169" s="28" t="s">
        <v>92</v>
      </c>
      <c r="B169" s="28" t="s">
        <v>937</v>
      </c>
      <c r="C169" s="28" t="s">
        <v>719</v>
      </c>
      <c r="D169" s="28" t="s">
        <v>380</v>
      </c>
      <c r="E169" s="28" t="s">
        <v>66</v>
      </c>
      <c r="F169" s="28" t="s">
        <v>938</v>
      </c>
      <c r="G169" s="29">
        <v>1</v>
      </c>
      <c r="H169" s="29">
        <v>1</v>
      </c>
      <c r="I169" s="30">
        <v>0</v>
      </c>
      <c r="J169" s="31">
        <v>0</v>
      </c>
      <c r="K169" s="32">
        <v>1</v>
      </c>
      <c r="L169" s="33">
        <v>0</v>
      </c>
      <c r="M169" s="26" t="s">
        <v>1039</v>
      </c>
      <c r="N169" s="26"/>
    </row>
    <row r="170" spans="1:14" x14ac:dyDescent="0.3">
      <c r="A170" s="28" t="s">
        <v>939</v>
      </c>
      <c r="B170" s="28" t="s">
        <v>940</v>
      </c>
      <c r="C170" s="28" t="s">
        <v>941</v>
      </c>
      <c r="D170" s="28" t="s">
        <v>388</v>
      </c>
      <c r="E170" s="28" t="s">
        <v>293</v>
      </c>
      <c r="F170" s="28" t="s">
        <v>942</v>
      </c>
      <c r="G170" s="29">
        <v>1</v>
      </c>
      <c r="H170" s="29">
        <v>10</v>
      </c>
      <c r="I170" s="30">
        <v>0</v>
      </c>
      <c r="J170" s="31">
        <v>1</v>
      </c>
      <c r="K170" s="32">
        <v>0</v>
      </c>
      <c r="L170" s="33">
        <v>0</v>
      </c>
      <c r="M170" s="26" t="s">
        <v>1040</v>
      </c>
      <c r="N170" s="26"/>
    </row>
    <row r="171" spans="1:14" x14ac:dyDescent="0.3">
      <c r="A171" s="28" t="s">
        <v>309</v>
      </c>
      <c r="B171" s="28" t="s">
        <v>943</v>
      </c>
      <c r="C171" s="28" t="s">
        <v>888</v>
      </c>
      <c r="D171" s="28" t="s">
        <v>388</v>
      </c>
      <c r="E171" s="28" t="s">
        <v>133</v>
      </c>
      <c r="F171" s="28" t="s">
        <v>944</v>
      </c>
      <c r="G171" s="29">
        <v>1</v>
      </c>
      <c r="H171" s="29">
        <v>8</v>
      </c>
      <c r="I171" s="30">
        <v>0</v>
      </c>
      <c r="J171" s="31">
        <v>0</v>
      </c>
      <c r="K171" s="32">
        <v>0</v>
      </c>
      <c r="L171" s="33">
        <v>1</v>
      </c>
      <c r="M171" s="26" t="s">
        <v>1039</v>
      </c>
      <c r="N171" s="26"/>
    </row>
    <row r="172" spans="1:14" x14ac:dyDescent="0.3">
      <c r="A172" s="28" t="s">
        <v>945</v>
      </c>
      <c r="B172" s="28" t="s">
        <v>765</v>
      </c>
      <c r="C172" s="28" t="s">
        <v>946</v>
      </c>
      <c r="D172" s="28" t="s">
        <v>767</v>
      </c>
      <c r="E172" s="28" t="s">
        <v>768</v>
      </c>
      <c r="F172" s="28" t="s">
        <v>945</v>
      </c>
      <c r="G172" s="29">
        <v>1</v>
      </c>
      <c r="H172" s="29">
        <v>2</v>
      </c>
      <c r="I172" s="30">
        <v>0</v>
      </c>
      <c r="J172" s="31">
        <v>1</v>
      </c>
      <c r="K172" s="32">
        <v>0</v>
      </c>
      <c r="L172" s="33">
        <v>0</v>
      </c>
      <c r="M172" s="26" t="s">
        <v>1041</v>
      </c>
      <c r="N172" s="26"/>
    </row>
    <row r="173" spans="1:14" x14ac:dyDescent="0.3">
      <c r="A173" s="28" t="s">
        <v>947</v>
      </c>
      <c r="B173" s="28" t="s">
        <v>948</v>
      </c>
      <c r="C173" s="28" t="s">
        <v>949</v>
      </c>
      <c r="D173" s="28" t="s">
        <v>950</v>
      </c>
      <c r="E173" s="28" t="s">
        <v>951</v>
      </c>
      <c r="F173" s="28" t="s">
        <v>952</v>
      </c>
      <c r="G173" s="29">
        <v>1</v>
      </c>
      <c r="H173" s="29">
        <v>2</v>
      </c>
      <c r="I173" s="30">
        <v>0</v>
      </c>
      <c r="J173" s="31">
        <v>1</v>
      </c>
      <c r="K173" s="32">
        <v>0</v>
      </c>
      <c r="L173" s="33">
        <v>0</v>
      </c>
      <c r="M173" s="26" t="s">
        <v>1041</v>
      </c>
      <c r="N173" s="26"/>
    </row>
    <row r="174" spans="1:14" x14ac:dyDescent="0.3">
      <c r="A174" s="28" t="s">
        <v>953</v>
      </c>
      <c r="B174" s="28" t="s">
        <v>954</v>
      </c>
      <c r="C174" s="28" t="s">
        <v>365</v>
      </c>
      <c r="D174" s="28" t="s">
        <v>388</v>
      </c>
      <c r="E174" s="28" t="s">
        <v>597</v>
      </c>
      <c r="F174" s="28" t="s">
        <v>955</v>
      </c>
      <c r="G174" s="29">
        <v>1</v>
      </c>
      <c r="H174" s="29">
        <v>1</v>
      </c>
      <c r="I174" s="30">
        <v>0</v>
      </c>
      <c r="J174" s="31">
        <v>1</v>
      </c>
      <c r="K174" s="32">
        <v>0</v>
      </c>
      <c r="L174" s="33">
        <v>0</v>
      </c>
      <c r="M174" s="26" t="s">
        <v>1041</v>
      </c>
      <c r="N174" s="26"/>
    </row>
    <row r="175" spans="1:14" x14ac:dyDescent="0.3">
      <c r="A175" s="28" t="s">
        <v>97</v>
      </c>
      <c r="B175" s="28" t="s">
        <v>956</v>
      </c>
      <c r="C175" s="28" t="s">
        <v>957</v>
      </c>
      <c r="D175" s="28" t="s">
        <v>388</v>
      </c>
      <c r="E175" s="28" t="s">
        <v>100</v>
      </c>
      <c r="F175" s="28" t="s">
        <v>958</v>
      </c>
      <c r="G175" s="29">
        <v>1</v>
      </c>
      <c r="H175" s="29">
        <v>1</v>
      </c>
      <c r="I175" s="30">
        <v>0</v>
      </c>
      <c r="J175" s="31">
        <v>0</v>
      </c>
      <c r="K175" s="32">
        <v>1</v>
      </c>
      <c r="L175" s="33">
        <v>0</v>
      </c>
      <c r="M175" s="26" t="s">
        <v>1039</v>
      </c>
      <c r="N175" s="26"/>
    </row>
    <row r="176" spans="1:14" x14ac:dyDescent="0.3">
      <c r="A176" s="28" t="s">
        <v>959</v>
      </c>
      <c r="B176" s="28" t="s">
        <v>960</v>
      </c>
      <c r="C176" s="28" t="s">
        <v>365</v>
      </c>
      <c r="D176" s="28" t="s">
        <v>388</v>
      </c>
      <c r="E176" s="28" t="s">
        <v>133</v>
      </c>
      <c r="F176" s="28" t="s">
        <v>961</v>
      </c>
      <c r="G176" s="29">
        <v>1</v>
      </c>
      <c r="H176" s="29">
        <v>5</v>
      </c>
      <c r="I176" s="30">
        <v>1</v>
      </c>
      <c r="J176" s="31">
        <v>0</v>
      </c>
      <c r="K176" s="32">
        <v>0</v>
      </c>
      <c r="L176" s="33">
        <v>0</v>
      </c>
      <c r="M176" s="26" t="s">
        <v>1041</v>
      </c>
      <c r="N176" s="26"/>
    </row>
    <row r="177" spans="1:14" x14ac:dyDescent="0.3">
      <c r="A177" s="28" t="s">
        <v>962</v>
      </c>
      <c r="B177" s="28" t="s">
        <v>963</v>
      </c>
      <c r="C177" s="28" t="s">
        <v>964</v>
      </c>
      <c r="D177" s="28" t="s">
        <v>388</v>
      </c>
      <c r="E177" s="28" t="s">
        <v>293</v>
      </c>
      <c r="F177" s="28" t="s">
        <v>965</v>
      </c>
      <c r="G177" s="29">
        <v>1</v>
      </c>
      <c r="H177" s="29">
        <v>4</v>
      </c>
      <c r="I177" s="30">
        <v>0</v>
      </c>
      <c r="J177" s="31">
        <v>1</v>
      </c>
      <c r="K177" s="32">
        <v>0</v>
      </c>
      <c r="L177" s="33">
        <v>0</v>
      </c>
      <c r="M177" s="26" t="s">
        <v>1041</v>
      </c>
      <c r="N177" s="26"/>
    </row>
    <row r="178" spans="1:14" x14ac:dyDescent="0.3">
      <c r="A178" s="28" t="s">
        <v>966</v>
      </c>
      <c r="B178" s="28" t="s">
        <v>967</v>
      </c>
      <c r="C178" s="28" t="s">
        <v>968</v>
      </c>
      <c r="D178" s="28" t="s">
        <v>969</v>
      </c>
      <c r="E178" s="28" t="s">
        <v>970</v>
      </c>
      <c r="F178" s="28" t="s">
        <v>971</v>
      </c>
      <c r="G178" s="29">
        <v>1</v>
      </c>
      <c r="H178" s="29">
        <v>1</v>
      </c>
      <c r="I178" s="30">
        <v>0</v>
      </c>
      <c r="J178" s="31">
        <v>1</v>
      </c>
      <c r="K178" s="32">
        <v>0</v>
      </c>
      <c r="L178" s="33">
        <v>0</v>
      </c>
      <c r="M178" s="26" t="s">
        <v>1041</v>
      </c>
      <c r="N178" s="26"/>
    </row>
    <row r="179" spans="1:14" x14ac:dyDescent="0.3">
      <c r="A179" s="28" t="s">
        <v>295</v>
      </c>
      <c r="B179" s="28" t="s">
        <v>972</v>
      </c>
      <c r="C179" s="28" t="s">
        <v>973</v>
      </c>
      <c r="D179" s="28" t="s">
        <v>974</v>
      </c>
      <c r="E179" s="28" t="s">
        <v>298</v>
      </c>
      <c r="F179" s="28" t="s">
        <v>975</v>
      </c>
      <c r="G179" s="29">
        <v>1</v>
      </c>
      <c r="H179" s="29">
        <v>1</v>
      </c>
      <c r="I179" s="30">
        <v>0</v>
      </c>
      <c r="J179" s="31">
        <v>0</v>
      </c>
      <c r="K179" s="32">
        <v>0</v>
      </c>
      <c r="L179" s="33">
        <v>1</v>
      </c>
      <c r="M179" s="26" t="s">
        <v>1039</v>
      </c>
      <c r="N179" s="26"/>
    </row>
    <row r="180" spans="1:14" x14ac:dyDescent="0.3">
      <c r="A180" s="28" t="s">
        <v>200</v>
      </c>
      <c r="B180" s="28" t="s">
        <v>976</v>
      </c>
      <c r="C180" s="28" t="s">
        <v>365</v>
      </c>
      <c r="D180" s="28" t="s">
        <v>407</v>
      </c>
      <c r="E180" s="28" t="s">
        <v>203</v>
      </c>
      <c r="F180" s="28" t="s">
        <v>977</v>
      </c>
      <c r="G180" s="29">
        <v>1</v>
      </c>
      <c r="H180" s="29">
        <v>1</v>
      </c>
      <c r="I180" s="30">
        <v>0</v>
      </c>
      <c r="J180" s="31">
        <v>0</v>
      </c>
      <c r="K180" s="32">
        <v>0</v>
      </c>
      <c r="L180" s="33">
        <v>1</v>
      </c>
      <c r="M180" s="26" t="s">
        <v>1039</v>
      </c>
      <c r="N180" s="26"/>
    </row>
    <row r="181" spans="1:14" x14ac:dyDescent="0.3">
      <c r="A181" s="28" t="s">
        <v>978</v>
      </c>
      <c r="B181" s="28" t="s">
        <v>979</v>
      </c>
      <c r="C181" s="28" t="s">
        <v>568</v>
      </c>
      <c r="D181" s="28" t="s">
        <v>980</v>
      </c>
      <c r="E181" s="28" t="s">
        <v>981</v>
      </c>
      <c r="F181" s="28" t="s">
        <v>982</v>
      </c>
      <c r="G181" s="29">
        <v>1</v>
      </c>
      <c r="H181" s="29">
        <v>2</v>
      </c>
      <c r="I181" s="30">
        <v>0</v>
      </c>
      <c r="J181" s="31">
        <v>1</v>
      </c>
      <c r="K181" s="32">
        <v>0</v>
      </c>
      <c r="L181" s="33">
        <v>0</v>
      </c>
      <c r="M181" s="26" t="s">
        <v>1040</v>
      </c>
      <c r="N181" s="26"/>
    </row>
    <row r="182" spans="1:14" x14ac:dyDescent="0.3">
      <c r="A182" s="28" t="s">
        <v>983</v>
      </c>
      <c r="B182" s="28" t="s">
        <v>984</v>
      </c>
      <c r="C182" s="28" t="s">
        <v>985</v>
      </c>
      <c r="D182" s="28" t="s">
        <v>986</v>
      </c>
      <c r="E182" s="28" t="s">
        <v>987</v>
      </c>
      <c r="F182" s="28" t="s">
        <v>988</v>
      </c>
      <c r="G182" s="29">
        <v>1</v>
      </c>
      <c r="H182" s="29">
        <v>1</v>
      </c>
      <c r="I182" s="30">
        <v>0</v>
      </c>
      <c r="J182" s="31">
        <v>1</v>
      </c>
      <c r="K182" s="32">
        <v>0</v>
      </c>
      <c r="L182" s="33">
        <v>0</v>
      </c>
      <c r="M182" s="26" t="s">
        <v>1041</v>
      </c>
      <c r="N182" s="26"/>
    </row>
    <row r="183" spans="1:14" x14ac:dyDescent="0.3">
      <c r="A183" s="28" t="s">
        <v>172</v>
      </c>
      <c r="B183" s="28" t="s">
        <v>556</v>
      </c>
      <c r="C183" s="28" t="s">
        <v>568</v>
      </c>
      <c r="D183" s="28" t="s">
        <v>558</v>
      </c>
      <c r="E183" s="28" t="s">
        <v>133</v>
      </c>
      <c r="F183" s="28" t="s">
        <v>989</v>
      </c>
      <c r="G183" s="29">
        <v>1</v>
      </c>
      <c r="H183" s="29">
        <v>10</v>
      </c>
      <c r="I183" s="30">
        <v>0</v>
      </c>
      <c r="J183" s="31">
        <v>0</v>
      </c>
      <c r="K183" s="32">
        <v>0</v>
      </c>
      <c r="L183" s="33">
        <v>1</v>
      </c>
      <c r="M183" s="26" t="s">
        <v>1039</v>
      </c>
      <c r="N183" s="26"/>
    </row>
    <row r="184" spans="1:14" x14ac:dyDescent="0.3">
      <c r="A184" s="28" t="s">
        <v>130</v>
      </c>
      <c r="B184" s="28" t="s">
        <v>847</v>
      </c>
      <c r="C184" s="28" t="s">
        <v>628</v>
      </c>
      <c r="D184" s="28" t="s">
        <v>388</v>
      </c>
      <c r="E184" s="28" t="s">
        <v>133</v>
      </c>
      <c r="F184" s="28" t="s">
        <v>990</v>
      </c>
      <c r="G184" s="29">
        <v>1</v>
      </c>
      <c r="H184" s="29">
        <v>10</v>
      </c>
      <c r="I184" s="30">
        <v>0</v>
      </c>
      <c r="J184" s="31">
        <v>0</v>
      </c>
      <c r="K184" s="32">
        <v>0</v>
      </c>
      <c r="L184" s="33">
        <v>1</v>
      </c>
      <c r="M184" s="26" t="s">
        <v>1039</v>
      </c>
      <c r="N184" s="26"/>
    </row>
    <row r="185" spans="1:14" x14ac:dyDescent="0.3">
      <c r="A185" s="28" t="s">
        <v>991</v>
      </c>
      <c r="B185" s="28" t="s">
        <v>794</v>
      </c>
      <c r="C185" s="28" t="s">
        <v>992</v>
      </c>
      <c r="D185" s="28" t="s">
        <v>388</v>
      </c>
      <c r="E185" s="28" t="s">
        <v>133</v>
      </c>
      <c r="F185" s="28" t="s">
        <v>993</v>
      </c>
      <c r="G185" s="29">
        <v>1</v>
      </c>
      <c r="H185" s="29">
        <v>4</v>
      </c>
      <c r="I185" s="30">
        <v>0</v>
      </c>
      <c r="J185" s="31">
        <v>1</v>
      </c>
      <c r="K185" s="32">
        <v>0</v>
      </c>
      <c r="L185" s="33">
        <v>0</v>
      </c>
      <c r="M185" s="26" t="s">
        <v>1041</v>
      </c>
      <c r="N185" s="26"/>
    </row>
    <row r="186" spans="1:14" x14ac:dyDescent="0.3">
      <c r="A186" s="28" t="s">
        <v>209</v>
      </c>
      <c r="B186" s="28" t="s">
        <v>994</v>
      </c>
      <c r="C186" s="28" t="s">
        <v>437</v>
      </c>
      <c r="D186" s="28" t="s">
        <v>818</v>
      </c>
      <c r="E186" s="28" t="s">
        <v>133</v>
      </c>
      <c r="F186" s="28" t="s">
        <v>995</v>
      </c>
      <c r="G186" s="29">
        <v>1</v>
      </c>
      <c r="H186" s="29">
        <v>5</v>
      </c>
      <c r="I186" s="30">
        <v>0</v>
      </c>
      <c r="J186" s="31">
        <v>0</v>
      </c>
      <c r="K186" s="32">
        <v>0</v>
      </c>
      <c r="L186" s="33">
        <v>1</v>
      </c>
      <c r="M186" s="26" t="s">
        <v>1039</v>
      </c>
      <c r="N186" s="26"/>
    </row>
    <row r="187" spans="1:14" x14ac:dyDescent="0.3">
      <c r="A187" s="28" t="s">
        <v>996</v>
      </c>
      <c r="B187" s="28" t="s">
        <v>997</v>
      </c>
      <c r="C187" s="28" t="s">
        <v>365</v>
      </c>
      <c r="D187" s="28" t="s">
        <v>998</v>
      </c>
      <c r="E187" s="28" t="s">
        <v>805</v>
      </c>
      <c r="F187" s="28" t="s">
        <v>999</v>
      </c>
      <c r="G187" s="29">
        <v>1</v>
      </c>
      <c r="H187" s="29">
        <v>1</v>
      </c>
      <c r="I187" s="30">
        <v>0</v>
      </c>
      <c r="J187" s="31">
        <v>1</v>
      </c>
      <c r="K187" s="32">
        <v>0</v>
      </c>
      <c r="L187" s="33">
        <v>0</v>
      </c>
      <c r="M187" s="26" t="s">
        <v>1041</v>
      </c>
      <c r="N187" s="26"/>
    </row>
    <row r="188" spans="1:14" x14ac:dyDescent="0.3">
      <c r="A188" s="28" t="s">
        <v>226</v>
      </c>
      <c r="B188" s="28" t="s">
        <v>394</v>
      </c>
      <c r="C188" s="28" t="s">
        <v>1000</v>
      </c>
      <c r="D188" s="28" t="s">
        <v>388</v>
      </c>
      <c r="E188" s="28" t="s">
        <v>224</v>
      </c>
      <c r="F188" s="28" t="s">
        <v>1001</v>
      </c>
      <c r="G188" s="29">
        <v>1</v>
      </c>
      <c r="H188" s="29">
        <v>3</v>
      </c>
      <c r="I188" s="30">
        <v>0</v>
      </c>
      <c r="J188" s="31">
        <v>0</v>
      </c>
      <c r="K188" s="32">
        <v>0</v>
      </c>
      <c r="L188" s="33">
        <v>1</v>
      </c>
      <c r="M188" s="26" t="s">
        <v>1041</v>
      </c>
      <c r="N188" s="26"/>
    </row>
    <row r="189" spans="1:14" x14ac:dyDescent="0.3">
      <c r="A189" s="28" t="s">
        <v>68</v>
      </c>
      <c r="B189" s="28" t="s">
        <v>1002</v>
      </c>
      <c r="C189" s="28" t="s">
        <v>357</v>
      </c>
      <c r="D189" s="28" t="s">
        <v>358</v>
      </c>
      <c r="E189" s="28" t="s">
        <v>59</v>
      </c>
      <c r="F189" s="28" t="s">
        <v>1003</v>
      </c>
      <c r="G189" s="29">
        <v>1</v>
      </c>
      <c r="H189" s="29">
        <v>4</v>
      </c>
      <c r="I189" s="30">
        <v>0</v>
      </c>
      <c r="J189" s="31">
        <v>0</v>
      </c>
      <c r="K189" s="32">
        <v>1</v>
      </c>
      <c r="L189" s="33">
        <v>0</v>
      </c>
      <c r="M189" s="26" t="s">
        <v>1039</v>
      </c>
      <c r="N189" s="26"/>
    </row>
    <row r="190" spans="1:14" x14ac:dyDescent="0.3">
      <c r="A190" s="28" t="s">
        <v>1004</v>
      </c>
      <c r="B190" s="28" t="s">
        <v>1005</v>
      </c>
      <c r="C190" s="28" t="s">
        <v>376</v>
      </c>
      <c r="D190" s="28" t="s">
        <v>358</v>
      </c>
      <c r="E190" s="28" t="s">
        <v>1006</v>
      </c>
      <c r="F190" s="28" t="s">
        <v>1007</v>
      </c>
      <c r="G190" s="29">
        <v>1</v>
      </c>
      <c r="H190" s="29">
        <v>3</v>
      </c>
      <c r="I190" s="30">
        <v>0</v>
      </c>
      <c r="J190" s="31">
        <v>1</v>
      </c>
      <c r="K190" s="32">
        <v>0</v>
      </c>
      <c r="L190" s="33">
        <v>0</v>
      </c>
      <c r="M190" s="26" t="s">
        <v>1041</v>
      </c>
      <c r="N190" s="26"/>
    </row>
    <row r="191" spans="1:14" x14ac:dyDescent="0.3">
      <c r="A191" s="28" t="s">
        <v>191</v>
      </c>
      <c r="B191" s="28" t="s">
        <v>1008</v>
      </c>
      <c r="C191" s="28" t="s">
        <v>365</v>
      </c>
      <c r="D191" s="28" t="s">
        <v>818</v>
      </c>
      <c r="E191" s="28" t="s">
        <v>133</v>
      </c>
      <c r="F191" s="28" t="s">
        <v>1009</v>
      </c>
      <c r="G191" s="29">
        <v>1</v>
      </c>
      <c r="H191" s="29">
        <v>2</v>
      </c>
      <c r="I191" s="30">
        <v>0</v>
      </c>
      <c r="J191" s="31">
        <v>0</v>
      </c>
      <c r="K191" s="32">
        <v>0</v>
      </c>
      <c r="L191" s="33">
        <v>1</v>
      </c>
      <c r="M191" s="26" t="s">
        <v>1039</v>
      </c>
      <c r="N191" s="26"/>
    </row>
    <row r="192" spans="1:14" x14ac:dyDescent="0.3">
      <c r="A192" s="28" t="s">
        <v>316</v>
      </c>
      <c r="B192" s="28" t="s">
        <v>794</v>
      </c>
      <c r="C192" s="28" t="s">
        <v>1010</v>
      </c>
      <c r="D192" s="28" t="s">
        <v>388</v>
      </c>
      <c r="E192" s="28" t="s">
        <v>133</v>
      </c>
      <c r="F192" s="28" t="s">
        <v>1011</v>
      </c>
      <c r="G192" s="29">
        <v>1</v>
      </c>
      <c r="H192" s="29">
        <v>4</v>
      </c>
      <c r="I192" s="30">
        <v>0</v>
      </c>
      <c r="J192" s="31">
        <v>0</v>
      </c>
      <c r="K192" s="32">
        <v>0</v>
      </c>
      <c r="L192" s="33">
        <v>1</v>
      </c>
      <c r="M192" s="26" t="s">
        <v>1039</v>
      </c>
      <c r="N192" s="26"/>
    </row>
    <row r="193" spans="1:14" x14ac:dyDescent="0.3">
      <c r="A193" s="28" t="s">
        <v>1012</v>
      </c>
      <c r="B193" s="28" t="s">
        <v>1013</v>
      </c>
      <c r="C193" s="28" t="s">
        <v>1014</v>
      </c>
      <c r="D193" s="28" t="s">
        <v>388</v>
      </c>
      <c r="E193" s="28" t="s">
        <v>1015</v>
      </c>
      <c r="F193" s="28" t="s">
        <v>1016</v>
      </c>
      <c r="G193" s="29">
        <v>1</v>
      </c>
      <c r="H193" s="29">
        <v>1</v>
      </c>
      <c r="I193" s="30">
        <v>0</v>
      </c>
      <c r="J193" s="31">
        <v>1</v>
      </c>
      <c r="K193" s="32">
        <v>0</v>
      </c>
      <c r="L193" s="33">
        <v>0</v>
      </c>
      <c r="M193" s="26" t="s">
        <v>1039</v>
      </c>
      <c r="N193" s="26"/>
    </row>
    <row r="194" spans="1:14" x14ac:dyDescent="0.3">
      <c r="A194" s="28" t="s">
        <v>312</v>
      </c>
      <c r="B194" s="28" t="s">
        <v>1017</v>
      </c>
      <c r="C194" s="28" t="s">
        <v>1018</v>
      </c>
      <c r="D194" s="28" t="s">
        <v>388</v>
      </c>
      <c r="E194" s="28" t="s">
        <v>133</v>
      </c>
      <c r="F194" s="28" t="s">
        <v>1019</v>
      </c>
      <c r="G194" s="29">
        <v>1</v>
      </c>
      <c r="H194" s="29">
        <v>4</v>
      </c>
      <c r="I194" s="30">
        <v>0</v>
      </c>
      <c r="J194" s="31">
        <v>0</v>
      </c>
      <c r="K194" s="32">
        <v>0</v>
      </c>
      <c r="L194" s="33">
        <v>1</v>
      </c>
      <c r="M194" s="26" t="s">
        <v>1039</v>
      </c>
      <c r="N194" s="26"/>
    </row>
  </sheetData>
  <mergeCells count="1">
    <mergeCell ref="A1:L1"/>
  </mergeCells>
  <pageMargins left="0.5" right="0.5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71828-40D1-428A-A3D1-84CB1CFBFE45}">
  <dimension ref="A1:O21"/>
  <sheetViews>
    <sheetView showGridLines="0" tabSelected="1" workbookViewId="0">
      <selection activeCell="C17" sqref="C17"/>
    </sheetView>
  </sheetViews>
  <sheetFormatPr defaultRowHeight="14.4" x14ac:dyDescent="0.3"/>
  <cols>
    <col min="1" max="1" width="24.21875" bestFit="1" customWidth="1"/>
    <col min="2" max="2" width="48.664062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54" t="s">
        <v>1053</v>
      </c>
      <c r="B1" s="54"/>
      <c r="C1" s="54"/>
      <c r="D1" s="54"/>
    </row>
    <row r="2" spans="1:14" ht="15" thickBot="1" x14ac:dyDescent="0.35">
      <c r="A2" s="41" t="s">
        <v>1049</v>
      </c>
      <c r="B2" s="42" t="s">
        <v>1048</v>
      </c>
      <c r="C2" s="42" t="s">
        <v>1047</v>
      </c>
      <c r="D2" s="43" t="s">
        <v>1046</v>
      </c>
    </row>
    <row r="3" spans="1:14" x14ac:dyDescent="0.3">
      <c r="A3" s="46" t="s">
        <v>1050</v>
      </c>
      <c r="B3" s="55" t="s">
        <v>1039</v>
      </c>
      <c r="C3" s="56">
        <v>83</v>
      </c>
      <c r="D3" s="57">
        <v>75</v>
      </c>
      <c r="K3">
        <f>IF(OR($B3="Corporate non-stock - demand too low to convert",$B3="Non-stock in the primary DC - demand too low to convert",$B3="Low impact - only 1 or 2 line impact"),1,"")</f>
        <v>1</v>
      </c>
      <c r="L3" t="str">
        <f>IF($B3="Grand Total",2,"")</f>
        <v/>
      </c>
      <c r="M3">
        <f>IF($K3=1,$C3,"")</f>
        <v>83</v>
      </c>
      <c r="N3" t="str">
        <f>IF($L3=2,$C3,"")</f>
        <v/>
      </c>
    </row>
    <row r="4" spans="1:14" ht="15" thickBot="1" x14ac:dyDescent="0.35">
      <c r="A4" s="50"/>
      <c r="B4" s="38" t="s">
        <v>1037</v>
      </c>
      <c r="C4" s="39">
        <v>13</v>
      </c>
      <c r="D4" s="40">
        <v>4</v>
      </c>
      <c r="K4" t="str">
        <f t="shared" ref="K4:K15" si="0">IF(OR($B4="Corporate non-stock - demand too low to convert",$B4="Non-stock in the primary DC - demand too low to convert",$B4="Low impact - only 1 or 2 line impact"),1,"")</f>
        <v/>
      </c>
      <c r="L4" t="str">
        <f t="shared" ref="L4:L15" si="1">IF($B4="Grand Total",2,"")</f>
        <v/>
      </c>
      <c r="M4" t="str">
        <f t="shared" ref="M4:M15" si="2">IF($K4=1,$C4,"")</f>
        <v/>
      </c>
      <c r="N4" t="str">
        <f t="shared" ref="N4:N15" si="3">IF($L4=2,$C4,"")</f>
        <v/>
      </c>
    </row>
    <row r="5" spans="1:14" x14ac:dyDescent="0.3">
      <c r="A5" s="45" t="s">
        <v>1051</v>
      </c>
      <c r="B5" s="58" t="s">
        <v>1041</v>
      </c>
      <c r="C5" s="59">
        <v>71</v>
      </c>
      <c r="D5" s="60">
        <v>59</v>
      </c>
      <c r="K5">
        <f t="shared" si="0"/>
        <v>1</v>
      </c>
      <c r="L5" t="str">
        <f t="shared" si="1"/>
        <v/>
      </c>
      <c r="M5">
        <f t="shared" si="2"/>
        <v>71</v>
      </c>
      <c r="N5" t="str">
        <f t="shared" si="3"/>
        <v/>
      </c>
    </row>
    <row r="6" spans="1:14" x14ac:dyDescent="0.3">
      <c r="A6" s="36"/>
      <c r="B6" s="34" t="s">
        <v>1038</v>
      </c>
      <c r="C6" s="35">
        <v>15</v>
      </c>
      <c r="D6" s="37">
        <v>5</v>
      </c>
      <c r="K6" t="str">
        <f t="shared" si="0"/>
        <v/>
      </c>
      <c r="L6" t="str">
        <f t="shared" si="1"/>
        <v/>
      </c>
      <c r="M6" t="str">
        <f t="shared" si="2"/>
        <v/>
      </c>
      <c r="N6" t="str">
        <f t="shared" si="3"/>
        <v/>
      </c>
    </row>
    <row r="7" spans="1:14" ht="15" thickBot="1" x14ac:dyDescent="0.35">
      <c r="A7" s="44"/>
      <c r="B7" s="64" t="s">
        <v>1042</v>
      </c>
      <c r="C7" s="65">
        <v>8</v>
      </c>
      <c r="D7" s="66">
        <v>3</v>
      </c>
      <c r="K7" t="str">
        <f t="shared" si="0"/>
        <v/>
      </c>
      <c r="L7" t="str">
        <f t="shared" si="1"/>
        <v/>
      </c>
      <c r="M7" t="str">
        <f t="shared" si="2"/>
        <v/>
      </c>
      <c r="N7" t="str">
        <f t="shared" si="3"/>
        <v/>
      </c>
    </row>
    <row r="8" spans="1:14" x14ac:dyDescent="0.3">
      <c r="A8" s="46" t="s">
        <v>1052</v>
      </c>
      <c r="B8" s="47" t="s">
        <v>1045</v>
      </c>
      <c r="C8" s="48">
        <v>108</v>
      </c>
      <c r="D8" s="49">
        <v>11</v>
      </c>
      <c r="K8" t="str">
        <f t="shared" si="0"/>
        <v/>
      </c>
      <c r="L8" t="str">
        <f t="shared" si="1"/>
        <v/>
      </c>
      <c r="M8" t="str">
        <f t="shared" si="2"/>
        <v/>
      </c>
      <c r="N8" t="str">
        <f t="shared" si="3"/>
        <v/>
      </c>
    </row>
    <row r="9" spans="1:14" ht="15" thickBot="1" x14ac:dyDescent="0.35">
      <c r="A9" s="50"/>
      <c r="B9" s="61" t="s">
        <v>1040</v>
      </c>
      <c r="C9" s="62">
        <v>41</v>
      </c>
      <c r="D9" s="63">
        <v>35</v>
      </c>
      <c r="K9">
        <f t="shared" si="0"/>
        <v>1</v>
      </c>
      <c r="L9" t="str">
        <f t="shared" si="1"/>
        <v/>
      </c>
      <c r="M9">
        <f t="shared" si="2"/>
        <v>41</v>
      </c>
      <c r="N9" t="str">
        <f t="shared" si="3"/>
        <v/>
      </c>
    </row>
    <row r="10" spans="1:14" ht="15" thickBot="1" x14ac:dyDescent="0.35">
      <c r="B10" s="51" t="s">
        <v>10</v>
      </c>
      <c r="C10" s="52">
        <v>339</v>
      </c>
      <c r="D10" s="53">
        <v>192</v>
      </c>
      <c r="K10" t="str">
        <f t="shared" si="0"/>
        <v/>
      </c>
      <c r="L10">
        <f t="shared" si="1"/>
        <v>2</v>
      </c>
      <c r="M10" t="str">
        <f t="shared" si="2"/>
        <v/>
      </c>
      <c r="N10">
        <f t="shared" si="3"/>
        <v>339</v>
      </c>
    </row>
    <row r="11" spans="1:14" x14ac:dyDescent="0.3">
      <c r="K11" t="str">
        <f t="shared" si="0"/>
        <v/>
      </c>
      <c r="L11" t="str">
        <f t="shared" si="1"/>
        <v/>
      </c>
      <c r="M11" t="str">
        <f t="shared" si="2"/>
        <v/>
      </c>
      <c r="N11" t="str">
        <f t="shared" si="3"/>
        <v/>
      </c>
    </row>
    <row r="12" spans="1:14" x14ac:dyDescent="0.3">
      <c r="K12" t="str">
        <f t="shared" si="0"/>
        <v/>
      </c>
      <c r="L12" t="str">
        <f t="shared" si="1"/>
        <v/>
      </c>
      <c r="M12" t="str">
        <f t="shared" si="2"/>
        <v/>
      </c>
      <c r="N12" t="str">
        <f t="shared" si="3"/>
        <v/>
      </c>
    </row>
    <row r="13" spans="1:14" x14ac:dyDescent="0.3">
      <c r="K13" t="str">
        <f t="shared" si="0"/>
        <v/>
      </c>
      <c r="L13" t="str">
        <f t="shared" si="1"/>
        <v/>
      </c>
      <c r="M13" t="str">
        <f t="shared" si="2"/>
        <v/>
      </c>
      <c r="N13" t="str">
        <f t="shared" si="3"/>
        <v/>
      </c>
    </row>
    <row r="14" spans="1:14" x14ac:dyDescent="0.3">
      <c r="K14" t="str">
        <f t="shared" si="0"/>
        <v/>
      </c>
      <c r="L14" t="str">
        <f t="shared" si="1"/>
        <v/>
      </c>
      <c r="M14" t="str">
        <f t="shared" si="2"/>
        <v/>
      </c>
      <c r="N14" t="str">
        <f t="shared" si="3"/>
        <v/>
      </c>
    </row>
    <row r="15" spans="1:14" x14ac:dyDescent="0.3">
      <c r="K15" t="str">
        <f t="shared" si="0"/>
        <v/>
      </c>
      <c r="L15" t="str">
        <f t="shared" si="1"/>
        <v/>
      </c>
      <c r="M15" t="str">
        <f t="shared" si="2"/>
        <v/>
      </c>
      <c r="N15" t="str">
        <f t="shared" si="3"/>
        <v/>
      </c>
    </row>
    <row r="20" spans="13:15" x14ac:dyDescent="0.3">
      <c r="M20">
        <f>SUM(M1:M19)</f>
        <v>195</v>
      </c>
      <c r="N20">
        <f>SUM(N1:N19)</f>
        <v>339</v>
      </c>
      <c r="O20">
        <f>M20/N20</f>
        <v>0.5752212389380531</v>
      </c>
    </row>
    <row r="21" spans="13:15" x14ac:dyDescent="0.3">
      <c r="O21" t="str">
        <f>TEXT(O20,"0.0%")</f>
        <v>57.5%</v>
      </c>
    </row>
  </sheetData>
  <mergeCells count="4">
    <mergeCell ref="A3:A4"/>
    <mergeCell ref="A5:A7"/>
    <mergeCell ref="A8:A9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topLeftCell="A10" workbookViewId="0">
      <selection activeCell="L17" sqref="A17:L30"/>
    </sheetView>
  </sheetViews>
  <sheetFormatPr defaultColWidth="11.5546875" defaultRowHeight="21" customHeight="1" x14ac:dyDescent="0.3"/>
  <sheetData>
    <row r="1" spans="1:12" ht="22.8" x14ac:dyDescent="0.4">
      <c r="B1" s="22" t="s">
        <v>1020</v>
      </c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ht="37.5" customHeight="1" x14ac:dyDescent="0.3">
      <c r="K2" s="23" t="s">
        <v>1021</v>
      </c>
      <c r="L2" s="23"/>
    </row>
    <row r="3" spans="1:12" ht="27.45" customHeight="1" x14ac:dyDescent="0.3">
      <c r="A3" s="15" t="s">
        <v>1022</v>
      </c>
      <c r="B3" s="15" t="s">
        <v>1023</v>
      </c>
      <c r="C3" s="15" t="s">
        <v>2</v>
      </c>
      <c r="D3" s="15" t="s">
        <v>3</v>
      </c>
      <c r="E3" s="15" t="s">
        <v>4</v>
      </c>
      <c r="F3" s="15" t="s">
        <v>5</v>
      </c>
      <c r="G3" s="15" t="s">
        <v>6</v>
      </c>
      <c r="H3" s="15" t="s">
        <v>7</v>
      </c>
      <c r="I3" s="15" t="s">
        <v>8</v>
      </c>
      <c r="J3" s="15" t="s">
        <v>9</v>
      </c>
      <c r="K3" s="15" t="s">
        <v>4</v>
      </c>
      <c r="L3" s="15" t="s">
        <v>1024</v>
      </c>
    </row>
    <row r="4" spans="1:12" ht="14.4" x14ac:dyDescent="0.3">
      <c r="A4" s="17">
        <v>2017</v>
      </c>
      <c r="B4" s="17" t="s">
        <v>1025</v>
      </c>
      <c r="C4" s="18">
        <v>2723</v>
      </c>
      <c r="D4" s="18">
        <v>2504</v>
      </c>
      <c r="E4" s="16">
        <v>0.91957399926551597</v>
      </c>
      <c r="F4" s="18">
        <v>104</v>
      </c>
      <c r="G4" s="16">
        <v>0.95776716856408373</v>
      </c>
      <c r="H4" s="18">
        <v>37</v>
      </c>
      <c r="I4" s="18">
        <v>28</v>
      </c>
      <c r="J4" s="18">
        <v>50</v>
      </c>
      <c r="K4" s="16">
        <v>0.94669187145557654</v>
      </c>
      <c r="L4" s="16">
        <v>0.98543880362062164</v>
      </c>
    </row>
    <row r="5" spans="1:12" ht="14.4" x14ac:dyDescent="0.3">
      <c r="A5" s="24">
        <v>2018</v>
      </c>
      <c r="B5" s="17" t="s">
        <v>1026</v>
      </c>
      <c r="C5" s="18">
        <v>3461</v>
      </c>
      <c r="D5" s="18">
        <v>3198</v>
      </c>
      <c r="E5" s="16">
        <v>0.9240104016180295</v>
      </c>
      <c r="F5" s="18">
        <v>153</v>
      </c>
      <c r="G5" s="16">
        <v>0.9682172782432823</v>
      </c>
      <c r="H5" s="18">
        <v>40</v>
      </c>
      <c r="I5" s="18">
        <v>21</v>
      </c>
      <c r="J5" s="18">
        <v>49</v>
      </c>
      <c r="K5" s="16">
        <v>0.94308463580064883</v>
      </c>
      <c r="L5" s="16">
        <v>0.98764669549104378</v>
      </c>
    </row>
    <row r="6" spans="1:12" ht="14.4" x14ac:dyDescent="0.3">
      <c r="A6" s="24">
        <v>2018</v>
      </c>
      <c r="B6" s="17" t="s">
        <v>1027</v>
      </c>
      <c r="C6" s="18">
        <v>2925</v>
      </c>
      <c r="D6" s="18">
        <v>2711</v>
      </c>
      <c r="E6" s="16">
        <v>0.92683760683760685</v>
      </c>
      <c r="F6" s="18">
        <v>116</v>
      </c>
      <c r="G6" s="16">
        <v>0.96649572649572646</v>
      </c>
      <c r="H6" s="18">
        <v>22</v>
      </c>
      <c r="I6" s="18">
        <v>15</v>
      </c>
      <c r="J6" s="18">
        <v>61</v>
      </c>
      <c r="K6" s="16">
        <v>0.95156195156195156</v>
      </c>
      <c r="L6" s="16">
        <v>0.99195023783388203</v>
      </c>
    </row>
    <row r="7" spans="1:12" ht="14.4" x14ac:dyDescent="0.3">
      <c r="A7" s="24">
        <v>2018</v>
      </c>
      <c r="B7" s="17" t="s">
        <v>1028</v>
      </c>
      <c r="C7" s="18">
        <v>2772</v>
      </c>
      <c r="D7" s="18">
        <v>2569</v>
      </c>
      <c r="E7" s="16">
        <v>0.9267676767676768</v>
      </c>
      <c r="F7" s="18">
        <v>100</v>
      </c>
      <c r="G7" s="16">
        <v>0.96284271284271283</v>
      </c>
      <c r="H7" s="18">
        <v>18</v>
      </c>
      <c r="I7" s="18">
        <v>19</v>
      </c>
      <c r="J7" s="18">
        <v>66</v>
      </c>
      <c r="K7" s="16">
        <v>0.95608485299590606</v>
      </c>
      <c r="L7" s="16">
        <v>0.99304213374565142</v>
      </c>
    </row>
    <row r="8" spans="1:12" ht="14.4" x14ac:dyDescent="0.3">
      <c r="A8" s="24">
        <v>2018</v>
      </c>
      <c r="B8" s="17" t="s">
        <v>1029</v>
      </c>
      <c r="C8" s="18">
        <v>3164</v>
      </c>
      <c r="D8" s="18">
        <v>2914</v>
      </c>
      <c r="E8" s="16">
        <v>0.92098609355246519</v>
      </c>
      <c r="F8" s="18">
        <v>110</v>
      </c>
      <c r="G8" s="16">
        <v>0.95575221238938057</v>
      </c>
      <c r="H8" s="18">
        <v>45</v>
      </c>
      <c r="I8" s="18">
        <v>24</v>
      </c>
      <c r="J8" s="18">
        <v>71</v>
      </c>
      <c r="K8" s="16">
        <v>0.9494949494949495</v>
      </c>
      <c r="L8" s="16">
        <v>0.98479215951334909</v>
      </c>
    </row>
    <row r="9" spans="1:12" ht="14.4" x14ac:dyDescent="0.3">
      <c r="A9" s="24">
        <v>2018</v>
      </c>
      <c r="B9" s="17" t="s">
        <v>1030</v>
      </c>
      <c r="C9" s="18">
        <v>3847</v>
      </c>
      <c r="D9" s="18">
        <v>3517</v>
      </c>
      <c r="E9" s="16">
        <v>0.91421887184819339</v>
      </c>
      <c r="F9" s="18">
        <v>162</v>
      </c>
      <c r="G9" s="16">
        <v>0.95632960748635298</v>
      </c>
      <c r="H9" s="18">
        <v>56</v>
      </c>
      <c r="I9" s="18">
        <v>19</v>
      </c>
      <c r="J9" s="18">
        <v>93</v>
      </c>
      <c r="K9" s="16">
        <v>0.94163319946452473</v>
      </c>
      <c r="L9" s="16">
        <v>0.98432689616568714</v>
      </c>
    </row>
    <row r="10" spans="1:12" ht="14.4" x14ac:dyDescent="0.3">
      <c r="A10" s="24">
        <v>2018</v>
      </c>
      <c r="B10" s="17" t="s">
        <v>1031</v>
      </c>
      <c r="C10" s="18">
        <v>3294</v>
      </c>
      <c r="D10" s="18">
        <v>3079</v>
      </c>
      <c r="E10" s="16">
        <v>0.93472981177899195</v>
      </c>
      <c r="F10" s="18">
        <v>130</v>
      </c>
      <c r="G10" s="16">
        <v>0.97419550698239221</v>
      </c>
      <c r="H10" s="18">
        <v>23</v>
      </c>
      <c r="I10" s="18">
        <v>14</v>
      </c>
      <c r="J10" s="18">
        <v>48</v>
      </c>
      <c r="K10" s="16">
        <v>0.9526608910891089</v>
      </c>
      <c r="L10" s="16">
        <v>0.99258542875564149</v>
      </c>
    </row>
    <row r="11" spans="1:12" ht="14.4" x14ac:dyDescent="0.3">
      <c r="A11" s="24">
        <v>2018</v>
      </c>
      <c r="B11" s="17" t="s">
        <v>1032</v>
      </c>
      <c r="C11" s="18">
        <v>3583</v>
      </c>
      <c r="D11" s="18">
        <v>3317</v>
      </c>
      <c r="E11" s="16">
        <v>0.92576053586380125</v>
      </c>
      <c r="F11" s="18">
        <v>127</v>
      </c>
      <c r="G11" s="16">
        <v>0.96120569355288865</v>
      </c>
      <c r="H11" s="18">
        <v>35</v>
      </c>
      <c r="I11" s="18">
        <v>16</v>
      </c>
      <c r="J11" s="18">
        <v>88</v>
      </c>
      <c r="K11" s="16">
        <v>0.95343489508479451</v>
      </c>
      <c r="L11" s="16">
        <v>0.98955847255369933</v>
      </c>
    </row>
    <row r="12" spans="1:12" ht="14.4" x14ac:dyDescent="0.3">
      <c r="A12" s="24">
        <v>2018</v>
      </c>
      <c r="B12" s="17" t="s">
        <v>1033</v>
      </c>
      <c r="C12" s="18">
        <v>3070</v>
      </c>
      <c r="D12" s="18">
        <v>2829</v>
      </c>
      <c r="E12" s="16">
        <v>0.92149837133550494</v>
      </c>
      <c r="F12" s="18">
        <v>116</v>
      </c>
      <c r="G12" s="16">
        <v>0.95928338762214982</v>
      </c>
      <c r="H12" s="18">
        <v>62</v>
      </c>
      <c r="I12" s="18">
        <v>16</v>
      </c>
      <c r="J12" s="18">
        <v>47</v>
      </c>
      <c r="K12" s="16">
        <v>0.94080478882607255</v>
      </c>
      <c r="L12" s="16">
        <v>0.97855413351781395</v>
      </c>
    </row>
    <row r="13" spans="1:12" ht="14.4" x14ac:dyDescent="0.3">
      <c r="A13" s="24">
        <v>2018</v>
      </c>
      <c r="B13" s="17" t="s">
        <v>1034</v>
      </c>
      <c r="C13" s="18">
        <v>3033</v>
      </c>
      <c r="D13" s="18">
        <v>2821</v>
      </c>
      <c r="E13" s="16">
        <v>0.93010220903395979</v>
      </c>
      <c r="F13" s="18">
        <v>100</v>
      </c>
      <c r="G13" s="16">
        <v>0.96307286515001644</v>
      </c>
      <c r="H13" s="18">
        <v>42</v>
      </c>
      <c r="I13" s="18">
        <v>18</v>
      </c>
      <c r="J13" s="18">
        <v>52</v>
      </c>
      <c r="K13" s="16">
        <v>0.95207559905501182</v>
      </c>
      <c r="L13" s="16">
        <v>0.9853300733496333</v>
      </c>
    </row>
    <row r="14" spans="1:12" ht="14.4" x14ac:dyDescent="0.3">
      <c r="A14" s="24">
        <v>2018</v>
      </c>
      <c r="B14" s="17" t="s">
        <v>1035</v>
      </c>
      <c r="C14" s="18">
        <v>4295</v>
      </c>
      <c r="D14" s="18">
        <v>3924</v>
      </c>
      <c r="E14" s="16">
        <v>0.91362048894062864</v>
      </c>
      <c r="F14" s="18">
        <v>186</v>
      </c>
      <c r="G14" s="16">
        <v>0.95692665890570427</v>
      </c>
      <c r="H14" s="18">
        <v>56</v>
      </c>
      <c r="I14" s="18">
        <v>23</v>
      </c>
      <c r="J14" s="18">
        <v>106</v>
      </c>
      <c r="K14" s="16">
        <v>0.94191070571291402</v>
      </c>
      <c r="L14" s="16">
        <v>0.98592964824120599</v>
      </c>
    </row>
    <row r="15" spans="1:12" ht="14.4" x14ac:dyDescent="0.3">
      <c r="A15" s="24">
        <v>2018</v>
      </c>
      <c r="B15" s="17" t="s">
        <v>1036</v>
      </c>
      <c r="C15" s="18">
        <v>3449</v>
      </c>
      <c r="D15" s="18">
        <v>3110</v>
      </c>
      <c r="E15" s="16">
        <v>0.90171064076543928</v>
      </c>
      <c r="F15" s="18">
        <v>150</v>
      </c>
      <c r="G15" s="16">
        <v>0.94520150768338651</v>
      </c>
      <c r="H15" s="18">
        <v>101</v>
      </c>
      <c r="I15" s="18">
        <v>12</v>
      </c>
      <c r="J15" s="18">
        <v>76</v>
      </c>
      <c r="K15" s="16">
        <v>0.92531984528414157</v>
      </c>
      <c r="L15" s="16">
        <v>0.96854562441606973</v>
      </c>
    </row>
  </sheetData>
  <mergeCells count="3">
    <mergeCell ref="B1:L1"/>
    <mergeCell ref="K2:L2"/>
    <mergeCell ref="A5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Ship-To Fill Rate</vt:lpstr>
      <vt:lpstr>NSI Items</vt:lpstr>
      <vt:lpstr>Drop-Ship Items</vt:lpstr>
      <vt:lpstr>Item Detail</vt:lpstr>
      <vt:lpstr>Item Impact Summary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2018-12-03T17:04:16Z</dcterms:created>
  <dcterms:modified xsi:type="dcterms:W3CDTF">2018-12-03T17:23:34Z</dcterms:modified>
</cp:coreProperties>
</file>