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Kaiser\"/>
    </mc:Choice>
  </mc:AlternateContent>
  <xr:revisionPtr revIDLastSave="0" documentId="10_ncr:100000_{CEC8FB01-DA43-4069-BFFB-3BA12C2BBF9A}" xr6:coauthVersionLast="31" xr6:coauthVersionMax="31" xr10:uidLastSave="{00000000-0000-0000-0000-000000000000}"/>
  <bookViews>
    <workbookView xWindow="0" yWindow="0" windowWidth="23040" windowHeight="9072" firstSheet="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Detail'!$A$2:$N$160</definedName>
  </definedNames>
  <calcPr calcId="179017"/>
  <pivotCaches>
    <pivotCache cacheId="18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<sst xmlns="http://schemas.openxmlformats.org/spreadsheetml/2006/main" count="2097" uniqueCount="921">
  <si>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</si>
  <si>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</si>
  <si>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</si>
  <si>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</si>
  <si>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</si>
  <si>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</si>
  <si>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</si>
  <si>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</si>
  <si>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</si>
  <si>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</si>
  <si>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</si>
  <si>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</si>
  <si>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336542</t>
  </si>
  <si>
    <t>Kaiser Permanente</t>
  </si>
  <si>
    <t>304189</t>
  </si>
  <si>
    <t>304183</t>
  </si>
  <si>
    <t>304185</t>
  </si>
  <si>
    <t>304180</t>
  </si>
  <si>
    <t>1357602</t>
  </si>
  <si>
    <t>563623</t>
  </si>
  <si>
    <t>3478056</t>
  </si>
  <si>
    <t>304178</t>
  </si>
  <si>
    <t>2231625</t>
  </si>
  <si>
    <t>2502700</t>
  </si>
  <si>
    <t>304188</t>
  </si>
  <si>
    <t>2645836</t>
  </si>
  <si>
    <t>304187</t>
  </si>
  <si>
    <t>3490554</t>
  </si>
  <si>
    <t>304182</t>
  </si>
  <si>
    <t>304186</t>
  </si>
  <si>
    <t>724748</t>
  </si>
  <si>
    <t>304181</t>
  </si>
  <si>
    <t>3675103</t>
  </si>
  <si>
    <t>3265939</t>
  </si>
  <si>
    <t>2189431</t>
  </si>
  <si>
    <t>2732916</t>
  </si>
  <si>
    <t>304177</t>
  </si>
  <si>
    <t>3648815</t>
  </si>
  <si>
    <t>3676365</t>
  </si>
  <si>
    <t>3742323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</si>
  <si>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</si>
  <si>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</si>
  <si>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</si>
  <si>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</si>
  <si>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</si>
  <si>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</si>
  <si>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</si>
  <si>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</si>
  <si>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</si>
  <si>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</si>
  <si>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</si>
  <si>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</si>
  <si>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</si>
  <si>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Beaverton</t>
  </si>
  <si>
    <t>OR</t>
  </si>
  <si>
    <t xml:space="preserve">970034443   </t>
  </si>
  <si>
    <t>68091179</t>
  </si>
  <si>
    <t>SZ</t>
  </si>
  <si>
    <t>5630112</t>
  </si>
  <si>
    <t>Bite Relator Standard MultiPak</t>
  </si>
  <si>
    <t>09/20/2018</t>
  </si>
  <si>
    <t>XD</t>
  </si>
  <si>
    <t>TEMREX</t>
  </si>
  <si>
    <t>68316018</t>
  </si>
  <si>
    <t>5619636</t>
  </si>
  <si>
    <t>Suture Silk Black C-26</t>
  </si>
  <si>
    <t>09/26/2018</t>
  </si>
  <si>
    <t>LOOK</t>
  </si>
  <si>
    <t>Vancouver</t>
  </si>
  <si>
    <t>WA</t>
  </si>
  <si>
    <t xml:space="preserve">986846053   </t>
  </si>
  <si>
    <t>67494829</t>
  </si>
  <si>
    <t>5020037</t>
  </si>
  <si>
    <t>Mosquito Forceps 5" Straight</t>
  </si>
  <si>
    <t>09/04/2018</t>
  </si>
  <si>
    <t>JINSTR</t>
  </si>
  <si>
    <t>67886141</t>
  </si>
  <si>
    <t>1350020</t>
  </si>
  <si>
    <t>Zone Temporary Cement</t>
  </si>
  <si>
    <t>09/13/2018</t>
  </si>
  <si>
    <t>PENCLI</t>
  </si>
  <si>
    <t>67893788</t>
  </si>
  <si>
    <t>09/14/2018</t>
  </si>
  <si>
    <t>67931764</t>
  </si>
  <si>
    <t>2420995</t>
  </si>
  <si>
    <t>Boxing Wax Red Extra-Thin</t>
  </si>
  <si>
    <t>NATKEY</t>
  </si>
  <si>
    <t>68048515</t>
  </si>
  <si>
    <t>1953880</t>
  </si>
  <si>
    <t>Coreshade Base Cement Liquid</t>
  </si>
  <si>
    <t>09/19/2018</t>
  </si>
  <si>
    <t>SHOFU</t>
  </si>
  <si>
    <t>Portland</t>
  </si>
  <si>
    <t xml:space="preserve">972321127   </t>
  </si>
  <si>
    <t>67992044</t>
  </si>
  <si>
    <t>4030138</t>
  </si>
  <si>
    <t>Syringe Replacement Hub</t>
  </si>
  <si>
    <t>09/18/2018</t>
  </si>
  <si>
    <t>VISDEN</t>
  </si>
  <si>
    <t>Hillsboro</t>
  </si>
  <si>
    <t xml:space="preserve">971247837   </t>
  </si>
  <si>
    <t>68048757</t>
  </si>
  <si>
    <t>2508728</t>
  </si>
  <si>
    <t>Bo-Box Retainer Cases</t>
  </si>
  <si>
    <t>68080348</t>
  </si>
  <si>
    <t>1163137</t>
  </si>
  <si>
    <t>Bur MX70 Titanium</t>
  </si>
  <si>
    <t>MILTEX</t>
  </si>
  <si>
    <t>Happy Valley</t>
  </si>
  <si>
    <t xml:space="preserve">970863762   </t>
  </si>
  <si>
    <t>68144909</t>
  </si>
  <si>
    <t>2010712</t>
  </si>
  <si>
    <t>Luxator L2S Titanium 2mm Strai</t>
  </si>
  <si>
    <t>09/21/2018</t>
  </si>
  <si>
    <t>DIRINC</t>
  </si>
  <si>
    <t xml:space="preserve">972204456   </t>
  </si>
  <si>
    <t>67630950</t>
  </si>
  <si>
    <t>3810060</t>
  </si>
  <si>
    <t>Crescent Child Booster</t>
  </si>
  <si>
    <t>09/07/2018</t>
  </si>
  <si>
    <t>CREMED</t>
  </si>
  <si>
    <t>68316004</t>
  </si>
  <si>
    <t>1213510</t>
  </si>
  <si>
    <t>Prop Mouth Child -001</t>
  </si>
  <si>
    <t>68342433</t>
  </si>
  <si>
    <t>1182864</t>
  </si>
  <si>
    <t>Dia-Pro W Paper Points</t>
  </si>
  <si>
    <t>DIAINC</t>
  </si>
  <si>
    <t>68342447</t>
  </si>
  <si>
    <t>1386657</t>
  </si>
  <si>
    <t>Bravo Chamber Drain Filtr</t>
  </si>
  <si>
    <t>SCICAN</t>
  </si>
  <si>
    <t xml:space="preserve">986861448   </t>
  </si>
  <si>
    <t>67560998</t>
  </si>
  <si>
    <t>3284278</t>
  </si>
  <si>
    <t>Burnisher DE "F"</t>
  </si>
  <si>
    <t>09/05/2018</t>
  </si>
  <si>
    <t>DNMATT</t>
  </si>
  <si>
    <t>68392703</t>
  </si>
  <si>
    <t>3848274</t>
  </si>
  <si>
    <t>Code Rings Red</t>
  </si>
  <si>
    <t>09/28/2018</t>
  </si>
  <si>
    <t>PULPDT</t>
  </si>
  <si>
    <t>Eugene</t>
  </si>
  <si>
    <t xml:space="preserve">974012127   </t>
  </si>
  <si>
    <t>68293121</t>
  </si>
  <si>
    <t>1340727</t>
  </si>
  <si>
    <t>Mylar Matrix Strips</t>
  </si>
  <si>
    <t>PALMER</t>
  </si>
  <si>
    <t>67592810</t>
  </si>
  <si>
    <t>5678318</t>
  </si>
  <si>
    <t>Caster,Beige,Hard Floor</t>
  </si>
  <si>
    <t>09/06/2018</t>
  </si>
  <si>
    <t>D</t>
  </si>
  <si>
    <t>CROSEW</t>
  </si>
  <si>
    <t>68080409</t>
  </si>
  <si>
    <t>6001539</t>
  </si>
  <si>
    <t>Elevator Cryer Mini Left</t>
  </si>
  <si>
    <t>HUFRID</t>
  </si>
  <si>
    <t>6001540</t>
  </si>
  <si>
    <t>Elevator Cryer Mini Right</t>
  </si>
  <si>
    <t xml:space="preserve">972175523   </t>
  </si>
  <si>
    <t>68043198</t>
  </si>
  <si>
    <t>SO</t>
  </si>
  <si>
    <t>1073582</t>
  </si>
  <si>
    <t>Neocolloid Alginate DF Reg Set</t>
  </si>
  <si>
    <t>ZHERM</t>
  </si>
  <si>
    <t>68198441</t>
  </si>
  <si>
    <t>4920017</t>
  </si>
  <si>
    <t>Synea 400 Air Highspeed HP</t>
  </si>
  <si>
    <t>09/24/2018</t>
  </si>
  <si>
    <t>ADEC</t>
  </si>
  <si>
    <t>Salem</t>
  </si>
  <si>
    <t xml:space="preserve">973069427   </t>
  </si>
  <si>
    <t>67771787</t>
  </si>
  <si>
    <t>3870443</t>
  </si>
  <si>
    <t>Handpiece Oil</t>
  </si>
  <si>
    <t>09/11/2018</t>
  </si>
  <si>
    <t>PFNGST</t>
  </si>
  <si>
    <t xml:space="preserve">970053460   </t>
  </si>
  <si>
    <t>67658103</t>
  </si>
  <si>
    <t>6003690</t>
  </si>
  <si>
    <t>Probe Cc SE 3-6-8-11</t>
  </si>
  <si>
    <t>68186393</t>
  </si>
  <si>
    <t>4920113</t>
  </si>
  <si>
    <t>O-RING KIT 924/904 ROTO-</t>
  </si>
  <si>
    <t>68406641</t>
  </si>
  <si>
    <t>6008578</t>
  </si>
  <si>
    <t>Probe SE Color Coded 18</t>
  </si>
  <si>
    <t xml:space="preserve">972306708   </t>
  </si>
  <si>
    <t>68366909</t>
  </si>
  <si>
    <t>6000861</t>
  </si>
  <si>
    <t>IMS Color Code Rings</t>
  </si>
  <si>
    <t>09/27/2018</t>
  </si>
  <si>
    <t>67783718</t>
  </si>
  <si>
    <t>09/12/2018</t>
  </si>
  <si>
    <t>67823032</t>
  </si>
  <si>
    <t>8880075</t>
  </si>
  <si>
    <t>BioSonic Single Beaker Holder</t>
  </si>
  <si>
    <t>COLTEN</t>
  </si>
  <si>
    <t>6006683</t>
  </si>
  <si>
    <t>Direct Bond Bracket Holder</t>
  </si>
  <si>
    <t>68182570</t>
  </si>
  <si>
    <t>6001478</t>
  </si>
  <si>
    <t>Carver DE IPC</t>
  </si>
  <si>
    <t>68293589</t>
  </si>
  <si>
    <t>6422519</t>
  </si>
  <si>
    <t>MOUTH PROP STER</t>
  </si>
  <si>
    <t>DCI</t>
  </si>
  <si>
    <t xml:space="preserve">973051223   </t>
  </si>
  <si>
    <t>67484723</t>
  </si>
  <si>
    <t>6009474</t>
  </si>
  <si>
    <t>Mini Five Curette 1/2 Rigid</t>
  </si>
  <si>
    <t>67922892</t>
  </si>
  <si>
    <t>6000825</t>
  </si>
  <si>
    <t>Elevator Cryer #A30</t>
  </si>
  <si>
    <t>6000950</t>
  </si>
  <si>
    <t>Elevator Cryer #A31</t>
  </si>
  <si>
    <t>6001335</t>
  </si>
  <si>
    <t>Needle Holder Hmt P/S</t>
  </si>
  <si>
    <t>67962091</t>
  </si>
  <si>
    <t>6001097</t>
  </si>
  <si>
    <t>Curette Gracey DE 11/12</t>
  </si>
  <si>
    <t>09/17/2018</t>
  </si>
  <si>
    <t>67962111</t>
  </si>
  <si>
    <t>8223104</t>
  </si>
  <si>
    <t>XP Langer DE 1/2</t>
  </si>
  <si>
    <t>AMEREA</t>
  </si>
  <si>
    <t>68258072</t>
  </si>
  <si>
    <t>7010738</t>
  </si>
  <si>
    <t>Diamond FG Medium</t>
  </si>
  <si>
    <t>09/25/2018</t>
  </si>
  <si>
    <t>MEISIN</t>
  </si>
  <si>
    <t xml:space="preserve">972024445   </t>
  </si>
  <si>
    <t>68144335</t>
  </si>
  <si>
    <t>6010577</t>
  </si>
  <si>
    <t>Dietschi Comp Inst 7/8 w/#8</t>
  </si>
  <si>
    <t>Tigard</t>
  </si>
  <si>
    <t xml:space="preserve">972238314   </t>
  </si>
  <si>
    <t>67926988</t>
  </si>
  <si>
    <t>6011970</t>
  </si>
  <si>
    <t>EverEdge 2.0 Gracey Anna 13/14</t>
  </si>
  <si>
    <t>6011193</t>
  </si>
  <si>
    <t>Sugarman File DE 3S/4S</t>
  </si>
  <si>
    <t>67494849</t>
  </si>
  <si>
    <t>6001164</t>
  </si>
  <si>
    <t>Colorvue Probe Kit UNC12 #6Hdl</t>
  </si>
  <si>
    <t>67875442</t>
  </si>
  <si>
    <t>2227434</t>
  </si>
  <si>
    <t>Valiant Snap Set Caps</t>
  </si>
  <si>
    <t>VIVADT</t>
  </si>
  <si>
    <t>68143082</t>
  </si>
  <si>
    <t>6003539</t>
  </si>
  <si>
    <t>IMS Color Tab Purple</t>
  </si>
  <si>
    <t>6004285</t>
  </si>
  <si>
    <t>IMS Color Tab Blue</t>
  </si>
  <si>
    <t>6004516</t>
  </si>
  <si>
    <t>IMS Color Tab Green</t>
  </si>
  <si>
    <t>68345138</t>
  </si>
  <si>
    <t>6001988</t>
  </si>
  <si>
    <t>Plier TC Adson Tissue</t>
  </si>
  <si>
    <t>6010983</t>
  </si>
  <si>
    <t>Black Line Luxating Elevator</t>
  </si>
  <si>
    <t>6003214</t>
  </si>
  <si>
    <t>IMS Penetrating Oil Spray</t>
  </si>
  <si>
    <t xml:space="preserve">972271196   </t>
  </si>
  <si>
    <t>68374701</t>
  </si>
  <si>
    <t>1728436</t>
  </si>
  <si>
    <t>NOMAD Pro2 Rechrg Handset</t>
  </si>
  <si>
    <t>ARIBEX</t>
  </si>
  <si>
    <t>68144905</t>
  </si>
  <si>
    <t>6005628</t>
  </si>
  <si>
    <t>Elevator Potts T-bar #6X</t>
  </si>
  <si>
    <t>6007941</t>
  </si>
  <si>
    <t>Elevator Potts T-bar #7</t>
  </si>
  <si>
    <t>Gresham</t>
  </si>
  <si>
    <t xml:space="preserve">970303852   </t>
  </si>
  <si>
    <t>68144326</t>
  </si>
  <si>
    <t>9991249</t>
  </si>
  <si>
    <t>Piranha Diamond FG 862-012M</t>
  </si>
  <si>
    <t>SSWBUR</t>
  </si>
  <si>
    <t>Longview</t>
  </si>
  <si>
    <t xml:space="preserve">986323166   </t>
  </si>
  <si>
    <t>67898558</t>
  </si>
  <si>
    <t>6010741</t>
  </si>
  <si>
    <t>Luxating Hybrid Straight</t>
  </si>
  <si>
    <t>68345499</t>
  </si>
  <si>
    <t>6005602</t>
  </si>
  <si>
    <t>India Stone MS22</t>
  </si>
  <si>
    <t>67828198</t>
  </si>
  <si>
    <t>1107029</t>
  </si>
  <si>
    <t>Trutack Bone Tacks</t>
  </si>
  <si>
    <t>ACESUR</t>
  </si>
  <si>
    <t>67927006</t>
  </si>
  <si>
    <t>8023765</t>
  </si>
  <si>
    <t>E379 Half Insrt Mesh Bskt</t>
  </si>
  <si>
    <t>MIEINC</t>
  </si>
  <si>
    <t>68342468</t>
  </si>
  <si>
    <t>6009571</t>
  </si>
  <si>
    <t>Periotomes</t>
  </si>
  <si>
    <t>67560933</t>
  </si>
  <si>
    <t>7050032</t>
  </si>
  <si>
    <t>Tubing Adapter</t>
  </si>
  <si>
    <t>QUAASP</t>
  </si>
  <si>
    <t>6000928</t>
  </si>
  <si>
    <t>Coupland Aspirator Handle</t>
  </si>
  <si>
    <t>6004894</t>
  </si>
  <si>
    <t>Needle Holder Castroviejo P/S</t>
  </si>
  <si>
    <t>6003169</t>
  </si>
  <si>
    <t>Chisel DE Fedi 2</t>
  </si>
  <si>
    <t>6002812</t>
  </si>
  <si>
    <t>Chisel DE Fedi 1</t>
  </si>
  <si>
    <t>68144911</t>
  </si>
  <si>
    <t>6010816</t>
  </si>
  <si>
    <t>MTO IMS RAIL ONLY ORAL SURGRY</t>
  </si>
  <si>
    <t xml:space="preserve">972271106   </t>
  </si>
  <si>
    <t>68355799</t>
  </si>
  <si>
    <t>1172701</t>
  </si>
  <si>
    <t>Tissue-Tek Cryomold Standard</t>
  </si>
  <si>
    <t>VWRSC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</si>
  <si>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</si>
  <si>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</si>
  <si>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</si>
  <si>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</si>
  <si>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</si>
  <si>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</si>
  <si>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</si>
  <si>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</si>
  <si>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</si>
  <si>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3124774</t>
  </si>
  <si>
    <t xml:space="preserve">Topex Topical Gel             </t>
  </si>
  <si>
    <t xml:space="preserve">Pina Colada </t>
  </si>
  <si>
    <t xml:space="preserve">1oz/Jr  </t>
  </si>
  <si>
    <t>SULTAN</t>
  </si>
  <si>
    <t>AD31004</t>
  </si>
  <si>
    <t>3127938</t>
  </si>
  <si>
    <t xml:space="preserve">Strawberry  </t>
  </si>
  <si>
    <t>AD31006</t>
  </si>
  <si>
    <t>3128361</t>
  </si>
  <si>
    <t xml:space="preserve">Assure Plus Sterile Pouch     </t>
  </si>
  <si>
    <t xml:space="preserve">3.25x6.5    </t>
  </si>
  <si>
    <t xml:space="preserve">200/Bx  </t>
  </si>
  <si>
    <t>83000</t>
  </si>
  <si>
    <t>1646229</t>
  </si>
  <si>
    <t xml:space="preserve">Lid,Ultramat 2,Spare Part     </t>
  </si>
  <si>
    <t xml:space="preserve">            </t>
  </si>
  <si>
    <t xml:space="preserve">Ea      </t>
  </si>
  <si>
    <t>SOUDEN</t>
  </si>
  <si>
    <t>E1210</t>
  </si>
  <si>
    <t>9991195</t>
  </si>
  <si>
    <t xml:space="preserve">Piranha Diamond FG 885-014C   </t>
  </si>
  <si>
    <t xml:space="preserve">25/Pk   </t>
  </si>
  <si>
    <t>885-014C</t>
  </si>
  <si>
    <t>3332511</t>
  </si>
  <si>
    <t xml:space="preserve">Exalence Refill Fast 48 mL    </t>
  </si>
  <si>
    <t xml:space="preserve">HB Rigid    </t>
  </si>
  <si>
    <t xml:space="preserve">4/Pk    </t>
  </si>
  <si>
    <t>GC</t>
  </si>
  <si>
    <t>137104</t>
  </si>
  <si>
    <t>3333464</t>
  </si>
  <si>
    <t xml:space="preserve">Fuji II LC Capsules A2        </t>
  </si>
  <si>
    <t xml:space="preserve">48/Bx   </t>
  </si>
  <si>
    <t>425002</t>
  </si>
  <si>
    <t xml:space="preserve">Probe Cc SE 3-6-8-11          </t>
  </si>
  <si>
    <t xml:space="preserve">#6 Handle   </t>
  </si>
  <si>
    <t>PCP86</t>
  </si>
  <si>
    <t>9991297</t>
  </si>
  <si>
    <t xml:space="preserve">Piranha Diamond FG 379-023SC  </t>
  </si>
  <si>
    <t xml:space="preserve">25/PK   </t>
  </si>
  <si>
    <t>379-023SC</t>
  </si>
  <si>
    <t xml:space="preserve">Elevator Cryer Mini Right     </t>
  </si>
  <si>
    <t xml:space="preserve">E22         </t>
  </si>
  <si>
    <t>E22</t>
  </si>
  <si>
    <t xml:space="preserve">IMS Color Tab Blue            </t>
  </si>
  <si>
    <t xml:space="preserve">5/Pk    </t>
  </si>
  <si>
    <t>IMS-1298</t>
  </si>
  <si>
    <t>1421042</t>
  </si>
  <si>
    <t xml:space="preserve">Hi-Gloss Diamond Polishing RA </t>
  </si>
  <si>
    <t xml:space="preserve">10/Kit      </t>
  </si>
  <si>
    <t>DEDECO</t>
  </si>
  <si>
    <t>1183</t>
  </si>
  <si>
    <t>5474693</t>
  </si>
  <si>
    <t xml:space="preserve">Beeswax Sheets                </t>
  </si>
  <si>
    <t xml:space="preserve">Lb      </t>
  </si>
  <si>
    <t>H00833</t>
  </si>
  <si>
    <t>9991250</t>
  </si>
  <si>
    <t xml:space="preserve">Piranha Diamond FG 862-010M   </t>
  </si>
  <si>
    <t>862-010M</t>
  </si>
  <si>
    <t xml:space="preserve">Mosquito Forceps 5" Straight  </t>
  </si>
  <si>
    <t>24-1050</t>
  </si>
  <si>
    <t xml:space="preserve">IMS Color Code Rings          </t>
  </si>
  <si>
    <t xml:space="preserve">White       </t>
  </si>
  <si>
    <t xml:space="preserve">50/Pk   </t>
  </si>
  <si>
    <t>IMS-1282</t>
  </si>
  <si>
    <t>2425888</t>
  </si>
  <si>
    <t xml:space="preserve">C&amp;B Materl Clear 5x5          </t>
  </si>
  <si>
    <t xml:space="preserve">.020        </t>
  </si>
  <si>
    <t xml:space="preserve">50/Bx   </t>
  </si>
  <si>
    <t>9613680</t>
  </si>
  <si>
    <t>1016877</t>
  </si>
  <si>
    <t xml:space="preserve">Curette DE Miller Surgical    </t>
  </si>
  <si>
    <t xml:space="preserve">11          </t>
  </si>
  <si>
    <t>101-6877</t>
  </si>
  <si>
    <t>1640064</t>
  </si>
  <si>
    <t xml:space="preserve">Permite Caps Reg Set          </t>
  </si>
  <si>
    <t xml:space="preserve">3 Spill     </t>
  </si>
  <si>
    <t>4003303</t>
  </si>
  <si>
    <t>6427933</t>
  </si>
  <si>
    <t xml:space="preserve">Gasket Handpiece f/MW 4 Hole  </t>
  </si>
  <si>
    <t>0123</t>
  </si>
  <si>
    <t>2221346</t>
  </si>
  <si>
    <t xml:space="preserve">Peeso Reamers RA              </t>
  </si>
  <si>
    <t xml:space="preserve">#4          </t>
  </si>
  <si>
    <t xml:space="preserve">6/Bx    </t>
  </si>
  <si>
    <t>DNTEND</t>
  </si>
  <si>
    <t>671513</t>
  </si>
  <si>
    <t xml:space="preserve">Elevator Cryer Mini Left      </t>
  </si>
  <si>
    <t xml:space="preserve">E21         </t>
  </si>
  <si>
    <t>E21</t>
  </si>
  <si>
    <t>5559392</t>
  </si>
  <si>
    <t xml:space="preserve">Nupro Prophy Paste Fine       </t>
  </si>
  <si>
    <t xml:space="preserve">Grape       </t>
  </si>
  <si>
    <t>DNTEQU</t>
  </si>
  <si>
    <t>801225</t>
  </si>
  <si>
    <t xml:space="preserve">Trutack Bone Tacks            </t>
  </si>
  <si>
    <t xml:space="preserve">3mm         </t>
  </si>
  <si>
    <t xml:space="preserve">10/Pkg  </t>
  </si>
  <si>
    <t>9600313</t>
  </si>
  <si>
    <t>7219876</t>
  </si>
  <si>
    <t xml:space="preserve">Clearfil ST Opaquer Light     </t>
  </si>
  <si>
    <t xml:space="preserve">4gm Syr     </t>
  </si>
  <si>
    <t>KURAR</t>
  </si>
  <si>
    <t>0636KA</t>
  </si>
  <si>
    <t>6011581</t>
  </si>
  <si>
    <t xml:space="preserve">IMS Infinity Cassette Oral    </t>
  </si>
  <si>
    <t xml:space="preserve">Purple      </t>
  </si>
  <si>
    <t>IMNOS4</t>
  </si>
  <si>
    <t>2220155</t>
  </si>
  <si>
    <t xml:space="preserve">Esthet-X HD Syringe 3Gm       </t>
  </si>
  <si>
    <t xml:space="preserve">C1-O        </t>
  </si>
  <si>
    <t>CAULK</t>
  </si>
  <si>
    <t>630678</t>
  </si>
  <si>
    <t xml:space="preserve">Coreshade Base Cement Liquid  </t>
  </si>
  <si>
    <t xml:space="preserve">10ml/Ea </t>
  </si>
  <si>
    <t>1117</t>
  </si>
  <si>
    <t xml:space="preserve">12-Tips     </t>
  </si>
  <si>
    <t xml:space="preserve">Kit     </t>
  </si>
  <si>
    <t>PCVNCKIT12</t>
  </si>
  <si>
    <t>3784241</t>
  </si>
  <si>
    <t xml:space="preserve">Triple Tray Posterior         </t>
  </si>
  <si>
    <t>PREMER</t>
  </si>
  <si>
    <t>1006203</t>
  </si>
  <si>
    <t>6003523</t>
  </si>
  <si>
    <t xml:space="preserve">Curette Gracey DE 11/12       </t>
  </si>
  <si>
    <t xml:space="preserve">#4 Handle   </t>
  </si>
  <si>
    <t>SGR11/124</t>
  </si>
  <si>
    <t xml:space="preserve">NOMAD Pro2 Rechrg Handset     </t>
  </si>
  <si>
    <t xml:space="preserve">AP-0158     </t>
  </si>
  <si>
    <t>850.0087</t>
  </si>
  <si>
    <t>0.850.0087</t>
  </si>
  <si>
    <t>4920078</t>
  </si>
  <si>
    <t xml:space="preserve">Assistina Fleece Liner        </t>
  </si>
  <si>
    <t>0.02690300</t>
  </si>
  <si>
    <t>1953497</t>
  </si>
  <si>
    <t xml:space="preserve">Coreshade Base Cement         </t>
  </si>
  <si>
    <t xml:space="preserve">Powder Gray </t>
  </si>
  <si>
    <t xml:space="preserve">25gm/Ea </t>
  </si>
  <si>
    <t>1116</t>
  </si>
  <si>
    <t xml:space="preserve">Luxating Hybrid Straight      </t>
  </si>
  <si>
    <t xml:space="preserve">Small       </t>
  </si>
  <si>
    <t>EPTSMS</t>
  </si>
  <si>
    <t>2363923</t>
  </si>
  <si>
    <t xml:space="preserve">Sculpturing Gingival Blade    </t>
  </si>
  <si>
    <t xml:space="preserve">Green       </t>
  </si>
  <si>
    <t>BSTCLR</t>
  </si>
  <si>
    <t>001-005</t>
  </si>
  <si>
    <t xml:space="preserve">E379 Half Insrt Mesh Bskt     </t>
  </si>
  <si>
    <t xml:space="preserve">w/o Lid     </t>
  </si>
  <si>
    <t>Top/Bttm</t>
  </si>
  <si>
    <t>03203500</t>
  </si>
  <si>
    <t xml:space="preserve">XP Langer DE 1/2              </t>
  </si>
  <si>
    <t xml:space="preserve">EagleLite R </t>
  </si>
  <si>
    <t>AECL1-2XPX</t>
  </si>
  <si>
    <t>4920082</t>
  </si>
  <si>
    <t xml:space="preserve">Assistina Roto-Quick Coupler  </t>
  </si>
  <si>
    <t xml:space="preserve">f/Toplight  </t>
  </si>
  <si>
    <t>2.02690400</t>
  </si>
  <si>
    <t xml:space="preserve">Bo-Box Retainer Cases         </t>
  </si>
  <si>
    <t xml:space="preserve">Assorted    </t>
  </si>
  <si>
    <t xml:space="preserve">100/Bx  </t>
  </si>
  <si>
    <t>0921523</t>
  </si>
  <si>
    <t>1077844</t>
  </si>
  <si>
    <t xml:space="preserve">HVE Aspirator 10x13.5mm       </t>
  </si>
  <si>
    <t xml:space="preserve">Bent 76R    </t>
  </si>
  <si>
    <t>802004</t>
  </si>
  <si>
    <t>3333055</t>
  </si>
  <si>
    <t>G-aenial Universal Flo Syringe</t>
  </si>
  <si>
    <t xml:space="preserve">AO2         </t>
  </si>
  <si>
    <t>004211</t>
  </si>
  <si>
    <t>2225435</t>
  </si>
  <si>
    <t xml:space="preserve">Timeline Refill               </t>
  </si>
  <si>
    <t xml:space="preserve">4gm/Tb  </t>
  </si>
  <si>
    <t>622155</t>
  </si>
  <si>
    <t>9991147</t>
  </si>
  <si>
    <t xml:space="preserve">Piranha Diamond FG 847-018M   </t>
  </si>
  <si>
    <t>847-018M</t>
  </si>
  <si>
    <t xml:space="preserve">Periotomes                    </t>
  </si>
  <si>
    <t xml:space="preserve">PT2         </t>
  </si>
  <si>
    <t>PT2</t>
  </si>
  <si>
    <t>SG11/126</t>
  </si>
  <si>
    <t>1086973</t>
  </si>
  <si>
    <t xml:space="preserve">Irri-Safe Files 21mm          </t>
  </si>
  <si>
    <t xml:space="preserve">K25         </t>
  </si>
  <si>
    <t>ACTEOC</t>
  </si>
  <si>
    <t>F43805</t>
  </si>
  <si>
    <t>3785488</t>
  </si>
  <si>
    <t xml:space="preserve">T-Loc Triple Tray Posterior   </t>
  </si>
  <si>
    <t xml:space="preserve">35/Bx   </t>
  </si>
  <si>
    <t>1006204CS</t>
  </si>
  <si>
    <t xml:space="preserve">Dia-Pro W Paper Points        </t>
  </si>
  <si>
    <t>MP265-601</t>
  </si>
  <si>
    <t>5149605</t>
  </si>
  <si>
    <t xml:space="preserve">Stone Die/Plaster Hard        </t>
  </si>
  <si>
    <t xml:space="preserve">Thinner     </t>
  </si>
  <si>
    <t xml:space="preserve">2oz/Bt  </t>
  </si>
  <si>
    <t>TAUB</t>
  </si>
  <si>
    <t>02-4000</t>
  </si>
  <si>
    <t>6002294</t>
  </si>
  <si>
    <t xml:space="preserve">Plier Mini Three Jaw          </t>
  </si>
  <si>
    <t>678-312</t>
  </si>
  <si>
    <t xml:space="preserve">Tissue-Tek Cryomold Standard  </t>
  </si>
  <si>
    <t xml:space="preserve">25x20x5mm   </t>
  </si>
  <si>
    <t xml:space="preserve">100/Pk  </t>
  </si>
  <si>
    <t>25608-916</t>
  </si>
  <si>
    <t xml:space="preserve">Probe SE Color Coded 18       </t>
  </si>
  <si>
    <t>PCP18</t>
  </si>
  <si>
    <t xml:space="preserve">Syringe Replacement Hub       </t>
  </si>
  <si>
    <t xml:space="preserve">CW Type     </t>
  </si>
  <si>
    <t>304002</t>
  </si>
  <si>
    <t xml:space="preserve">Chisel DE Fedi 2              </t>
  </si>
  <si>
    <t>CPF2</t>
  </si>
  <si>
    <t xml:space="preserve">Zone Temporary Cement         </t>
  </si>
  <si>
    <t xml:space="preserve">Tubes       </t>
  </si>
  <si>
    <t>27040DX</t>
  </si>
  <si>
    <t xml:space="preserve">Prop Mouth Child -001         </t>
  </si>
  <si>
    <t xml:space="preserve">Black       </t>
  </si>
  <si>
    <t xml:space="preserve">2/Pk    </t>
  </si>
  <si>
    <t>700601-1509-001</t>
  </si>
  <si>
    <t>6006887</t>
  </si>
  <si>
    <t xml:space="preserve">Rubber Dam Clamp Satin Finish </t>
  </si>
  <si>
    <t xml:space="preserve">00          </t>
  </si>
  <si>
    <t>RDCM00</t>
  </si>
  <si>
    <t>7050005</t>
  </si>
  <si>
    <t xml:space="preserve">Surgical Aspirator 2.5mm      </t>
  </si>
  <si>
    <t xml:space="preserve">15P2A       </t>
  </si>
  <si>
    <t>15P2A</t>
  </si>
  <si>
    <t xml:space="preserve">Chisel DE Fedi 1              </t>
  </si>
  <si>
    <t>CPF1</t>
  </si>
  <si>
    <t>5554883</t>
  </si>
  <si>
    <t xml:space="preserve">ACT Fluoride Rinse Mint       </t>
  </si>
  <si>
    <t xml:space="preserve">1 oz.       </t>
  </si>
  <si>
    <t xml:space="preserve">48/Ca   </t>
  </si>
  <si>
    <t>CHAINC</t>
  </si>
  <si>
    <t>09420</t>
  </si>
  <si>
    <t>506434</t>
  </si>
  <si>
    <t xml:space="preserve">Black Line Luxating Elevator  </t>
  </si>
  <si>
    <t>3mm Straight</t>
  </si>
  <si>
    <t>EL3SX</t>
  </si>
  <si>
    <t xml:space="preserve">Diamond FG Medium             </t>
  </si>
  <si>
    <t xml:space="preserve">805-012     </t>
  </si>
  <si>
    <t>805-012-FG</t>
  </si>
  <si>
    <t>9991265</t>
  </si>
  <si>
    <t xml:space="preserve">Piranha Diamond FG 850-016M   </t>
  </si>
  <si>
    <t>850-016M</t>
  </si>
  <si>
    <t>6011689</t>
  </si>
  <si>
    <t xml:space="preserve">IMS Infinity Cassettes 5 Ins  </t>
  </si>
  <si>
    <t>IMN6054</t>
  </si>
  <si>
    <t>8885205</t>
  </si>
  <si>
    <t xml:space="preserve">TMS Link Titanium Single Bulk </t>
  </si>
  <si>
    <t xml:space="preserve">.017 L-812  </t>
  </si>
  <si>
    <t>L812</t>
  </si>
  <si>
    <t>7074492</t>
  </si>
  <si>
    <t xml:space="preserve">Prophy Cups Ribbed RA Firm    </t>
  </si>
  <si>
    <t xml:space="preserve">144/bx  </t>
  </si>
  <si>
    <t>YOUNG</t>
  </si>
  <si>
    <t>056601</t>
  </si>
  <si>
    <t xml:space="preserve">Burnisher DE "F"              </t>
  </si>
  <si>
    <t>BF</t>
  </si>
  <si>
    <t xml:space="preserve">Reg Set     </t>
  </si>
  <si>
    <t>500Gm/Bg</t>
  </si>
  <si>
    <t>C302205</t>
  </si>
  <si>
    <t xml:space="preserve">Plier TC Adson Tissue         </t>
  </si>
  <si>
    <t>TP5041</t>
  </si>
  <si>
    <t>8883916</t>
  </si>
  <si>
    <t xml:space="preserve">Max Drills                    </t>
  </si>
  <si>
    <t xml:space="preserve">.017 M-91   </t>
  </si>
  <si>
    <t xml:space="preserve">5/Bx    </t>
  </si>
  <si>
    <t>M91</t>
  </si>
  <si>
    <t>9902876</t>
  </si>
  <si>
    <t xml:space="preserve">Rubber Dam Clamp              </t>
  </si>
  <si>
    <t xml:space="preserve">W56         </t>
  </si>
  <si>
    <t>KULZER</t>
  </si>
  <si>
    <t>50057568</t>
  </si>
  <si>
    <t>1125121</t>
  </si>
  <si>
    <t xml:space="preserve">Diamond FG 379-023F           </t>
  </si>
  <si>
    <t>MICDIA</t>
  </si>
  <si>
    <t xml:space="preserve">Coupland Aspirator Handle     </t>
  </si>
  <si>
    <t>ASPCH</t>
  </si>
  <si>
    <t>1235812</t>
  </si>
  <si>
    <t xml:space="preserve">Pumice 2 1/2 Lb Can           </t>
  </si>
  <si>
    <t xml:space="preserve">MD-CRSE     </t>
  </si>
  <si>
    <t>25297</t>
  </si>
  <si>
    <t>9991232</t>
  </si>
  <si>
    <t xml:space="preserve">Piranha Diamond FG 850-012C   </t>
  </si>
  <si>
    <t>850-012C</t>
  </si>
  <si>
    <t>2220158</t>
  </si>
  <si>
    <t xml:space="preserve">C4-O        </t>
  </si>
  <si>
    <t>630679</t>
  </si>
  <si>
    <t xml:space="preserve">Sugarman File DE 3S/4S        </t>
  </si>
  <si>
    <t>FS3/4S6</t>
  </si>
  <si>
    <t>4926023</t>
  </si>
  <si>
    <t xml:space="preserve">CASTER,TWIN,TILE,D SURF       </t>
  </si>
  <si>
    <t xml:space="preserve">5/PKG       </t>
  </si>
  <si>
    <t>65.1625.03</t>
  </si>
  <si>
    <t xml:space="preserve">Piranha Diamond FG 862-012M   </t>
  </si>
  <si>
    <t>862-012M</t>
  </si>
  <si>
    <t>8960440</t>
  </si>
  <si>
    <t xml:space="preserve">ClearView Wedges              </t>
  </si>
  <si>
    <t xml:space="preserve">ExtraSmall  </t>
  </si>
  <si>
    <t>TELEDY</t>
  </si>
  <si>
    <t>20020231</t>
  </si>
  <si>
    <t xml:space="preserve">Suture Silk Black C-26        </t>
  </si>
  <si>
    <t xml:space="preserve">5-0 18"     </t>
  </si>
  <si>
    <t xml:space="preserve">12/Bx   </t>
  </si>
  <si>
    <t>779B</t>
  </si>
  <si>
    <t xml:space="preserve">Elevator Cryer #A30           </t>
  </si>
  <si>
    <t>EA30</t>
  </si>
  <si>
    <t>1386616</t>
  </si>
  <si>
    <t xml:space="preserve">Bravo Biological Filter       </t>
  </si>
  <si>
    <t xml:space="preserve">ea      </t>
  </si>
  <si>
    <t>47200010000</t>
  </si>
  <si>
    <t>8221482</t>
  </si>
  <si>
    <t xml:space="preserve">Probe SE South Dakota 12      </t>
  </si>
  <si>
    <t>AEPSD12Y</t>
  </si>
  <si>
    <t>6006120</t>
  </si>
  <si>
    <t xml:space="preserve">Tissue Forcep 34 Semken Tay   </t>
  </si>
  <si>
    <t>TP34</t>
  </si>
  <si>
    <t xml:space="preserve">Carver DE IPC                 </t>
  </si>
  <si>
    <t>3C1155</t>
  </si>
  <si>
    <t>1224081</t>
  </si>
  <si>
    <t xml:space="preserve">Remover Scalpel Blade         </t>
  </si>
  <si>
    <t xml:space="preserve">SS 5.5"     </t>
  </si>
  <si>
    <t>ACUDE</t>
  </si>
  <si>
    <t>622-037</t>
  </si>
  <si>
    <t>6000133</t>
  </si>
  <si>
    <t xml:space="preserve">8A          </t>
  </si>
  <si>
    <t>RDCM8A</t>
  </si>
  <si>
    <t>1128757</t>
  </si>
  <si>
    <t>Wizard Anatomical Wedges Small</t>
  </si>
  <si>
    <t xml:space="preserve">Natural     </t>
  </si>
  <si>
    <t xml:space="preserve">400/Bx  </t>
  </si>
  <si>
    <t>061306-000</t>
  </si>
  <si>
    <t>9004389</t>
  </si>
  <si>
    <t xml:space="preserve">Caries Indicator Syr Kit      </t>
  </si>
  <si>
    <t xml:space="preserve">4/Bx    </t>
  </si>
  <si>
    <t>SEPTDT</t>
  </si>
  <si>
    <t>FP-SCHEIN-290</t>
  </si>
  <si>
    <t xml:space="preserve">Valiant Snap Set Caps         </t>
  </si>
  <si>
    <t xml:space="preserve">500/Bx  </t>
  </si>
  <si>
    <t>NA6050141</t>
  </si>
  <si>
    <t xml:space="preserve">Caster,Beige,Hard Floor       </t>
  </si>
  <si>
    <t xml:space="preserve">50mm        </t>
  </si>
  <si>
    <t>PU Tread</t>
  </si>
  <si>
    <t>1003</t>
  </si>
  <si>
    <t xml:space="preserve">Bravo Chamber Drain Filtr     </t>
  </si>
  <si>
    <t>47200030000</t>
  </si>
  <si>
    <t xml:space="preserve">Code Rings Red                </t>
  </si>
  <si>
    <t>CR4-50</t>
  </si>
  <si>
    <t xml:space="preserve">Handpiece Oil                 </t>
  </si>
  <si>
    <t>HP OIL</t>
  </si>
  <si>
    <t>4925879</t>
  </si>
  <si>
    <t xml:space="preserve">COVER, TOEBOARD               </t>
  </si>
  <si>
    <t>62.0156.00</t>
  </si>
  <si>
    <t xml:space="preserve">#9 Handle   </t>
  </si>
  <si>
    <t>SG13/149APE2</t>
  </si>
  <si>
    <t>7129053</t>
  </si>
  <si>
    <t xml:space="preserve">Proxabrush Snap-On Refills UF </t>
  </si>
  <si>
    <t xml:space="preserve">Tapered     </t>
  </si>
  <si>
    <t xml:space="preserve">12x2/Bx </t>
  </si>
  <si>
    <t>BUTLER</t>
  </si>
  <si>
    <t>424C</t>
  </si>
  <si>
    <t xml:space="preserve">Elevator Potts T-bar #7       </t>
  </si>
  <si>
    <t>E7X</t>
  </si>
  <si>
    <t>7772575</t>
  </si>
  <si>
    <t xml:space="preserve">Iso-Form Crowns               </t>
  </si>
  <si>
    <t xml:space="preserve">L78         </t>
  </si>
  <si>
    <t>THREEM</t>
  </si>
  <si>
    <t>PMRP-L78</t>
  </si>
  <si>
    <t>1028344</t>
  </si>
  <si>
    <t xml:space="preserve">Maxi-Dispenz Glove Box Holder </t>
  </si>
  <si>
    <t>Clear Triple</t>
  </si>
  <si>
    <t>UNIMID</t>
  </si>
  <si>
    <t>CCG3061282S</t>
  </si>
  <si>
    <t>9991217</t>
  </si>
  <si>
    <t xml:space="preserve">Piranha Diamond FG 850-014SC  </t>
  </si>
  <si>
    <t>850-014SC R</t>
  </si>
  <si>
    <t>8981718</t>
  </si>
  <si>
    <t xml:space="preserve">Nobilstar Premium Alloy       </t>
  </si>
  <si>
    <t xml:space="preserve">Prt Den     </t>
  </si>
  <si>
    <t>2.2Lb Jr</t>
  </si>
  <si>
    <t>ZCMP</t>
  </si>
  <si>
    <t>0011</t>
  </si>
  <si>
    <t>3333317</t>
  </si>
  <si>
    <t xml:space="preserve">G-aenial Dispensing Tips III  </t>
  </si>
  <si>
    <t xml:space="preserve">Needle      </t>
  </si>
  <si>
    <t xml:space="preserve">30/Pk   </t>
  </si>
  <si>
    <t>004635</t>
  </si>
  <si>
    <t>9991675</t>
  </si>
  <si>
    <t xml:space="preserve">Oral Surgery Bur Shank 1      </t>
  </si>
  <si>
    <t xml:space="preserve">HP    6     </t>
  </si>
  <si>
    <t xml:space="preserve">10/Pk   </t>
  </si>
  <si>
    <t>34838</t>
  </si>
  <si>
    <t>1008112</t>
  </si>
  <si>
    <t xml:space="preserve">Aspirator Tip Stainless Steel </t>
  </si>
  <si>
    <t xml:space="preserve">OMP         </t>
  </si>
  <si>
    <t>STERI</t>
  </si>
  <si>
    <t>400549</t>
  </si>
  <si>
    <t xml:space="preserve">BioSonic Single Beaker Holder </t>
  </si>
  <si>
    <t>UC153</t>
  </si>
  <si>
    <t>8093854</t>
  </si>
  <si>
    <t xml:space="preserve">Vita Shade Guide Tab B3       </t>
  </si>
  <si>
    <t xml:space="preserve">EACH    </t>
  </si>
  <si>
    <t>VIDMER</t>
  </si>
  <si>
    <t>B160C</t>
  </si>
  <si>
    <t xml:space="preserve">Needle Holder Hmt P/S         </t>
  </si>
  <si>
    <t>NH5050</t>
  </si>
  <si>
    <t>2225116</t>
  </si>
  <si>
    <t xml:space="preserve">2 Spill     </t>
  </si>
  <si>
    <t>NA6050131</t>
  </si>
  <si>
    <t>6003637</t>
  </si>
  <si>
    <t xml:space="preserve">Plugger Amalgam DE 11/12 Back </t>
  </si>
  <si>
    <t xml:space="preserve">Action      </t>
  </si>
  <si>
    <t>PLG11/12</t>
  </si>
  <si>
    <t xml:space="preserve">Elevator Cryer #A31           </t>
  </si>
  <si>
    <t>EA31</t>
  </si>
  <si>
    <t xml:space="preserve">India Stone MS22              </t>
  </si>
  <si>
    <t>SSMS22</t>
  </si>
  <si>
    <t>2420276</t>
  </si>
  <si>
    <t xml:space="preserve">Roach Clasps Anterior Small   </t>
  </si>
  <si>
    <t xml:space="preserve">Left        </t>
  </si>
  <si>
    <t xml:space="preserve">10/Bx   </t>
  </si>
  <si>
    <t>1271170</t>
  </si>
  <si>
    <t xml:space="preserve">O-RING KIT 924/904 ROTO-      </t>
  </si>
  <si>
    <t xml:space="preserve">QUICK       </t>
  </si>
  <si>
    <t>0.02060201</t>
  </si>
  <si>
    <t>9990085</t>
  </si>
  <si>
    <t xml:space="preserve">Piranha Diamond FG 862-012SC  </t>
  </si>
  <si>
    <t>862-012SC</t>
  </si>
  <si>
    <t>2220151</t>
  </si>
  <si>
    <t xml:space="preserve">A4-O        </t>
  </si>
  <si>
    <t>630676</t>
  </si>
  <si>
    <t xml:space="preserve">Tubing Adapter                </t>
  </si>
  <si>
    <t>TA</t>
  </si>
  <si>
    <t xml:space="preserve">MTO IMS RAIL ONLY ORAL SURGRY </t>
  </si>
  <si>
    <t>IMOS7RAIL</t>
  </si>
  <si>
    <t>6002245</t>
  </si>
  <si>
    <t xml:space="preserve">Curette Gracey DE 1/2         </t>
  </si>
  <si>
    <t>SGR1/24</t>
  </si>
  <si>
    <t>6002131</t>
  </si>
  <si>
    <t xml:space="preserve">Elevator #B Cogswell          </t>
  </si>
  <si>
    <t>EBSM</t>
  </si>
  <si>
    <t xml:space="preserve">Synea 400 Air Highspeed HP    </t>
  </si>
  <si>
    <t xml:space="preserve">TG-97L Pedo </t>
  </si>
  <si>
    <t>0.30004002</t>
  </si>
  <si>
    <t xml:space="preserve">IMS Penetrating Oil Spray     </t>
  </si>
  <si>
    <t xml:space="preserve">8oz/Cn  </t>
  </si>
  <si>
    <t>IPS</t>
  </si>
  <si>
    <t>9991200</t>
  </si>
  <si>
    <t xml:space="preserve">Piranha Diamond FG 850-016SC  </t>
  </si>
  <si>
    <t>850-016SC</t>
  </si>
  <si>
    <t xml:space="preserve">Crescent Child Booster        </t>
  </si>
  <si>
    <t xml:space="preserve">Navy        </t>
  </si>
  <si>
    <t>DP81</t>
  </si>
  <si>
    <t xml:space="preserve">Boxing Wax Red Extra-Thin     </t>
  </si>
  <si>
    <t xml:space="preserve">1lb/Bx  </t>
  </si>
  <si>
    <t>1880264</t>
  </si>
  <si>
    <t xml:space="preserve">Needle Holder Castroviejo P/S </t>
  </si>
  <si>
    <t xml:space="preserve">Strait      </t>
  </si>
  <si>
    <t>NH5020M</t>
  </si>
  <si>
    <t>8226293</t>
  </si>
  <si>
    <t xml:space="preserve">XP Young Good DE 7/8          </t>
  </si>
  <si>
    <t>AECY7-8XPX</t>
  </si>
  <si>
    <t xml:space="preserve">6/Pk    </t>
  </si>
  <si>
    <t>720</t>
  </si>
  <si>
    <t>2428225</t>
  </si>
  <si>
    <t xml:space="preserve">Pressure Indicator Paste      </t>
  </si>
  <si>
    <t xml:space="preserve">1oz     </t>
  </si>
  <si>
    <t>6120900</t>
  </si>
  <si>
    <t xml:space="preserve">Mini Five Curette 1/2 Rigid   </t>
  </si>
  <si>
    <t>SAS1/2R4</t>
  </si>
  <si>
    <t>1070529</t>
  </si>
  <si>
    <t xml:space="preserve">Calset Compule Heater         </t>
  </si>
  <si>
    <t xml:space="preserve">Standard    </t>
  </si>
  <si>
    <t>ADDENT</t>
  </si>
  <si>
    <t>110007</t>
  </si>
  <si>
    <t>8885576</t>
  </si>
  <si>
    <t xml:space="preserve">Max Pins Bulk Kit             </t>
  </si>
  <si>
    <t xml:space="preserve">.017 M-13   </t>
  </si>
  <si>
    <t>M13</t>
  </si>
  <si>
    <t>2420279</t>
  </si>
  <si>
    <t xml:space="preserve">Right       </t>
  </si>
  <si>
    <t>1271180</t>
  </si>
  <si>
    <t>9991298</t>
  </si>
  <si>
    <t xml:space="preserve">Piranha Diamond FG 379-023VF  </t>
  </si>
  <si>
    <t>379-023VF</t>
  </si>
  <si>
    <t>3332517</t>
  </si>
  <si>
    <t xml:space="preserve">Monophase   </t>
  </si>
  <si>
    <t>137404</t>
  </si>
  <si>
    <t>7770661</t>
  </si>
  <si>
    <t xml:space="preserve">Strip Crowns Pedo Cent UL-1   </t>
  </si>
  <si>
    <t xml:space="preserve">914001      </t>
  </si>
  <si>
    <t>914001</t>
  </si>
  <si>
    <t>2100699</t>
  </si>
  <si>
    <t xml:space="preserve">Bur Tray                      </t>
  </si>
  <si>
    <t>RINN</t>
  </si>
  <si>
    <t>C230120</t>
  </si>
  <si>
    <t xml:space="preserve">Direct Bond Bracket Holder    </t>
  </si>
  <si>
    <t>678-212</t>
  </si>
  <si>
    <t xml:space="preserve">MOUTH PROP STER               </t>
  </si>
  <si>
    <t xml:space="preserve">N2O         </t>
  </si>
  <si>
    <t xml:space="preserve">2/Bx    </t>
  </si>
  <si>
    <t>2433</t>
  </si>
  <si>
    <t>1954792</t>
  </si>
  <si>
    <t xml:space="preserve">Dura-Green Stones HP          </t>
  </si>
  <si>
    <t xml:space="preserve">KN4         </t>
  </si>
  <si>
    <t>0026</t>
  </si>
  <si>
    <t xml:space="preserve">IMS Color Tab Green           </t>
  </si>
  <si>
    <t>IMS-1297</t>
  </si>
  <si>
    <t>2220867</t>
  </si>
  <si>
    <t xml:space="preserve">SDR flow+ Refill              </t>
  </si>
  <si>
    <t xml:space="preserve">A3          </t>
  </si>
  <si>
    <t xml:space="preserve">15/Pk   </t>
  </si>
  <si>
    <t>61C108</t>
  </si>
  <si>
    <t>1001384</t>
  </si>
  <si>
    <t xml:space="preserve">Amalgam Carrier Tip Nylon     </t>
  </si>
  <si>
    <t xml:space="preserve">#5 Jumbo    </t>
  </si>
  <si>
    <t>ARNEL</t>
  </si>
  <si>
    <t>AC-BDJ</t>
  </si>
  <si>
    <t>9909164</t>
  </si>
  <si>
    <t xml:space="preserve">2           </t>
  </si>
  <si>
    <t>50057310</t>
  </si>
  <si>
    <t>6012092</t>
  </si>
  <si>
    <t xml:space="preserve">EverEdge 2.0 Langer 3/4 DE    </t>
  </si>
  <si>
    <t>SL3/49E2</t>
  </si>
  <si>
    <t xml:space="preserve">Mylar Matrix Strips           </t>
  </si>
  <si>
    <t>1000/Box</t>
  </si>
  <si>
    <t>57</t>
  </si>
  <si>
    <t>9991169</t>
  </si>
  <si>
    <t xml:space="preserve">Piranha Diamond FG 859-016F   </t>
  </si>
  <si>
    <t>859-016F</t>
  </si>
  <si>
    <t>6006079</t>
  </si>
  <si>
    <t xml:space="preserve">IMS Code Rings Large          </t>
  </si>
  <si>
    <t>IMS-12811L</t>
  </si>
  <si>
    <t xml:space="preserve">Bur MX70 Titanium             </t>
  </si>
  <si>
    <t>DMX70-1</t>
  </si>
  <si>
    <t xml:space="preserve">IMS Color Tab Purple          </t>
  </si>
  <si>
    <t>IMS-12911</t>
  </si>
  <si>
    <t>2283116</t>
  </si>
  <si>
    <t xml:space="preserve">Kolinsky Brush Set            </t>
  </si>
  <si>
    <t xml:space="preserve">6/St    </t>
  </si>
  <si>
    <t>ZDENRC</t>
  </si>
  <si>
    <t>17131000</t>
  </si>
  <si>
    <t>6009241</t>
  </si>
  <si>
    <t xml:space="preserve">Scissor 14 Lagrange           </t>
  </si>
  <si>
    <t>S14</t>
  </si>
  <si>
    <t xml:space="preserve">Dietschi Comp Inst 7/8 w/#8   </t>
  </si>
  <si>
    <t xml:space="preserve">Hndl        </t>
  </si>
  <si>
    <t>PFIDD7/88</t>
  </si>
  <si>
    <t>6000632</t>
  </si>
  <si>
    <t xml:space="preserve">Scaler DE H6/7                </t>
  </si>
  <si>
    <t>SH6/74</t>
  </si>
  <si>
    <t xml:space="preserve">Elevator Potts T-bar #6X      </t>
  </si>
  <si>
    <t>E6X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</si>
  <si>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</si>
  <si>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</si>
  <si>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</si>
  <si>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</si>
  <si>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</si>
  <si>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</si>
  <si>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</si>
  <si>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</si>
  <si>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</si>
  <si>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</si>
  <si>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</si>
  <si>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</si>
  <si>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</si>
  <si>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</si>
  <si>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</si>
  <si>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</si>
  <si>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Non-stock in the Primary DC - demand too low to convert</t>
  </si>
  <si>
    <t>Corporate non-stock - demand too low to convert</t>
  </si>
  <si>
    <t>Low impact - only 1 or 2 line impact</t>
  </si>
  <si>
    <t>Non-stock in the primary DC - demand too low to convert</t>
  </si>
  <si>
    <t>Division limited stocking</t>
  </si>
  <si>
    <t>Demand increase - converted to stock</t>
  </si>
  <si>
    <t>Status</t>
  </si>
  <si>
    <t>Monthly Demand: Reno</t>
  </si>
  <si>
    <t>KAISER -  Item Detail  -  Sep 2018 through Sep 2018</t>
  </si>
  <si>
    <t>KAISER -   Ship-To Fill Rate  -  Sep 2018 through Sep 2018</t>
  </si>
  <si>
    <t>KAISER -  NSI Items  -  Sep 2018 through Sep 2018</t>
  </si>
  <si>
    <t>KAISER -  Drop-Ship Items  -  Sep 2018 through Sep 2018</t>
  </si>
  <si>
    <t>Manufacturers back 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</si>
  <si>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</si>
  <si>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</si>
  <si>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</si>
  <si>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</si>
  <si>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</si>
  <si>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</si>
  <si>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</si>
  <si>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Kaiser Item Impact Summary</t>
  </si>
  <si>
    <t>KAISER - MONTHLY FILL RATE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</si>
</sst>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1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7" fillId="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center" wrapText="1"/>
    </xf>
    <xf numFmtId="165" fontId="12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3" fontId="13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right"/>
    </xf>
    <xf numFmtId="166" fontId="4" fillId="5" borderId="1" xfId="0" applyNumberFormat="1" applyFont="1" applyFill="1" applyBorder="1"/>
    <xf numFmtId="166" fontId="4" fillId="7" borderId="1" xfId="0" applyNumberFormat="1" applyFont="1" applyFill="1" applyBorder="1"/>
    <xf numFmtId="166" fontId="4" fillId="3" borderId="1" xfId="0" applyNumberFormat="1" applyFont="1" applyFill="1" applyBorder="1"/>
    <xf numFmtId="166" fontId="4" fillId="2" borderId="1" xfId="0" applyNumberFormat="1" applyFont="1" applyFill="1" applyBorder="1"/>
    <xf numFmtId="0" fontId="9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5" fillId="3" borderId="11" xfId="0" applyFont="1" applyFill="1" applyBorder="1" applyAlignment="1">
      <alignment horizontal="left" wrapText="1"/>
    </xf>
    <xf numFmtId="0" fontId="15" fillId="3" borderId="12" xfId="0" applyFont="1" applyFill="1" applyBorder="1" applyAlignment="1">
      <alignment horizontal="left" wrapText="1"/>
    </xf>
    <xf numFmtId="0" fontId="15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16" fillId="0" borderId="23" xfId="0" applyFont="1" applyBorder="1" applyAlignment="1">
      <alignment horizontal="left"/>
    </xf>
    <xf numFmtId="0" fontId="16" fillId="0" borderId="23" xfId="0" applyNumberFormat="1" applyFont="1" applyBorder="1"/>
    <xf numFmtId="0" fontId="16" fillId="0" borderId="24" xfId="0" applyNumberFormat="1" applyFont="1" applyBorder="1"/>
    <xf numFmtId="0" fontId="16" fillId="0" borderId="18" xfId="0" applyFont="1" applyBorder="1" applyAlignment="1">
      <alignment horizontal="left"/>
    </xf>
    <xf numFmtId="0" fontId="16" fillId="0" borderId="18" xfId="0" applyNumberFormat="1" applyFont="1" applyBorder="1"/>
    <xf numFmtId="0" fontId="16" fillId="0" borderId="19" xfId="0" applyNumberFormat="1" applyFont="1" applyBorder="1"/>
    <xf numFmtId="0" fontId="16" fillId="0" borderId="1" xfId="0" applyFont="1" applyBorder="1" applyAlignment="1">
      <alignment horizontal="left"/>
    </xf>
    <xf numFmtId="0" fontId="16" fillId="0" borderId="1" xfId="0" applyNumberFormat="1" applyFont="1" applyBorder="1"/>
    <xf numFmtId="0" fontId="16" fillId="0" borderId="7" xfId="0" applyNumberFormat="1" applyFont="1" applyBorder="1"/>
    <xf numFmtId="0" fontId="14" fillId="0" borderId="15" xfId="0" applyFont="1" applyBorder="1" applyAlignment="1">
      <alignment horizontal="left"/>
    </xf>
    <xf numFmtId="0" fontId="14" fillId="0" borderId="15" xfId="0" applyNumberFormat="1" applyFont="1" applyBorder="1"/>
    <xf numFmtId="0" fontId="14" fillId="0" borderId="16" xfId="0" applyNumberFormat="1" applyFont="1" applyBorder="1"/>
    <xf numFmtId="0" fontId="17" fillId="0" borderId="25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0.90868843386829001</c:v>
                </c:pt>
                <c:pt idx="1">
                  <c:v>0.93255463451394116</c:v>
                </c:pt>
                <c:pt idx="2">
                  <c:v>0.94669187145557654</c:v>
                </c:pt>
                <c:pt idx="3">
                  <c:v>0.94308463580064883</c:v>
                </c:pt>
                <c:pt idx="4">
                  <c:v>0.95156195156195156</c:v>
                </c:pt>
                <c:pt idx="5">
                  <c:v>0.95608485299590606</c:v>
                </c:pt>
                <c:pt idx="6">
                  <c:v>0.9494949494949495</c:v>
                </c:pt>
                <c:pt idx="7">
                  <c:v>0.94163319946452473</c:v>
                </c:pt>
                <c:pt idx="8">
                  <c:v>0.9526608910891089</c:v>
                </c:pt>
                <c:pt idx="9">
                  <c:v>0.95343489508479451</c:v>
                </c:pt>
                <c:pt idx="10">
                  <c:v>0.94080478882607255</c:v>
                </c:pt>
                <c:pt idx="11">
                  <c:v>0.95207559905501182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6D-4FB4-ACAA-A8B2EEE5BCB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0.97419163452981328</c:v>
                </c:pt>
                <c:pt idx="1">
                  <c:v>0.98253275109170302</c:v>
                </c:pt>
                <c:pt idx="2">
                  <c:v>0.98543880362062164</c:v>
                </c:pt>
                <c:pt idx="3">
                  <c:v>0.98764669549104378</c:v>
                </c:pt>
                <c:pt idx="4">
                  <c:v>0.99195023783388203</c:v>
                </c:pt>
                <c:pt idx="5">
                  <c:v>0.99304213374565142</c:v>
                </c:pt>
                <c:pt idx="6">
                  <c:v>0.98479215951334909</c:v>
                </c:pt>
                <c:pt idx="7">
                  <c:v>0.98432689616568714</c:v>
                </c:pt>
                <c:pt idx="8">
                  <c:v>0.99258542875564149</c:v>
                </c:pt>
                <c:pt idx="9">
                  <c:v>0.98955847255369933</c:v>
                </c:pt>
                <c:pt idx="10">
                  <c:v>0.97855413351781395</c:v>
                </c:pt>
                <c:pt idx="11">
                  <c:v>0.9853300733496333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6D-4FB4-ACAA-A8B2EEE5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0.8820843405855493</c:v>
                </c:pt>
                <c:pt idx="1">
                  <c:v>0.90328467153284675</c:v>
                </c:pt>
                <c:pt idx="2">
                  <c:v>0.91957399926551597</c:v>
                </c:pt>
                <c:pt idx="3">
                  <c:v>0.9240104016180295</c:v>
                </c:pt>
                <c:pt idx="4">
                  <c:v>0.92683760683760685</c:v>
                </c:pt>
                <c:pt idx="5">
                  <c:v>0.9267676767676768</c:v>
                </c:pt>
                <c:pt idx="6">
                  <c:v>0.92098609355246519</c:v>
                </c:pt>
                <c:pt idx="7">
                  <c:v>0.91421887184819339</c:v>
                </c:pt>
                <c:pt idx="8">
                  <c:v>0.93472981177899195</c:v>
                </c:pt>
                <c:pt idx="9">
                  <c:v>0.92576053586380125</c:v>
                </c:pt>
                <c:pt idx="10">
                  <c:v>0.92149837133550494</c:v>
                </c:pt>
                <c:pt idx="11">
                  <c:v>0.93010220903395979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CF-4B9E-884D-8D4A69A9985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0.94735428417942524</c:v>
                </c:pt>
                <c:pt idx="1">
                  <c:v>0.95255474452554756</c:v>
                </c:pt>
                <c:pt idx="2">
                  <c:v>0.95776716856408373</c:v>
                </c:pt>
                <c:pt idx="3">
                  <c:v>0.9682172782432823</c:v>
                </c:pt>
                <c:pt idx="4">
                  <c:v>0.96649572649572646</c:v>
                </c:pt>
                <c:pt idx="5">
                  <c:v>0.96284271284271283</c:v>
                </c:pt>
                <c:pt idx="6">
                  <c:v>0.95575221238938057</c:v>
                </c:pt>
                <c:pt idx="7">
                  <c:v>0.95632960748635298</c:v>
                </c:pt>
                <c:pt idx="8">
                  <c:v>0.97419550698239221</c:v>
                </c:pt>
                <c:pt idx="9">
                  <c:v>0.96120569355288865</c:v>
                </c:pt>
                <c:pt idx="10">
                  <c:v>0.95928338762214982</c:v>
                </c:pt>
                <c:pt idx="11">
                  <c:v>0.96307286515001644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CF-4B9E-884D-8D4A69A99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4.46318564815" createdVersion="6" refreshedVersion="6" minRefreshableVersion="3" recordCount="158" xr:uid="{38701DA3-35A5-46DF-A4D9-3BF0AE9AFDD6}">
  <cacheSource type="worksheet">
    <worksheetSource ref="A2:N16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6"/>
    </cacheField>
    <cacheField name="QTY" numFmtId="0">
      <sharedItems containsSemiMixedTypes="0" containsString="0" containsNumber="1" containsInteger="1" minValue="1" maxValue="33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7">
        <s v="Manufacturers back order"/>
        <s v="Non-stock in the Primary DC - demand too low to convert"/>
        <s v="Corporate non-stock - demand too low to convert"/>
        <s v="Low impact - only 1 or 2 line impact"/>
        <s v="Division limited stocking"/>
        <s v="Demand increase - converted to stock"/>
        <s v="Division limited stockingLow impact - only 1 or 2 line impact" u="1"/>
      </sharedItems>
    </cacheField>
    <cacheField name="Monthly Demand: Ren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3124774"/>
    <s v="Topex Topical Gel             "/>
    <s v="Pina Colada "/>
    <s v="1oz/Jr  "/>
    <s v="SULTAN"/>
    <s v="AD31004"/>
    <n v="16"/>
    <n v="23"/>
    <n v="0.875"/>
    <n v="0.125"/>
    <n v="0"/>
    <n v="0"/>
    <x v="0"/>
    <m/>
  </r>
  <r>
    <s v="3127938"/>
    <s v="Topex Topical Gel             "/>
    <s v="Strawberry  "/>
    <s v="1oz/Jr  "/>
    <s v="SULTAN"/>
    <s v="AD31006"/>
    <n v="11"/>
    <n v="15"/>
    <n v="1"/>
    <n v="0"/>
    <n v="0"/>
    <n v="0"/>
    <x v="0"/>
    <m/>
  </r>
  <r>
    <s v="3128361"/>
    <s v="Assure Plus Sterile Pouch     "/>
    <s v="3.25x6.5    "/>
    <s v="200/Bx  "/>
    <s v="SULTAN"/>
    <s v="83000"/>
    <n v="6"/>
    <n v="33"/>
    <n v="1"/>
    <n v="0"/>
    <n v="0"/>
    <n v="0"/>
    <x v="0"/>
    <m/>
  </r>
  <r>
    <s v="1646229"/>
    <s v="Lid,Ultramat 2,Spare Part     "/>
    <s v="            "/>
    <s v="Ea      "/>
    <s v="SOUDEN"/>
    <s v="E1210"/>
    <n v="4"/>
    <n v="12"/>
    <n v="0"/>
    <n v="1"/>
    <n v="0"/>
    <n v="0"/>
    <x v="1"/>
    <m/>
  </r>
  <r>
    <s v="9991195"/>
    <s v="Piranha Diamond FG 885-014C   "/>
    <s v="            "/>
    <s v="25/Pk   "/>
    <s v="SSWBUR"/>
    <s v="885-014C"/>
    <n v="3"/>
    <n v="3"/>
    <n v="0"/>
    <n v="1"/>
    <n v="0"/>
    <n v="0"/>
    <x v="1"/>
    <m/>
  </r>
  <r>
    <s v="3332511"/>
    <s v="Exalence Refill Fast 48 mL    "/>
    <s v="HB Rigid    "/>
    <s v="4/Pk    "/>
    <s v="GC"/>
    <s v="137104"/>
    <n v="3"/>
    <n v="3"/>
    <n v="0"/>
    <n v="1"/>
    <n v="0"/>
    <n v="0"/>
    <x v="1"/>
    <m/>
  </r>
  <r>
    <s v="3333464"/>
    <s v="Fuji II LC Capsules A2        "/>
    <s v="            "/>
    <s v="48/Bx   "/>
    <s v="GC"/>
    <s v="425002"/>
    <n v="3"/>
    <n v="3"/>
    <n v="0.66666666666666674"/>
    <n v="0.33333333333333337"/>
    <n v="0"/>
    <n v="0"/>
    <x v="0"/>
    <m/>
  </r>
  <r>
    <s v="6003690"/>
    <s v="Probe Cc SE 3-6-8-11          "/>
    <s v="#6 Handle   "/>
    <s v="Ea      "/>
    <s v="HUFRID"/>
    <s v="PCP86"/>
    <n v="2"/>
    <n v="24"/>
    <n v="0"/>
    <n v="0"/>
    <n v="0"/>
    <n v="1"/>
    <x v="2"/>
    <m/>
  </r>
  <r>
    <s v="9991297"/>
    <s v="Piranha Diamond FG 379-023SC  "/>
    <s v="            "/>
    <s v="25/Pk   "/>
    <s v="SSWBUR"/>
    <s v="379-023SC"/>
    <n v="2"/>
    <n v="2"/>
    <n v="0"/>
    <n v="1"/>
    <n v="0"/>
    <n v="0"/>
    <x v="3"/>
    <m/>
  </r>
  <r>
    <s v="6001540"/>
    <s v="Elevator Cryer Mini Right     "/>
    <s v="E22         "/>
    <s v="Ea      "/>
    <s v="HUFRID"/>
    <s v="E22"/>
    <n v="2"/>
    <n v="2"/>
    <n v="0"/>
    <n v="0"/>
    <n v="0"/>
    <n v="1"/>
    <x v="2"/>
    <m/>
  </r>
  <r>
    <s v="6004285"/>
    <s v="IMS Color Tab Blue            "/>
    <s v="            "/>
    <s v="5/Pk    "/>
    <s v="HUFRID"/>
    <s v="IMS-1298"/>
    <n v="2"/>
    <n v="1"/>
    <n v="0"/>
    <n v="0.5"/>
    <n v="0"/>
    <n v="0.5"/>
    <x v="2"/>
    <m/>
  </r>
  <r>
    <s v="1421042"/>
    <s v="Hi-Gloss Diamond Polishing RA "/>
    <s v="10/Kit      "/>
    <s v="Ea      "/>
    <s v="DEDECO"/>
    <s v="1183"/>
    <n v="2"/>
    <n v="2"/>
    <n v="0"/>
    <n v="1"/>
    <n v="0"/>
    <n v="0"/>
    <x v="1"/>
    <m/>
  </r>
  <r>
    <s v="5474693"/>
    <s v="Beeswax Sheets                "/>
    <s v="            "/>
    <s v="Lb      "/>
    <s v="COLTEN"/>
    <s v="H00833"/>
    <n v="2"/>
    <n v="2"/>
    <n v="0"/>
    <n v="1"/>
    <n v="0"/>
    <n v="0"/>
    <x v="1"/>
    <m/>
  </r>
  <r>
    <s v="9991250"/>
    <s v="Piranha Diamond FG 862-010M   "/>
    <s v="            "/>
    <s v="25/Pk   "/>
    <s v="SSWBUR"/>
    <s v="862-010M"/>
    <n v="2"/>
    <n v="2"/>
    <n v="0"/>
    <n v="1"/>
    <n v="0"/>
    <n v="0"/>
    <x v="1"/>
    <m/>
  </r>
  <r>
    <s v="5020037"/>
    <s v="Mosquito Forceps 5&quot; Straight  "/>
    <s v="            "/>
    <s v="Ea      "/>
    <s v="JINSTR"/>
    <s v="24-1050"/>
    <n v="2"/>
    <n v="12"/>
    <n v="0"/>
    <n v="0"/>
    <n v="1"/>
    <n v="0"/>
    <x v="2"/>
    <m/>
  </r>
  <r>
    <s v="6000861"/>
    <s v="IMS Color Code Rings          "/>
    <s v="White       "/>
    <s v="50/Pk   "/>
    <s v="HUFRID"/>
    <s v="IMS-1282"/>
    <n v="2"/>
    <n v="3"/>
    <n v="0"/>
    <n v="0"/>
    <n v="0"/>
    <n v="1"/>
    <x v="2"/>
    <m/>
  </r>
  <r>
    <s v="2425888"/>
    <s v="C&amp;B Materl Clear 5x5          "/>
    <s v=".020        "/>
    <s v="50/Bx   "/>
    <s v="NATKEY"/>
    <s v="9613680"/>
    <n v="2"/>
    <n v="6"/>
    <n v="0"/>
    <n v="1"/>
    <n v="0"/>
    <n v="0"/>
    <x v="1"/>
    <m/>
  </r>
  <r>
    <s v="1016877"/>
    <s v="Curette DE Miller Surgical    "/>
    <s v="11          "/>
    <s v="Ea      "/>
    <s v="JINSTR"/>
    <s v="101-6877"/>
    <n v="2"/>
    <n v="8"/>
    <n v="1"/>
    <n v="0"/>
    <n v="0"/>
    <n v="0"/>
    <x v="3"/>
    <m/>
  </r>
  <r>
    <s v="1640064"/>
    <s v="Permite Caps Reg Set          "/>
    <s v="3 Spill     "/>
    <s v="50/Bx   "/>
    <s v="SOUDEN"/>
    <s v="4003303"/>
    <n v="2"/>
    <n v="2"/>
    <n v="0"/>
    <n v="1"/>
    <n v="0"/>
    <n v="0"/>
    <x v="3"/>
    <m/>
  </r>
  <r>
    <s v="6427933"/>
    <s v="Gasket Handpiece f/MW 4 Hole  "/>
    <s v="            "/>
    <s v="Ea      "/>
    <s v="DCI"/>
    <s v="0123"/>
    <n v="2"/>
    <n v="19"/>
    <n v="0"/>
    <n v="1"/>
    <n v="0"/>
    <n v="0"/>
    <x v="4"/>
    <m/>
  </r>
  <r>
    <s v="2221346"/>
    <s v="Peeso Reamers RA              "/>
    <s v="#4          "/>
    <s v="6/Bx    "/>
    <s v="DNTEND"/>
    <s v="671513"/>
    <n v="2"/>
    <n v="10"/>
    <n v="0"/>
    <n v="1"/>
    <n v="0"/>
    <n v="0"/>
    <x v="3"/>
    <m/>
  </r>
  <r>
    <s v="6001539"/>
    <s v="Elevator Cryer Mini Left      "/>
    <s v="E21         "/>
    <s v="Ea      "/>
    <s v="HUFRID"/>
    <s v="E21"/>
    <n v="2"/>
    <n v="2"/>
    <n v="0"/>
    <n v="0"/>
    <n v="0"/>
    <n v="1"/>
    <x v="2"/>
    <m/>
  </r>
  <r>
    <s v="5559392"/>
    <s v="Nupro Prophy Paste Fine       "/>
    <s v="Grape       "/>
    <s v="200/Bx  "/>
    <s v="DNTEQU"/>
    <s v="801225"/>
    <n v="1"/>
    <n v="1"/>
    <n v="0"/>
    <n v="1"/>
    <n v="0"/>
    <n v="0"/>
    <x v="1"/>
    <m/>
  </r>
  <r>
    <s v="1107029"/>
    <s v="Trutack Bone Tacks            "/>
    <s v="3mm         "/>
    <s v="10/Pkg  "/>
    <s v="ACESUR"/>
    <s v="9600313"/>
    <n v="1"/>
    <n v="10"/>
    <n v="0"/>
    <n v="0"/>
    <n v="0"/>
    <n v="1"/>
    <x v="2"/>
    <m/>
  </r>
  <r>
    <s v="7219876"/>
    <s v="Clearfil ST Opaquer Light     "/>
    <s v="4gm Syr     "/>
    <s v="Ea      "/>
    <s v="KURAR"/>
    <s v="0636KA"/>
    <n v="1"/>
    <n v="1"/>
    <n v="0"/>
    <n v="1"/>
    <n v="0"/>
    <n v="0"/>
    <x v="1"/>
    <m/>
  </r>
  <r>
    <s v="6011581"/>
    <s v="IMS Infinity Cassette Oral    "/>
    <s v="Purple      "/>
    <s v="Ea      "/>
    <s v="HUFRID"/>
    <s v="IMNOS4"/>
    <n v="1"/>
    <n v="2"/>
    <n v="0"/>
    <n v="1"/>
    <n v="0"/>
    <n v="0"/>
    <x v="1"/>
    <m/>
  </r>
  <r>
    <s v="2220155"/>
    <s v="Esthet-X HD Syringe 3Gm       "/>
    <s v="C1-O        "/>
    <s v="Ea      "/>
    <s v="CAULK"/>
    <s v="630678"/>
    <n v="1"/>
    <n v="1"/>
    <n v="1"/>
    <n v="0"/>
    <n v="0"/>
    <n v="0"/>
    <x v="1"/>
    <m/>
  </r>
  <r>
    <s v="1953880"/>
    <s v="Coreshade Base Cement Liquid  "/>
    <s v="            "/>
    <s v="10ml/Ea "/>
    <s v="SHOFU"/>
    <s v="1117"/>
    <n v="1"/>
    <n v="2"/>
    <n v="0"/>
    <n v="0"/>
    <n v="1"/>
    <n v="0"/>
    <x v="2"/>
    <m/>
  </r>
  <r>
    <s v="6001164"/>
    <s v="Colorvue Probe Kit UNC12 #6Hdl"/>
    <s v="12-Tips     "/>
    <s v="Kit     "/>
    <s v="HUFRID"/>
    <s v="PCVNCKIT12"/>
    <n v="1"/>
    <n v="20"/>
    <n v="0"/>
    <n v="0"/>
    <n v="0"/>
    <n v="1"/>
    <x v="1"/>
    <m/>
  </r>
  <r>
    <s v="3784241"/>
    <s v="Triple Tray Posterior         "/>
    <s v="            "/>
    <s v="48/Bx   "/>
    <s v="PREMER"/>
    <s v="1006203"/>
    <n v="1"/>
    <n v="1"/>
    <n v="1"/>
    <n v="0"/>
    <n v="0"/>
    <n v="0"/>
    <x v="3"/>
    <m/>
  </r>
  <r>
    <s v="6003523"/>
    <s v="Curette Gracey DE 11/12       "/>
    <s v="#4 Handle   "/>
    <s v="Ea      "/>
    <s v="HUFRID"/>
    <s v="SGR11/124"/>
    <n v="1"/>
    <n v="4"/>
    <n v="0"/>
    <n v="1"/>
    <n v="0"/>
    <n v="0"/>
    <x v="1"/>
    <m/>
  </r>
  <r>
    <s v="1728436"/>
    <s v="NOMAD Pro2 Rechrg Handset     "/>
    <s v="AP-0158     "/>
    <s v="850.0087"/>
    <s v="ARIBEX"/>
    <s v="0.850.0087"/>
    <n v="1"/>
    <n v="1"/>
    <n v="0"/>
    <n v="0"/>
    <n v="0"/>
    <n v="1"/>
    <x v="2"/>
    <m/>
  </r>
  <r>
    <s v="4920078"/>
    <s v="Assistina Fleece Liner        "/>
    <s v="            "/>
    <s v="5/Pk    "/>
    <s v="ADEC"/>
    <s v="0.02690300"/>
    <n v="1"/>
    <n v="4"/>
    <n v="0"/>
    <n v="1"/>
    <n v="0"/>
    <n v="0"/>
    <x v="3"/>
    <m/>
  </r>
  <r>
    <s v="1953497"/>
    <s v="Coreshade Base Cement         "/>
    <s v="Powder Gray "/>
    <s v="25gm/Ea "/>
    <s v="SHOFU"/>
    <s v="1116"/>
    <n v="1"/>
    <n v="2"/>
    <n v="0"/>
    <n v="1"/>
    <n v="0"/>
    <n v="0"/>
    <x v="1"/>
    <m/>
  </r>
  <r>
    <s v="6010741"/>
    <s v="Luxating Hybrid Straight      "/>
    <s v="Small       "/>
    <s v="Ea      "/>
    <s v="HUFRID"/>
    <s v="EPTSMS"/>
    <n v="1"/>
    <n v="1"/>
    <n v="0"/>
    <n v="0"/>
    <n v="0"/>
    <n v="1"/>
    <x v="2"/>
    <m/>
  </r>
  <r>
    <s v="2363923"/>
    <s v="Sculpturing Gingival Blade    "/>
    <s v="Green       "/>
    <s v="Ea      "/>
    <s v="BSTCLR"/>
    <s v="001-005"/>
    <n v="1"/>
    <n v="2"/>
    <n v="0"/>
    <n v="1"/>
    <n v="0"/>
    <n v="0"/>
    <x v="3"/>
    <m/>
  </r>
  <r>
    <s v="8023765"/>
    <s v="E379 Half Insrt Mesh Bskt     "/>
    <s v="w/o Lid     "/>
    <s v="Top/Bttm"/>
    <s v="MIEINC"/>
    <s v="03203500"/>
    <n v="1"/>
    <n v="1"/>
    <n v="0"/>
    <n v="0"/>
    <n v="0"/>
    <n v="1"/>
    <x v="2"/>
    <m/>
  </r>
  <r>
    <s v="8223104"/>
    <s v="XP Langer DE 1/2              "/>
    <s v="EagleLite R "/>
    <s v="Ea      "/>
    <s v="AMEREA"/>
    <s v="AECL1-2XPX"/>
    <n v="1"/>
    <n v="4"/>
    <n v="0"/>
    <n v="0"/>
    <n v="0"/>
    <n v="1"/>
    <x v="2"/>
    <m/>
  </r>
  <r>
    <s v="4920082"/>
    <s v="Assistina Roto-Quick Coupler  "/>
    <s v="f/Toplight  "/>
    <s v="Ea      "/>
    <s v="ADEC"/>
    <s v="2.02690400"/>
    <n v="1"/>
    <n v="2"/>
    <n v="0"/>
    <n v="1"/>
    <n v="0"/>
    <n v="0"/>
    <x v="1"/>
    <m/>
  </r>
  <r>
    <s v="2508728"/>
    <s v="Bo-Box Retainer Cases         "/>
    <s v="Assorted    "/>
    <s v="100/Bx  "/>
    <s v="NATKEY"/>
    <s v="0921523"/>
    <n v="1"/>
    <n v="1"/>
    <n v="0"/>
    <n v="0"/>
    <n v="1"/>
    <n v="0"/>
    <x v="2"/>
    <m/>
  </r>
  <r>
    <s v="1077844"/>
    <s v="HVE Aspirator 10x13.5mm       "/>
    <s v="Bent 76R    "/>
    <s v="Ea      "/>
    <s v="VISDEN"/>
    <s v="802004"/>
    <n v="1"/>
    <n v="5"/>
    <n v="0"/>
    <n v="1"/>
    <n v="0"/>
    <n v="0"/>
    <x v="1"/>
    <m/>
  </r>
  <r>
    <s v="3333055"/>
    <s v="G-aenial Universal Flo Syringe"/>
    <s v="AO2         "/>
    <s v="Ea      "/>
    <s v="GC"/>
    <s v="004211"/>
    <n v="1"/>
    <n v="1"/>
    <n v="0"/>
    <n v="1"/>
    <n v="0"/>
    <n v="0"/>
    <x v="3"/>
    <m/>
  </r>
  <r>
    <s v="2225435"/>
    <s v="Timeline Refill               "/>
    <s v="            "/>
    <s v="4gm/Tb  "/>
    <s v="CAULK"/>
    <s v="622155"/>
    <n v="1"/>
    <n v="4"/>
    <n v="0"/>
    <n v="1"/>
    <n v="0"/>
    <n v="0"/>
    <x v="3"/>
    <m/>
  </r>
  <r>
    <s v="9991147"/>
    <s v="Piranha Diamond FG 847-018M   "/>
    <s v="            "/>
    <s v="25/Pk   "/>
    <s v="SSWBUR"/>
    <s v="847-018M"/>
    <n v="1"/>
    <n v="1"/>
    <n v="0"/>
    <n v="1"/>
    <n v="0"/>
    <n v="0"/>
    <x v="1"/>
    <m/>
  </r>
  <r>
    <s v="6009571"/>
    <s v="Periotomes                    "/>
    <s v="PT2         "/>
    <s v="Ea      "/>
    <s v="HUFRID"/>
    <s v="PT2"/>
    <n v="1"/>
    <n v="2"/>
    <n v="0"/>
    <n v="0"/>
    <n v="0"/>
    <n v="1"/>
    <x v="2"/>
    <m/>
  </r>
  <r>
    <s v="6001097"/>
    <s v="Curette Gracey DE 11/12       "/>
    <s v="#6 Handle   "/>
    <s v="Ea      "/>
    <s v="HUFRID"/>
    <s v="SG11/126"/>
    <n v="1"/>
    <n v="4"/>
    <n v="0"/>
    <n v="0"/>
    <n v="0"/>
    <n v="1"/>
    <x v="2"/>
    <m/>
  </r>
  <r>
    <s v="1086973"/>
    <s v="Irri-Safe Files 21mm          "/>
    <s v="K25         "/>
    <s v="4/Pk    "/>
    <s v="ACTEOC"/>
    <s v="F43805"/>
    <n v="1"/>
    <n v="4"/>
    <n v="0"/>
    <n v="1"/>
    <n v="0"/>
    <n v="0"/>
    <x v="1"/>
    <m/>
  </r>
  <r>
    <s v="3785488"/>
    <s v="T-Loc Triple Tray Posterior   "/>
    <s v="            "/>
    <s v="35/Bx   "/>
    <s v="PREMER"/>
    <s v="1006204CS"/>
    <n v="1"/>
    <n v="2"/>
    <n v="1"/>
    <n v="0"/>
    <n v="0"/>
    <n v="0"/>
    <x v="3"/>
    <m/>
  </r>
  <r>
    <s v="1182864"/>
    <s v="Dia-Pro W Paper Points        "/>
    <s v="Small       "/>
    <s v="100/Bx  "/>
    <s v="DIAINC"/>
    <s v="MP265-601"/>
    <n v="1"/>
    <n v="10"/>
    <n v="0"/>
    <n v="0"/>
    <n v="1"/>
    <n v="0"/>
    <x v="2"/>
    <m/>
  </r>
  <r>
    <s v="5149605"/>
    <s v="Stone Die/Plaster Hard        "/>
    <s v="Thinner     "/>
    <s v="2oz/Bt  "/>
    <s v="TAUB"/>
    <s v="02-4000"/>
    <n v="1"/>
    <n v="1"/>
    <n v="0"/>
    <n v="1"/>
    <n v="0"/>
    <n v="0"/>
    <x v="1"/>
    <m/>
  </r>
  <r>
    <s v="6002294"/>
    <s v="Plier Mini Three Jaw          "/>
    <s v="            "/>
    <s v="Ea      "/>
    <s v="HUFRID"/>
    <s v="678-312"/>
    <n v="1"/>
    <n v="3"/>
    <n v="0"/>
    <n v="1"/>
    <n v="0"/>
    <n v="0"/>
    <x v="1"/>
    <m/>
  </r>
  <r>
    <s v="1172701"/>
    <s v="Tissue-Tek Cryomold Standard  "/>
    <s v="25x20x5mm   "/>
    <s v="100/Pk  "/>
    <s v="VWRSC"/>
    <s v="25608-916"/>
    <n v="1"/>
    <n v="1"/>
    <n v="0"/>
    <n v="0"/>
    <n v="0"/>
    <n v="1"/>
    <x v="2"/>
    <m/>
  </r>
  <r>
    <s v="6008578"/>
    <s v="Probe SE Color Coded 18       "/>
    <s v="            "/>
    <s v="Ea      "/>
    <s v="HUFRID"/>
    <s v="PCP18"/>
    <n v="1"/>
    <n v="8"/>
    <n v="0"/>
    <n v="0"/>
    <n v="0"/>
    <n v="1"/>
    <x v="2"/>
    <m/>
  </r>
  <r>
    <s v="4030138"/>
    <s v="Syringe Replacement Hub       "/>
    <s v="CW Type     "/>
    <s v="Ea      "/>
    <s v="VISDEN"/>
    <s v="304002"/>
    <n v="1"/>
    <n v="3"/>
    <n v="0"/>
    <n v="0"/>
    <n v="1"/>
    <n v="0"/>
    <x v="2"/>
    <m/>
  </r>
  <r>
    <s v="6003169"/>
    <s v="Chisel DE Fedi 2              "/>
    <s v="            "/>
    <s v="Ea      "/>
    <s v="HUFRID"/>
    <s v="CPF2"/>
    <n v="1"/>
    <n v="1"/>
    <n v="0"/>
    <n v="0"/>
    <n v="0"/>
    <n v="1"/>
    <x v="2"/>
    <m/>
  </r>
  <r>
    <s v="1350020"/>
    <s v="Zone Temporary Cement         "/>
    <s v="Tubes       "/>
    <s v="Ea      "/>
    <s v="PENCLI"/>
    <s v="27040DX"/>
    <n v="1"/>
    <n v="2"/>
    <n v="0"/>
    <n v="0"/>
    <n v="1"/>
    <n v="0"/>
    <x v="2"/>
    <m/>
  </r>
  <r>
    <s v="1213510"/>
    <s v="Prop Mouth Child -001         "/>
    <s v="Black       "/>
    <s v="2/Pk    "/>
    <s v="MILTEX"/>
    <s v="700601-1509-001"/>
    <n v="1"/>
    <n v="2"/>
    <n v="0"/>
    <n v="0"/>
    <n v="1"/>
    <n v="0"/>
    <x v="2"/>
    <m/>
  </r>
  <r>
    <s v="6006887"/>
    <s v="Rubber Dam Clamp Satin Finish "/>
    <s v="00          "/>
    <s v="Ea      "/>
    <s v="HUFRID"/>
    <s v="RDCM00"/>
    <n v="1"/>
    <n v="2"/>
    <n v="0"/>
    <n v="1"/>
    <n v="0"/>
    <n v="0"/>
    <x v="3"/>
    <m/>
  </r>
  <r>
    <s v="7050005"/>
    <s v="Surgical Aspirator 2.5mm      "/>
    <s v="15P2A       "/>
    <s v="Ea      "/>
    <s v="QUAASP"/>
    <s v="15P2A"/>
    <n v="1"/>
    <n v="2"/>
    <n v="0"/>
    <n v="1"/>
    <n v="0"/>
    <n v="0"/>
    <x v="1"/>
    <m/>
  </r>
  <r>
    <s v="6002812"/>
    <s v="Chisel DE Fedi 1              "/>
    <s v="            "/>
    <s v="Ea      "/>
    <s v="HUFRID"/>
    <s v="CPF1"/>
    <n v="1"/>
    <n v="1"/>
    <n v="0"/>
    <n v="0"/>
    <n v="0"/>
    <n v="1"/>
    <x v="2"/>
    <m/>
  </r>
  <r>
    <s v="5554883"/>
    <s v="ACT Fluoride Rinse Mint       "/>
    <s v="1 oz.       "/>
    <s v="48/Ca   "/>
    <s v="CHAINC"/>
    <s v="09420"/>
    <n v="1"/>
    <n v="1"/>
    <n v="0"/>
    <n v="1"/>
    <n v="0"/>
    <n v="0"/>
    <x v="3"/>
    <m/>
  </r>
  <r>
    <s v="2010712"/>
    <s v="Luxator L2S Titanium 2mm Strai"/>
    <s v="Green       "/>
    <s v="Ea      "/>
    <s v="DIRINC"/>
    <s v="506434"/>
    <n v="1"/>
    <n v="2"/>
    <n v="0"/>
    <n v="0"/>
    <n v="1"/>
    <n v="0"/>
    <x v="2"/>
    <m/>
  </r>
  <r>
    <s v="6010983"/>
    <s v="Black Line Luxating Elevator  "/>
    <s v="3mm Straight"/>
    <s v="Ea      "/>
    <s v="HUFRID"/>
    <s v="EL3SX"/>
    <n v="1"/>
    <n v="2"/>
    <n v="0"/>
    <n v="0"/>
    <n v="0"/>
    <n v="1"/>
    <x v="2"/>
    <m/>
  </r>
  <r>
    <s v="7010738"/>
    <s v="Diamond FG Medium             "/>
    <s v="805-012     "/>
    <s v="5/Pk    "/>
    <s v="MEISIN"/>
    <s v="805-012-FG"/>
    <n v="1"/>
    <n v="1"/>
    <n v="0"/>
    <n v="0"/>
    <n v="0"/>
    <n v="1"/>
    <x v="2"/>
    <m/>
  </r>
  <r>
    <s v="9991265"/>
    <s v="Piranha Diamond FG 850-016M   "/>
    <s v="            "/>
    <s v="25/Pk   "/>
    <s v="SSWBUR"/>
    <s v="850-016M"/>
    <n v="1"/>
    <n v="1"/>
    <n v="0"/>
    <n v="1"/>
    <n v="0"/>
    <n v="0"/>
    <x v="1"/>
    <m/>
  </r>
  <r>
    <s v="6011689"/>
    <s v="IMS Infinity Cassettes 5 Ins  "/>
    <s v="Purple      "/>
    <s v="Ea      "/>
    <s v="HUFRID"/>
    <s v="IMN6054"/>
    <n v="1"/>
    <n v="10"/>
    <n v="0"/>
    <n v="1"/>
    <n v="0"/>
    <n v="0"/>
    <x v="1"/>
    <m/>
  </r>
  <r>
    <s v="8885205"/>
    <s v="TMS Link Titanium Single Bulk "/>
    <s v=".017 L-812  "/>
    <s v="50/Bx   "/>
    <s v="COLTEN"/>
    <s v="L812"/>
    <n v="1"/>
    <n v="1"/>
    <n v="0"/>
    <n v="1"/>
    <n v="0"/>
    <n v="0"/>
    <x v="1"/>
    <m/>
  </r>
  <r>
    <s v="7074492"/>
    <s v="Prophy Cups Ribbed RA Firm    "/>
    <s v="White       "/>
    <s v="144/bx  "/>
    <s v="YOUNG"/>
    <s v="056601"/>
    <n v="1"/>
    <n v="1"/>
    <n v="0"/>
    <n v="1"/>
    <n v="0"/>
    <n v="0"/>
    <x v="1"/>
    <m/>
  </r>
  <r>
    <s v="3284278"/>
    <s v="Burnisher DE &quot;F&quot;              "/>
    <s v="            "/>
    <s v="Ea      "/>
    <s v="DNMATT"/>
    <s v="BF"/>
    <n v="1"/>
    <n v="1"/>
    <n v="0"/>
    <n v="0"/>
    <n v="1"/>
    <n v="0"/>
    <x v="2"/>
    <m/>
  </r>
  <r>
    <s v="1073582"/>
    <s v="Neocolloid Alginate DF Reg Set"/>
    <s v="Reg Set     "/>
    <s v="500Gm/Bg"/>
    <s v="ZHERM"/>
    <s v="C302205"/>
    <n v="1"/>
    <n v="2"/>
    <n v="0"/>
    <n v="0"/>
    <n v="0"/>
    <n v="1"/>
    <x v="2"/>
    <m/>
  </r>
  <r>
    <s v="6001988"/>
    <s v="Plier TC Adson Tissue         "/>
    <s v="            "/>
    <s v="Ea      "/>
    <s v="HUFRID"/>
    <s v="TP5041"/>
    <n v="1"/>
    <n v="2"/>
    <n v="0"/>
    <n v="0"/>
    <n v="0"/>
    <n v="1"/>
    <x v="2"/>
    <m/>
  </r>
  <r>
    <s v="8883916"/>
    <s v="Max Drills                    "/>
    <s v=".017 M-91   "/>
    <s v="5/Bx    "/>
    <s v="COLTEN"/>
    <s v="M91"/>
    <n v="1"/>
    <n v="2"/>
    <n v="0"/>
    <n v="1"/>
    <n v="0"/>
    <n v="0"/>
    <x v="1"/>
    <m/>
  </r>
  <r>
    <s v="9902876"/>
    <s v="Rubber Dam Clamp              "/>
    <s v="W56         "/>
    <s v="Ea      "/>
    <s v="KULZER"/>
    <s v="50057568"/>
    <n v="1"/>
    <n v="10"/>
    <n v="0"/>
    <n v="1"/>
    <n v="0"/>
    <n v="0"/>
    <x v="1"/>
    <m/>
  </r>
  <r>
    <s v="1125121"/>
    <s v="Diamond FG 379-023F           "/>
    <s v="            "/>
    <s v="5/Pk    "/>
    <s v="MICDIA"/>
    <s v="1125121"/>
    <n v="1"/>
    <n v="3"/>
    <n v="0"/>
    <n v="1"/>
    <n v="0"/>
    <n v="0"/>
    <x v="3"/>
    <m/>
  </r>
  <r>
    <s v="6000928"/>
    <s v="Coupland Aspirator Handle     "/>
    <s v="            "/>
    <s v="Ea      "/>
    <s v="HUFRID"/>
    <s v="ASPCH"/>
    <n v="1"/>
    <n v="3"/>
    <n v="0"/>
    <n v="0"/>
    <n v="0"/>
    <n v="1"/>
    <x v="2"/>
    <m/>
  </r>
  <r>
    <s v="1235812"/>
    <s v="Pumice 2 1/2 Lb Can           "/>
    <s v="MD-CRSE     "/>
    <s v="Ea      "/>
    <s v="BSTCLR"/>
    <s v="25297"/>
    <n v="1"/>
    <n v="1"/>
    <n v="1"/>
    <n v="0"/>
    <n v="0"/>
    <n v="0"/>
    <x v="3"/>
    <m/>
  </r>
  <r>
    <s v="9991232"/>
    <s v="Piranha Diamond FG 850-012C   "/>
    <s v="            "/>
    <s v="25/Pk   "/>
    <s v="SSWBUR"/>
    <s v="850-012C"/>
    <n v="1"/>
    <n v="2"/>
    <n v="0"/>
    <n v="1"/>
    <n v="0"/>
    <n v="0"/>
    <x v="1"/>
    <m/>
  </r>
  <r>
    <s v="2220158"/>
    <s v="Esthet-X HD Syringe 3Gm       "/>
    <s v="C4-O        "/>
    <s v="Ea      "/>
    <s v="CAULK"/>
    <s v="630679"/>
    <n v="1"/>
    <n v="1"/>
    <n v="0"/>
    <n v="1"/>
    <n v="0"/>
    <n v="0"/>
    <x v="1"/>
    <m/>
  </r>
  <r>
    <s v="6011193"/>
    <s v="Sugarman File DE 3S/4S        "/>
    <s v="            "/>
    <s v="Ea      "/>
    <s v="HUFRID"/>
    <s v="FS3/4S6"/>
    <n v="1"/>
    <n v="2"/>
    <n v="0"/>
    <n v="0"/>
    <n v="0"/>
    <n v="1"/>
    <x v="2"/>
    <m/>
  </r>
  <r>
    <s v="4926023"/>
    <s v="CASTER,TWIN,TILE,D SURF       "/>
    <s v="5/PKG       "/>
    <s v="Ea      "/>
    <s v="ADEC"/>
    <s v="65.1625.03"/>
    <n v="1"/>
    <n v="1"/>
    <n v="0"/>
    <n v="1"/>
    <n v="0"/>
    <n v="0"/>
    <x v="4"/>
    <m/>
  </r>
  <r>
    <s v="9991249"/>
    <s v="Piranha Diamond FG 862-012M   "/>
    <s v="            "/>
    <s v="25/Pk   "/>
    <s v="SSWBUR"/>
    <s v="862-012M"/>
    <n v="1"/>
    <n v="1"/>
    <n v="0"/>
    <n v="0"/>
    <n v="0"/>
    <n v="1"/>
    <x v="2"/>
    <m/>
  </r>
  <r>
    <s v="8960440"/>
    <s v="ClearView Wedges              "/>
    <s v="ExtraSmall  "/>
    <s v="100/Pk  "/>
    <s v="TELEDY"/>
    <s v="20020231"/>
    <n v="1"/>
    <n v="2"/>
    <n v="0"/>
    <n v="1"/>
    <n v="0"/>
    <n v="0"/>
    <x v="1"/>
    <m/>
  </r>
  <r>
    <s v="5619636"/>
    <s v="Suture Silk Black C-26        "/>
    <s v="5-0 18&quot;     "/>
    <s v="12/Bx   "/>
    <s v="LOOK"/>
    <s v="779B"/>
    <n v="1"/>
    <n v="1"/>
    <n v="0"/>
    <n v="0"/>
    <n v="1"/>
    <n v="0"/>
    <x v="2"/>
    <m/>
  </r>
  <r>
    <s v="6000825"/>
    <s v="Elevator Cryer #A30           "/>
    <s v="            "/>
    <s v="Ea      "/>
    <s v="HUFRID"/>
    <s v="EA30"/>
    <n v="1"/>
    <n v="1"/>
    <n v="0"/>
    <n v="0"/>
    <n v="0"/>
    <n v="1"/>
    <x v="2"/>
    <m/>
  </r>
  <r>
    <s v="1386616"/>
    <s v="Bravo Biological Filter       "/>
    <s v="            "/>
    <s v="Ea      "/>
    <s v="SCICAN"/>
    <s v="47200010000"/>
    <n v="1"/>
    <n v="3"/>
    <n v="0"/>
    <n v="1"/>
    <n v="0"/>
    <n v="0"/>
    <x v="4"/>
    <m/>
  </r>
  <r>
    <s v="8221482"/>
    <s v="Probe SE South Dakota 12      "/>
    <s v="            "/>
    <s v="Ea      "/>
    <s v="AMEREA"/>
    <s v="AEPSD12Y"/>
    <n v="1"/>
    <n v="15"/>
    <n v="1"/>
    <n v="0"/>
    <n v="0"/>
    <n v="0"/>
    <x v="1"/>
    <m/>
  </r>
  <r>
    <s v="6006120"/>
    <s v="Tissue Forcep 34 Semken Tay   "/>
    <s v="            "/>
    <s v="Ea      "/>
    <s v="HUFRID"/>
    <s v="TP34"/>
    <n v="1"/>
    <n v="1"/>
    <n v="0"/>
    <n v="1"/>
    <n v="0"/>
    <n v="0"/>
    <x v="1"/>
    <m/>
  </r>
  <r>
    <s v="6001478"/>
    <s v="Carver DE IPC                 "/>
    <s v="            "/>
    <s v="Ea      "/>
    <s v="HUFRID"/>
    <s v="3C1155"/>
    <n v="1"/>
    <n v="4"/>
    <n v="0"/>
    <n v="0"/>
    <n v="0"/>
    <n v="1"/>
    <x v="2"/>
    <m/>
  </r>
  <r>
    <s v="1224081"/>
    <s v="Remover Scalpel Blade         "/>
    <s v="SS 5.5&quot;     "/>
    <s v="Ea      "/>
    <s v="ACUDE"/>
    <s v="622-037"/>
    <n v="1"/>
    <n v="3"/>
    <n v="0"/>
    <n v="1"/>
    <n v="0"/>
    <n v="0"/>
    <x v="1"/>
    <m/>
  </r>
  <r>
    <s v="6000133"/>
    <s v="Rubber Dam Clamp Satin Finish "/>
    <s v="8A          "/>
    <s v="Ea      "/>
    <s v="HUFRID"/>
    <s v="RDCM8A"/>
    <n v="1"/>
    <n v="3"/>
    <n v="0"/>
    <n v="1"/>
    <n v="0"/>
    <n v="0"/>
    <x v="3"/>
    <m/>
  </r>
  <r>
    <s v="1128757"/>
    <s v="Wizard Anatomical Wedges Small"/>
    <s v="Natural     "/>
    <s v="400/Bx  "/>
    <s v="TELEDY"/>
    <s v="061306-000"/>
    <n v="1"/>
    <n v="1"/>
    <n v="0"/>
    <n v="1"/>
    <n v="0"/>
    <n v="0"/>
    <x v="3"/>
    <m/>
  </r>
  <r>
    <s v="9004389"/>
    <s v="Caries Indicator Syr Kit      "/>
    <s v="Green       "/>
    <s v="4/Bx    "/>
    <s v="SEPTDT"/>
    <s v="FP-SCHEIN-290"/>
    <n v="1"/>
    <n v="2"/>
    <n v="0"/>
    <n v="1"/>
    <n v="0"/>
    <n v="0"/>
    <x v="3"/>
    <m/>
  </r>
  <r>
    <s v="2227434"/>
    <s v="Valiant Snap Set Caps         "/>
    <s v="3 Spill     "/>
    <s v="500/Bx  "/>
    <s v="VIVADT"/>
    <s v="NA6050141"/>
    <n v="1"/>
    <n v="1"/>
    <n v="0"/>
    <n v="0"/>
    <n v="0"/>
    <n v="1"/>
    <x v="2"/>
    <m/>
  </r>
  <r>
    <s v="5678318"/>
    <s v="Caster,Beige,Hard Floor       "/>
    <s v="50mm        "/>
    <s v="PU Tread"/>
    <s v="CROSEW"/>
    <s v="1003"/>
    <n v="1"/>
    <n v="15"/>
    <n v="0"/>
    <n v="0"/>
    <n v="0"/>
    <n v="1"/>
    <x v="2"/>
    <m/>
  </r>
  <r>
    <s v="1386657"/>
    <s v="Bravo Chamber Drain Filtr     "/>
    <s v="            "/>
    <s v="ea      "/>
    <s v="SCICAN"/>
    <s v="47200030000"/>
    <n v="1"/>
    <n v="10"/>
    <n v="0"/>
    <n v="0"/>
    <n v="1"/>
    <n v="0"/>
    <x v="2"/>
    <m/>
  </r>
  <r>
    <s v="3848274"/>
    <s v="Code Rings Red                "/>
    <s v="            "/>
    <s v="50/Bx   "/>
    <s v="PULPDT"/>
    <s v="CR4-50"/>
    <n v="1"/>
    <n v="2"/>
    <n v="0"/>
    <n v="0"/>
    <n v="1"/>
    <n v="0"/>
    <x v="2"/>
    <m/>
  </r>
  <r>
    <s v="3870443"/>
    <s v="Handpiece Oil                 "/>
    <s v="            "/>
    <s v="Ea      "/>
    <s v="PFNGST"/>
    <s v="HP OIL"/>
    <n v="1"/>
    <n v="1"/>
    <n v="0"/>
    <n v="0"/>
    <n v="0"/>
    <n v="1"/>
    <x v="2"/>
    <m/>
  </r>
  <r>
    <s v="4925879"/>
    <s v="COVER, TOEBOARD               "/>
    <s v="            "/>
    <s v="Ea      "/>
    <s v="ADEC"/>
    <s v="62.0156.00"/>
    <n v="1"/>
    <n v="3"/>
    <n v="0"/>
    <n v="1"/>
    <n v="0"/>
    <n v="0"/>
    <x v="4"/>
    <m/>
  </r>
  <r>
    <s v="6011970"/>
    <s v="EverEdge 2.0 Gracey Anna 13/14"/>
    <s v="#9 Handle   "/>
    <s v="Ea      "/>
    <s v="HUFRID"/>
    <s v="SG13/149APE2"/>
    <n v="1"/>
    <n v="3"/>
    <n v="0"/>
    <n v="0"/>
    <n v="0"/>
    <n v="1"/>
    <x v="2"/>
    <m/>
  </r>
  <r>
    <s v="7129053"/>
    <s v="Proxabrush Snap-On Refills UF "/>
    <s v="Tapered     "/>
    <s v="12x2/Bx "/>
    <s v="BUTLER"/>
    <s v="424C"/>
    <n v="1"/>
    <n v="1"/>
    <n v="0"/>
    <n v="1"/>
    <n v="0"/>
    <n v="0"/>
    <x v="3"/>
    <m/>
  </r>
  <r>
    <s v="6007941"/>
    <s v="Elevator Potts T-bar #7       "/>
    <s v="            "/>
    <s v="Ea      "/>
    <s v="HUFRID"/>
    <s v="E7X"/>
    <n v="1"/>
    <n v="1"/>
    <n v="0"/>
    <n v="0"/>
    <n v="0"/>
    <n v="1"/>
    <x v="2"/>
    <m/>
  </r>
  <r>
    <s v="7772575"/>
    <s v="Iso-Form Crowns               "/>
    <s v="L78         "/>
    <s v="5/Bx    "/>
    <s v="THREEM"/>
    <s v="PMRP-L78"/>
    <n v="1"/>
    <n v="1"/>
    <n v="0"/>
    <n v="1"/>
    <n v="0"/>
    <n v="0"/>
    <x v="3"/>
    <m/>
  </r>
  <r>
    <s v="1028344"/>
    <s v="Maxi-Dispenz Glove Box Holder "/>
    <s v="Clear Triple"/>
    <s v="Ea      "/>
    <s v="UNIMID"/>
    <s v="CCG3061282S"/>
    <n v="1"/>
    <n v="1"/>
    <n v="0"/>
    <n v="1"/>
    <n v="0"/>
    <n v="0"/>
    <x v="3"/>
    <m/>
  </r>
  <r>
    <s v="9991217"/>
    <s v="Piranha Diamond FG 850-014SC  "/>
    <s v="            "/>
    <s v="25/Pk   "/>
    <s v="SSWBUR"/>
    <s v="850-014SC R"/>
    <n v="1"/>
    <n v="1"/>
    <n v="0"/>
    <n v="1"/>
    <n v="0"/>
    <n v="0"/>
    <x v="1"/>
    <m/>
  </r>
  <r>
    <s v="8981718"/>
    <s v="Nobilstar Premium Alloy       "/>
    <s v="Prt Den     "/>
    <s v="2.2Lb Jr"/>
    <s v="ZCMP"/>
    <s v="0011"/>
    <n v="1"/>
    <n v="1"/>
    <n v="0"/>
    <n v="1"/>
    <n v="0"/>
    <n v="0"/>
    <x v="1"/>
    <m/>
  </r>
  <r>
    <s v="3333317"/>
    <s v="G-aenial Dispensing Tips III  "/>
    <s v="Needle      "/>
    <s v="30/Pk   "/>
    <s v="GC"/>
    <s v="004635"/>
    <n v="1"/>
    <n v="2"/>
    <n v="0"/>
    <n v="1"/>
    <n v="0"/>
    <n v="0"/>
    <x v="1"/>
    <m/>
  </r>
  <r>
    <s v="9991675"/>
    <s v="Oral Surgery Bur Shank 1      "/>
    <s v="HP    6     "/>
    <s v="10/Pk   "/>
    <s v="SSWBUR"/>
    <s v="34838"/>
    <n v="1"/>
    <n v="2"/>
    <n v="0"/>
    <n v="1"/>
    <n v="0"/>
    <n v="0"/>
    <x v="1"/>
    <m/>
  </r>
  <r>
    <s v="1008112"/>
    <s v="Aspirator Tip Stainless Steel "/>
    <s v="OMP         "/>
    <s v="Ea      "/>
    <s v="STERI"/>
    <s v="400549"/>
    <n v="1"/>
    <n v="6"/>
    <n v="0"/>
    <n v="1"/>
    <n v="0"/>
    <n v="0"/>
    <x v="1"/>
    <m/>
  </r>
  <r>
    <s v="8880075"/>
    <s v="BioSonic Single Beaker Holder "/>
    <s v="            "/>
    <s v="Ea      "/>
    <s v="COLTEN"/>
    <s v="UC153"/>
    <n v="1"/>
    <n v="1"/>
    <n v="0"/>
    <n v="0"/>
    <n v="0"/>
    <n v="1"/>
    <x v="2"/>
    <m/>
  </r>
  <r>
    <s v="8093854"/>
    <s v="Vita Shade Guide Tab B3       "/>
    <s v="            "/>
    <s v="EACH    "/>
    <s v="VIDMER"/>
    <s v="B160C"/>
    <n v="1"/>
    <n v="1"/>
    <n v="0"/>
    <n v="1"/>
    <n v="0"/>
    <n v="0"/>
    <x v="1"/>
    <m/>
  </r>
  <r>
    <s v="6001335"/>
    <s v="Needle Holder Hmt P/S         "/>
    <s v="            "/>
    <s v="Ea      "/>
    <s v="HUFRID"/>
    <s v="NH5050"/>
    <n v="1"/>
    <n v="1"/>
    <n v="0"/>
    <n v="0"/>
    <n v="0"/>
    <n v="1"/>
    <x v="2"/>
    <m/>
  </r>
  <r>
    <s v="2225116"/>
    <s v="Valiant Snap Set Caps         "/>
    <s v="2 Spill     "/>
    <s v="500/Bx  "/>
    <s v="VIVADT"/>
    <s v="NA6050131"/>
    <n v="1"/>
    <n v="1"/>
    <n v="0"/>
    <n v="1"/>
    <n v="0"/>
    <n v="0"/>
    <x v="1"/>
    <m/>
  </r>
  <r>
    <s v="6003637"/>
    <s v="Plugger Amalgam DE 11/12 Back "/>
    <s v="Action      "/>
    <s v="Ea      "/>
    <s v="HUFRID"/>
    <s v="PLG11/12"/>
    <n v="1"/>
    <n v="5"/>
    <n v="0"/>
    <n v="1"/>
    <n v="0"/>
    <n v="0"/>
    <x v="1"/>
    <m/>
  </r>
  <r>
    <s v="6000950"/>
    <s v="Elevator Cryer #A31           "/>
    <s v="            "/>
    <s v="Ea      "/>
    <s v="HUFRID"/>
    <s v="EA31"/>
    <n v="1"/>
    <n v="1"/>
    <n v="0"/>
    <n v="0"/>
    <n v="0"/>
    <n v="1"/>
    <x v="2"/>
    <m/>
  </r>
  <r>
    <s v="6005602"/>
    <s v="India Stone MS22              "/>
    <s v="            "/>
    <s v="Ea      "/>
    <s v="HUFRID"/>
    <s v="SSMS22"/>
    <n v="1"/>
    <n v="6"/>
    <n v="0"/>
    <n v="0"/>
    <n v="0"/>
    <n v="1"/>
    <x v="2"/>
    <m/>
  </r>
  <r>
    <s v="2420276"/>
    <s v="Roach Clasps Anterior Small   "/>
    <s v="Left        "/>
    <s v="10/Bx   "/>
    <s v="NATKEY"/>
    <s v="1271170"/>
    <n v="1"/>
    <n v="1"/>
    <n v="0"/>
    <n v="1"/>
    <n v="0"/>
    <n v="0"/>
    <x v="1"/>
    <m/>
  </r>
  <r>
    <s v="4920113"/>
    <s v="O-RING KIT 924/904 ROTO-      "/>
    <s v="QUICK       "/>
    <s v="Ea      "/>
    <s v="ADEC"/>
    <s v="0.02060201"/>
    <n v="1"/>
    <n v="1"/>
    <n v="0"/>
    <n v="0"/>
    <n v="0"/>
    <n v="1"/>
    <x v="2"/>
    <m/>
  </r>
  <r>
    <s v="9990085"/>
    <s v="Piranha Diamond FG 862-012SC  "/>
    <s v="            "/>
    <s v="25/Pk   "/>
    <s v="SSWBUR"/>
    <s v="862-012SC"/>
    <n v="1"/>
    <n v="1"/>
    <n v="0"/>
    <n v="1"/>
    <n v="0"/>
    <n v="0"/>
    <x v="1"/>
    <m/>
  </r>
  <r>
    <s v="2220151"/>
    <s v="Esthet-X HD Syringe 3Gm       "/>
    <s v="A4-O        "/>
    <s v="Ea      "/>
    <s v="CAULK"/>
    <s v="630676"/>
    <n v="1"/>
    <n v="1"/>
    <n v="0"/>
    <n v="1"/>
    <n v="0"/>
    <n v="0"/>
    <x v="1"/>
    <m/>
  </r>
  <r>
    <s v="7050032"/>
    <s v="Tubing Adapter                "/>
    <s v="            "/>
    <s v="Ea      "/>
    <s v="QUAASP"/>
    <s v="TA"/>
    <n v="1"/>
    <n v="3"/>
    <n v="0"/>
    <n v="0"/>
    <n v="0"/>
    <n v="1"/>
    <x v="2"/>
    <m/>
  </r>
  <r>
    <s v="6010816"/>
    <s v="MTO IMS RAIL ONLY ORAL SURGRY "/>
    <s v="Black       "/>
    <s v="Ea      "/>
    <s v="HUFRID"/>
    <s v="IMOS7RAIL"/>
    <n v="1"/>
    <n v="1"/>
    <n v="0"/>
    <n v="0"/>
    <n v="0"/>
    <n v="1"/>
    <x v="2"/>
    <m/>
  </r>
  <r>
    <s v="6002245"/>
    <s v="Curette Gracey DE 1/2         "/>
    <s v="#4 Handle   "/>
    <s v="Ea      "/>
    <s v="HUFRID"/>
    <s v="SGR1/24"/>
    <n v="1"/>
    <n v="4"/>
    <n v="0"/>
    <n v="1"/>
    <n v="0"/>
    <n v="0"/>
    <x v="1"/>
    <m/>
  </r>
  <r>
    <s v="6002131"/>
    <s v="Elevator #B Cogswell          "/>
    <s v="Small       "/>
    <s v="Ea      "/>
    <s v="HUFRID"/>
    <s v="EBSM"/>
    <n v="1"/>
    <n v="2"/>
    <n v="0"/>
    <n v="1"/>
    <n v="0"/>
    <n v="0"/>
    <x v="1"/>
    <m/>
  </r>
  <r>
    <s v="4920017"/>
    <s v="Synea 400 Air Highspeed HP    "/>
    <s v="TG-97L Pedo "/>
    <s v="Ea      "/>
    <s v="ADEC"/>
    <s v="0.30004002"/>
    <n v="1"/>
    <n v="6"/>
    <n v="0"/>
    <n v="0"/>
    <n v="0"/>
    <n v="1"/>
    <x v="5"/>
    <m/>
  </r>
  <r>
    <s v="6003214"/>
    <s v="IMS Penetrating Oil Spray     "/>
    <s v="            "/>
    <s v="8oz/Cn  "/>
    <s v="HUFRID"/>
    <s v="IPS"/>
    <n v="1"/>
    <n v="1"/>
    <n v="0"/>
    <n v="0"/>
    <n v="0"/>
    <n v="1"/>
    <x v="2"/>
    <m/>
  </r>
  <r>
    <s v="9991200"/>
    <s v="Piranha Diamond FG 850-016SC  "/>
    <s v="            "/>
    <s v="25/Pk   "/>
    <s v="SSWBUR"/>
    <s v="850-016SC"/>
    <n v="1"/>
    <n v="1"/>
    <n v="0"/>
    <n v="1"/>
    <n v="0"/>
    <n v="0"/>
    <x v="1"/>
    <m/>
  </r>
  <r>
    <s v="3810060"/>
    <s v="Crescent Child Booster        "/>
    <s v="Navy        "/>
    <s v="Ea      "/>
    <s v="CREMED"/>
    <s v="DP81"/>
    <n v="1"/>
    <n v="2"/>
    <n v="0"/>
    <n v="0"/>
    <n v="1"/>
    <n v="0"/>
    <x v="2"/>
    <m/>
  </r>
  <r>
    <s v="2420995"/>
    <s v="Boxing Wax Red Extra-Thin     "/>
    <s v="            "/>
    <s v="1lb/Bx  "/>
    <s v="NATKEY"/>
    <s v="1880264"/>
    <n v="1"/>
    <n v="10"/>
    <n v="0"/>
    <n v="0"/>
    <n v="1"/>
    <n v="0"/>
    <x v="2"/>
    <m/>
  </r>
  <r>
    <s v="6004894"/>
    <s v="Needle Holder Castroviejo P/S "/>
    <s v="Strait      "/>
    <s v="Ea      "/>
    <s v="HUFRID"/>
    <s v="NH5020M"/>
    <n v="1"/>
    <n v="1"/>
    <n v="0"/>
    <n v="0"/>
    <n v="0"/>
    <n v="1"/>
    <x v="2"/>
    <m/>
  </r>
  <r>
    <s v="8226293"/>
    <s v="XP Young Good DE 7/8          "/>
    <s v="EagleLite R "/>
    <s v="Ea      "/>
    <s v="AMEREA"/>
    <s v="AECY7-8XPX"/>
    <n v="1"/>
    <n v="8"/>
    <n v="1"/>
    <n v="0"/>
    <n v="0"/>
    <n v="0"/>
    <x v="3"/>
    <m/>
  </r>
  <r>
    <s v="5630112"/>
    <s v="Bite Relator Standard MultiPak"/>
    <s v="            "/>
    <s v="6/Pk    "/>
    <s v="TEMREX"/>
    <s v="720"/>
    <n v="1"/>
    <n v="6"/>
    <n v="0"/>
    <n v="0"/>
    <n v="1"/>
    <n v="0"/>
    <x v="2"/>
    <m/>
  </r>
  <r>
    <s v="2428225"/>
    <s v="Pressure Indicator Paste      "/>
    <s v="            "/>
    <s v="1oz     "/>
    <s v="NATKEY"/>
    <s v="6120900"/>
    <n v="1"/>
    <n v="1"/>
    <n v="0"/>
    <n v="1"/>
    <n v="0"/>
    <n v="0"/>
    <x v="1"/>
    <m/>
  </r>
  <r>
    <s v="6009474"/>
    <s v="Mini Five Curette 1/2 Rigid   "/>
    <s v="#4 Handle   "/>
    <s v="Ea      "/>
    <s v="HUFRID"/>
    <s v="SAS1/2R4"/>
    <n v="1"/>
    <n v="2"/>
    <n v="0"/>
    <n v="0"/>
    <n v="0"/>
    <n v="1"/>
    <x v="2"/>
    <m/>
  </r>
  <r>
    <s v="1070529"/>
    <s v="Calset Compule Heater         "/>
    <s v="Standard    "/>
    <s v="Ea      "/>
    <s v="ADDENT"/>
    <s v="110007"/>
    <n v="1"/>
    <n v="1"/>
    <n v="0"/>
    <n v="1"/>
    <n v="0"/>
    <n v="0"/>
    <x v="1"/>
    <m/>
  </r>
  <r>
    <s v="8885576"/>
    <s v="Max Pins Bulk Kit             "/>
    <s v=".017 M-13   "/>
    <s v="50/Bx   "/>
    <s v="COLTEN"/>
    <s v="M13"/>
    <n v="1"/>
    <n v="1"/>
    <n v="0"/>
    <n v="1"/>
    <n v="0"/>
    <n v="0"/>
    <x v="1"/>
    <m/>
  </r>
  <r>
    <s v="2420279"/>
    <s v="Roach Clasps Anterior Small   "/>
    <s v="Right       "/>
    <s v="10/Bx   "/>
    <s v="NATKEY"/>
    <s v="1271180"/>
    <n v="1"/>
    <n v="1"/>
    <n v="0"/>
    <n v="1"/>
    <n v="0"/>
    <n v="0"/>
    <x v="1"/>
    <m/>
  </r>
  <r>
    <s v="9991298"/>
    <s v="Piranha Diamond FG 379-023VF  "/>
    <s v="            "/>
    <s v="25/PK   "/>
    <s v="SSWBUR"/>
    <s v="379-023VF"/>
    <n v="1"/>
    <n v="1"/>
    <n v="0"/>
    <n v="1"/>
    <n v="0"/>
    <n v="0"/>
    <x v="1"/>
    <m/>
  </r>
  <r>
    <s v="3332517"/>
    <s v="Exalence Refill Fast 48 mL    "/>
    <s v="Monophase   "/>
    <s v="4/Pk    "/>
    <s v="GC"/>
    <s v="137404"/>
    <n v="1"/>
    <n v="2"/>
    <n v="0"/>
    <n v="1"/>
    <n v="0"/>
    <n v="0"/>
    <x v="1"/>
    <m/>
  </r>
  <r>
    <s v="7770661"/>
    <s v="Strip Crowns Pedo Cent UL-1   "/>
    <s v="914001      "/>
    <s v="5/Bx    "/>
    <s v="THREEM"/>
    <s v="914001"/>
    <n v="1"/>
    <n v="2"/>
    <n v="0"/>
    <n v="1"/>
    <n v="0"/>
    <n v="0"/>
    <x v="3"/>
    <m/>
  </r>
  <r>
    <s v="2100699"/>
    <s v="Bur Tray                      "/>
    <s v="            "/>
    <s v="Ea      "/>
    <s v="RINN"/>
    <s v="C230120"/>
    <n v="1"/>
    <n v="3"/>
    <n v="0"/>
    <n v="1"/>
    <n v="0"/>
    <n v="0"/>
    <x v="1"/>
    <m/>
  </r>
  <r>
    <s v="6006683"/>
    <s v="Direct Bond Bracket Holder    "/>
    <s v="            "/>
    <s v="Ea      "/>
    <s v="HUFRID"/>
    <s v="678-212"/>
    <n v="1"/>
    <n v="3"/>
    <n v="0"/>
    <n v="0"/>
    <n v="0"/>
    <n v="1"/>
    <x v="2"/>
    <m/>
  </r>
  <r>
    <s v="6422519"/>
    <s v="MOUTH PROP STER               "/>
    <s v="N2O         "/>
    <s v="2/Bx    "/>
    <s v="DCI"/>
    <s v="2433"/>
    <n v="1"/>
    <n v="4"/>
    <n v="0"/>
    <n v="0"/>
    <n v="0"/>
    <n v="1"/>
    <x v="2"/>
    <m/>
  </r>
  <r>
    <s v="1954792"/>
    <s v="Dura-Green Stones HP          "/>
    <s v="KN4         "/>
    <s v="12/Bx   "/>
    <s v="SHOFU"/>
    <s v="0026"/>
    <n v="1"/>
    <n v="2"/>
    <n v="0"/>
    <n v="1"/>
    <n v="0"/>
    <n v="0"/>
    <x v="1"/>
    <m/>
  </r>
  <r>
    <s v="6004516"/>
    <s v="IMS Color Tab Green           "/>
    <s v="            "/>
    <s v="5/Pk    "/>
    <s v="HUFRID"/>
    <s v="IMS-1297"/>
    <n v="1"/>
    <n v="1"/>
    <n v="0"/>
    <n v="0"/>
    <n v="0"/>
    <n v="1"/>
    <x v="2"/>
    <m/>
  </r>
  <r>
    <s v="2220867"/>
    <s v="SDR flow+ Refill              "/>
    <s v="A3          "/>
    <s v="15/Pk   "/>
    <s v="CAULK"/>
    <s v="61C108"/>
    <n v="1"/>
    <n v="1"/>
    <n v="1"/>
    <n v="0"/>
    <n v="0"/>
    <n v="0"/>
    <x v="3"/>
    <m/>
  </r>
  <r>
    <s v="1001384"/>
    <s v="Amalgam Carrier Tip Nylon     "/>
    <s v="#5 Jumbo    "/>
    <s v="Ea      "/>
    <s v="ARNEL"/>
    <s v="AC-BDJ"/>
    <n v="1"/>
    <n v="8"/>
    <n v="0"/>
    <n v="1"/>
    <n v="0"/>
    <n v="0"/>
    <x v="1"/>
    <m/>
  </r>
  <r>
    <s v="9909164"/>
    <s v="Rubber Dam Clamp              "/>
    <s v="2           "/>
    <s v="Ea      "/>
    <s v="KULZER"/>
    <s v="50057310"/>
    <n v="1"/>
    <n v="5"/>
    <n v="0"/>
    <n v="1"/>
    <n v="0"/>
    <n v="0"/>
    <x v="3"/>
    <m/>
  </r>
  <r>
    <s v="6012092"/>
    <s v="EverEdge 2.0 Langer 3/4 DE    "/>
    <s v="#9 Handle   "/>
    <s v="Ea      "/>
    <s v="HUFRID"/>
    <s v="SL3/49E2"/>
    <n v="1"/>
    <n v="6"/>
    <n v="0"/>
    <n v="1"/>
    <n v="0"/>
    <n v="0"/>
    <x v="3"/>
    <m/>
  </r>
  <r>
    <s v="1340727"/>
    <s v="Mylar Matrix Strips           "/>
    <s v="Strait      "/>
    <s v="1000/Box"/>
    <s v="PALMER"/>
    <s v="57"/>
    <n v="1"/>
    <n v="1"/>
    <n v="0"/>
    <n v="0"/>
    <n v="1"/>
    <n v="0"/>
    <x v="2"/>
    <m/>
  </r>
  <r>
    <s v="9991169"/>
    <s v="Piranha Diamond FG 859-016F   "/>
    <s v="            "/>
    <s v="25/Pk   "/>
    <s v="SSWBUR"/>
    <s v="859-016F"/>
    <n v="1"/>
    <n v="1"/>
    <n v="0"/>
    <n v="1"/>
    <n v="0"/>
    <n v="0"/>
    <x v="1"/>
    <m/>
  </r>
  <r>
    <s v="6006079"/>
    <s v="IMS Code Rings Large          "/>
    <s v="Purple      "/>
    <s v="50/Pk   "/>
    <s v="HUFRID"/>
    <s v="IMS-12811L"/>
    <n v="1"/>
    <n v="2"/>
    <n v="0"/>
    <n v="1"/>
    <n v="0"/>
    <n v="0"/>
    <x v="1"/>
    <m/>
  </r>
  <r>
    <s v="1163137"/>
    <s v="Bur MX70 Titanium             "/>
    <s v="            "/>
    <s v="Ea      "/>
    <s v="MILTEX"/>
    <s v="DMX70-1"/>
    <n v="1"/>
    <n v="4"/>
    <n v="0"/>
    <n v="0"/>
    <n v="1"/>
    <n v="0"/>
    <x v="2"/>
    <m/>
  </r>
  <r>
    <s v="6003539"/>
    <s v="IMS Color Tab Purple          "/>
    <s v="            "/>
    <s v="5/Pk    "/>
    <s v="HUFRID"/>
    <s v="IMS-12911"/>
    <n v="1"/>
    <n v="1"/>
    <n v="0"/>
    <n v="0"/>
    <n v="0"/>
    <n v="1"/>
    <x v="2"/>
    <m/>
  </r>
  <r>
    <s v="2283116"/>
    <s v="Kolinsky Brush Set            "/>
    <s v="Assorted    "/>
    <s v="6/St    "/>
    <s v="ZDENRC"/>
    <s v="17131000"/>
    <n v="1"/>
    <n v="1"/>
    <n v="0"/>
    <n v="1"/>
    <n v="0"/>
    <n v="0"/>
    <x v="1"/>
    <m/>
  </r>
  <r>
    <s v="6009241"/>
    <s v="Scissor 14 Lagrange           "/>
    <s v="            "/>
    <s v="Ea      "/>
    <s v="HUFRID"/>
    <s v="S14"/>
    <n v="1"/>
    <n v="1"/>
    <n v="0"/>
    <n v="1"/>
    <n v="0"/>
    <n v="0"/>
    <x v="1"/>
    <m/>
  </r>
  <r>
    <s v="6010577"/>
    <s v="Dietschi Comp Inst 7/8 w/#8   "/>
    <s v="Hndl        "/>
    <s v="Ea      "/>
    <s v="HUFRID"/>
    <s v="PFIDD7/88"/>
    <n v="1"/>
    <n v="2"/>
    <n v="0"/>
    <n v="0"/>
    <n v="0"/>
    <n v="1"/>
    <x v="2"/>
    <m/>
  </r>
  <r>
    <s v="6000632"/>
    <s v="Scaler DE H6/7                "/>
    <s v="#4 Handle   "/>
    <s v="Ea      "/>
    <s v="HUFRID"/>
    <s v="SH6/74"/>
    <n v="1"/>
    <n v="8"/>
    <n v="0"/>
    <n v="1"/>
    <n v="0"/>
    <n v="0"/>
    <x v="3"/>
    <m/>
  </r>
  <r>
    <s v="6005628"/>
    <s v="Elevator Potts T-bar #6X      "/>
    <s v="            "/>
    <s v="Ea      "/>
    <s v="HUFRID"/>
    <s v="E6X"/>
    <n v="1"/>
    <n v="1"/>
    <n v="0"/>
    <n v="0"/>
    <n v="0"/>
    <n v="1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D08FF-611A-49C0-BDEC-95D73ED93417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9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2"/>
        <item x="1"/>
        <item x="5"/>
        <item x="0"/>
        <item x="3"/>
        <item x="4"/>
        <item m="1" x="6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1">
            <x v="0"/>
          </reference>
        </references>
      </pivotArea>
    </format>
    <format dxfId="12">
      <pivotArea dataOnly="0" labelOnly="1" fieldPosition="0">
        <references count="1">
          <reference field="12" count="1">
            <x v="0"/>
          </reference>
        </references>
      </pivotArea>
    </format>
    <format dxfId="11">
      <pivotArea collapsedLevelsAreSubtotals="1" fieldPosition="0">
        <references count="1">
          <reference field="12" count="3">
            <x v="3"/>
            <x v="4"/>
            <x v="5"/>
          </reference>
        </references>
      </pivotArea>
    </format>
    <format dxfId="10">
      <pivotArea dataOnly="0" labelOnly="1" fieldPosition="0">
        <references count="1">
          <reference field="12" count="3">
            <x v="3"/>
            <x v="4"/>
            <x v="5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1"/>
          </reference>
        </references>
      </pivotArea>
    </format>
    <format dxfId="4">
      <pivotArea dataOnly="0" labelOnly="1" fieldPosition="0">
        <references count="1">
          <reference field="12" count="1"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2"/>
          </reference>
        </references>
      </pivotArea>
    </format>
    <format dxfId="0">
      <pivotArea dataOnly="0" labelOnly="1" fieldPosition="0">
        <references count="1">
          <reference field="1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A7" workbookViewId="0">
      <selection sqref="A1:J4"/>
    </sheetView>
  </sheetViews>
  <sheetFormatPr defaultRowHeight="14.4" x14ac:dyDescent="0.3"/>
  <sheetData>
    <row r="1" spans="1:10" x14ac:dyDescent="0.3">
      <c r="A1" s="21" t="s">
        <v>908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3">
      <c r="A3" s="23" t="s">
        <v>10</v>
      </c>
      <c r="B3" s="22"/>
      <c r="C3" s="6">
        <v>3033</v>
      </c>
      <c r="D3" s="6">
        <v>2821</v>
      </c>
      <c r="E3" s="5">
        <v>0.93010220903395979</v>
      </c>
      <c r="F3" s="6">
        <v>100</v>
      </c>
      <c r="G3" s="5">
        <v>0.96307286515001644</v>
      </c>
      <c r="H3" s="6">
        <v>42</v>
      </c>
      <c r="I3" s="6">
        <v>18</v>
      </c>
      <c r="J3" s="6">
        <v>52</v>
      </c>
    </row>
    <row r="4" spans="1:10" x14ac:dyDescent="0.3">
      <c r="A4" s="23" t="s">
        <v>11</v>
      </c>
      <c r="B4" s="23"/>
      <c r="C4" s="22"/>
      <c r="D4" s="22"/>
      <c r="E4" s="5">
        <v>0.95318166831519946</v>
      </c>
      <c r="F4" s="3"/>
      <c r="G4" s="5">
        <v>0.98615232443125622</v>
      </c>
      <c r="H4" s="23"/>
      <c r="I4" s="22"/>
      <c r="J4" s="3"/>
    </row>
    <row r="5" spans="1:10" x14ac:dyDescent="0.3">
      <c r="A5" s="7" t="s">
        <v>12</v>
      </c>
      <c r="B5" s="7" t="s">
        <v>13</v>
      </c>
      <c r="C5" s="8">
        <v>302</v>
      </c>
      <c r="D5" s="8">
        <v>280</v>
      </c>
      <c r="E5" s="4">
        <v>0.92715231788079466</v>
      </c>
      <c r="F5" s="8">
        <v>13</v>
      </c>
      <c r="G5" s="4">
        <v>0.9701986754966887</v>
      </c>
      <c r="H5" s="8">
        <v>2</v>
      </c>
      <c r="I5" s="8">
        <v>4</v>
      </c>
      <c r="J5" s="8">
        <v>3</v>
      </c>
    </row>
    <row r="6" spans="1:10" x14ac:dyDescent="0.3">
      <c r="A6" s="7" t="s">
        <v>14</v>
      </c>
      <c r="B6" s="7" t="s">
        <v>13</v>
      </c>
      <c r="C6" s="8">
        <v>233</v>
      </c>
      <c r="D6" s="8">
        <v>228</v>
      </c>
      <c r="E6" s="4">
        <v>0.97854077253218885</v>
      </c>
      <c r="F6" s="8">
        <v>2</v>
      </c>
      <c r="G6" s="4">
        <v>0.98712446351931338</v>
      </c>
      <c r="H6" s="8">
        <v>3</v>
      </c>
      <c r="I6" s="8">
        <v>0</v>
      </c>
      <c r="J6" s="8">
        <v>0</v>
      </c>
    </row>
    <row r="7" spans="1:10" x14ac:dyDescent="0.3">
      <c r="A7" s="7" t="s">
        <v>15</v>
      </c>
      <c r="B7" s="7" t="s">
        <v>13</v>
      </c>
      <c r="C7" s="8">
        <v>222</v>
      </c>
      <c r="D7" s="8">
        <v>206</v>
      </c>
      <c r="E7" s="4">
        <v>0.927927927927928</v>
      </c>
      <c r="F7" s="8">
        <v>4</v>
      </c>
      <c r="G7" s="4">
        <v>0.94594594594594594</v>
      </c>
      <c r="H7" s="8">
        <v>2</v>
      </c>
      <c r="I7" s="8">
        <v>5</v>
      </c>
      <c r="J7" s="8">
        <v>5</v>
      </c>
    </row>
    <row r="8" spans="1:10" x14ac:dyDescent="0.3">
      <c r="A8" s="7" t="s">
        <v>16</v>
      </c>
      <c r="B8" s="7" t="s">
        <v>13</v>
      </c>
      <c r="C8" s="8">
        <v>192</v>
      </c>
      <c r="D8" s="8">
        <v>173</v>
      </c>
      <c r="E8" s="4">
        <v>0.90104166666666652</v>
      </c>
      <c r="F8" s="8">
        <v>7</v>
      </c>
      <c r="G8" s="4">
        <v>0.9375</v>
      </c>
      <c r="H8" s="8">
        <v>5</v>
      </c>
      <c r="I8" s="8">
        <v>0</v>
      </c>
      <c r="J8" s="8">
        <v>7</v>
      </c>
    </row>
    <row r="9" spans="1:10" x14ac:dyDescent="0.3">
      <c r="A9" s="7" t="s">
        <v>17</v>
      </c>
      <c r="B9" s="7" t="s">
        <v>13</v>
      </c>
      <c r="C9" s="8">
        <v>178</v>
      </c>
      <c r="D9" s="8">
        <v>171</v>
      </c>
      <c r="E9" s="4">
        <v>0.9606741573033708</v>
      </c>
      <c r="F9" s="8">
        <v>4</v>
      </c>
      <c r="G9" s="4">
        <v>0.9831460674157303</v>
      </c>
      <c r="H9" s="8">
        <v>2</v>
      </c>
      <c r="I9" s="8">
        <v>0</v>
      </c>
      <c r="J9" s="8">
        <v>1</v>
      </c>
    </row>
    <row r="10" spans="1:10" x14ac:dyDescent="0.3">
      <c r="A10" s="7" t="s">
        <v>18</v>
      </c>
      <c r="B10" s="7" t="s">
        <v>13</v>
      </c>
      <c r="C10" s="8">
        <v>173</v>
      </c>
      <c r="D10" s="8">
        <v>155</v>
      </c>
      <c r="E10" s="4">
        <v>0.89595375722543347</v>
      </c>
      <c r="F10" s="8">
        <v>6</v>
      </c>
      <c r="G10" s="4">
        <v>0.93063583815028905</v>
      </c>
      <c r="H10" s="8">
        <v>1</v>
      </c>
      <c r="I10" s="8">
        <v>2</v>
      </c>
      <c r="J10" s="8">
        <v>9</v>
      </c>
    </row>
    <row r="11" spans="1:10" x14ac:dyDescent="0.3">
      <c r="A11" s="7" t="s">
        <v>19</v>
      </c>
      <c r="B11" s="7" t="s">
        <v>13</v>
      </c>
      <c r="C11" s="8">
        <v>171</v>
      </c>
      <c r="D11" s="8">
        <v>157</v>
      </c>
      <c r="E11" s="4">
        <v>0.91812865497076013</v>
      </c>
      <c r="F11" s="8">
        <v>2</v>
      </c>
      <c r="G11" s="4">
        <v>0.92982456140350878</v>
      </c>
      <c r="H11" s="8">
        <v>4</v>
      </c>
      <c r="I11" s="8">
        <v>2</v>
      </c>
      <c r="J11" s="8">
        <v>6</v>
      </c>
    </row>
    <row r="12" spans="1:10" x14ac:dyDescent="0.3">
      <c r="A12" s="7" t="s">
        <v>20</v>
      </c>
      <c r="B12" s="7" t="s">
        <v>13</v>
      </c>
      <c r="C12" s="8">
        <v>148</v>
      </c>
      <c r="D12" s="8">
        <v>143</v>
      </c>
      <c r="E12" s="4">
        <v>0.96621621621621623</v>
      </c>
      <c r="F12" s="8">
        <v>5</v>
      </c>
      <c r="G12" s="4">
        <v>1</v>
      </c>
      <c r="H12" s="8">
        <v>0</v>
      </c>
      <c r="I12" s="8">
        <v>0</v>
      </c>
      <c r="J12" s="8">
        <v>0</v>
      </c>
    </row>
    <row r="13" spans="1:10" x14ac:dyDescent="0.3">
      <c r="A13" s="7" t="s">
        <v>21</v>
      </c>
      <c r="B13" s="7" t="s">
        <v>13</v>
      </c>
      <c r="C13" s="8">
        <v>144</v>
      </c>
      <c r="D13" s="8">
        <v>127</v>
      </c>
      <c r="E13" s="4">
        <v>0.88194444444444442</v>
      </c>
      <c r="F13" s="8">
        <v>13</v>
      </c>
      <c r="G13" s="4">
        <v>0.9722222222222221</v>
      </c>
      <c r="H13" s="8">
        <v>2</v>
      </c>
      <c r="I13" s="8">
        <v>0</v>
      </c>
      <c r="J13" s="8">
        <v>2</v>
      </c>
    </row>
    <row r="14" spans="1:10" x14ac:dyDescent="0.3">
      <c r="A14" s="7" t="s">
        <v>22</v>
      </c>
      <c r="B14" s="7" t="s">
        <v>13</v>
      </c>
      <c r="C14" s="8">
        <v>133</v>
      </c>
      <c r="D14" s="8">
        <v>126</v>
      </c>
      <c r="E14" s="4">
        <v>0.94736842105263153</v>
      </c>
      <c r="F14" s="8">
        <v>1</v>
      </c>
      <c r="G14" s="4">
        <v>0.95488721804511267</v>
      </c>
      <c r="H14" s="8">
        <v>4</v>
      </c>
      <c r="I14" s="8">
        <v>0</v>
      </c>
      <c r="J14" s="8">
        <v>2</v>
      </c>
    </row>
    <row r="15" spans="1:10" x14ac:dyDescent="0.3">
      <c r="A15" s="7" t="s">
        <v>23</v>
      </c>
      <c r="B15" s="7" t="s">
        <v>13</v>
      </c>
      <c r="C15" s="8">
        <v>131</v>
      </c>
      <c r="D15" s="8">
        <v>123</v>
      </c>
      <c r="E15" s="4">
        <v>0.93893129770992378</v>
      </c>
      <c r="F15" s="8">
        <v>6</v>
      </c>
      <c r="G15" s="4">
        <v>0.98473282442748089</v>
      </c>
      <c r="H15" s="8">
        <v>1</v>
      </c>
      <c r="I15" s="8">
        <v>0</v>
      </c>
      <c r="J15" s="8">
        <v>1</v>
      </c>
    </row>
    <row r="16" spans="1:10" x14ac:dyDescent="0.3">
      <c r="A16" s="7" t="s">
        <v>24</v>
      </c>
      <c r="B16" s="7" t="s">
        <v>13</v>
      </c>
      <c r="C16" s="8">
        <v>130</v>
      </c>
      <c r="D16" s="8">
        <v>114</v>
      </c>
      <c r="E16" s="4">
        <v>0.87692307692307692</v>
      </c>
      <c r="F16" s="8">
        <v>9</v>
      </c>
      <c r="G16" s="4">
        <v>0.94615384615384612</v>
      </c>
      <c r="H16" s="8">
        <v>5</v>
      </c>
      <c r="I16" s="8">
        <v>0</v>
      </c>
      <c r="J16" s="8">
        <v>2</v>
      </c>
    </row>
    <row r="17" spans="1:10" x14ac:dyDescent="0.3">
      <c r="A17" s="7" t="s">
        <v>25</v>
      </c>
      <c r="B17" s="7" t="s">
        <v>13</v>
      </c>
      <c r="C17" s="8">
        <v>129</v>
      </c>
      <c r="D17" s="8">
        <v>124</v>
      </c>
      <c r="E17" s="4">
        <v>0.96124031007751942</v>
      </c>
      <c r="F17" s="8">
        <v>3</v>
      </c>
      <c r="G17" s="4">
        <v>0.98449612403100772</v>
      </c>
      <c r="H17" s="8">
        <v>2</v>
      </c>
      <c r="I17" s="8">
        <v>0</v>
      </c>
      <c r="J17" s="8">
        <v>0</v>
      </c>
    </row>
    <row r="18" spans="1:10" x14ac:dyDescent="0.3">
      <c r="A18" s="7" t="s">
        <v>26</v>
      </c>
      <c r="B18" s="7" t="s">
        <v>13</v>
      </c>
      <c r="C18" s="8">
        <v>128</v>
      </c>
      <c r="D18" s="8">
        <v>118</v>
      </c>
      <c r="E18" s="4">
        <v>0.921875</v>
      </c>
      <c r="F18" s="8">
        <v>8</v>
      </c>
      <c r="G18" s="4">
        <v>0.984375</v>
      </c>
      <c r="H18" s="8">
        <v>1</v>
      </c>
      <c r="I18" s="8">
        <v>1</v>
      </c>
      <c r="J18" s="8">
        <v>0</v>
      </c>
    </row>
    <row r="19" spans="1:10" x14ac:dyDescent="0.3">
      <c r="A19" s="7" t="s">
        <v>27</v>
      </c>
      <c r="B19" s="7" t="s">
        <v>13</v>
      </c>
      <c r="C19" s="8">
        <v>119</v>
      </c>
      <c r="D19" s="8">
        <v>111</v>
      </c>
      <c r="E19" s="4">
        <v>0.93277310924369738</v>
      </c>
      <c r="F19" s="8">
        <v>2</v>
      </c>
      <c r="G19" s="4">
        <v>0.94957983193277296</v>
      </c>
      <c r="H19" s="8">
        <v>1</v>
      </c>
      <c r="I19" s="8">
        <v>1</v>
      </c>
      <c r="J19" s="8">
        <v>4</v>
      </c>
    </row>
    <row r="20" spans="1:10" x14ac:dyDescent="0.3">
      <c r="A20" s="7" t="s">
        <v>28</v>
      </c>
      <c r="B20" s="7" t="s">
        <v>13</v>
      </c>
      <c r="C20" s="8">
        <v>109</v>
      </c>
      <c r="D20" s="8">
        <v>105</v>
      </c>
      <c r="E20" s="4">
        <v>0.96330275229357798</v>
      </c>
      <c r="F20" s="8">
        <v>2</v>
      </c>
      <c r="G20" s="4">
        <v>0.98165137614678899</v>
      </c>
      <c r="H20" s="8">
        <v>1</v>
      </c>
      <c r="I20" s="8">
        <v>0</v>
      </c>
      <c r="J20" s="8">
        <v>1</v>
      </c>
    </row>
    <row r="21" spans="1:10" x14ac:dyDescent="0.3">
      <c r="A21" s="7" t="s">
        <v>29</v>
      </c>
      <c r="B21" s="7" t="s">
        <v>13</v>
      </c>
      <c r="C21" s="8">
        <v>106</v>
      </c>
      <c r="D21" s="8">
        <v>95</v>
      </c>
      <c r="E21" s="4">
        <v>0.89622641509433965</v>
      </c>
      <c r="F21" s="8">
        <v>8</v>
      </c>
      <c r="G21" s="4">
        <v>0.97169811320754718</v>
      </c>
      <c r="H21" s="8">
        <v>2</v>
      </c>
      <c r="I21" s="8">
        <v>0</v>
      </c>
      <c r="J21" s="8">
        <v>1</v>
      </c>
    </row>
    <row r="22" spans="1:10" x14ac:dyDescent="0.3">
      <c r="A22" s="7" t="s">
        <v>30</v>
      </c>
      <c r="B22" s="7" t="s">
        <v>13</v>
      </c>
      <c r="C22" s="8">
        <v>95</v>
      </c>
      <c r="D22" s="8">
        <v>88</v>
      </c>
      <c r="E22" s="4">
        <v>0.9263157894736842</v>
      </c>
      <c r="F22" s="8">
        <v>2</v>
      </c>
      <c r="G22" s="4">
        <v>0.94736842105263153</v>
      </c>
      <c r="H22" s="8">
        <v>0</v>
      </c>
      <c r="I22" s="8">
        <v>2</v>
      </c>
      <c r="J22" s="8">
        <v>3</v>
      </c>
    </row>
    <row r="23" spans="1:10" x14ac:dyDescent="0.3">
      <c r="A23" s="7" t="s">
        <v>31</v>
      </c>
      <c r="B23" s="7" t="s">
        <v>13</v>
      </c>
      <c r="C23" s="8">
        <v>81</v>
      </c>
      <c r="D23" s="8">
        <v>74</v>
      </c>
      <c r="E23" s="4">
        <v>0.91358024691358031</v>
      </c>
      <c r="F23" s="8">
        <v>1</v>
      </c>
      <c r="G23" s="4">
        <v>0.92592592592592593</v>
      </c>
      <c r="H23" s="8">
        <v>3</v>
      </c>
      <c r="I23" s="8">
        <v>0</v>
      </c>
      <c r="J23" s="8">
        <v>3</v>
      </c>
    </row>
    <row r="24" spans="1:10" x14ac:dyDescent="0.3">
      <c r="A24" s="7" t="s">
        <v>32</v>
      </c>
      <c r="B24" s="7" t="s">
        <v>13</v>
      </c>
      <c r="C24" s="8">
        <v>46</v>
      </c>
      <c r="D24" s="8">
        <v>45</v>
      </c>
      <c r="E24" s="4">
        <v>0.97826086956521729</v>
      </c>
      <c r="F24" s="8">
        <v>0</v>
      </c>
      <c r="G24" s="4">
        <v>0.97826086956521729</v>
      </c>
      <c r="H24" s="8">
        <v>0</v>
      </c>
      <c r="I24" s="8">
        <v>0</v>
      </c>
      <c r="J24" s="8">
        <v>1</v>
      </c>
    </row>
    <row r="25" spans="1:10" x14ac:dyDescent="0.3">
      <c r="A25" s="7" t="s">
        <v>33</v>
      </c>
      <c r="B25" s="7" t="s">
        <v>13</v>
      </c>
      <c r="C25" s="8">
        <v>30</v>
      </c>
      <c r="D25" s="8">
        <v>27</v>
      </c>
      <c r="E25" s="4">
        <v>0.9</v>
      </c>
      <c r="F25" s="8">
        <v>2</v>
      </c>
      <c r="G25" s="4">
        <v>0.96666666666666667</v>
      </c>
      <c r="H25" s="8">
        <v>0</v>
      </c>
      <c r="I25" s="8">
        <v>1</v>
      </c>
      <c r="J25" s="8">
        <v>0</v>
      </c>
    </row>
    <row r="26" spans="1:10" x14ac:dyDescent="0.3">
      <c r="A26" s="7" t="s">
        <v>34</v>
      </c>
      <c r="B26" s="7" t="s">
        <v>13</v>
      </c>
      <c r="C26" s="8">
        <v>12</v>
      </c>
      <c r="D26" s="8">
        <v>11</v>
      </c>
      <c r="E26" s="4">
        <v>0.91666666666666652</v>
      </c>
      <c r="F26" s="8">
        <v>0</v>
      </c>
      <c r="G26" s="4">
        <v>0.91666666666666652</v>
      </c>
      <c r="H26" s="8">
        <v>0</v>
      </c>
      <c r="I26" s="8">
        <v>0</v>
      </c>
      <c r="J26" s="8">
        <v>1</v>
      </c>
    </row>
    <row r="27" spans="1:10" x14ac:dyDescent="0.3">
      <c r="A27" s="7" t="s">
        <v>35</v>
      </c>
      <c r="B27" s="7" t="s">
        <v>13</v>
      </c>
      <c r="C27" s="8">
        <v>10</v>
      </c>
      <c r="D27" s="8">
        <v>10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36</v>
      </c>
      <c r="B28" s="7" t="s">
        <v>13</v>
      </c>
      <c r="C28" s="8">
        <v>5</v>
      </c>
      <c r="D28" s="8">
        <v>4</v>
      </c>
      <c r="E28" s="4">
        <v>0.8</v>
      </c>
      <c r="F28" s="8">
        <v>0</v>
      </c>
      <c r="G28" s="4">
        <v>0.8</v>
      </c>
      <c r="H28" s="8">
        <v>1</v>
      </c>
      <c r="I28" s="8">
        <v>0</v>
      </c>
      <c r="J28" s="8">
        <v>0</v>
      </c>
    </row>
    <row r="29" spans="1:10" x14ac:dyDescent="0.3">
      <c r="A29" s="7" t="s">
        <v>37</v>
      </c>
      <c r="B29" s="7" t="s">
        <v>13</v>
      </c>
      <c r="C29" s="8">
        <v>3</v>
      </c>
      <c r="D29" s="8">
        <v>3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38</v>
      </c>
      <c r="B30" s="7" t="s">
        <v>13</v>
      </c>
      <c r="C30" s="8">
        <v>2</v>
      </c>
      <c r="D30" s="8">
        <v>2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39</v>
      </c>
      <c r="B31" s="7" t="s">
        <v>13</v>
      </c>
      <c r="C31" s="8">
        <v>1</v>
      </c>
      <c r="D31" s="8">
        <v>1</v>
      </c>
      <c r="E31" s="4">
        <v>1</v>
      </c>
      <c r="F31" s="8">
        <v>0</v>
      </c>
      <c r="G31" s="4">
        <v>1</v>
      </c>
      <c r="H31" s="8">
        <v>0</v>
      </c>
      <c r="I31" s="8">
        <v>0</v>
      </c>
      <c r="J3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sqref="A1:M1"/>
    </sheetView>
  </sheetViews>
  <sheetFormatPr defaultRowHeight="14.4" x14ac:dyDescent="0.3"/>
  <sheetData>
    <row r="1" spans="1:13" x14ac:dyDescent="0.3">
      <c r="A1" s="21" t="s">
        <v>909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40</v>
      </c>
      <c r="B2" s="9" t="s">
        <v>41</v>
      </c>
      <c r="C2" s="9" t="s">
        <v>42</v>
      </c>
      <c r="D2" s="9" t="s">
        <v>43</v>
      </c>
      <c r="E2" s="9" t="s">
        <v>44</v>
      </c>
      <c r="F2" s="9" t="s">
        <v>45</v>
      </c>
      <c r="G2" s="9" t="s">
        <v>46</v>
      </c>
      <c r="H2" s="9" t="s">
        <v>47</v>
      </c>
      <c r="I2" s="9" t="s">
        <v>48</v>
      </c>
      <c r="J2" s="9" t="s">
        <v>49</v>
      </c>
      <c r="K2" s="9" t="s">
        <v>50</v>
      </c>
      <c r="L2" s="9" t="s">
        <v>51</v>
      </c>
      <c r="M2" s="9" t="s">
        <v>52</v>
      </c>
    </row>
    <row r="3" spans="1:13" x14ac:dyDescent="0.3">
      <c r="A3" s="10" t="s">
        <v>13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57</v>
      </c>
      <c r="G3" s="10" t="s">
        <v>58</v>
      </c>
      <c r="H3" s="10" t="s">
        <v>59</v>
      </c>
      <c r="I3" s="11">
        <v>6</v>
      </c>
      <c r="J3" s="10" t="s">
        <v>30</v>
      </c>
      <c r="K3" s="10" t="s">
        <v>60</v>
      </c>
      <c r="L3" s="10" t="s">
        <v>61</v>
      </c>
      <c r="M3" s="10" t="s">
        <v>62</v>
      </c>
    </row>
    <row r="4" spans="1:13" x14ac:dyDescent="0.3">
      <c r="A4" s="10" t="s">
        <v>13</v>
      </c>
      <c r="B4" s="10" t="s">
        <v>53</v>
      </c>
      <c r="C4" s="10" t="s">
        <v>54</v>
      </c>
      <c r="D4" s="10" t="s">
        <v>55</v>
      </c>
      <c r="E4" s="10" t="s">
        <v>63</v>
      </c>
      <c r="F4" s="10" t="s">
        <v>57</v>
      </c>
      <c r="G4" s="10" t="s">
        <v>64</v>
      </c>
      <c r="H4" s="10" t="s">
        <v>65</v>
      </c>
      <c r="I4" s="11">
        <v>1</v>
      </c>
      <c r="J4" s="10" t="s">
        <v>30</v>
      </c>
      <c r="K4" s="10" t="s">
        <v>66</v>
      </c>
      <c r="L4" s="10" t="s">
        <v>61</v>
      </c>
      <c r="M4" s="10" t="s">
        <v>67</v>
      </c>
    </row>
    <row r="5" spans="1:13" x14ac:dyDescent="0.3">
      <c r="A5" s="10" t="s">
        <v>13</v>
      </c>
      <c r="B5" s="10" t="s">
        <v>68</v>
      </c>
      <c r="C5" s="10" t="s">
        <v>69</v>
      </c>
      <c r="D5" s="10" t="s">
        <v>70</v>
      </c>
      <c r="E5" s="10" t="s">
        <v>71</v>
      </c>
      <c r="F5" s="10" t="s">
        <v>57</v>
      </c>
      <c r="G5" s="10" t="s">
        <v>72</v>
      </c>
      <c r="H5" s="10" t="s">
        <v>73</v>
      </c>
      <c r="I5" s="11">
        <v>6</v>
      </c>
      <c r="J5" s="10" t="s">
        <v>15</v>
      </c>
      <c r="K5" s="10" t="s">
        <v>74</v>
      </c>
      <c r="L5" s="10" t="s">
        <v>61</v>
      </c>
      <c r="M5" s="10" t="s">
        <v>75</v>
      </c>
    </row>
    <row r="6" spans="1:13" x14ac:dyDescent="0.3">
      <c r="A6" s="10" t="s">
        <v>13</v>
      </c>
      <c r="B6" s="10" t="s">
        <v>68</v>
      </c>
      <c r="C6" s="10" t="s">
        <v>69</v>
      </c>
      <c r="D6" s="10" t="s">
        <v>70</v>
      </c>
      <c r="E6" s="10" t="s">
        <v>76</v>
      </c>
      <c r="F6" s="10" t="s">
        <v>57</v>
      </c>
      <c r="G6" s="10" t="s">
        <v>77</v>
      </c>
      <c r="H6" s="10" t="s">
        <v>78</v>
      </c>
      <c r="I6" s="11">
        <v>2</v>
      </c>
      <c r="J6" s="10" t="s">
        <v>15</v>
      </c>
      <c r="K6" s="10" t="s">
        <v>79</v>
      </c>
      <c r="L6" s="10" t="s">
        <v>61</v>
      </c>
      <c r="M6" s="10" t="s">
        <v>80</v>
      </c>
    </row>
    <row r="7" spans="1:13" x14ac:dyDescent="0.3">
      <c r="A7" s="10" t="s">
        <v>13</v>
      </c>
      <c r="B7" s="10" t="s">
        <v>68</v>
      </c>
      <c r="C7" s="10" t="s">
        <v>69</v>
      </c>
      <c r="D7" s="10" t="s">
        <v>70</v>
      </c>
      <c r="E7" s="10" t="s">
        <v>81</v>
      </c>
      <c r="F7" s="10" t="s">
        <v>57</v>
      </c>
      <c r="G7" s="10" t="s">
        <v>72</v>
      </c>
      <c r="H7" s="10" t="s">
        <v>73</v>
      </c>
      <c r="I7" s="11">
        <v>6</v>
      </c>
      <c r="J7" s="10" t="s">
        <v>15</v>
      </c>
      <c r="K7" s="10" t="s">
        <v>82</v>
      </c>
      <c r="L7" s="10" t="s">
        <v>61</v>
      </c>
      <c r="M7" s="10" t="s">
        <v>75</v>
      </c>
    </row>
    <row r="8" spans="1:13" x14ac:dyDescent="0.3">
      <c r="A8" s="10" t="s">
        <v>13</v>
      </c>
      <c r="B8" s="10" t="s">
        <v>68</v>
      </c>
      <c r="C8" s="10" t="s">
        <v>69</v>
      </c>
      <c r="D8" s="10" t="s">
        <v>70</v>
      </c>
      <c r="E8" s="10" t="s">
        <v>83</v>
      </c>
      <c r="F8" s="10" t="s">
        <v>57</v>
      </c>
      <c r="G8" s="10" t="s">
        <v>84</v>
      </c>
      <c r="H8" s="10" t="s">
        <v>85</v>
      </c>
      <c r="I8" s="11">
        <v>10</v>
      </c>
      <c r="J8" s="10" t="s">
        <v>15</v>
      </c>
      <c r="K8" s="10" t="s">
        <v>82</v>
      </c>
      <c r="L8" s="10" t="s">
        <v>61</v>
      </c>
      <c r="M8" s="10" t="s">
        <v>86</v>
      </c>
    </row>
    <row r="9" spans="1:13" x14ac:dyDescent="0.3">
      <c r="A9" s="10" t="s">
        <v>13</v>
      </c>
      <c r="B9" s="10" t="s">
        <v>68</v>
      </c>
      <c r="C9" s="10" t="s">
        <v>69</v>
      </c>
      <c r="D9" s="10" t="s">
        <v>70</v>
      </c>
      <c r="E9" s="10" t="s">
        <v>87</v>
      </c>
      <c r="F9" s="10" t="s">
        <v>57</v>
      </c>
      <c r="G9" s="10" t="s">
        <v>88</v>
      </c>
      <c r="H9" s="10" t="s">
        <v>89</v>
      </c>
      <c r="I9" s="11">
        <v>2</v>
      </c>
      <c r="J9" s="10" t="s">
        <v>15</v>
      </c>
      <c r="K9" s="10" t="s">
        <v>90</v>
      </c>
      <c r="L9" s="10" t="s">
        <v>61</v>
      </c>
      <c r="M9" s="10" t="s">
        <v>91</v>
      </c>
    </row>
    <row r="10" spans="1:13" x14ac:dyDescent="0.3">
      <c r="A10" s="10" t="s">
        <v>13</v>
      </c>
      <c r="B10" s="10" t="s">
        <v>92</v>
      </c>
      <c r="C10" s="10" t="s">
        <v>54</v>
      </c>
      <c r="D10" s="10" t="s">
        <v>93</v>
      </c>
      <c r="E10" s="10" t="s">
        <v>94</v>
      </c>
      <c r="F10" s="10" t="s">
        <v>57</v>
      </c>
      <c r="G10" s="10" t="s">
        <v>95</v>
      </c>
      <c r="H10" s="10" t="s">
        <v>96</v>
      </c>
      <c r="I10" s="11">
        <v>3</v>
      </c>
      <c r="J10" s="10" t="s">
        <v>26</v>
      </c>
      <c r="K10" s="10" t="s">
        <v>97</v>
      </c>
      <c r="L10" s="10" t="s">
        <v>61</v>
      </c>
      <c r="M10" s="10" t="s">
        <v>98</v>
      </c>
    </row>
    <row r="11" spans="1:13" x14ac:dyDescent="0.3">
      <c r="A11" s="10" t="s">
        <v>13</v>
      </c>
      <c r="B11" s="10" t="s">
        <v>99</v>
      </c>
      <c r="C11" s="10" t="s">
        <v>54</v>
      </c>
      <c r="D11" s="10" t="s">
        <v>100</v>
      </c>
      <c r="E11" s="10" t="s">
        <v>101</v>
      </c>
      <c r="F11" s="10" t="s">
        <v>57</v>
      </c>
      <c r="G11" s="10" t="s">
        <v>102</v>
      </c>
      <c r="H11" s="10" t="s">
        <v>103</v>
      </c>
      <c r="I11" s="11">
        <v>1</v>
      </c>
      <c r="J11" s="10" t="s">
        <v>18</v>
      </c>
      <c r="K11" s="10" t="s">
        <v>90</v>
      </c>
      <c r="L11" s="10" t="s">
        <v>61</v>
      </c>
      <c r="M11" s="10" t="s">
        <v>86</v>
      </c>
    </row>
    <row r="12" spans="1:13" x14ac:dyDescent="0.3">
      <c r="A12" s="10" t="s">
        <v>13</v>
      </c>
      <c r="B12" s="10" t="s">
        <v>99</v>
      </c>
      <c r="C12" s="10" t="s">
        <v>54</v>
      </c>
      <c r="D12" s="10" t="s">
        <v>100</v>
      </c>
      <c r="E12" s="10" t="s">
        <v>104</v>
      </c>
      <c r="F12" s="10" t="s">
        <v>57</v>
      </c>
      <c r="G12" s="10" t="s">
        <v>105</v>
      </c>
      <c r="H12" s="10" t="s">
        <v>106</v>
      </c>
      <c r="I12" s="11">
        <v>4</v>
      </c>
      <c r="J12" s="10" t="s">
        <v>18</v>
      </c>
      <c r="K12" s="10" t="s">
        <v>90</v>
      </c>
      <c r="L12" s="10" t="s">
        <v>61</v>
      </c>
      <c r="M12" s="10" t="s">
        <v>107</v>
      </c>
    </row>
    <row r="13" spans="1:13" x14ac:dyDescent="0.3">
      <c r="A13" s="10" t="s">
        <v>13</v>
      </c>
      <c r="B13" s="10" t="s">
        <v>108</v>
      </c>
      <c r="C13" s="10" t="s">
        <v>54</v>
      </c>
      <c r="D13" s="10" t="s">
        <v>109</v>
      </c>
      <c r="E13" s="10" t="s">
        <v>110</v>
      </c>
      <c r="F13" s="10" t="s">
        <v>57</v>
      </c>
      <c r="G13" s="10" t="s">
        <v>111</v>
      </c>
      <c r="H13" s="10" t="s">
        <v>112</v>
      </c>
      <c r="I13" s="11">
        <v>2</v>
      </c>
      <c r="J13" s="10" t="s">
        <v>27</v>
      </c>
      <c r="K13" s="10" t="s">
        <v>113</v>
      </c>
      <c r="L13" s="10" t="s">
        <v>61</v>
      </c>
      <c r="M13" s="10" t="s">
        <v>114</v>
      </c>
    </row>
    <row r="14" spans="1:13" x14ac:dyDescent="0.3">
      <c r="A14" s="10" t="s">
        <v>13</v>
      </c>
      <c r="B14" s="10" t="s">
        <v>92</v>
      </c>
      <c r="C14" s="10" t="s">
        <v>54</v>
      </c>
      <c r="D14" s="10" t="s">
        <v>115</v>
      </c>
      <c r="E14" s="10" t="s">
        <v>116</v>
      </c>
      <c r="F14" s="10" t="s">
        <v>57</v>
      </c>
      <c r="G14" s="10" t="s">
        <v>117</v>
      </c>
      <c r="H14" s="10" t="s">
        <v>118</v>
      </c>
      <c r="I14" s="11">
        <v>2</v>
      </c>
      <c r="J14" s="10" t="s">
        <v>12</v>
      </c>
      <c r="K14" s="10" t="s">
        <v>119</v>
      </c>
      <c r="L14" s="10" t="s">
        <v>61</v>
      </c>
      <c r="M14" s="10" t="s">
        <v>120</v>
      </c>
    </row>
    <row r="15" spans="1:13" x14ac:dyDescent="0.3">
      <c r="A15" s="10" t="s">
        <v>13</v>
      </c>
      <c r="B15" s="10" t="s">
        <v>92</v>
      </c>
      <c r="C15" s="10" t="s">
        <v>54</v>
      </c>
      <c r="D15" s="10" t="s">
        <v>115</v>
      </c>
      <c r="E15" s="10" t="s">
        <v>121</v>
      </c>
      <c r="F15" s="10" t="s">
        <v>57</v>
      </c>
      <c r="G15" s="10" t="s">
        <v>122</v>
      </c>
      <c r="H15" s="10" t="s">
        <v>123</v>
      </c>
      <c r="I15" s="11">
        <v>2</v>
      </c>
      <c r="J15" s="10" t="s">
        <v>12</v>
      </c>
      <c r="K15" s="10" t="s">
        <v>66</v>
      </c>
      <c r="L15" s="10" t="s">
        <v>61</v>
      </c>
      <c r="M15" s="10" t="s">
        <v>107</v>
      </c>
    </row>
    <row r="16" spans="1:13" x14ac:dyDescent="0.3">
      <c r="A16" s="10" t="s">
        <v>13</v>
      </c>
      <c r="B16" s="10" t="s">
        <v>92</v>
      </c>
      <c r="C16" s="10" t="s">
        <v>54</v>
      </c>
      <c r="D16" s="10" t="s">
        <v>115</v>
      </c>
      <c r="E16" s="10" t="s">
        <v>124</v>
      </c>
      <c r="F16" s="10" t="s">
        <v>57</v>
      </c>
      <c r="G16" s="10" t="s">
        <v>125</v>
      </c>
      <c r="H16" s="10" t="s">
        <v>126</v>
      </c>
      <c r="I16" s="11">
        <v>10</v>
      </c>
      <c r="J16" s="10" t="s">
        <v>12</v>
      </c>
      <c r="K16" s="10" t="s">
        <v>66</v>
      </c>
      <c r="L16" s="10" t="s">
        <v>61</v>
      </c>
      <c r="M16" s="10" t="s">
        <v>127</v>
      </c>
    </row>
    <row r="17" spans="1:13" x14ac:dyDescent="0.3">
      <c r="A17" s="10" t="s">
        <v>13</v>
      </c>
      <c r="B17" s="10" t="s">
        <v>92</v>
      </c>
      <c r="C17" s="10" t="s">
        <v>54</v>
      </c>
      <c r="D17" s="10" t="s">
        <v>115</v>
      </c>
      <c r="E17" s="10" t="s">
        <v>128</v>
      </c>
      <c r="F17" s="10" t="s">
        <v>57</v>
      </c>
      <c r="G17" s="10" t="s">
        <v>129</v>
      </c>
      <c r="H17" s="10" t="s">
        <v>130</v>
      </c>
      <c r="I17" s="11">
        <v>10</v>
      </c>
      <c r="J17" s="10" t="s">
        <v>12</v>
      </c>
      <c r="K17" s="10" t="s">
        <v>66</v>
      </c>
      <c r="L17" s="10" t="s">
        <v>61</v>
      </c>
      <c r="M17" s="10" t="s">
        <v>131</v>
      </c>
    </row>
    <row r="18" spans="1:13" x14ac:dyDescent="0.3">
      <c r="A18" s="10" t="s">
        <v>13</v>
      </c>
      <c r="B18" s="10" t="s">
        <v>68</v>
      </c>
      <c r="C18" s="10" t="s">
        <v>69</v>
      </c>
      <c r="D18" s="10" t="s">
        <v>132</v>
      </c>
      <c r="E18" s="10" t="s">
        <v>133</v>
      </c>
      <c r="F18" s="10" t="s">
        <v>57</v>
      </c>
      <c r="G18" s="10" t="s">
        <v>134</v>
      </c>
      <c r="H18" s="10" t="s">
        <v>135</v>
      </c>
      <c r="I18" s="11">
        <v>1</v>
      </c>
      <c r="J18" s="10" t="s">
        <v>19</v>
      </c>
      <c r="K18" s="10" t="s">
        <v>136</v>
      </c>
      <c r="L18" s="10" t="s">
        <v>61</v>
      </c>
      <c r="M18" s="10" t="s">
        <v>137</v>
      </c>
    </row>
    <row r="19" spans="1:13" x14ac:dyDescent="0.3">
      <c r="A19" s="10" t="s">
        <v>13</v>
      </c>
      <c r="B19" s="10" t="s">
        <v>68</v>
      </c>
      <c r="C19" s="10" t="s">
        <v>69</v>
      </c>
      <c r="D19" s="10" t="s">
        <v>132</v>
      </c>
      <c r="E19" s="10" t="s">
        <v>138</v>
      </c>
      <c r="F19" s="10" t="s">
        <v>57</v>
      </c>
      <c r="G19" s="10" t="s">
        <v>139</v>
      </c>
      <c r="H19" s="10" t="s">
        <v>140</v>
      </c>
      <c r="I19" s="11">
        <v>2</v>
      </c>
      <c r="J19" s="10" t="s">
        <v>19</v>
      </c>
      <c r="K19" s="10" t="s">
        <v>141</v>
      </c>
      <c r="L19" s="10" t="s">
        <v>61</v>
      </c>
      <c r="M19" s="10" t="s">
        <v>142</v>
      </c>
    </row>
    <row r="20" spans="1:13" x14ac:dyDescent="0.3">
      <c r="A20" s="10" t="s">
        <v>13</v>
      </c>
      <c r="B20" s="10" t="s">
        <v>143</v>
      </c>
      <c r="C20" s="10" t="s">
        <v>54</v>
      </c>
      <c r="D20" s="10" t="s">
        <v>144</v>
      </c>
      <c r="E20" s="10" t="s">
        <v>145</v>
      </c>
      <c r="F20" s="10" t="s">
        <v>57</v>
      </c>
      <c r="G20" s="10" t="s">
        <v>146</v>
      </c>
      <c r="H20" s="10" t="s">
        <v>147</v>
      </c>
      <c r="I20" s="11">
        <v>1</v>
      </c>
      <c r="J20" s="10" t="s">
        <v>33</v>
      </c>
      <c r="K20" s="10" t="s">
        <v>66</v>
      </c>
      <c r="L20" s="10" t="s">
        <v>61</v>
      </c>
      <c r="M20" s="10" t="s">
        <v>148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21" t="s">
        <v>910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40</v>
      </c>
      <c r="B2" s="12" t="s">
        <v>41</v>
      </c>
      <c r="C2" s="12" t="s">
        <v>42</v>
      </c>
      <c r="D2" s="12" t="s">
        <v>43</v>
      </c>
      <c r="E2" s="12" t="s">
        <v>44</v>
      </c>
      <c r="F2" s="12" t="s">
        <v>45</v>
      </c>
      <c r="G2" s="12" t="s">
        <v>46</v>
      </c>
      <c r="H2" s="12" t="s">
        <v>47</v>
      </c>
      <c r="I2" s="12" t="s">
        <v>48</v>
      </c>
      <c r="J2" s="12" t="s">
        <v>49</v>
      </c>
      <c r="K2" s="12" t="s">
        <v>50</v>
      </c>
      <c r="L2" s="12" t="s">
        <v>51</v>
      </c>
      <c r="M2" s="12" t="s">
        <v>52</v>
      </c>
    </row>
    <row r="3" spans="1:13" x14ac:dyDescent="0.3">
      <c r="A3" s="13" t="s">
        <v>13</v>
      </c>
      <c r="B3" s="13" t="s">
        <v>53</v>
      </c>
      <c r="C3" s="13" t="s">
        <v>54</v>
      </c>
      <c r="D3" s="13" t="s">
        <v>55</v>
      </c>
      <c r="E3" s="13" t="s">
        <v>149</v>
      </c>
      <c r="F3" s="13" t="s">
        <v>57</v>
      </c>
      <c r="G3" s="13" t="s">
        <v>150</v>
      </c>
      <c r="H3" s="13" t="s">
        <v>151</v>
      </c>
      <c r="I3" s="14">
        <v>15</v>
      </c>
      <c r="J3" s="13" t="s">
        <v>30</v>
      </c>
      <c r="K3" s="13" t="s">
        <v>152</v>
      </c>
      <c r="L3" s="13" t="s">
        <v>153</v>
      </c>
      <c r="M3" s="13" t="s">
        <v>154</v>
      </c>
    </row>
    <row r="4" spans="1:13" x14ac:dyDescent="0.3">
      <c r="A4" s="13" t="s">
        <v>13</v>
      </c>
      <c r="B4" s="13" t="s">
        <v>53</v>
      </c>
      <c r="C4" s="13" t="s">
        <v>54</v>
      </c>
      <c r="D4" s="13" t="s">
        <v>55</v>
      </c>
      <c r="E4" s="13" t="s">
        <v>155</v>
      </c>
      <c r="F4" s="13" t="s">
        <v>57</v>
      </c>
      <c r="G4" s="13" t="s">
        <v>156</v>
      </c>
      <c r="H4" s="13" t="s">
        <v>157</v>
      </c>
      <c r="I4" s="14">
        <v>1</v>
      </c>
      <c r="J4" s="13" t="s">
        <v>30</v>
      </c>
      <c r="K4" s="13" t="s">
        <v>90</v>
      </c>
      <c r="L4" s="13" t="s">
        <v>153</v>
      </c>
      <c r="M4" s="13" t="s">
        <v>158</v>
      </c>
    </row>
    <row r="5" spans="1:13" x14ac:dyDescent="0.3">
      <c r="A5" s="13" t="s">
        <v>13</v>
      </c>
      <c r="B5" s="13" t="s">
        <v>53</v>
      </c>
      <c r="C5" s="13" t="s">
        <v>54</v>
      </c>
      <c r="D5" s="13" t="s">
        <v>55</v>
      </c>
      <c r="E5" s="13" t="s">
        <v>155</v>
      </c>
      <c r="F5" s="13" t="s">
        <v>57</v>
      </c>
      <c r="G5" s="13" t="s">
        <v>159</v>
      </c>
      <c r="H5" s="13" t="s">
        <v>160</v>
      </c>
      <c r="I5" s="14">
        <v>1</v>
      </c>
      <c r="J5" s="13" t="s">
        <v>30</v>
      </c>
      <c r="K5" s="13" t="s">
        <v>90</v>
      </c>
      <c r="L5" s="13" t="s">
        <v>153</v>
      </c>
      <c r="M5" s="13" t="s">
        <v>158</v>
      </c>
    </row>
    <row r="6" spans="1:13" x14ac:dyDescent="0.3">
      <c r="A6" s="13" t="s">
        <v>13</v>
      </c>
      <c r="B6" s="13" t="s">
        <v>92</v>
      </c>
      <c r="C6" s="13" t="s">
        <v>54</v>
      </c>
      <c r="D6" s="13" t="s">
        <v>161</v>
      </c>
      <c r="E6" s="13" t="s">
        <v>162</v>
      </c>
      <c r="F6" s="13" t="s">
        <v>163</v>
      </c>
      <c r="G6" s="13" t="s">
        <v>164</v>
      </c>
      <c r="H6" s="13" t="s">
        <v>165</v>
      </c>
      <c r="I6" s="14">
        <v>2</v>
      </c>
      <c r="J6" s="13" t="s">
        <v>21</v>
      </c>
      <c r="K6" s="13" t="s">
        <v>97</v>
      </c>
      <c r="L6" s="13" t="s">
        <v>153</v>
      </c>
      <c r="M6" s="13" t="s">
        <v>166</v>
      </c>
    </row>
    <row r="7" spans="1:13" x14ac:dyDescent="0.3">
      <c r="A7" s="13" t="s">
        <v>13</v>
      </c>
      <c r="B7" s="13" t="s">
        <v>92</v>
      </c>
      <c r="C7" s="13" t="s">
        <v>54</v>
      </c>
      <c r="D7" s="13" t="s">
        <v>161</v>
      </c>
      <c r="E7" s="13" t="s">
        <v>167</v>
      </c>
      <c r="F7" s="13" t="s">
        <v>163</v>
      </c>
      <c r="G7" s="13" t="s">
        <v>168</v>
      </c>
      <c r="H7" s="13" t="s">
        <v>169</v>
      </c>
      <c r="I7" s="14">
        <v>6</v>
      </c>
      <c r="J7" s="13" t="s">
        <v>21</v>
      </c>
      <c r="K7" s="13" t="s">
        <v>170</v>
      </c>
      <c r="L7" s="13" t="s">
        <v>153</v>
      </c>
      <c r="M7" s="13" t="s">
        <v>171</v>
      </c>
    </row>
    <row r="8" spans="1:13" x14ac:dyDescent="0.3">
      <c r="A8" s="13" t="s">
        <v>13</v>
      </c>
      <c r="B8" s="13" t="s">
        <v>172</v>
      </c>
      <c r="C8" s="13" t="s">
        <v>54</v>
      </c>
      <c r="D8" s="13" t="s">
        <v>173</v>
      </c>
      <c r="E8" s="13" t="s">
        <v>174</v>
      </c>
      <c r="F8" s="13" t="s">
        <v>57</v>
      </c>
      <c r="G8" s="13" t="s">
        <v>175</v>
      </c>
      <c r="H8" s="13" t="s">
        <v>176</v>
      </c>
      <c r="I8" s="14">
        <v>1</v>
      </c>
      <c r="J8" s="13" t="s">
        <v>17</v>
      </c>
      <c r="K8" s="13" t="s">
        <v>177</v>
      </c>
      <c r="L8" s="13" t="s">
        <v>153</v>
      </c>
      <c r="M8" s="13" t="s">
        <v>178</v>
      </c>
    </row>
    <row r="9" spans="1:13" x14ac:dyDescent="0.3">
      <c r="A9" s="13" t="s">
        <v>13</v>
      </c>
      <c r="B9" s="13" t="s">
        <v>53</v>
      </c>
      <c r="C9" s="13" t="s">
        <v>54</v>
      </c>
      <c r="D9" s="13" t="s">
        <v>179</v>
      </c>
      <c r="E9" s="13" t="s">
        <v>180</v>
      </c>
      <c r="F9" s="13" t="s">
        <v>57</v>
      </c>
      <c r="G9" s="13" t="s">
        <v>181</v>
      </c>
      <c r="H9" s="13" t="s">
        <v>182</v>
      </c>
      <c r="I9" s="14">
        <v>4</v>
      </c>
      <c r="J9" s="13" t="s">
        <v>31</v>
      </c>
      <c r="K9" s="13" t="s">
        <v>119</v>
      </c>
      <c r="L9" s="13" t="s">
        <v>153</v>
      </c>
      <c r="M9" s="13" t="s">
        <v>158</v>
      </c>
    </row>
    <row r="10" spans="1:13" x14ac:dyDescent="0.3">
      <c r="A10" s="13" t="s">
        <v>13</v>
      </c>
      <c r="B10" s="13" t="s">
        <v>53</v>
      </c>
      <c r="C10" s="13" t="s">
        <v>54</v>
      </c>
      <c r="D10" s="13" t="s">
        <v>179</v>
      </c>
      <c r="E10" s="13" t="s">
        <v>183</v>
      </c>
      <c r="F10" s="13" t="s">
        <v>57</v>
      </c>
      <c r="G10" s="13" t="s">
        <v>184</v>
      </c>
      <c r="H10" s="13" t="s">
        <v>185</v>
      </c>
      <c r="I10" s="14">
        <v>1</v>
      </c>
      <c r="J10" s="13" t="s">
        <v>31</v>
      </c>
      <c r="K10" s="13" t="s">
        <v>170</v>
      </c>
      <c r="L10" s="13" t="s">
        <v>153</v>
      </c>
      <c r="M10" s="13" t="s">
        <v>171</v>
      </c>
    </row>
    <row r="11" spans="1:13" x14ac:dyDescent="0.3">
      <c r="A11" s="13" t="s">
        <v>13</v>
      </c>
      <c r="B11" s="13" t="s">
        <v>53</v>
      </c>
      <c r="C11" s="13" t="s">
        <v>54</v>
      </c>
      <c r="D11" s="13" t="s">
        <v>179</v>
      </c>
      <c r="E11" s="13" t="s">
        <v>186</v>
      </c>
      <c r="F11" s="13" t="s">
        <v>163</v>
      </c>
      <c r="G11" s="13" t="s">
        <v>187</v>
      </c>
      <c r="H11" s="13" t="s">
        <v>188</v>
      </c>
      <c r="I11" s="14">
        <v>8</v>
      </c>
      <c r="J11" s="13" t="s">
        <v>31</v>
      </c>
      <c r="K11" s="13" t="s">
        <v>141</v>
      </c>
      <c r="L11" s="13" t="s">
        <v>153</v>
      </c>
      <c r="M11" s="13" t="s">
        <v>158</v>
      </c>
    </row>
    <row r="12" spans="1:13" x14ac:dyDescent="0.3">
      <c r="A12" s="13" t="s">
        <v>13</v>
      </c>
      <c r="B12" s="13" t="s">
        <v>92</v>
      </c>
      <c r="C12" s="13" t="s">
        <v>54</v>
      </c>
      <c r="D12" s="13" t="s">
        <v>189</v>
      </c>
      <c r="E12" s="13" t="s">
        <v>190</v>
      </c>
      <c r="F12" s="13" t="s">
        <v>57</v>
      </c>
      <c r="G12" s="13" t="s">
        <v>191</v>
      </c>
      <c r="H12" s="13" t="s">
        <v>192</v>
      </c>
      <c r="I12" s="14">
        <v>1</v>
      </c>
      <c r="J12" s="13" t="s">
        <v>28</v>
      </c>
      <c r="K12" s="13" t="s">
        <v>193</v>
      </c>
      <c r="L12" s="13" t="s">
        <v>153</v>
      </c>
      <c r="M12" s="13" t="s">
        <v>158</v>
      </c>
    </row>
    <row r="13" spans="1:13" x14ac:dyDescent="0.3">
      <c r="A13" s="13" t="s">
        <v>13</v>
      </c>
      <c r="B13" s="13" t="s">
        <v>68</v>
      </c>
      <c r="C13" s="13" t="s">
        <v>69</v>
      </c>
      <c r="D13" s="13" t="s">
        <v>70</v>
      </c>
      <c r="E13" s="13" t="s">
        <v>194</v>
      </c>
      <c r="F13" s="13" t="s">
        <v>57</v>
      </c>
      <c r="G13" s="13" t="s">
        <v>191</v>
      </c>
      <c r="H13" s="13" t="s">
        <v>192</v>
      </c>
      <c r="I13" s="14">
        <v>2</v>
      </c>
      <c r="J13" s="13" t="s">
        <v>15</v>
      </c>
      <c r="K13" s="13" t="s">
        <v>195</v>
      </c>
      <c r="L13" s="13" t="s">
        <v>153</v>
      </c>
      <c r="M13" s="13" t="s">
        <v>158</v>
      </c>
    </row>
    <row r="14" spans="1:13" x14ac:dyDescent="0.3">
      <c r="A14" s="13" t="s">
        <v>13</v>
      </c>
      <c r="B14" s="13" t="s">
        <v>68</v>
      </c>
      <c r="C14" s="13" t="s">
        <v>69</v>
      </c>
      <c r="D14" s="13" t="s">
        <v>70</v>
      </c>
      <c r="E14" s="13" t="s">
        <v>196</v>
      </c>
      <c r="F14" s="13" t="s">
        <v>57</v>
      </c>
      <c r="G14" s="13" t="s">
        <v>197</v>
      </c>
      <c r="H14" s="13" t="s">
        <v>198</v>
      </c>
      <c r="I14" s="14">
        <v>1</v>
      </c>
      <c r="J14" s="13" t="s">
        <v>15</v>
      </c>
      <c r="K14" s="13" t="s">
        <v>195</v>
      </c>
      <c r="L14" s="13" t="s">
        <v>153</v>
      </c>
      <c r="M14" s="13" t="s">
        <v>199</v>
      </c>
    </row>
    <row r="15" spans="1:13" x14ac:dyDescent="0.3">
      <c r="A15" s="13" t="s">
        <v>13</v>
      </c>
      <c r="B15" s="13" t="s">
        <v>68</v>
      </c>
      <c r="C15" s="13" t="s">
        <v>69</v>
      </c>
      <c r="D15" s="13" t="s">
        <v>70</v>
      </c>
      <c r="E15" s="13" t="s">
        <v>81</v>
      </c>
      <c r="F15" s="13" t="s">
        <v>57</v>
      </c>
      <c r="G15" s="13" t="s">
        <v>200</v>
      </c>
      <c r="H15" s="13" t="s">
        <v>201</v>
      </c>
      <c r="I15" s="14">
        <v>3</v>
      </c>
      <c r="J15" s="13" t="s">
        <v>15</v>
      </c>
      <c r="K15" s="13" t="s">
        <v>79</v>
      </c>
      <c r="L15" s="13" t="s">
        <v>153</v>
      </c>
      <c r="M15" s="13" t="s">
        <v>158</v>
      </c>
    </row>
    <row r="16" spans="1:13" x14ac:dyDescent="0.3">
      <c r="A16" s="13" t="s">
        <v>13</v>
      </c>
      <c r="B16" s="13" t="s">
        <v>68</v>
      </c>
      <c r="C16" s="13" t="s">
        <v>69</v>
      </c>
      <c r="D16" s="13" t="s">
        <v>70</v>
      </c>
      <c r="E16" s="13" t="s">
        <v>202</v>
      </c>
      <c r="F16" s="13" t="s">
        <v>57</v>
      </c>
      <c r="G16" s="13" t="s">
        <v>203</v>
      </c>
      <c r="H16" s="13" t="s">
        <v>204</v>
      </c>
      <c r="I16" s="14">
        <v>4</v>
      </c>
      <c r="J16" s="13" t="s">
        <v>15</v>
      </c>
      <c r="K16" s="13" t="s">
        <v>170</v>
      </c>
      <c r="L16" s="13" t="s">
        <v>153</v>
      </c>
      <c r="M16" s="13" t="s">
        <v>158</v>
      </c>
    </row>
    <row r="17" spans="1:13" x14ac:dyDescent="0.3">
      <c r="A17" s="13" t="s">
        <v>13</v>
      </c>
      <c r="B17" s="13" t="s">
        <v>68</v>
      </c>
      <c r="C17" s="13" t="s">
        <v>69</v>
      </c>
      <c r="D17" s="13" t="s">
        <v>70</v>
      </c>
      <c r="E17" s="13" t="s">
        <v>205</v>
      </c>
      <c r="F17" s="13" t="s">
        <v>57</v>
      </c>
      <c r="G17" s="13" t="s">
        <v>206</v>
      </c>
      <c r="H17" s="13" t="s">
        <v>207</v>
      </c>
      <c r="I17" s="14">
        <v>4</v>
      </c>
      <c r="J17" s="13" t="s">
        <v>15</v>
      </c>
      <c r="K17" s="13" t="s">
        <v>66</v>
      </c>
      <c r="L17" s="13" t="s">
        <v>153</v>
      </c>
      <c r="M17" s="13" t="s">
        <v>208</v>
      </c>
    </row>
    <row r="18" spans="1:13" x14ac:dyDescent="0.3">
      <c r="A18" s="13" t="s">
        <v>13</v>
      </c>
      <c r="B18" s="13" t="s">
        <v>172</v>
      </c>
      <c r="C18" s="13" t="s">
        <v>54</v>
      </c>
      <c r="D18" s="13" t="s">
        <v>209</v>
      </c>
      <c r="E18" s="13" t="s">
        <v>210</v>
      </c>
      <c r="F18" s="13" t="s">
        <v>57</v>
      </c>
      <c r="G18" s="13" t="s">
        <v>211</v>
      </c>
      <c r="H18" s="13" t="s">
        <v>212</v>
      </c>
      <c r="I18" s="14">
        <v>2</v>
      </c>
      <c r="J18" s="13" t="s">
        <v>16</v>
      </c>
      <c r="K18" s="13" t="s">
        <v>74</v>
      </c>
      <c r="L18" s="13" t="s">
        <v>153</v>
      </c>
      <c r="M18" s="13" t="s">
        <v>158</v>
      </c>
    </row>
    <row r="19" spans="1:13" x14ac:dyDescent="0.3">
      <c r="A19" s="13" t="s">
        <v>13</v>
      </c>
      <c r="B19" s="13" t="s">
        <v>172</v>
      </c>
      <c r="C19" s="13" t="s">
        <v>54</v>
      </c>
      <c r="D19" s="13" t="s">
        <v>209</v>
      </c>
      <c r="E19" s="13" t="s">
        <v>213</v>
      </c>
      <c r="F19" s="13" t="s">
        <v>57</v>
      </c>
      <c r="G19" s="13" t="s">
        <v>214</v>
      </c>
      <c r="H19" s="13" t="s">
        <v>215</v>
      </c>
      <c r="I19" s="14">
        <v>1</v>
      </c>
      <c r="J19" s="13" t="s">
        <v>16</v>
      </c>
      <c r="K19" s="13" t="s">
        <v>82</v>
      </c>
      <c r="L19" s="13" t="s">
        <v>153</v>
      </c>
      <c r="M19" s="13" t="s">
        <v>158</v>
      </c>
    </row>
    <row r="20" spans="1:13" x14ac:dyDescent="0.3">
      <c r="A20" s="13" t="s">
        <v>13</v>
      </c>
      <c r="B20" s="13" t="s">
        <v>172</v>
      </c>
      <c r="C20" s="13" t="s">
        <v>54</v>
      </c>
      <c r="D20" s="13" t="s">
        <v>209</v>
      </c>
      <c r="E20" s="13" t="s">
        <v>213</v>
      </c>
      <c r="F20" s="13" t="s">
        <v>57</v>
      </c>
      <c r="G20" s="13" t="s">
        <v>216</v>
      </c>
      <c r="H20" s="13" t="s">
        <v>217</v>
      </c>
      <c r="I20" s="14">
        <v>1</v>
      </c>
      <c r="J20" s="13" t="s">
        <v>16</v>
      </c>
      <c r="K20" s="13" t="s">
        <v>82</v>
      </c>
      <c r="L20" s="13" t="s">
        <v>153</v>
      </c>
      <c r="M20" s="13" t="s">
        <v>158</v>
      </c>
    </row>
    <row r="21" spans="1:13" x14ac:dyDescent="0.3">
      <c r="A21" s="13" t="s">
        <v>13</v>
      </c>
      <c r="B21" s="13" t="s">
        <v>172</v>
      </c>
      <c r="C21" s="13" t="s">
        <v>54</v>
      </c>
      <c r="D21" s="13" t="s">
        <v>209</v>
      </c>
      <c r="E21" s="13" t="s">
        <v>213</v>
      </c>
      <c r="F21" s="13" t="s">
        <v>57</v>
      </c>
      <c r="G21" s="13" t="s">
        <v>218</v>
      </c>
      <c r="H21" s="13" t="s">
        <v>219</v>
      </c>
      <c r="I21" s="14">
        <v>1</v>
      </c>
      <c r="J21" s="13" t="s">
        <v>16</v>
      </c>
      <c r="K21" s="13" t="s">
        <v>82</v>
      </c>
      <c r="L21" s="13" t="s">
        <v>153</v>
      </c>
      <c r="M21" s="13" t="s">
        <v>158</v>
      </c>
    </row>
    <row r="22" spans="1:13" x14ac:dyDescent="0.3">
      <c r="A22" s="13" t="s">
        <v>13</v>
      </c>
      <c r="B22" s="13" t="s">
        <v>172</v>
      </c>
      <c r="C22" s="13" t="s">
        <v>54</v>
      </c>
      <c r="D22" s="13" t="s">
        <v>209</v>
      </c>
      <c r="E22" s="13" t="s">
        <v>220</v>
      </c>
      <c r="F22" s="13" t="s">
        <v>57</v>
      </c>
      <c r="G22" s="13" t="s">
        <v>221</v>
      </c>
      <c r="H22" s="13" t="s">
        <v>222</v>
      </c>
      <c r="I22" s="14">
        <v>4</v>
      </c>
      <c r="J22" s="13" t="s">
        <v>16</v>
      </c>
      <c r="K22" s="13" t="s">
        <v>223</v>
      </c>
      <c r="L22" s="13" t="s">
        <v>153</v>
      </c>
      <c r="M22" s="13" t="s">
        <v>158</v>
      </c>
    </row>
    <row r="23" spans="1:13" x14ac:dyDescent="0.3">
      <c r="A23" s="13" t="s">
        <v>13</v>
      </c>
      <c r="B23" s="13" t="s">
        <v>172</v>
      </c>
      <c r="C23" s="13" t="s">
        <v>54</v>
      </c>
      <c r="D23" s="13" t="s">
        <v>209</v>
      </c>
      <c r="E23" s="13" t="s">
        <v>224</v>
      </c>
      <c r="F23" s="13" t="s">
        <v>57</v>
      </c>
      <c r="G23" s="13" t="s">
        <v>225</v>
      </c>
      <c r="H23" s="13" t="s">
        <v>226</v>
      </c>
      <c r="I23" s="14">
        <v>4</v>
      </c>
      <c r="J23" s="13" t="s">
        <v>16</v>
      </c>
      <c r="K23" s="13" t="s">
        <v>223</v>
      </c>
      <c r="L23" s="13" t="s">
        <v>153</v>
      </c>
      <c r="M23" s="13" t="s">
        <v>227</v>
      </c>
    </row>
    <row r="24" spans="1:13" x14ac:dyDescent="0.3">
      <c r="A24" s="13" t="s">
        <v>13</v>
      </c>
      <c r="B24" s="13" t="s">
        <v>172</v>
      </c>
      <c r="C24" s="13" t="s">
        <v>54</v>
      </c>
      <c r="D24" s="13" t="s">
        <v>209</v>
      </c>
      <c r="E24" s="13" t="s">
        <v>228</v>
      </c>
      <c r="F24" s="13" t="s">
        <v>57</v>
      </c>
      <c r="G24" s="13" t="s">
        <v>229</v>
      </c>
      <c r="H24" s="13" t="s">
        <v>230</v>
      </c>
      <c r="I24" s="14">
        <v>1</v>
      </c>
      <c r="J24" s="13" t="s">
        <v>16</v>
      </c>
      <c r="K24" s="13" t="s">
        <v>231</v>
      </c>
      <c r="L24" s="13" t="s">
        <v>153</v>
      </c>
      <c r="M24" s="13" t="s">
        <v>232</v>
      </c>
    </row>
    <row r="25" spans="1:13" x14ac:dyDescent="0.3">
      <c r="A25" s="13" t="s">
        <v>13</v>
      </c>
      <c r="B25" s="13" t="s">
        <v>92</v>
      </c>
      <c r="C25" s="13" t="s">
        <v>54</v>
      </c>
      <c r="D25" s="13" t="s">
        <v>233</v>
      </c>
      <c r="E25" s="13" t="s">
        <v>234</v>
      </c>
      <c r="F25" s="13" t="s">
        <v>57</v>
      </c>
      <c r="G25" s="13" t="s">
        <v>235</v>
      </c>
      <c r="H25" s="13" t="s">
        <v>236</v>
      </c>
      <c r="I25" s="14">
        <v>2</v>
      </c>
      <c r="J25" s="13" t="s">
        <v>29</v>
      </c>
      <c r="K25" s="13" t="s">
        <v>113</v>
      </c>
      <c r="L25" s="13" t="s">
        <v>153</v>
      </c>
      <c r="M25" s="13" t="s">
        <v>158</v>
      </c>
    </row>
    <row r="26" spans="1:13" x14ac:dyDescent="0.3">
      <c r="A26" s="13" t="s">
        <v>13</v>
      </c>
      <c r="B26" s="13" t="s">
        <v>237</v>
      </c>
      <c r="C26" s="13" t="s">
        <v>54</v>
      </c>
      <c r="D26" s="13" t="s">
        <v>238</v>
      </c>
      <c r="E26" s="13" t="s">
        <v>239</v>
      </c>
      <c r="F26" s="13" t="s">
        <v>57</v>
      </c>
      <c r="G26" s="13" t="s">
        <v>240</v>
      </c>
      <c r="H26" s="13" t="s">
        <v>241</v>
      </c>
      <c r="I26" s="14">
        <v>3</v>
      </c>
      <c r="J26" s="13" t="s">
        <v>24</v>
      </c>
      <c r="K26" s="13" t="s">
        <v>82</v>
      </c>
      <c r="L26" s="13" t="s">
        <v>153</v>
      </c>
      <c r="M26" s="13" t="s">
        <v>158</v>
      </c>
    </row>
    <row r="27" spans="1:13" x14ac:dyDescent="0.3">
      <c r="A27" s="13" t="s">
        <v>13</v>
      </c>
      <c r="B27" s="13" t="s">
        <v>237</v>
      </c>
      <c r="C27" s="13" t="s">
        <v>54</v>
      </c>
      <c r="D27" s="13" t="s">
        <v>238</v>
      </c>
      <c r="E27" s="13" t="s">
        <v>239</v>
      </c>
      <c r="F27" s="13" t="s">
        <v>57</v>
      </c>
      <c r="G27" s="13" t="s">
        <v>242</v>
      </c>
      <c r="H27" s="13" t="s">
        <v>243</v>
      </c>
      <c r="I27" s="14">
        <v>2</v>
      </c>
      <c r="J27" s="13" t="s">
        <v>24</v>
      </c>
      <c r="K27" s="13" t="s">
        <v>82</v>
      </c>
      <c r="L27" s="13" t="s">
        <v>153</v>
      </c>
      <c r="M27" s="13" t="s">
        <v>158</v>
      </c>
    </row>
    <row r="28" spans="1:13" x14ac:dyDescent="0.3">
      <c r="A28" s="13" t="s">
        <v>13</v>
      </c>
      <c r="B28" s="13" t="s">
        <v>99</v>
      </c>
      <c r="C28" s="13" t="s">
        <v>54</v>
      </c>
      <c r="D28" s="13" t="s">
        <v>100</v>
      </c>
      <c r="E28" s="13" t="s">
        <v>244</v>
      </c>
      <c r="F28" s="13" t="s">
        <v>57</v>
      </c>
      <c r="G28" s="13" t="s">
        <v>181</v>
      </c>
      <c r="H28" s="13" t="s">
        <v>182</v>
      </c>
      <c r="I28" s="14">
        <v>20</v>
      </c>
      <c r="J28" s="13" t="s">
        <v>18</v>
      </c>
      <c r="K28" s="13" t="s">
        <v>74</v>
      </c>
      <c r="L28" s="13" t="s">
        <v>153</v>
      </c>
      <c r="M28" s="13" t="s">
        <v>158</v>
      </c>
    </row>
    <row r="29" spans="1:13" x14ac:dyDescent="0.3">
      <c r="A29" s="13" t="s">
        <v>13</v>
      </c>
      <c r="B29" s="13" t="s">
        <v>99</v>
      </c>
      <c r="C29" s="13" t="s">
        <v>54</v>
      </c>
      <c r="D29" s="13" t="s">
        <v>100</v>
      </c>
      <c r="E29" s="13" t="s">
        <v>244</v>
      </c>
      <c r="F29" s="13" t="s">
        <v>57</v>
      </c>
      <c r="G29" s="13" t="s">
        <v>245</v>
      </c>
      <c r="H29" s="13" t="s">
        <v>246</v>
      </c>
      <c r="I29" s="14">
        <v>20</v>
      </c>
      <c r="J29" s="13" t="s">
        <v>18</v>
      </c>
      <c r="K29" s="13" t="s">
        <v>74</v>
      </c>
      <c r="L29" s="13" t="s">
        <v>153</v>
      </c>
      <c r="M29" s="13" t="s">
        <v>158</v>
      </c>
    </row>
    <row r="30" spans="1:13" x14ac:dyDescent="0.3">
      <c r="A30" s="13" t="s">
        <v>13</v>
      </c>
      <c r="B30" s="13" t="s">
        <v>99</v>
      </c>
      <c r="C30" s="13" t="s">
        <v>54</v>
      </c>
      <c r="D30" s="13" t="s">
        <v>100</v>
      </c>
      <c r="E30" s="13" t="s">
        <v>247</v>
      </c>
      <c r="F30" s="13" t="s">
        <v>57</v>
      </c>
      <c r="G30" s="13" t="s">
        <v>248</v>
      </c>
      <c r="H30" s="13" t="s">
        <v>249</v>
      </c>
      <c r="I30" s="14">
        <v>1</v>
      </c>
      <c r="J30" s="13" t="s">
        <v>18</v>
      </c>
      <c r="K30" s="13" t="s">
        <v>79</v>
      </c>
      <c r="L30" s="13" t="s">
        <v>153</v>
      </c>
      <c r="M30" s="13" t="s">
        <v>250</v>
      </c>
    </row>
    <row r="31" spans="1:13" x14ac:dyDescent="0.3">
      <c r="A31" s="13" t="s">
        <v>13</v>
      </c>
      <c r="B31" s="13" t="s">
        <v>99</v>
      </c>
      <c r="C31" s="13" t="s">
        <v>54</v>
      </c>
      <c r="D31" s="13" t="s">
        <v>100</v>
      </c>
      <c r="E31" s="13" t="s">
        <v>251</v>
      </c>
      <c r="F31" s="13" t="s">
        <v>57</v>
      </c>
      <c r="G31" s="13" t="s">
        <v>252</v>
      </c>
      <c r="H31" s="13" t="s">
        <v>253</v>
      </c>
      <c r="I31" s="14">
        <v>1</v>
      </c>
      <c r="J31" s="13" t="s">
        <v>18</v>
      </c>
      <c r="K31" s="13" t="s">
        <v>113</v>
      </c>
      <c r="L31" s="13" t="s">
        <v>153</v>
      </c>
      <c r="M31" s="13" t="s">
        <v>158</v>
      </c>
    </row>
    <row r="32" spans="1:13" x14ac:dyDescent="0.3">
      <c r="A32" s="13" t="s">
        <v>13</v>
      </c>
      <c r="B32" s="13" t="s">
        <v>99</v>
      </c>
      <c r="C32" s="13" t="s">
        <v>54</v>
      </c>
      <c r="D32" s="13" t="s">
        <v>100</v>
      </c>
      <c r="E32" s="13" t="s">
        <v>251</v>
      </c>
      <c r="F32" s="13" t="s">
        <v>57</v>
      </c>
      <c r="G32" s="13" t="s">
        <v>254</v>
      </c>
      <c r="H32" s="13" t="s">
        <v>255</v>
      </c>
      <c r="I32" s="14">
        <v>0</v>
      </c>
      <c r="J32" s="13" t="s">
        <v>18</v>
      </c>
      <c r="K32" s="13" t="s">
        <v>113</v>
      </c>
      <c r="L32" s="13" t="s">
        <v>153</v>
      </c>
      <c r="M32" s="13" t="s">
        <v>158</v>
      </c>
    </row>
    <row r="33" spans="1:13" x14ac:dyDescent="0.3">
      <c r="A33" s="13" t="s">
        <v>13</v>
      </c>
      <c r="B33" s="13" t="s">
        <v>99</v>
      </c>
      <c r="C33" s="13" t="s">
        <v>54</v>
      </c>
      <c r="D33" s="13" t="s">
        <v>100</v>
      </c>
      <c r="E33" s="13" t="s">
        <v>251</v>
      </c>
      <c r="F33" s="13" t="s">
        <v>57</v>
      </c>
      <c r="G33" s="13" t="s">
        <v>256</v>
      </c>
      <c r="H33" s="13" t="s">
        <v>257</v>
      </c>
      <c r="I33" s="14">
        <v>1</v>
      </c>
      <c r="J33" s="13" t="s">
        <v>18</v>
      </c>
      <c r="K33" s="13" t="s">
        <v>113</v>
      </c>
      <c r="L33" s="13" t="s">
        <v>153</v>
      </c>
      <c r="M33" s="13" t="s">
        <v>158</v>
      </c>
    </row>
    <row r="34" spans="1:13" x14ac:dyDescent="0.3">
      <c r="A34" s="13" t="s">
        <v>13</v>
      </c>
      <c r="B34" s="13" t="s">
        <v>99</v>
      </c>
      <c r="C34" s="13" t="s">
        <v>54</v>
      </c>
      <c r="D34" s="13" t="s">
        <v>100</v>
      </c>
      <c r="E34" s="13" t="s">
        <v>258</v>
      </c>
      <c r="F34" s="13" t="s">
        <v>57</v>
      </c>
      <c r="G34" s="13" t="s">
        <v>259</v>
      </c>
      <c r="H34" s="13" t="s">
        <v>260</v>
      </c>
      <c r="I34" s="14">
        <v>2</v>
      </c>
      <c r="J34" s="13" t="s">
        <v>18</v>
      </c>
      <c r="K34" s="13" t="s">
        <v>193</v>
      </c>
      <c r="L34" s="13" t="s">
        <v>153</v>
      </c>
      <c r="M34" s="13" t="s">
        <v>158</v>
      </c>
    </row>
    <row r="35" spans="1:13" x14ac:dyDescent="0.3">
      <c r="A35" s="13" t="s">
        <v>13</v>
      </c>
      <c r="B35" s="13" t="s">
        <v>99</v>
      </c>
      <c r="C35" s="13" t="s">
        <v>54</v>
      </c>
      <c r="D35" s="13" t="s">
        <v>100</v>
      </c>
      <c r="E35" s="13" t="s">
        <v>258</v>
      </c>
      <c r="F35" s="13" t="s">
        <v>57</v>
      </c>
      <c r="G35" s="13" t="s">
        <v>261</v>
      </c>
      <c r="H35" s="13" t="s">
        <v>262</v>
      </c>
      <c r="I35" s="14">
        <v>2</v>
      </c>
      <c r="J35" s="13" t="s">
        <v>18</v>
      </c>
      <c r="K35" s="13" t="s">
        <v>193</v>
      </c>
      <c r="L35" s="13" t="s">
        <v>153</v>
      </c>
      <c r="M35" s="13" t="s">
        <v>158</v>
      </c>
    </row>
    <row r="36" spans="1:13" x14ac:dyDescent="0.3">
      <c r="A36" s="13" t="s">
        <v>13</v>
      </c>
      <c r="B36" s="13" t="s">
        <v>99</v>
      </c>
      <c r="C36" s="13" t="s">
        <v>54</v>
      </c>
      <c r="D36" s="13" t="s">
        <v>100</v>
      </c>
      <c r="E36" s="13" t="s">
        <v>258</v>
      </c>
      <c r="F36" s="13" t="s">
        <v>57</v>
      </c>
      <c r="G36" s="13" t="s">
        <v>263</v>
      </c>
      <c r="H36" s="13" t="s">
        <v>264</v>
      </c>
      <c r="I36" s="14">
        <v>1</v>
      </c>
      <c r="J36" s="13" t="s">
        <v>18</v>
      </c>
      <c r="K36" s="13" t="s">
        <v>193</v>
      </c>
      <c r="L36" s="13" t="s">
        <v>153</v>
      </c>
      <c r="M36" s="13" t="s">
        <v>158</v>
      </c>
    </row>
    <row r="37" spans="1:13" x14ac:dyDescent="0.3">
      <c r="A37" s="13" t="s">
        <v>13</v>
      </c>
      <c r="B37" s="13" t="s">
        <v>92</v>
      </c>
      <c r="C37" s="13" t="s">
        <v>54</v>
      </c>
      <c r="D37" s="13" t="s">
        <v>265</v>
      </c>
      <c r="E37" s="13" t="s">
        <v>266</v>
      </c>
      <c r="F37" s="13" t="s">
        <v>163</v>
      </c>
      <c r="G37" s="13" t="s">
        <v>267</v>
      </c>
      <c r="H37" s="13" t="s">
        <v>268</v>
      </c>
      <c r="I37" s="14">
        <v>1</v>
      </c>
      <c r="J37" s="13" t="s">
        <v>32</v>
      </c>
      <c r="K37" s="13" t="s">
        <v>193</v>
      </c>
      <c r="L37" s="13" t="s">
        <v>153</v>
      </c>
      <c r="M37" s="13" t="s">
        <v>269</v>
      </c>
    </row>
    <row r="38" spans="1:13" x14ac:dyDescent="0.3">
      <c r="A38" s="13" t="s">
        <v>13</v>
      </c>
      <c r="B38" s="13" t="s">
        <v>108</v>
      </c>
      <c r="C38" s="13" t="s">
        <v>54</v>
      </c>
      <c r="D38" s="13" t="s">
        <v>109</v>
      </c>
      <c r="E38" s="13" t="s">
        <v>270</v>
      </c>
      <c r="F38" s="13" t="s">
        <v>57</v>
      </c>
      <c r="G38" s="13" t="s">
        <v>271</v>
      </c>
      <c r="H38" s="13" t="s">
        <v>272</v>
      </c>
      <c r="I38" s="14">
        <v>1</v>
      </c>
      <c r="J38" s="13" t="s">
        <v>27</v>
      </c>
      <c r="K38" s="13" t="s">
        <v>113</v>
      </c>
      <c r="L38" s="13" t="s">
        <v>153</v>
      </c>
      <c r="M38" s="13" t="s">
        <v>158</v>
      </c>
    </row>
    <row r="39" spans="1:13" x14ac:dyDescent="0.3">
      <c r="A39" s="13" t="s">
        <v>13</v>
      </c>
      <c r="B39" s="13" t="s">
        <v>108</v>
      </c>
      <c r="C39" s="13" t="s">
        <v>54</v>
      </c>
      <c r="D39" s="13" t="s">
        <v>109</v>
      </c>
      <c r="E39" s="13" t="s">
        <v>270</v>
      </c>
      <c r="F39" s="13" t="s">
        <v>57</v>
      </c>
      <c r="G39" s="13" t="s">
        <v>273</v>
      </c>
      <c r="H39" s="13" t="s">
        <v>274</v>
      </c>
      <c r="I39" s="14">
        <v>1</v>
      </c>
      <c r="J39" s="13" t="s">
        <v>27</v>
      </c>
      <c r="K39" s="13" t="s">
        <v>113</v>
      </c>
      <c r="L39" s="13" t="s">
        <v>153</v>
      </c>
      <c r="M39" s="13" t="s">
        <v>158</v>
      </c>
    </row>
    <row r="40" spans="1:13" x14ac:dyDescent="0.3">
      <c r="A40" s="13" t="s">
        <v>13</v>
      </c>
      <c r="B40" s="13" t="s">
        <v>108</v>
      </c>
      <c r="C40" s="13" t="s">
        <v>54</v>
      </c>
      <c r="D40" s="13" t="s">
        <v>109</v>
      </c>
      <c r="E40" s="13" t="s">
        <v>270</v>
      </c>
      <c r="F40" s="13" t="s">
        <v>57</v>
      </c>
      <c r="G40" s="13" t="s">
        <v>156</v>
      </c>
      <c r="H40" s="13" t="s">
        <v>157</v>
      </c>
      <c r="I40" s="14">
        <v>1</v>
      </c>
      <c r="J40" s="13" t="s">
        <v>27</v>
      </c>
      <c r="K40" s="13" t="s">
        <v>113</v>
      </c>
      <c r="L40" s="13" t="s">
        <v>153</v>
      </c>
      <c r="M40" s="13" t="s">
        <v>158</v>
      </c>
    </row>
    <row r="41" spans="1:13" x14ac:dyDescent="0.3">
      <c r="A41" s="13" t="s">
        <v>13</v>
      </c>
      <c r="B41" s="13" t="s">
        <v>108</v>
      </c>
      <c r="C41" s="13" t="s">
        <v>54</v>
      </c>
      <c r="D41" s="13" t="s">
        <v>109</v>
      </c>
      <c r="E41" s="13" t="s">
        <v>270</v>
      </c>
      <c r="F41" s="13" t="s">
        <v>57</v>
      </c>
      <c r="G41" s="13" t="s">
        <v>159</v>
      </c>
      <c r="H41" s="13" t="s">
        <v>160</v>
      </c>
      <c r="I41" s="14">
        <v>1</v>
      </c>
      <c r="J41" s="13" t="s">
        <v>27</v>
      </c>
      <c r="K41" s="13" t="s">
        <v>113</v>
      </c>
      <c r="L41" s="13" t="s">
        <v>153</v>
      </c>
      <c r="M41" s="13" t="s">
        <v>158</v>
      </c>
    </row>
    <row r="42" spans="1:13" x14ac:dyDescent="0.3">
      <c r="A42" s="13" t="s">
        <v>13</v>
      </c>
      <c r="B42" s="13" t="s">
        <v>275</v>
      </c>
      <c r="C42" s="13" t="s">
        <v>54</v>
      </c>
      <c r="D42" s="13" t="s">
        <v>276</v>
      </c>
      <c r="E42" s="13" t="s">
        <v>277</v>
      </c>
      <c r="F42" s="13" t="s">
        <v>57</v>
      </c>
      <c r="G42" s="13" t="s">
        <v>278</v>
      </c>
      <c r="H42" s="13" t="s">
        <v>279</v>
      </c>
      <c r="I42" s="14">
        <v>1</v>
      </c>
      <c r="J42" s="13" t="s">
        <v>23</v>
      </c>
      <c r="K42" s="13" t="s">
        <v>113</v>
      </c>
      <c r="L42" s="13" t="s">
        <v>153</v>
      </c>
      <c r="M42" s="13" t="s">
        <v>280</v>
      </c>
    </row>
    <row r="43" spans="1:13" x14ac:dyDescent="0.3">
      <c r="A43" s="13" t="s">
        <v>13</v>
      </c>
      <c r="B43" s="13" t="s">
        <v>281</v>
      </c>
      <c r="C43" s="13" t="s">
        <v>69</v>
      </c>
      <c r="D43" s="13" t="s">
        <v>282</v>
      </c>
      <c r="E43" s="13" t="s">
        <v>283</v>
      </c>
      <c r="F43" s="13" t="s">
        <v>57</v>
      </c>
      <c r="G43" s="13" t="s">
        <v>284</v>
      </c>
      <c r="H43" s="13" t="s">
        <v>285</v>
      </c>
      <c r="I43" s="14">
        <v>1</v>
      </c>
      <c r="J43" s="13" t="s">
        <v>22</v>
      </c>
      <c r="K43" s="13" t="s">
        <v>82</v>
      </c>
      <c r="L43" s="13" t="s">
        <v>153</v>
      </c>
      <c r="M43" s="13" t="s">
        <v>158</v>
      </c>
    </row>
    <row r="44" spans="1:13" x14ac:dyDescent="0.3">
      <c r="A44" s="13" t="s">
        <v>13</v>
      </c>
      <c r="B44" s="13" t="s">
        <v>281</v>
      </c>
      <c r="C44" s="13" t="s">
        <v>69</v>
      </c>
      <c r="D44" s="13" t="s">
        <v>282</v>
      </c>
      <c r="E44" s="13" t="s">
        <v>286</v>
      </c>
      <c r="F44" s="13" t="s">
        <v>57</v>
      </c>
      <c r="G44" s="13" t="s">
        <v>287</v>
      </c>
      <c r="H44" s="13" t="s">
        <v>288</v>
      </c>
      <c r="I44" s="14">
        <v>6</v>
      </c>
      <c r="J44" s="13" t="s">
        <v>22</v>
      </c>
      <c r="K44" s="13" t="s">
        <v>193</v>
      </c>
      <c r="L44" s="13" t="s">
        <v>153</v>
      </c>
      <c r="M44" s="13" t="s">
        <v>158</v>
      </c>
    </row>
    <row r="45" spans="1:13" x14ac:dyDescent="0.3">
      <c r="A45" s="13" t="s">
        <v>13</v>
      </c>
      <c r="B45" s="13" t="s">
        <v>92</v>
      </c>
      <c r="C45" s="13" t="s">
        <v>54</v>
      </c>
      <c r="D45" s="13" t="s">
        <v>115</v>
      </c>
      <c r="E45" s="13" t="s">
        <v>289</v>
      </c>
      <c r="F45" s="13" t="s">
        <v>57</v>
      </c>
      <c r="G45" s="13" t="s">
        <v>290</v>
      </c>
      <c r="H45" s="13" t="s">
        <v>291</v>
      </c>
      <c r="I45" s="14">
        <v>10</v>
      </c>
      <c r="J45" s="13" t="s">
        <v>12</v>
      </c>
      <c r="K45" s="13" t="s">
        <v>195</v>
      </c>
      <c r="L45" s="13" t="s">
        <v>153</v>
      </c>
      <c r="M45" s="13" t="s">
        <v>292</v>
      </c>
    </row>
    <row r="46" spans="1:13" x14ac:dyDescent="0.3">
      <c r="A46" s="13" t="s">
        <v>13</v>
      </c>
      <c r="B46" s="13" t="s">
        <v>92</v>
      </c>
      <c r="C46" s="13" t="s">
        <v>54</v>
      </c>
      <c r="D46" s="13" t="s">
        <v>115</v>
      </c>
      <c r="E46" s="13" t="s">
        <v>293</v>
      </c>
      <c r="F46" s="13" t="s">
        <v>57</v>
      </c>
      <c r="G46" s="13" t="s">
        <v>294</v>
      </c>
      <c r="H46" s="13" t="s">
        <v>295</v>
      </c>
      <c r="I46" s="14">
        <v>1</v>
      </c>
      <c r="J46" s="13" t="s">
        <v>12</v>
      </c>
      <c r="K46" s="13" t="s">
        <v>82</v>
      </c>
      <c r="L46" s="13" t="s">
        <v>153</v>
      </c>
      <c r="M46" s="13" t="s">
        <v>296</v>
      </c>
    </row>
    <row r="47" spans="1:13" x14ac:dyDescent="0.3">
      <c r="A47" s="13" t="s">
        <v>13</v>
      </c>
      <c r="B47" s="13" t="s">
        <v>92</v>
      </c>
      <c r="C47" s="13" t="s">
        <v>54</v>
      </c>
      <c r="D47" s="13" t="s">
        <v>115</v>
      </c>
      <c r="E47" s="13" t="s">
        <v>297</v>
      </c>
      <c r="F47" s="13" t="s">
        <v>57</v>
      </c>
      <c r="G47" s="13" t="s">
        <v>298</v>
      </c>
      <c r="H47" s="13" t="s">
        <v>299</v>
      </c>
      <c r="I47" s="14">
        <v>2</v>
      </c>
      <c r="J47" s="13" t="s">
        <v>12</v>
      </c>
      <c r="K47" s="13" t="s">
        <v>66</v>
      </c>
      <c r="L47" s="13" t="s">
        <v>153</v>
      </c>
      <c r="M47" s="13" t="s">
        <v>158</v>
      </c>
    </row>
    <row r="48" spans="1:13" x14ac:dyDescent="0.3">
      <c r="A48" s="13" t="s">
        <v>13</v>
      </c>
      <c r="B48" s="13" t="s">
        <v>68</v>
      </c>
      <c r="C48" s="13" t="s">
        <v>69</v>
      </c>
      <c r="D48" s="13" t="s">
        <v>132</v>
      </c>
      <c r="E48" s="13" t="s">
        <v>300</v>
      </c>
      <c r="F48" s="13" t="s">
        <v>57</v>
      </c>
      <c r="G48" s="13" t="s">
        <v>301</v>
      </c>
      <c r="H48" s="13" t="s">
        <v>302</v>
      </c>
      <c r="I48" s="14">
        <v>3</v>
      </c>
      <c r="J48" s="13" t="s">
        <v>19</v>
      </c>
      <c r="K48" s="13" t="s">
        <v>136</v>
      </c>
      <c r="L48" s="13" t="s">
        <v>153</v>
      </c>
      <c r="M48" s="13" t="s">
        <v>303</v>
      </c>
    </row>
    <row r="49" spans="1:13" x14ac:dyDescent="0.3">
      <c r="A49" s="13" t="s">
        <v>13</v>
      </c>
      <c r="B49" s="13" t="s">
        <v>68</v>
      </c>
      <c r="C49" s="13" t="s">
        <v>69</v>
      </c>
      <c r="D49" s="13" t="s">
        <v>132</v>
      </c>
      <c r="E49" s="13" t="s">
        <v>300</v>
      </c>
      <c r="F49" s="13" t="s">
        <v>57</v>
      </c>
      <c r="G49" s="13" t="s">
        <v>304</v>
      </c>
      <c r="H49" s="13" t="s">
        <v>305</v>
      </c>
      <c r="I49" s="14">
        <v>3</v>
      </c>
      <c r="J49" s="13" t="s">
        <v>19</v>
      </c>
      <c r="K49" s="13" t="s">
        <v>136</v>
      </c>
      <c r="L49" s="13" t="s">
        <v>153</v>
      </c>
      <c r="M49" s="13" t="s">
        <v>158</v>
      </c>
    </row>
    <row r="50" spans="1:13" x14ac:dyDescent="0.3">
      <c r="A50" s="13" t="s">
        <v>13</v>
      </c>
      <c r="B50" s="13" t="s">
        <v>68</v>
      </c>
      <c r="C50" s="13" t="s">
        <v>69</v>
      </c>
      <c r="D50" s="13" t="s">
        <v>132</v>
      </c>
      <c r="E50" s="13" t="s">
        <v>133</v>
      </c>
      <c r="F50" s="13" t="s">
        <v>57</v>
      </c>
      <c r="G50" s="13" t="s">
        <v>306</v>
      </c>
      <c r="H50" s="13" t="s">
        <v>307</v>
      </c>
      <c r="I50" s="14">
        <v>1</v>
      </c>
      <c r="J50" s="13" t="s">
        <v>19</v>
      </c>
      <c r="K50" s="13" t="s">
        <v>136</v>
      </c>
      <c r="L50" s="13" t="s">
        <v>153</v>
      </c>
      <c r="M50" s="13" t="s">
        <v>158</v>
      </c>
    </row>
    <row r="51" spans="1:13" x14ac:dyDescent="0.3">
      <c r="A51" s="13" t="s">
        <v>13</v>
      </c>
      <c r="B51" s="13" t="s">
        <v>68</v>
      </c>
      <c r="C51" s="13" t="s">
        <v>69</v>
      </c>
      <c r="D51" s="13" t="s">
        <v>132</v>
      </c>
      <c r="E51" s="13" t="s">
        <v>133</v>
      </c>
      <c r="F51" s="13" t="s">
        <v>57</v>
      </c>
      <c r="G51" s="13" t="s">
        <v>308</v>
      </c>
      <c r="H51" s="13" t="s">
        <v>309</v>
      </c>
      <c r="I51" s="14">
        <v>1</v>
      </c>
      <c r="J51" s="13" t="s">
        <v>19</v>
      </c>
      <c r="K51" s="13" t="s">
        <v>136</v>
      </c>
      <c r="L51" s="13" t="s">
        <v>153</v>
      </c>
      <c r="M51" s="13" t="s">
        <v>158</v>
      </c>
    </row>
    <row r="52" spans="1:13" x14ac:dyDescent="0.3">
      <c r="A52" s="13" t="s">
        <v>13</v>
      </c>
      <c r="B52" s="13" t="s">
        <v>68</v>
      </c>
      <c r="C52" s="13" t="s">
        <v>69</v>
      </c>
      <c r="D52" s="13" t="s">
        <v>132</v>
      </c>
      <c r="E52" s="13" t="s">
        <v>133</v>
      </c>
      <c r="F52" s="13" t="s">
        <v>57</v>
      </c>
      <c r="G52" s="13" t="s">
        <v>310</v>
      </c>
      <c r="H52" s="13" t="s">
        <v>311</v>
      </c>
      <c r="I52" s="14">
        <v>1</v>
      </c>
      <c r="J52" s="13" t="s">
        <v>19</v>
      </c>
      <c r="K52" s="13" t="s">
        <v>136</v>
      </c>
      <c r="L52" s="13" t="s">
        <v>153</v>
      </c>
      <c r="M52" s="13" t="s">
        <v>158</v>
      </c>
    </row>
    <row r="53" spans="1:13" x14ac:dyDescent="0.3">
      <c r="A53" s="13" t="s">
        <v>13</v>
      </c>
      <c r="B53" s="13" t="s">
        <v>68</v>
      </c>
      <c r="C53" s="13" t="s">
        <v>69</v>
      </c>
      <c r="D53" s="13" t="s">
        <v>132</v>
      </c>
      <c r="E53" s="13" t="s">
        <v>312</v>
      </c>
      <c r="F53" s="13" t="s">
        <v>57</v>
      </c>
      <c r="G53" s="13" t="s">
        <v>313</v>
      </c>
      <c r="H53" s="13" t="s">
        <v>314</v>
      </c>
      <c r="I53" s="14">
        <v>1</v>
      </c>
      <c r="J53" s="13" t="s">
        <v>19</v>
      </c>
      <c r="K53" s="13" t="s">
        <v>113</v>
      </c>
      <c r="L53" s="13" t="s">
        <v>153</v>
      </c>
      <c r="M53" s="13" t="s">
        <v>158</v>
      </c>
    </row>
    <row r="54" spans="1:13" x14ac:dyDescent="0.3">
      <c r="A54" s="13" t="s">
        <v>13</v>
      </c>
      <c r="B54" s="13" t="s">
        <v>92</v>
      </c>
      <c r="C54" s="13" t="s">
        <v>54</v>
      </c>
      <c r="D54" s="13" t="s">
        <v>315</v>
      </c>
      <c r="E54" s="13" t="s">
        <v>316</v>
      </c>
      <c r="F54" s="13" t="s">
        <v>57</v>
      </c>
      <c r="G54" s="13" t="s">
        <v>317</v>
      </c>
      <c r="H54" s="13" t="s">
        <v>318</v>
      </c>
      <c r="I54" s="14">
        <v>1</v>
      </c>
      <c r="J54" s="13" t="s">
        <v>34</v>
      </c>
      <c r="K54" s="13" t="s">
        <v>193</v>
      </c>
      <c r="L54" s="13" t="s">
        <v>153</v>
      </c>
      <c r="M54" s="13" t="s">
        <v>319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0"/>
  <sheetViews>
    <sheetView topLeftCell="C2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0.44140625" bestFit="1" customWidth="1"/>
  </cols>
  <sheetData>
    <row r="1" spans="1:14" x14ac:dyDescent="0.3">
      <c r="A1" s="21" t="s">
        <v>907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46</v>
      </c>
      <c r="B2" s="15" t="s">
        <v>320</v>
      </c>
      <c r="C2" s="15" t="s">
        <v>321</v>
      </c>
      <c r="D2" s="15" t="s">
        <v>322</v>
      </c>
      <c r="E2" s="15" t="s">
        <v>52</v>
      </c>
      <c r="F2" s="15" t="s">
        <v>323</v>
      </c>
      <c r="G2" s="16" t="s">
        <v>324</v>
      </c>
      <c r="H2" s="16" t="s">
        <v>48</v>
      </c>
      <c r="I2" s="16" t="s">
        <v>325</v>
      </c>
      <c r="J2" s="16" t="s">
        <v>326</v>
      </c>
      <c r="K2" s="16" t="s">
        <v>327</v>
      </c>
      <c r="L2" s="16" t="s">
        <v>328</v>
      </c>
      <c r="M2" s="32" t="s">
        <v>905</v>
      </c>
      <c r="N2" s="32" t="s">
        <v>906</v>
      </c>
    </row>
    <row r="3" spans="1:14" x14ac:dyDescent="0.3">
      <c r="A3" s="7" t="s">
        <v>329</v>
      </c>
      <c r="B3" s="7" t="s">
        <v>330</v>
      </c>
      <c r="C3" s="7" t="s">
        <v>331</v>
      </c>
      <c r="D3" s="7" t="s">
        <v>332</v>
      </c>
      <c r="E3" s="7" t="s">
        <v>333</v>
      </c>
      <c r="F3" s="7" t="s">
        <v>334</v>
      </c>
      <c r="G3" s="27">
        <v>16</v>
      </c>
      <c r="H3" s="27">
        <v>23</v>
      </c>
      <c r="I3" s="28">
        <v>0.875</v>
      </c>
      <c r="J3" s="29">
        <v>0.125</v>
      </c>
      <c r="K3" s="30">
        <v>0</v>
      </c>
      <c r="L3" s="31">
        <v>0</v>
      </c>
      <c r="M3" s="33" t="s">
        <v>911</v>
      </c>
      <c r="N3" s="33"/>
    </row>
    <row r="4" spans="1:14" x14ac:dyDescent="0.3">
      <c r="A4" s="7" t="s">
        <v>335</v>
      </c>
      <c r="B4" s="7" t="s">
        <v>330</v>
      </c>
      <c r="C4" s="7" t="s">
        <v>336</v>
      </c>
      <c r="D4" s="7" t="s">
        <v>332</v>
      </c>
      <c r="E4" s="7" t="s">
        <v>333</v>
      </c>
      <c r="F4" s="7" t="s">
        <v>337</v>
      </c>
      <c r="G4" s="27">
        <v>11</v>
      </c>
      <c r="H4" s="27">
        <v>15</v>
      </c>
      <c r="I4" s="28">
        <v>1</v>
      </c>
      <c r="J4" s="29">
        <v>0</v>
      </c>
      <c r="K4" s="30">
        <v>0</v>
      </c>
      <c r="L4" s="31">
        <v>0</v>
      </c>
      <c r="M4" s="33" t="s">
        <v>911</v>
      </c>
      <c r="N4" s="33"/>
    </row>
    <row r="5" spans="1:14" x14ac:dyDescent="0.3">
      <c r="A5" s="7" t="s">
        <v>338</v>
      </c>
      <c r="B5" s="7" t="s">
        <v>339</v>
      </c>
      <c r="C5" s="7" t="s">
        <v>340</v>
      </c>
      <c r="D5" s="7" t="s">
        <v>341</v>
      </c>
      <c r="E5" s="7" t="s">
        <v>333</v>
      </c>
      <c r="F5" s="7" t="s">
        <v>342</v>
      </c>
      <c r="G5" s="27">
        <v>6</v>
      </c>
      <c r="H5" s="27">
        <v>33</v>
      </c>
      <c r="I5" s="28">
        <v>1</v>
      </c>
      <c r="J5" s="29">
        <v>0</v>
      </c>
      <c r="K5" s="30">
        <v>0</v>
      </c>
      <c r="L5" s="31">
        <v>0</v>
      </c>
      <c r="M5" s="33" t="s">
        <v>911</v>
      </c>
      <c r="N5" s="33"/>
    </row>
    <row r="6" spans="1:14" x14ac:dyDescent="0.3">
      <c r="A6" s="7" t="s">
        <v>343</v>
      </c>
      <c r="B6" s="7" t="s">
        <v>344</v>
      </c>
      <c r="C6" s="7" t="s">
        <v>345</v>
      </c>
      <c r="D6" s="7" t="s">
        <v>346</v>
      </c>
      <c r="E6" s="7" t="s">
        <v>347</v>
      </c>
      <c r="F6" s="7" t="s">
        <v>348</v>
      </c>
      <c r="G6" s="27">
        <v>4</v>
      </c>
      <c r="H6" s="27">
        <v>12</v>
      </c>
      <c r="I6" s="28">
        <v>0</v>
      </c>
      <c r="J6" s="29">
        <v>1</v>
      </c>
      <c r="K6" s="30">
        <v>0</v>
      </c>
      <c r="L6" s="31">
        <v>0</v>
      </c>
      <c r="M6" s="33" t="s">
        <v>899</v>
      </c>
      <c r="N6" s="33"/>
    </row>
    <row r="7" spans="1:14" x14ac:dyDescent="0.3">
      <c r="A7" s="7" t="s">
        <v>349</v>
      </c>
      <c r="B7" s="7" t="s">
        <v>350</v>
      </c>
      <c r="C7" s="7" t="s">
        <v>345</v>
      </c>
      <c r="D7" s="7" t="s">
        <v>351</v>
      </c>
      <c r="E7" s="7" t="s">
        <v>280</v>
      </c>
      <c r="F7" s="7" t="s">
        <v>352</v>
      </c>
      <c r="G7" s="27">
        <v>3</v>
      </c>
      <c r="H7" s="27">
        <v>3</v>
      </c>
      <c r="I7" s="28">
        <v>0</v>
      </c>
      <c r="J7" s="29">
        <v>1</v>
      </c>
      <c r="K7" s="30">
        <v>0</v>
      </c>
      <c r="L7" s="31">
        <v>0</v>
      </c>
      <c r="M7" s="33" t="s">
        <v>899</v>
      </c>
      <c r="N7" s="33"/>
    </row>
    <row r="8" spans="1:14" x14ac:dyDescent="0.3">
      <c r="A8" s="7" t="s">
        <v>353</v>
      </c>
      <c r="B8" s="7" t="s">
        <v>354</v>
      </c>
      <c r="C8" s="7" t="s">
        <v>355</v>
      </c>
      <c r="D8" s="7" t="s">
        <v>356</v>
      </c>
      <c r="E8" s="7" t="s">
        <v>357</v>
      </c>
      <c r="F8" s="7" t="s">
        <v>358</v>
      </c>
      <c r="G8" s="27">
        <v>3</v>
      </c>
      <c r="H8" s="27">
        <v>3</v>
      </c>
      <c r="I8" s="28">
        <v>0</v>
      </c>
      <c r="J8" s="29">
        <v>1</v>
      </c>
      <c r="K8" s="30">
        <v>0</v>
      </c>
      <c r="L8" s="31">
        <v>0</v>
      </c>
      <c r="M8" s="33" t="s">
        <v>899</v>
      </c>
      <c r="N8" s="33"/>
    </row>
    <row r="9" spans="1:14" x14ac:dyDescent="0.3">
      <c r="A9" s="7" t="s">
        <v>359</v>
      </c>
      <c r="B9" s="7" t="s">
        <v>360</v>
      </c>
      <c r="C9" s="7" t="s">
        <v>345</v>
      </c>
      <c r="D9" s="7" t="s">
        <v>361</v>
      </c>
      <c r="E9" s="7" t="s">
        <v>357</v>
      </c>
      <c r="F9" s="7" t="s">
        <v>362</v>
      </c>
      <c r="G9" s="27">
        <v>3</v>
      </c>
      <c r="H9" s="27">
        <v>3</v>
      </c>
      <c r="I9" s="28">
        <v>0.66666666666666674</v>
      </c>
      <c r="J9" s="29">
        <v>0.33333333333333337</v>
      </c>
      <c r="K9" s="30">
        <v>0</v>
      </c>
      <c r="L9" s="31">
        <v>0</v>
      </c>
      <c r="M9" s="33" t="s">
        <v>911</v>
      </c>
      <c r="N9" s="33"/>
    </row>
    <row r="10" spans="1:14" x14ac:dyDescent="0.3">
      <c r="A10" s="7" t="s">
        <v>181</v>
      </c>
      <c r="B10" s="7" t="s">
        <v>363</v>
      </c>
      <c r="C10" s="7" t="s">
        <v>364</v>
      </c>
      <c r="D10" s="7" t="s">
        <v>346</v>
      </c>
      <c r="E10" s="7" t="s">
        <v>158</v>
      </c>
      <c r="F10" s="7" t="s">
        <v>365</v>
      </c>
      <c r="G10" s="27">
        <v>2</v>
      </c>
      <c r="H10" s="27">
        <v>24</v>
      </c>
      <c r="I10" s="28">
        <v>0</v>
      </c>
      <c r="J10" s="29">
        <v>0</v>
      </c>
      <c r="K10" s="30">
        <v>0</v>
      </c>
      <c r="L10" s="31">
        <v>1</v>
      </c>
      <c r="M10" s="33" t="s">
        <v>900</v>
      </c>
      <c r="N10" s="33"/>
    </row>
    <row r="11" spans="1:14" x14ac:dyDescent="0.3">
      <c r="A11" s="7" t="s">
        <v>366</v>
      </c>
      <c r="B11" s="7" t="s">
        <v>367</v>
      </c>
      <c r="C11" s="7" t="s">
        <v>345</v>
      </c>
      <c r="D11" s="7" t="s">
        <v>368</v>
      </c>
      <c r="E11" s="7" t="s">
        <v>280</v>
      </c>
      <c r="F11" s="7" t="s">
        <v>369</v>
      </c>
      <c r="G11" s="27">
        <v>2</v>
      </c>
      <c r="H11" s="27">
        <v>2</v>
      </c>
      <c r="I11" s="28">
        <v>0</v>
      </c>
      <c r="J11" s="29">
        <v>1</v>
      </c>
      <c r="K11" s="30">
        <v>0</v>
      </c>
      <c r="L11" s="31">
        <v>0</v>
      </c>
      <c r="M11" s="33" t="s">
        <v>901</v>
      </c>
      <c r="N11" s="33"/>
    </row>
    <row r="12" spans="1:14" x14ac:dyDescent="0.3">
      <c r="A12" s="7" t="s">
        <v>159</v>
      </c>
      <c r="B12" s="7" t="s">
        <v>370</v>
      </c>
      <c r="C12" s="7" t="s">
        <v>371</v>
      </c>
      <c r="D12" s="7" t="s">
        <v>346</v>
      </c>
      <c r="E12" s="7" t="s">
        <v>158</v>
      </c>
      <c r="F12" s="7" t="s">
        <v>372</v>
      </c>
      <c r="G12" s="27">
        <v>2</v>
      </c>
      <c r="H12" s="27">
        <v>2</v>
      </c>
      <c r="I12" s="28">
        <v>0</v>
      </c>
      <c r="J12" s="29">
        <v>0</v>
      </c>
      <c r="K12" s="30">
        <v>0</v>
      </c>
      <c r="L12" s="31">
        <v>1</v>
      </c>
      <c r="M12" s="33" t="s">
        <v>900</v>
      </c>
      <c r="N12" s="33"/>
    </row>
    <row r="13" spans="1:14" x14ac:dyDescent="0.3">
      <c r="A13" s="7" t="s">
        <v>254</v>
      </c>
      <c r="B13" s="7" t="s">
        <v>373</v>
      </c>
      <c r="C13" s="7" t="s">
        <v>345</v>
      </c>
      <c r="D13" s="7" t="s">
        <v>374</v>
      </c>
      <c r="E13" s="7" t="s">
        <v>158</v>
      </c>
      <c r="F13" s="7" t="s">
        <v>375</v>
      </c>
      <c r="G13" s="27">
        <v>2</v>
      </c>
      <c r="H13" s="27">
        <v>1</v>
      </c>
      <c r="I13" s="28">
        <v>0</v>
      </c>
      <c r="J13" s="29">
        <v>0.5</v>
      </c>
      <c r="K13" s="30">
        <v>0</v>
      </c>
      <c r="L13" s="31">
        <v>0.5</v>
      </c>
      <c r="M13" s="33" t="s">
        <v>900</v>
      </c>
      <c r="N13" s="33"/>
    </row>
    <row r="14" spans="1:14" x14ac:dyDescent="0.3">
      <c r="A14" s="7" t="s">
        <v>376</v>
      </c>
      <c r="B14" s="7" t="s">
        <v>377</v>
      </c>
      <c r="C14" s="7" t="s">
        <v>378</v>
      </c>
      <c r="D14" s="7" t="s">
        <v>346</v>
      </c>
      <c r="E14" s="7" t="s">
        <v>379</v>
      </c>
      <c r="F14" s="7" t="s">
        <v>380</v>
      </c>
      <c r="G14" s="27">
        <v>2</v>
      </c>
      <c r="H14" s="27">
        <v>2</v>
      </c>
      <c r="I14" s="28">
        <v>0</v>
      </c>
      <c r="J14" s="29">
        <v>1</v>
      </c>
      <c r="K14" s="30">
        <v>0</v>
      </c>
      <c r="L14" s="31">
        <v>0</v>
      </c>
      <c r="M14" s="33" t="s">
        <v>902</v>
      </c>
      <c r="N14" s="33"/>
    </row>
    <row r="15" spans="1:14" x14ac:dyDescent="0.3">
      <c r="A15" s="7" t="s">
        <v>381</v>
      </c>
      <c r="B15" s="7" t="s">
        <v>382</v>
      </c>
      <c r="C15" s="7" t="s">
        <v>345</v>
      </c>
      <c r="D15" s="7" t="s">
        <v>383</v>
      </c>
      <c r="E15" s="7" t="s">
        <v>199</v>
      </c>
      <c r="F15" s="7" t="s">
        <v>384</v>
      </c>
      <c r="G15" s="27">
        <v>2</v>
      </c>
      <c r="H15" s="27">
        <v>2</v>
      </c>
      <c r="I15" s="28">
        <v>0</v>
      </c>
      <c r="J15" s="29">
        <v>1</v>
      </c>
      <c r="K15" s="30">
        <v>0</v>
      </c>
      <c r="L15" s="31">
        <v>0</v>
      </c>
      <c r="M15" s="33" t="s">
        <v>902</v>
      </c>
      <c r="N15" s="33"/>
    </row>
    <row r="16" spans="1:14" x14ac:dyDescent="0.3">
      <c r="A16" s="7" t="s">
        <v>385</v>
      </c>
      <c r="B16" s="7" t="s">
        <v>386</v>
      </c>
      <c r="C16" s="7" t="s">
        <v>345</v>
      </c>
      <c r="D16" s="7" t="s">
        <v>351</v>
      </c>
      <c r="E16" s="7" t="s">
        <v>280</v>
      </c>
      <c r="F16" s="7" t="s">
        <v>387</v>
      </c>
      <c r="G16" s="27">
        <v>2</v>
      </c>
      <c r="H16" s="27">
        <v>2</v>
      </c>
      <c r="I16" s="28">
        <v>0</v>
      </c>
      <c r="J16" s="29">
        <v>1</v>
      </c>
      <c r="K16" s="30">
        <v>0</v>
      </c>
      <c r="L16" s="31">
        <v>0</v>
      </c>
      <c r="M16" s="33" t="s">
        <v>902</v>
      </c>
      <c r="N16" s="33"/>
    </row>
    <row r="17" spans="1:14" x14ac:dyDescent="0.3">
      <c r="A17" s="7" t="s">
        <v>72</v>
      </c>
      <c r="B17" s="7" t="s">
        <v>388</v>
      </c>
      <c r="C17" s="7" t="s">
        <v>345</v>
      </c>
      <c r="D17" s="7" t="s">
        <v>346</v>
      </c>
      <c r="E17" s="7" t="s">
        <v>75</v>
      </c>
      <c r="F17" s="7" t="s">
        <v>389</v>
      </c>
      <c r="G17" s="27">
        <v>2</v>
      </c>
      <c r="H17" s="27">
        <v>12</v>
      </c>
      <c r="I17" s="28">
        <v>0</v>
      </c>
      <c r="J17" s="29">
        <v>0</v>
      </c>
      <c r="K17" s="30">
        <v>1</v>
      </c>
      <c r="L17" s="31">
        <v>0</v>
      </c>
      <c r="M17" s="33" t="s">
        <v>900</v>
      </c>
      <c r="N17" s="33"/>
    </row>
    <row r="18" spans="1:14" x14ac:dyDescent="0.3">
      <c r="A18" s="7" t="s">
        <v>191</v>
      </c>
      <c r="B18" s="7" t="s">
        <v>390</v>
      </c>
      <c r="C18" s="7" t="s">
        <v>391</v>
      </c>
      <c r="D18" s="7" t="s">
        <v>392</v>
      </c>
      <c r="E18" s="7" t="s">
        <v>158</v>
      </c>
      <c r="F18" s="7" t="s">
        <v>393</v>
      </c>
      <c r="G18" s="27">
        <v>2</v>
      </c>
      <c r="H18" s="27">
        <v>3</v>
      </c>
      <c r="I18" s="28">
        <v>0</v>
      </c>
      <c r="J18" s="29">
        <v>0</v>
      </c>
      <c r="K18" s="30">
        <v>0</v>
      </c>
      <c r="L18" s="31">
        <v>1</v>
      </c>
      <c r="M18" s="33" t="s">
        <v>900</v>
      </c>
      <c r="N18" s="33"/>
    </row>
    <row r="19" spans="1:14" x14ac:dyDescent="0.3">
      <c r="A19" s="7" t="s">
        <v>394</v>
      </c>
      <c r="B19" s="7" t="s">
        <v>395</v>
      </c>
      <c r="C19" s="7" t="s">
        <v>396</v>
      </c>
      <c r="D19" s="7" t="s">
        <v>397</v>
      </c>
      <c r="E19" s="7" t="s">
        <v>86</v>
      </c>
      <c r="F19" s="7" t="s">
        <v>398</v>
      </c>
      <c r="G19" s="27">
        <v>2</v>
      </c>
      <c r="H19" s="27">
        <v>6</v>
      </c>
      <c r="I19" s="28">
        <v>0</v>
      </c>
      <c r="J19" s="29">
        <v>1</v>
      </c>
      <c r="K19" s="30">
        <v>0</v>
      </c>
      <c r="L19" s="31">
        <v>0</v>
      </c>
      <c r="M19" s="33" t="s">
        <v>902</v>
      </c>
      <c r="N19" s="33"/>
    </row>
    <row r="20" spans="1:14" x14ac:dyDescent="0.3">
      <c r="A20" s="7" t="s">
        <v>399</v>
      </c>
      <c r="B20" s="7" t="s">
        <v>400</v>
      </c>
      <c r="C20" s="7" t="s">
        <v>401</v>
      </c>
      <c r="D20" s="7" t="s">
        <v>346</v>
      </c>
      <c r="E20" s="7" t="s">
        <v>75</v>
      </c>
      <c r="F20" s="7" t="s">
        <v>402</v>
      </c>
      <c r="G20" s="27">
        <v>2</v>
      </c>
      <c r="H20" s="27">
        <v>8</v>
      </c>
      <c r="I20" s="28">
        <v>1</v>
      </c>
      <c r="J20" s="29">
        <v>0</v>
      </c>
      <c r="K20" s="30">
        <v>0</v>
      </c>
      <c r="L20" s="31">
        <v>0</v>
      </c>
      <c r="M20" s="33" t="s">
        <v>901</v>
      </c>
      <c r="N20" s="33"/>
    </row>
    <row r="21" spans="1:14" x14ac:dyDescent="0.3">
      <c r="A21" s="7" t="s">
        <v>403</v>
      </c>
      <c r="B21" s="7" t="s">
        <v>404</v>
      </c>
      <c r="C21" s="7" t="s">
        <v>405</v>
      </c>
      <c r="D21" s="7" t="s">
        <v>397</v>
      </c>
      <c r="E21" s="7" t="s">
        <v>347</v>
      </c>
      <c r="F21" s="7" t="s">
        <v>406</v>
      </c>
      <c r="G21" s="27">
        <v>2</v>
      </c>
      <c r="H21" s="27">
        <v>2</v>
      </c>
      <c r="I21" s="28">
        <v>0</v>
      </c>
      <c r="J21" s="29">
        <v>1</v>
      </c>
      <c r="K21" s="30">
        <v>0</v>
      </c>
      <c r="L21" s="31">
        <v>0</v>
      </c>
      <c r="M21" s="33" t="s">
        <v>901</v>
      </c>
      <c r="N21" s="33"/>
    </row>
    <row r="22" spans="1:14" x14ac:dyDescent="0.3">
      <c r="A22" s="7" t="s">
        <v>407</v>
      </c>
      <c r="B22" s="7" t="s">
        <v>408</v>
      </c>
      <c r="C22" s="7" t="s">
        <v>345</v>
      </c>
      <c r="D22" s="7" t="s">
        <v>346</v>
      </c>
      <c r="E22" s="7" t="s">
        <v>208</v>
      </c>
      <c r="F22" s="7" t="s">
        <v>409</v>
      </c>
      <c r="G22" s="27">
        <v>2</v>
      </c>
      <c r="H22" s="27">
        <v>19</v>
      </c>
      <c r="I22" s="28">
        <v>0</v>
      </c>
      <c r="J22" s="29">
        <v>1</v>
      </c>
      <c r="K22" s="30">
        <v>0</v>
      </c>
      <c r="L22" s="31">
        <v>0</v>
      </c>
      <c r="M22" s="33" t="s">
        <v>903</v>
      </c>
      <c r="N22" s="33"/>
    </row>
    <row r="23" spans="1:14" x14ac:dyDescent="0.3">
      <c r="A23" s="7" t="s">
        <v>410</v>
      </c>
      <c r="B23" s="7" t="s">
        <v>411</v>
      </c>
      <c r="C23" s="7" t="s">
        <v>412</v>
      </c>
      <c r="D23" s="7" t="s">
        <v>413</v>
      </c>
      <c r="E23" s="7" t="s">
        <v>414</v>
      </c>
      <c r="F23" s="7" t="s">
        <v>415</v>
      </c>
      <c r="G23" s="27">
        <v>2</v>
      </c>
      <c r="H23" s="27">
        <v>10</v>
      </c>
      <c r="I23" s="28">
        <v>0</v>
      </c>
      <c r="J23" s="29">
        <v>1</v>
      </c>
      <c r="K23" s="30">
        <v>0</v>
      </c>
      <c r="L23" s="31">
        <v>0</v>
      </c>
      <c r="M23" s="33" t="s">
        <v>901</v>
      </c>
      <c r="N23" s="33"/>
    </row>
    <row r="24" spans="1:14" x14ac:dyDescent="0.3">
      <c r="A24" s="7" t="s">
        <v>156</v>
      </c>
      <c r="B24" s="7" t="s">
        <v>416</v>
      </c>
      <c r="C24" s="7" t="s">
        <v>417</v>
      </c>
      <c r="D24" s="7" t="s">
        <v>346</v>
      </c>
      <c r="E24" s="7" t="s">
        <v>158</v>
      </c>
      <c r="F24" s="7" t="s">
        <v>418</v>
      </c>
      <c r="G24" s="27">
        <v>2</v>
      </c>
      <c r="H24" s="27">
        <v>2</v>
      </c>
      <c r="I24" s="28">
        <v>0</v>
      </c>
      <c r="J24" s="29">
        <v>0</v>
      </c>
      <c r="K24" s="30">
        <v>0</v>
      </c>
      <c r="L24" s="31">
        <v>1</v>
      </c>
      <c r="M24" s="33" t="s">
        <v>900</v>
      </c>
      <c r="N24" s="33"/>
    </row>
    <row r="25" spans="1:14" x14ac:dyDescent="0.3">
      <c r="A25" s="7" t="s">
        <v>419</v>
      </c>
      <c r="B25" s="7" t="s">
        <v>420</v>
      </c>
      <c r="C25" s="7" t="s">
        <v>421</v>
      </c>
      <c r="D25" s="7" t="s">
        <v>341</v>
      </c>
      <c r="E25" s="7" t="s">
        <v>422</v>
      </c>
      <c r="F25" s="7" t="s">
        <v>423</v>
      </c>
      <c r="G25" s="27">
        <v>1</v>
      </c>
      <c r="H25" s="27">
        <v>1</v>
      </c>
      <c r="I25" s="28">
        <v>0</v>
      </c>
      <c r="J25" s="29">
        <v>1</v>
      </c>
      <c r="K25" s="30">
        <v>0</v>
      </c>
      <c r="L25" s="31">
        <v>0</v>
      </c>
      <c r="M25" s="33" t="s">
        <v>902</v>
      </c>
      <c r="N25" s="33"/>
    </row>
    <row r="26" spans="1:14" x14ac:dyDescent="0.3">
      <c r="A26" s="7" t="s">
        <v>290</v>
      </c>
      <c r="B26" s="7" t="s">
        <v>424</v>
      </c>
      <c r="C26" s="7" t="s">
        <v>425</v>
      </c>
      <c r="D26" s="7" t="s">
        <v>426</v>
      </c>
      <c r="E26" s="7" t="s">
        <v>292</v>
      </c>
      <c r="F26" s="7" t="s">
        <v>427</v>
      </c>
      <c r="G26" s="27">
        <v>1</v>
      </c>
      <c r="H26" s="27">
        <v>10</v>
      </c>
      <c r="I26" s="28">
        <v>0</v>
      </c>
      <c r="J26" s="29">
        <v>0</v>
      </c>
      <c r="K26" s="30">
        <v>0</v>
      </c>
      <c r="L26" s="31">
        <v>1</v>
      </c>
      <c r="M26" s="33" t="s">
        <v>900</v>
      </c>
      <c r="N26" s="33"/>
    </row>
    <row r="27" spans="1:14" x14ac:dyDescent="0.3">
      <c r="A27" s="7" t="s">
        <v>428</v>
      </c>
      <c r="B27" s="7" t="s">
        <v>429</v>
      </c>
      <c r="C27" s="7" t="s">
        <v>430</v>
      </c>
      <c r="D27" s="7" t="s">
        <v>346</v>
      </c>
      <c r="E27" s="7" t="s">
        <v>431</v>
      </c>
      <c r="F27" s="7" t="s">
        <v>432</v>
      </c>
      <c r="G27" s="27">
        <v>1</v>
      </c>
      <c r="H27" s="27">
        <v>1</v>
      </c>
      <c r="I27" s="28">
        <v>0</v>
      </c>
      <c r="J27" s="29">
        <v>1</v>
      </c>
      <c r="K27" s="30">
        <v>0</v>
      </c>
      <c r="L27" s="31">
        <v>0</v>
      </c>
      <c r="M27" s="33" t="s">
        <v>902</v>
      </c>
      <c r="N27" s="33"/>
    </row>
    <row r="28" spans="1:14" x14ac:dyDescent="0.3">
      <c r="A28" s="7" t="s">
        <v>433</v>
      </c>
      <c r="B28" s="7" t="s">
        <v>434</v>
      </c>
      <c r="C28" s="7" t="s">
        <v>435</v>
      </c>
      <c r="D28" s="7" t="s">
        <v>346</v>
      </c>
      <c r="E28" s="7" t="s">
        <v>158</v>
      </c>
      <c r="F28" s="7" t="s">
        <v>436</v>
      </c>
      <c r="G28" s="27">
        <v>1</v>
      </c>
      <c r="H28" s="27">
        <v>2</v>
      </c>
      <c r="I28" s="28">
        <v>0</v>
      </c>
      <c r="J28" s="29">
        <v>1</v>
      </c>
      <c r="K28" s="30">
        <v>0</v>
      </c>
      <c r="L28" s="31">
        <v>0</v>
      </c>
      <c r="M28" s="33" t="s">
        <v>902</v>
      </c>
      <c r="N28" s="33"/>
    </row>
    <row r="29" spans="1:14" x14ac:dyDescent="0.3">
      <c r="A29" s="7" t="s">
        <v>437</v>
      </c>
      <c r="B29" s="7" t="s">
        <v>438</v>
      </c>
      <c r="C29" s="7" t="s">
        <v>439</v>
      </c>
      <c r="D29" s="7" t="s">
        <v>346</v>
      </c>
      <c r="E29" s="7" t="s">
        <v>440</v>
      </c>
      <c r="F29" s="7" t="s">
        <v>441</v>
      </c>
      <c r="G29" s="27">
        <v>1</v>
      </c>
      <c r="H29" s="27">
        <v>1</v>
      </c>
      <c r="I29" s="28">
        <v>1</v>
      </c>
      <c r="J29" s="29">
        <v>0</v>
      </c>
      <c r="K29" s="30">
        <v>0</v>
      </c>
      <c r="L29" s="31">
        <v>0</v>
      </c>
      <c r="M29" s="33" t="s">
        <v>902</v>
      </c>
      <c r="N29" s="33"/>
    </row>
    <row r="30" spans="1:14" x14ac:dyDescent="0.3">
      <c r="A30" s="7" t="s">
        <v>88</v>
      </c>
      <c r="B30" s="7" t="s">
        <v>442</v>
      </c>
      <c r="C30" s="7" t="s">
        <v>345</v>
      </c>
      <c r="D30" s="7" t="s">
        <v>443</v>
      </c>
      <c r="E30" s="7" t="s">
        <v>91</v>
      </c>
      <c r="F30" s="7" t="s">
        <v>444</v>
      </c>
      <c r="G30" s="27">
        <v>1</v>
      </c>
      <c r="H30" s="27">
        <v>2</v>
      </c>
      <c r="I30" s="28">
        <v>0</v>
      </c>
      <c r="J30" s="29">
        <v>0</v>
      </c>
      <c r="K30" s="30">
        <v>1</v>
      </c>
      <c r="L30" s="31">
        <v>0</v>
      </c>
      <c r="M30" s="33" t="s">
        <v>900</v>
      </c>
      <c r="N30" s="33"/>
    </row>
    <row r="31" spans="1:14" x14ac:dyDescent="0.3">
      <c r="A31" s="7" t="s">
        <v>245</v>
      </c>
      <c r="B31" s="7" t="s">
        <v>246</v>
      </c>
      <c r="C31" s="7" t="s">
        <v>445</v>
      </c>
      <c r="D31" s="7" t="s">
        <v>446</v>
      </c>
      <c r="E31" s="7" t="s">
        <v>158</v>
      </c>
      <c r="F31" s="7" t="s">
        <v>447</v>
      </c>
      <c r="G31" s="27">
        <v>1</v>
      </c>
      <c r="H31" s="27">
        <v>20</v>
      </c>
      <c r="I31" s="28">
        <v>0</v>
      </c>
      <c r="J31" s="29">
        <v>0</v>
      </c>
      <c r="K31" s="30">
        <v>0</v>
      </c>
      <c r="L31" s="31">
        <v>1</v>
      </c>
      <c r="M31" s="33" t="s">
        <v>902</v>
      </c>
      <c r="N31" s="33"/>
    </row>
    <row r="32" spans="1:14" x14ac:dyDescent="0.3">
      <c r="A32" s="7" t="s">
        <v>448</v>
      </c>
      <c r="B32" s="7" t="s">
        <v>449</v>
      </c>
      <c r="C32" s="7" t="s">
        <v>345</v>
      </c>
      <c r="D32" s="7" t="s">
        <v>361</v>
      </c>
      <c r="E32" s="7" t="s">
        <v>450</v>
      </c>
      <c r="F32" s="7" t="s">
        <v>451</v>
      </c>
      <c r="G32" s="27">
        <v>1</v>
      </c>
      <c r="H32" s="27">
        <v>1</v>
      </c>
      <c r="I32" s="28">
        <v>1</v>
      </c>
      <c r="J32" s="29">
        <v>0</v>
      </c>
      <c r="K32" s="30">
        <v>0</v>
      </c>
      <c r="L32" s="31">
        <v>0</v>
      </c>
      <c r="M32" s="33" t="s">
        <v>901</v>
      </c>
      <c r="N32" s="33"/>
    </row>
    <row r="33" spans="1:14" x14ac:dyDescent="0.3">
      <c r="A33" s="7" t="s">
        <v>452</v>
      </c>
      <c r="B33" s="7" t="s">
        <v>453</v>
      </c>
      <c r="C33" s="7" t="s">
        <v>454</v>
      </c>
      <c r="D33" s="7" t="s">
        <v>346</v>
      </c>
      <c r="E33" s="7" t="s">
        <v>158</v>
      </c>
      <c r="F33" s="7" t="s">
        <v>455</v>
      </c>
      <c r="G33" s="27">
        <v>1</v>
      </c>
      <c r="H33" s="27">
        <v>4</v>
      </c>
      <c r="I33" s="28">
        <v>0</v>
      </c>
      <c r="J33" s="29">
        <v>1</v>
      </c>
      <c r="K33" s="30">
        <v>0</v>
      </c>
      <c r="L33" s="31">
        <v>0</v>
      </c>
      <c r="M33" s="33" t="s">
        <v>902</v>
      </c>
      <c r="N33" s="33"/>
    </row>
    <row r="34" spans="1:14" x14ac:dyDescent="0.3">
      <c r="A34" s="7" t="s">
        <v>267</v>
      </c>
      <c r="B34" s="7" t="s">
        <v>456</v>
      </c>
      <c r="C34" s="7" t="s">
        <v>457</v>
      </c>
      <c r="D34" s="7" t="s">
        <v>458</v>
      </c>
      <c r="E34" s="7" t="s">
        <v>269</v>
      </c>
      <c r="F34" s="7" t="s">
        <v>459</v>
      </c>
      <c r="G34" s="27">
        <v>1</v>
      </c>
      <c r="H34" s="27">
        <v>1</v>
      </c>
      <c r="I34" s="28">
        <v>0</v>
      </c>
      <c r="J34" s="29">
        <v>0</v>
      </c>
      <c r="K34" s="30">
        <v>0</v>
      </c>
      <c r="L34" s="31">
        <v>1</v>
      </c>
      <c r="M34" s="33" t="s">
        <v>900</v>
      </c>
      <c r="N34" s="33"/>
    </row>
    <row r="35" spans="1:14" x14ac:dyDescent="0.3">
      <c r="A35" s="7" t="s">
        <v>460</v>
      </c>
      <c r="B35" s="7" t="s">
        <v>461</v>
      </c>
      <c r="C35" s="7" t="s">
        <v>345</v>
      </c>
      <c r="D35" s="7" t="s">
        <v>374</v>
      </c>
      <c r="E35" s="7" t="s">
        <v>171</v>
      </c>
      <c r="F35" s="7" t="s">
        <v>462</v>
      </c>
      <c r="G35" s="27">
        <v>1</v>
      </c>
      <c r="H35" s="27">
        <v>4</v>
      </c>
      <c r="I35" s="28">
        <v>0</v>
      </c>
      <c r="J35" s="29">
        <v>1</v>
      </c>
      <c r="K35" s="30">
        <v>0</v>
      </c>
      <c r="L35" s="31">
        <v>0</v>
      </c>
      <c r="M35" s="33" t="s">
        <v>901</v>
      </c>
      <c r="N35" s="33"/>
    </row>
    <row r="36" spans="1:14" x14ac:dyDescent="0.3">
      <c r="A36" s="7" t="s">
        <v>463</v>
      </c>
      <c r="B36" s="7" t="s">
        <v>464</v>
      </c>
      <c r="C36" s="7" t="s">
        <v>465</v>
      </c>
      <c r="D36" s="7" t="s">
        <v>466</v>
      </c>
      <c r="E36" s="7" t="s">
        <v>91</v>
      </c>
      <c r="F36" s="7" t="s">
        <v>467</v>
      </c>
      <c r="G36" s="27">
        <v>1</v>
      </c>
      <c r="H36" s="27">
        <v>2</v>
      </c>
      <c r="I36" s="28">
        <v>0</v>
      </c>
      <c r="J36" s="29">
        <v>1</v>
      </c>
      <c r="K36" s="30">
        <v>0</v>
      </c>
      <c r="L36" s="31">
        <v>0</v>
      </c>
      <c r="M36" s="33" t="s">
        <v>902</v>
      </c>
      <c r="N36" s="33"/>
    </row>
    <row r="37" spans="1:14" x14ac:dyDescent="0.3">
      <c r="A37" s="7" t="s">
        <v>284</v>
      </c>
      <c r="B37" s="7" t="s">
        <v>468</v>
      </c>
      <c r="C37" s="7" t="s">
        <v>469</v>
      </c>
      <c r="D37" s="7" t="s">
        <v>346</v>
      </c>
      <c r="E37" s="7" t="s">
        <v>158</v>
      </c>
      <c r="F37" s="7" t="s">
        <v>470</v>
      </c>
      <c r="G37" s="27">
        <v>1</v>
      </c>
      <c r="H37" s="27">
        <v>1</v>
      </c>
      <c r="I37" s="28">
        <v>0</v>
      </c>
      <c r="J37" s="29">
        <v>0</v>
      </c>
      <c r="K37" s="30">
        <v>0</v>
      </c>
      <c r="L37" s="31">
        <v>1</v>
      </c>
      <c r="M37" s="33" t="s">
        <v>900</v>
      </c>
      <c r="N37" s="33"/>
    </row>
    <row r="38" spans="1:14" x14ac:dyDescent="0.3">
      <c r="A38" s="7" t="s">
        <v>471</v>
      </c>
      <c r="B38" s="7" t="s">
        <v>472</v>
      </c>
      <c r="C38" s="7" t="s">
        <v>473</v>
      </c>
      <c r="D38" s="7" t="s">
        <v>346</v>
      </c>
      <c r="E38" s="7" t="s">
        <v>474</v>
      </c>
      <c r="F38" s="7" t="s">
        <v>475</v>
      </c>
      <c r="G38" s="27">
        <v>1</v>
      </c>
      <c r="H38" s="27">
        <v>2</v>
      </c>
      <c r="I38" s="28">
        <v>0</v>
      </c>
      <c r="J38" s="29">
        <v>1</v>
      </c>
      <c r="K38" s="30">
        <v>0</v>
      </c>
      <c r="L38" s="31">
        <v>0</v>
      </c>
      <c r="M38" s="33" t="s">
        <v>901</v>
      </c>
      <c r="N38" s="33"/>
    </row>
    <row r="39" spans="1:14" x14ac:dyDescent="0.3">
      <c r="A39" s="7" t="s">
        <v>294</v>
      </c>
      <c r="B39" s="7" t="s">
        <v>476</v>
      </c>
      <c r="C39" s="7" t="s">
        <v>477</v>
      </c>
      <c r="D39" s="7" t="s">
        <v>478</v>
      </c>
      <c r="E39" s="7" t="s">
        <v>296</v>
      </c>
      <c r="F39" s="7" t="s">
        <v>479</v>
      </c>
      <c r="G39" s="27">
        <v>1</v>
      </c>
      <c r="H39" s="27">
        <v>1</v>
      </c>
      <c r="I39" s="28">
        <v>0</v>
      </c>
      <c r="J39" s="29">
        <v>0</v>
      </c>
      <c r="K39" s="30">
        <v>0</v>
      </c>
      <c r="L39" s="31">
        <v>1</v>
      </c>
      <c r="M39" s="33" t="s">
        <v>900</v>
      </c>
      <c r="N39" s="33"/>
    </row>
    <row r="40" spans="1:14" x14ac:dyDescent="0.3">
      <c r="A40" s="7" t="s">
        <v>225</v>
      </c>
      <c r="B40" s="7" t="s">
        <v>480</v>
      </c>
      <c r="C40" s="7" t="s">
        <v>481</v>
      </c>
      <c r="D40" s="7" t="s">
        <v>346</v>
      </c>
      <c r="E40" s="7" t="s">
        <v>227</v>
      </c>
      <c r="F40" s="7" t="s">
        <v>482</v>
      </c>
      <c r="G40" s="27">
        <v>1</v>
      </c>
      <c r="H40" s="27">
        <v>4</v>
      </c>
      <c r="I40" s="28">
        <v>0</v>
      </c>
      <c r="J40" s="29">
        <v>0</v>
      </c>
      <c r="K40" s="30">
        <v>0</v>
      </c>
      <c r="L40" s="31">
        <v>1</v>
      </c>
      <c r="M40" s="33" t="s">
        <v>900</v>
      </c>
      <c r="N40" s="33"/>
    </row>
    <row r="41" spans="1:14" x14ac:dyDescent="0.3">
      <c r="A41" s="7" t="s">
        <v>483</v>
      </c>
      <c r="B41" s="7" t="s">
        <v>484</v>
      </c>
      <c r="C41" s="7" t="s">
        <v>485</v>
      </c>
      <c r="D41" s="7" t="s">
        <v>346</v>
      </c>
      <c r="E41" s="7" t="s">
        <v>171</v>
      </c>
      <c r="F41" s="7" t="s">
        <v>486</v>
      </c>
      <c r="G41" s="27">
        <v>1</v>
      </c>
      <c r="H41" s="27">
        <v>2</v>
      </c>
      <c r="I41" s="28">
        <v>0</v>
      </c>
      <c r="J41" s="29">
        <v>1</v>
      </c>
      <c r="K41" s="30">
        <v>0</v>
      </c>
      <c r="L41" s="31">
        <v>0</v>
      </c>
      <c r="M41" s="33" t="s">
        <v>902</v>
      </c>
      <c r="N41" s="33"/>
    </row>
    <row r="42" spans="1:14" x14ac:dyDescent="0.3">
      <c r="A42" s="7" t="s">
        <v>102</v>
      </c>
      <c r="B42" s="7" t="s">
        <v>487</v>
      </c>
      <c r="C42" s="7" t="s">
        <v>488</v>
      </c>
      <c r="D42" s="7" t="s">
        <v>489</v>
      </c>
      <c r="E42" s="7" t="s">
        <v>86</v>
      </c>
      <c r="F42" s="7" t="s">
        <v>490</v>
      </c>
      <c r="G42" s="27">
        <v>1</v>
      </c>
      <c r="H42" s="27">
        <v>1</v>
      </c>
      <c r="I42" s="28">
        <v>0</v>
      </c>
      <c r="J42" s="29">
        <v>0</v>
      </c>
      <c r="K42" s="30">
        <v>1</v>
      </c>
      <c r="L42" s="31">
        <v>0</v>
      </c>
      <c r="M42" s="33" t="s">
        <v>900</v>
      </c>
      <c r="N42" s="33"/>
    </row>
    <row r="43" spans="1:14" x14ac:dyDescent="0.3">
      <c r="A43" s="7" t="s">
        <v>491</v>
      </c>
      <c r="B43" s="7" t="s">
        <v>492</v>
      </c>
      <c r="C43" s="7" t="s">
        <v>493</v>
      </c>
      <c r="D43" s="7" t="s">
        <v>346</v>
      </c>
      <c r="E43" s="7" t="s">
        <v>98</v>
      </c>
      <c r="F43" s="7" t="s">
        <v>494</v>
      </c>
      <c r="G43" s="27">
        <v>1</v>
      </c>
      <c r="H43" s="27">
        <v>5</v>
      </c>
      <c r="I43" s="28">
        <v>0</v>
      </c>
      <c r="J43" s="29">
        <v>1</v>
      </c>
      <c r="K43" s="30">
        <v>0</v>
      </c>
      <c r="L43" s="31">
        <v>0</v>
      </c>
      <c r="M43" s="33" t="s">
        <v>902</v>
      </c>
      <c r="N43" s="33"/>
    </row>
    <row r="44" spans="1:14" x14ac:dyDescent="0.3">
      <c r="A44" s="7" t="s">
        <v>495</v>
      </c>
      <c r="B44" s="7" t="s">
        <v>496</v>
      </c>
      <c r="C44" s="7" t="s">
        <v>497</v>
      </c>
      <c r="D44" s="7" t="s">
        <v>346</v>
      </c>
      <c r="E44" s="7" t="s">
        <v>357</v>
      </c>
      <c r="F44" s="7" t="s">
        <v>498</v>
      </c>
      <c r="G44" s="27">
        <v>1</v>
      </c>
      <c r="H44" s="27">
        <v>1</v>
      </c>
      <c r="I44" s="28">
        <v>0</v>
      </c>
      <c r="J44" s="29">
        <v>1</v>
      </c>
      <c r="K44" s="30">
        <v>0</v>
      </c>
      <c r="L44" s="31">
        <v>0</v>
      </c>
      <c r="M44" s="33" t="s">
        <v>901</v>
      </c>
      <c r="N44" s="33"/>
    </row>
    <row r="45" spans="1:14" x14ac:dyDescent="0.3">
      <c r="A45" s="7" t="s">
        <v>499</v>
      </c>
      <c r="B45" s="7" t="s">
        <v>500</v>
      </c>
      <c r="C45" s="7" t="s">
        <v>345</v>
      </c>
      <c r="D45" s="7" t="s">
        <v>501</v>
      </c>
      <c r="E45" s="7" t="s">
        <v>440</v>
      </c>
      <c r="F45" s="7" t="s">
        <v>502</v>
      </c>
      <c r="G45" s="27">
        <v>1</v>
      </c>
      <c r="H45" s="27">
        <v>4</v>
      </c>
      <c r="I45" s="28">
        <v>0</v>
      </c>
      <c r="J45" s="29">
        <v>1</v>
      </c>
      <c r="K45" s="30">
        <v>0</v>
      </c>
      <c r="L45" s="31">
        <v>0</v>
      </c>
      <c r="M45" s="33" t="s">
        <v>901</v>
      </c>
      <c r="N45" s="33"/>
    </row>
    <row r="46" spans="1:14" x14ac:dyDescent="0.3">
      <c r="A46" s="7" t="s">
        <v>503</v>
      </c>
      <c r="B46" s="7" t="s">
        <v>504</v>
      </c>
      <c r="C46" s="7" t="s">
        <v>345</v>
      </c>
      <c r="D46" s="7" t="s">
        <v>351</v>
      </c>
      <c r="E46" s="7" t="s">
        <v>280</v>
      </c>
      <c r="F46" s="7" t="s">
        <v>505</v>
      </c>
      <c r="G46" s="27">
        <v>1</v>
      </c>
      <c r="H46" s="27">
        <v>1</v>
      </c>
      <c r="I46" s="28">
        <v>0</v>
      </c>
      <c r="J46" s="29">
        <v>1</v>
      </c>
      <c r="K46" s="30">
        <v>0</v>
      </c>
      <c r="L46" s="31">
        <v>0</v>
      </c>
      <c r="M46" s="33" t="s">
        <v>902</v>
      </c>
      <c r="N46" s="33"/>
    </row>
    <row r="47" spans="1:14" x14ac:dyDescent="0.3">
      <c r="A47" s="7" t="s">
        <v>298</v>
      </c>
      <c r="B47" s="7" t="s">
        <v>506</v>
      </c>
      <c r="C47" s="7" t="s">
        <v>507</v>
      </c>
      <c r="D47" s="7" t="s">
        <v>346</v>
      </c>
      <c r="E47" s="7" t="s">
        <v>158</v>
      </c>
      <c r="F47" s="7" t="s">
        <v>508</v>
      </c>
      <c r="G47" s="27">
        <v>1</v>
      </c>
      <c r="H47" s="27">
        <v>2</v>
      </c>
      <c r="I47" s="28">
        <v>0</v>
      </c>
      <c r="J47" s="29">
        <v>0</v>
      </c>
      <c r="K47" s="30">
        <v>0</v>
      </c>
      <c r="L47" s="31">
        <v>1</v>
      </c>
      <c r="M47" s="33" t="s">
        <v>900</v>
      </c>
      <c r="N47" s="33"/>
    </row>
    <row r="48" spans="1:14" x14ac:dyDescent="0.3">
      <c r="A48" s="7" t="s">
        <v>221</v>
      </c>
      <c r="B48" s="7" t="s">
        <v>453</v>
      </c>
      <c r="C48" s="7" t="s">
        <v>364</v>
      </c>
      <c r="D48" s="7" t="s">
        <v>346</v>
      </c>
      <c r="E48" s="7" t="s">
        <v>158</v>
      </c>
      <c r="F48" s="7" t="s">
        <v>509</v>
      </c>
      <c r="G48" s="27">
        <v>1</v>
      </c>
      <c r="H48" s="27">
        <v>4</v>
      </c>
      <c r="I48" s="28">
        <v>0</v>
      </c>
      <c r="J48" s="29">
        <v>0</v>
      </c>
      <c r="K48" s="30">
        <v>0</v>
      </c>
      <c r="L48" s="31">
        <v>1</v>
      </c>
      <c r="M48" s="33" t="s">
        <v>900</v>
      </c>
      <c r="N48" s="33"/>
    </row>
    <row r="49" spans="1:14" x14ac:dyDescent="0.3">
      <c r="A49" s="7" t="s">
        <v>510</v>
      </c>
      <c r="B49" s="7" t="s">
        <v>511</v>
      </c>
      <c r="C49" s="7" t="s">
        <v>512</v>
      </c>
      <c r="D49" s="7" t="s">
        <v>356</v>
      </c>
      <c r="E49" s="7" t="s">
        <v>513</v>
      </c>
      <c r="F49" s="7" t="s">
        <v>514</v>
      </c>
      <c r="G49" s="27">
        <v>1</v>
      </c>
      <c r="H49" s="27">
        <v>4</v>
      </c>
      <c r="I49" s="28">
        <v>0</v>
      </c>
      <c r="J49" s="29">
        <v>1</v>
      </c>
      <c r="K49" s="30">
        <v>0</v>
      </c>
      <c r="L49" s="31">
        <v>0</v>
      </c>
      <c r="M49" s="33" t="s">
        <v>902</v>
      </c>
      <c r="N49" s="33"/>
    </row>
    <row r="50" spans="1:14" x14ac:dyDescent="0.3">
      <c r="A50" s="7" t="s">
        <v>515</v>
      </c>
      <c r="B50" s="7" t="s">
        <v>516</v>
      </c>
      <c r="C50" s="7" t="s">
        <v>345</v>
      </c>
      <c r="D50" s="7" t="s">
        <v>517</v>
      </c>
      <c r="E50" s="7" t="s">
        <v>450</v>
      </c>
      <c r="F50" s="7" t="s">
        <v>518</v>
      </c>
      <c r="G50" s="27">
        <v>1</v>
      </c>
      <c r="H50" s="27">
        <v>2</v>
      </c>
      <c r="I50" s="28">
        <v>1</v>
      </c>
      <c r="J50" s="29">
        <v>0</v>
      </c>
      <c r="K50" s="30">
        <v>0</v>
      </c>
      <c r="L50" s="31">
        <v>0</v>
      </c>
      <c r="M50" s="33" t="s">
        <v>901</v>
      </c>
      <c r="N50" s="33"/>
    </row>
    <row r="51" spans="1:14" x14ac:dyDescent="0.3">
      <c r="A51" s="7" t="s">
        <v>125</v>
      </c>
      <c r="B51" s="7" t="s">
        <v>519</v>
      </c>
      <c r="C51" s="7" t="s">
        <v>469</v>
      </c>
      <c r="D51" s="7" t="s">
        <v>489</v>
      </c>
      <c r="E51" s="7" t="s">
        <v>127</v>
      </c>
      <c r="F51" s="7" t="s">
        <v>520</v>
      </c>
      <c r="G51" s="27">
        <v>1</v>
      </c>
      <c r="H51" s="27">
        <v>10</v>
      </c>
      <c r="I51" s="28">
        <v>0</v>
      </c>
      <c r="J51" s="29">
        <v>0</v>
      </c>
      <c r="K51" s="30">
        <v>1</v>
      </c>
      <c r="L51" s="31">
        <v>0</v>
      </c>
      <c r="M51" s="33" t="s">
        <v>900</v>
      </c>
      <c r="N51" s="33"/>
    </row>
    <row r="52" spans="1:14" x14ac:dyDescent="0.3">
      <c r="A52" s="7" t="s">
        <v>521</v>
      </c>
      <c r="B52" s="7" t="s">
        <v>522</v>
      </c>
      <c r="C52" s="7" t="s">
        <v>523</v>
      </c>
      <c r="D52" s="7" t="s">
        <v>524</v>
      </c>
      <c r="E52" s="7" t="s">
        <v>525</v>
      </c>
      <c r="F52" s="7" t="s">
        <v>526</v>
      </c>
      <c r="G52" s="27">
        <v>1</v>
      </c>
      <c r="H52" s="27">
        <v>1</v>
      </c>
      <c r="I52" s="28">
        <v>0</v>
      </c>
      <c r="J52" s="29">
        <v>1</v>
      </c>
      <c r="K52" s="30">
        <v>0</v>
      </c>
      <c r="L52" s="31">
        <v>0</v>
      </c>
      <c r="M52" s="33" t="s">
        <v>902</v>
      </c>
      <c r="N52" s="33"/>
    </row>
    <row r="53" spans="1:14" x14ac:dyDescent="0.3">
      <c r="A53" s="7" t="s">
        <v>527</v>
      </c>
      <c r="B53" s="7" t="s">
        <v>528</v>
      </c>
      <c r="C53" s="7" t="s">
        <v>345</v>
      </c>
      <c r="D53" s="7" t="s">
        <v>346</v>
      </c>
      <c r="E53" s="7" t="s">
        <v>158</v>
      </c>
      <c r="F53" s="7" t="s">
        <v>529</v>
      </c>
      <c r="G53" s="27">
        <v>1</v>
      </c>
      <c r="H53" s="27">
        <v>3</v>
      </c>
      <c r="I53" s="28">
        <v>0</v>
      </c>
      <c r="J53" s="29">
        <v>1</v>
      </c>
      <c r="K53" s="30">
        <v>0</v>
      </c>
      <c r="L53" s="31">
        <v>0</v>
      </c>
      <c r="M53" s="33" t="s">
        <v>902</v>
      </c>
      <c r="N53" s="33"/>
    </row>
    <row r="54" spans="1:14" x14ac:dyDescent="0.3">
      <c r="A54" s="7" t="s">
        <v>317</v>
      </c>
      <c r="B54" s="7" t="s">
        <v>530</v>
      </c>
      <c r="C54" s="7" t="s">
        <v>531</v>
      </c>
      <c r="D54" s="7" t="s">
        <v>532</v>
      </c>
      <c r="E54" s="7" t="s">
        <v>319</v>
      </c>
      <c r="F54" s="7" t="s">
        <v>533</v>
      </c>
      <c r="G54" s="27">
        <v>1</v>
      </c>
      <c r="H54" s="27">
        <v>1</v>
      </c>
      <c r="I54" s="28">
        <v>0</v>
      </c>
      <c r="J54" s="29">
        <v>0</v>
      </c>
      <c r="K54" s="30">
        <v>0</v>
      </c>
      <c r="L54" s="31">
        <v>1</v>
      </c>
      <c r="M54" s="33" t="s">
        <v>900</v>
      </c>
      <c r="N54" s="33"/>
    </row>
    <row r="55" spans="1:14" x14ac:dyDescent="0.3">
      <c r="A55" s="7" t="s">
        <v>187</v>
      </c>
      <c r="B55" s="7" t="s">
        <v>534</v>
      </c>
      <c r="C55" s="7" t="s">
        <v>345</v>
      </c>
      <c r="D55" s="7" t="s">
        <v>346</v>
      </c>
      <c r="E55" s="7" t="s">
        <v>158</v>
      </c>
      <c r="F55" s="7" t="s">
        <v>535</v>
      </c>
      <c r="G55" s="27">
        <v>1</v>
      </c>
      <c r="H55" s="27">
        <v>8</v>
      </c>
      <c r="I55" s="28">
        <v>0</v>
      </c>
      <c r="J55" s="29">
        <v>0</v>
      </c>
      <c r="K55" s="30">
        <v>0</v>
      </c>
      <c r="L55" s="31">
        <v>1</v>
      </c>
      <c r="M55" s="33" t="s">
        <v>900</v>
      </c>
      <c r="N55" s="33"/>
    </row>
    <row r="56" spans="1:14" x14ac:dyDescent="0.3">
      <c r="A56" s="7" t="s">
        <v>95</v>
      </c>
      <c r="B56" s="7" t="s">
        <v>536</v>
      </c>
      <c r="C56" s="7" t="s">
        <v>537</v>
      </c>
      <c r="D56" s="7" t="s">
        <v>346</v>
      </c>
      <c r="E56" s="7" t="s">
        <v>98</v>
      </c>
      <c r="F56" s="7" t="s">
        <v>538</v>
      </c>
      <c r="G56" s="27">
        <v>1</v>
      </c>
      <c r="H56" s="27">
        <v>3</v>
      </c>
      <c r="I56" s="28">
        <v>0</v>
      </c>
      <c r="J56" s="29">
        <v>0</v>
      </c>
      <c r="K56" s="30">
        <v>1</v>
      </c>
      <c r="L56" s="31">
        <v>0</v>
      </c>
      <c r="M56" s="33" t="s">
        <v>900</v>
      </c>
      <c r="N56" s="33"/>
    </row>
    <row r="57" spans="1:14" x14ac:dyDescent="0.3">
      <c r="A57" s="7" t="s">
        <v>308</v>
      </c>
      <c r="B57" s="7" t="s">
        <v>539</v>
      </c>
      <c r="C57" s="7" t="s">
        <v>345</v>
      </c>
      <c r="D57" s="7" t="s">
        <v>346</v>
      </c>
      <c r="E57" s="7" t="s">
        <v>158</v>
      </c>
      <c r="F57" s="7" t="s">
        <v>540</v>
      </c>
      <c r="G57" s="27">
        <v>1</v>
      </c>
      <c r="H57" s="27">
        <v>1</v>
      </c>
      <c r="I57" s="28">
        <v>0</v>
      </c>
      <c r="J57" s="29">
        <v>0</v>
      </c>
      <c r="K57" s="30">
        <v>0</v>
      </c>
      <c r="L57" s="31">
        <v>1</v>
      </c>
      <c r="M57" s="33" t="s">
        <v>900</v>
      </c>
      <c r="N57" s="33"/>
    </row>
    <row r="58" spans="1:14" x14ac:dyDescent="0.3">
      <c r="A58" s="7" t="s">
        <v>77</v>
      </c>
      <c r="B58" s="7" t="s">
        <v>541</v>
      </c>
      <c r="C58" s="7" t="s">
        <v>542</v>
      </c>
      <c r="D58" s="7" t="s">
        <v>346</v>
      </c>
      <c r="E58" s="7" t="s">
        <v>80</v>
      </c>
      <c r="F58" s="7" t="s">
        <v>543</v>
      </c>
      <c r="G58" s="27">
        <v>1</v>
      </c>
      <c r="H58" s="27">
        <v>2</v>
      </c>
      <c r="I58" s="28">
        <v>0</v>
      </c>
      <c r="J58" s="29">
        <v>0</v>
      </c>
      <c r="K58" s="30">
        <v>1</v>
      </c>
      <c r="L58" s="31">
        <v>0</v>
      </c>
      <c r="M58" s="33" t="s">
        <v>900</v>
      </c>
      <c r="N58" s="33"/>
    </row>
    <row r="59" spans="1:14" x14ac:dyDescent="0.3">
      <c r="A59" s="7" t="s">
        <v>122</v>
      </c>
      <c r="B59" s="7" t="s">
        <v>544</v>
      </c>
      <c r="C59" s="7" t="s">
        <v>545</v>
      </c>
      <c r="D59" s="7" t="s">
        <v>546</v>
      </c>
      <c r="E59" s="7" t="s">
        <v>107</v>
      </c>
      <c r="F59" s="7" t="s">
        <v>547</v>
      </c>
      <c r="G59" s="27">
        <v>1</v>
      </c>
      <c r="H59" s="27">
        <v>2</v>
      </c>
      <c r="I59" s="28">
        <v>0</v>
      </c>
      <c r="J59" s="29">
        <v>0</v>
      </c>
      <c r="K59" s="30">
        <v>1</v>
      </c>
      <c r="L59" s="31">
        <v>0</v>
      </c>
      <c r="M59" s="33" t="s">
        <v>900</v>
      </c>
      <c r="N59" s="33"/>
    </row>
    <row r="60" spans="1:14" x14ac:dyDescent="0.3">
      <c r="A60" s="7" t="s">
        <v>548</v>
      </c>
      <c r="B60" s="7" t="s">
        <v>549</v>
      </c>
      <c r="C60" s="7" t="s">
        <v>550</v>
      </c>
      <c r="D60" s="7" t="s">
        <v>346</v>
      </c>
      <c r="E60" s="7" t="s">
        <v>158</v>
      </c>
      <c r="F60" s="7" t="s">
        <v>551</v>
      </c>
      <c r="G60" s="27">
        <v>1</v>
      </c>
      <c r="H60" s="27">
        <v>2</v>
      </c>
      <c r="I60" s="28">
        <v>0</v>
      </c>
      <c r="J60" s="29">
        <v>1</v>
      </c>
      <c r="K60" s="30">
        <v>0</v>
      </c>
      <c r="L60" s="31">
        <v>0</v>
      </c>
      <c r="M60" s="33" t="s">
        <v>901</v>
      </c>
      <c r="N60" s="33"/>
    </row>
    <row r="61" spans="1:14" x14ac:dyDescent="0.3">
      <c r="A61" s="7" t="s">
        <v>552</v>
      </c>
      <c r="B61" s="7" t="s">
        <v>553</v>
      </c>
      <c r="C61" s="7" t="s">
        <v>554</v>
      </c>
      <c r="D61" s="7" t="s">
        <v>346</v>
      </c>
      <c r="E61" s="7" t="s">
        <v>303</v>
      </c>
      <c r="F61" s="7" t="s">
        <v>555</v>
      </c>
      <c r="G61" s="27">
        <v>1</v>
      </c>
      <c r="H61" s="27">
        <v>2</v>
      </c>
      <c r="I61" s="28">
        <v>0</v>
      </c>
      <c r="J61" s="29">
        <v>1</v>
      </c>
      <c r="K61" s="30">
        <v>0</v>
      </c>
      <c r="L61" s="31">
        <v>0</v>
      </c>
      <c r="M61" s="33" t="s">
        <v>902</v>
      </c>
      <c r="N61" s="33"/>
    </row>
    <row r="62" spans="1:14" x14ac:dyDescent="0.3">
      <c r="A62" s="7" t="s">
        <v>310</v>
      </c>
      <c r="B62" s="7" t="s">
        <v>556</v>
      </c>
      <c r="C62" s="7" t="s">
        <v>345</v>
      </c>
      <c r="D62" s="7" t="s">
        <v>346</v>
      </c>
      <c r="E62" s="7" t="s">
        <v>158</v>
      </c>
      <c r="F62" s="7" t="s">
        <v>557</v>
      </c>
      <c r="G62" s="27">
        <v>1</v>
      </c>
      <c r="H62" s="27">
        <v>1</v>
      </c>
      <c r="I62" s="28">
        <v>0</v>
      </c>
      <c r="J62" s="29">
        <v>0</v>
      </c>
      <c r="K62" s="30">
        <v>0</v>
      </c>
      <c r="L62" s="31">
        <v>1</v>
      </c>
      <c r="M62" s="33" t="s">
        <v>900</v>
      </c>
      <c r="N62" s="33"/>
    </row>
    <row r="63" spans="1:14" x14ac:dyDescent="0.3">
      <c r="A63" s="7" t="s">
        <v>558</v>
      </c>
      <c r="B63" s="7" t="s">
        <v>559</v>
      </c>
      <c r="C63" s="7" t="s">
        <v>560</v>
      </c>
      <c r="D63" s="7" t="s">
        <v>561</v>
      </c>
      <c r="E63" s="7" t="s">
        <v>562</v>
      </c>
      <c r="F63" s="7" t="s">
        <v>563</v>
      </c>
      <c r="G63" s="27">
        <v>1</v>
      </c>
      <c r="H63" s="27">
        <v>1</v>
      </c>
      <c r="I63" s="28">
        <v>0</v>
      </c>
      <c r="J63" s="29">
        <v>1</v>
      </c>
      <c r="K63" s="30">
        <v>0</v>
      </c>
      <c r="L63" s="31">
        <v>0</v>
      </c>
      <c r="M63" s="33" t="s">
        <v>901</v>
      </c>
      <c r="N63" s="33"/>
    </row>
    <row r="64" spans="1:14" x14ac:dyDescent="0.3">
      <c r="A64" s="7" t="s">
        <v>111</v>
      </c>
      <c r="B64" s="7" t="s">
        <v>112</v>
      </c>
      <c r="C64" s="7" t="s">
        <v>473</v>
      </c>
      <c r="D64" s="7" t="s">
        <v>346</v>
      </c>
      <c r="E64" s="7" t="s">
        <v>114</v>
      </c>
      <c r="F64" s="7" t="s">
        <v>564</v>
      </c>
      <c r="G64" s="27">
        <v>1</v>
      </c>
      <c r="H64" s="27">
        <v>2</v>
      </c>
      <c r="I64" s="28">
        <v>0</v>
      </c>
      <c r="J64" s="29">
        <v>0</v>
      </c>
      <c r="K64" s="30">
        <v>1</v>
      </c>
      <c r="L64" s="31">
        <v>0</v>
      </c>
      <c r="M64" s="33" t="s">
        <v>900</v>
      </c>
      <c r="N64" s="33"/>
    </row>
    <row r="65" spans="1:14" x14ac:dyDescent="0.3">
      <c r="A65" s="7" t="s">
        <v>261</v>
      </c>
      <c r="B65" s="7" t="s">
        <v>565</v>
      </c>
      <c r="C65" s="7" t="s">
        <v>566</v>
      </c>
      <c r="D65" s="7" t="s">
        <v>346</v>
      </c>
      <c r="E65" s="7" t="s">
        <v>158</v>
      </c>
      <c r="F65" s="7" t="s">
        <v>567</v>
      </c>
      <c r="G65" s="27">
        <v>1</v>
      </c>
      <c r="H65" s="27">
        <v>2</v>
      </c>
      <c r="I65" s="28">
        <v>0</v>
      </c>
      <c r="J65" s="29">
        <v>0</v>
      </c>
      <c r="K65" s="30">
        <v>0</v>
      </c>
      <c r="L65" s="31">
        <v>1</v>
      </c>
      <c r="M65" s="33" t="s">
        <v>900</v>
      </c>
      <c r="N65" s="33"/>
    </row>
    <row r="66" spans="1:14" x14ac:dyDescent="0.3">
      <c r="A66" s="7" t="s">
        <v>229</v>
      </c>
      <c r="B66" s="7" t="s">
        <v>568</v>
      </c>
      <c r="C66" s="7" t="s">
        <v>569</v>
      </c>
      <c r="D66" s="7" t="s">
        <v>374</v>
      </c>
      <c r="E66" s="7" t="s">
        <v>232</v>
      </c>
      <c r="F66" s="7" t="s">
        <v>570</v>
      </c>
      <c r="G66" s="27">
        <v>1</v>
      </c>
      <c r="H66" s="27">
        <v>1</v>
      </c>
      <c r="I66" s="28">
        <v>0</v>
      </c>
      <c r="J66" s="29">
        <v>0</v>
      </c>
      <c r="K66" s="30">
        <v>0</v>
      </c>
      <c r="L66" s="31">
        <v>1</v>
      </c>
      <c r="M66" s="33" t="s">
        <v>900</v>
      </c>
      <c r="N66" s="33"/>
    </row>
    <row r="67" spans="1:14" x14ac:dyDescent="0.3">
      <c r="A67" s="7" t="s">
        <v>571</v>
      </c>
      <c r="B67" s="7" t="s">
        <v>572</v>
      </c>
      <c r="C67" s="7" t="s">
        <v>345</v>
      </c>
      <c r="D67" s="7" t="s">
        <v>351</v>
      </c>
      <c r="E67" s="7" t="s">
        <v>280</v>
      </c>
      <c r="F67" s="7" t="s">
        <v>573</v>
      </c>
      <c r="G67" s="27">
        <v>1</v>
      </c>
      <c r="H67" s="27">
        <v>1</v>
      </c>
      <c r="I67" s="28">
        <v>0</v>
      </c>
      <c r="J67" s="29">
        <v>1</v>
      </c>
      <c r="K67" s="30">
        <v>0</v>
      </c>
      <c r="L67" s="31">
        <v>0</v>
      </c>
      <c r="M67" s="33" t="s">
        <v>902</v>
      </c>
      <c r="N67" s="33"/>
    </row>
    <row r="68" spans="1:14" x14ac:dyDescent="0.3">
      <c r="A68" s="7" t="s">
        <v>574</v>
      </c>
      <c r="B68" s="7" t="s">
        <v>575</v>
      </c>
      <c r="C68" s="7" t="s">
        <v>435</v>
      </c>
      <c r="D68" s="7" t="s">
        <v>346</v>
      </c>
      <c r="E68" s="7" t="s">
        <v>158</v>
      </c>
      <c r="F68" s="7" t="s">
        <v>576</v>
      </c>
      <c r="G68" s="27">
        <v>1</v>
      </c>
      <c r="H68" s="27">
        <v>10</v>
      </c>
      <c r="I68" s="28">
        <v>0</v>
      </c>
      <c r="J68" s="29">
        <v>1</v>
      </c>
      <c r="K68" s="30">
        <v>0</v>
      </c>
      <c r="L68" s="31">
        <v>0</v>
      </c>
      <c r="M68" s="33" t="s">
        <v>902</v>
      </c>
      <c r="N68" s="33"/>
    </row>
    <row r="69" spans="1:14" x14ac:dyDescent="0.3">
      <c r="A69" s="7" t="s">
        <v>577</v>
      </c>
      <c r="B69" s="7" t="s">
        <v>578</v>
      </c>
      <c r="C69" s="7" t="s">
        <v>579</v>
      </c>
      <c r="D69" s="7" t="s">
        <v>397</v>
      </c>
      <c r="E69" s="7" t="s">
        <v>199</v>
      </c>
      <c r="F69" s="7" t="s">
        <v>580</v>
      </c>
      <c r="G69" s="27">
        <v>1</v>
      </c>
      <c r="H69" s="27">
        <v>1</v>
      </c>
      <c r="I69" s="28">
        <v>0</v>
      </c>
      <c r="J69" s="29">
        <v>1</v>
      </c>
      <c r="K69" s="30">
        <v>0</v>
      </c>
      <c r="L69" s="31">
        <v>0</v>
      </c>
      <c r="M69" s="33" t="s">
        <v>902</v>
      </c>
      <c r="N69" s="33"/>
    </row>
    <row r="70" spans="1:14" x14ac:dyDescent="0.3">
      <c r="A70" s="7" t="s">
        <v>581</v>
      </c>
      <c r="B70" s="7" t="s">
        <v>582</v>
      </c>
      <c r="C70" s="7" t="s">
        <v>391</v>
      </c>
      <c r="D70" s="7" t="s">
        <v>583</v>
      </c>
      <c r="E70" s="7" t="s">
        <v>584</v>
      </c>
      <c r="F70" s="7" t="s">
        <v>585</v>
      </c>
      <c r="G70" s="27">
        <v>1</v>
      </c>
      <c r="H70" s="27">
        <v>1</v>
      </c>
      <c r="I70" s="28">
        <v>0</v>
      </c>
      <c r="J70" s="29">
        <v>1</v>
      </c>
      <c r="K70" s="30">
        <v>0</v>
      </c>
      <c r="L70" s="31">
        <v>0</v>
      </c>
      <c r="M70" s="33" t="s">
        <v>902</v>
      </c>
      <c r="N70" s="33"/>
    </row>
    <row r="71" spans="1:14" x14ac:dyDescent="0.3">
      <c r="A71" s="7" t="s">
        <v>134</v>
      </c>
      <c r="B71" s="7" t="s">
        <v>586</v>
      </c>
      <c r="C71" s="7" t="s">
        <v>345</v>
      </c>
      <c r="D71" s="7" t="s">
        <v>346</v>
      </c>
      <c r="E71" s="7" t="s">
        <v>137</v>
      </c>
      <c r="F71" s="7" t="s">
        <v>587</v>
      </c>
      <c r="G71" s="27">
        <v>1</v>
      </c>
      <c r="H71" s="27">
        <v>1</v>
      </c>
      <c r="I71" s="28">
        <v>0</v>
      </c>
      <c r="J71" s="29">
        <v>0</v>
      </c>
      <c r="K71" s="30">
        <v>1</v>
      </c>
      <c r="L71" s="31">
        <v>0</v>
      </c>
      <c r="M71" s="33" t="s">
        <v>900</v>
      </c>
      <c r="N71" s="33"/>
    </row>
    <row r="72" spans="1:14" x14ac:dyDescent="0.3">
      <c r="A72" s="7" t="s">
        <v>164</v>
      </c>
      <c r="B72" s="7" t="s">
        <v>165</v>
      </c>
      <c r="C72" s="7" t="s">
        <v>588</v>
      </c>
      <c r="D72" s="7" t="s">
        <v>589</v>
      </c>
      <c r="E72" s="7" t="s">
        <v>166</v>
      </c>
      <c r="F72" s="7" t="s">
        <v>590</v>
      </c>
      <c r="G72" s="27">
        <v>1</v>
      </c>
      <c r="H72" s="27">
        <v>2</v>
      </c>
      <c r="I72" s="28">
        <v>0</v>
      </c>
      <c r="J72" s="29">
        <v>0</v>
      </c>
      <c r="K72" s="30">
        <v>0</v>
      </c>
      <c r="L72" s="31">
        <v>1</v>
      </c>
      <c r="M72" s="33" t="s">
        <v>900</v>
      </c>
      <c r="N72" s="33"/>
    </row>
    <row r="73" spans="1:14" x14ac:dyDescent="0.3">
      <c r="A73" s="7" t="s">
        <v>259</v>
      </c>
      <c r="B73" s="7" t="s">
        <v>591</v>
      </c>
      <c r="C73" s="7" t="s">
        <v>345</v>
      </c>
      <c r="D73" s="7" t="s">
        <v>346</v>
      </c>
      <c r="E73" s="7" t="s">
        <v>158</v>
      </c>
      <c r="F73" s="7" t="s">
        <v>592</v>
      </c>
      <c r="G73" s="27">
        <v>1</v>
      </c>
      <c r="H73" s="27">
        <v>2</v>
      </c>
      <c r="I73" s="28">
        <v>0</v>
      </c>
      <c r="J73" s="29">
        <v>0</v>
      </c>
      <c r="K73" s="30">
        <v>0</v>
      </c>
      <c r="L73" s="31">
        <v>1</v>
      </c>
      <c r="M73" s="33" t="s">
        <v>900</v>
      </c>
      <c r="N73" s="33"/>
    </row>
    <row r="74" spans="1:14" x14ac:dyDescent="0.3">
      <c r="A74" s="7" t="s">
        <v>593</v>
      </c>
      <c r="B74" s="7" t="s">
        <v>594</v>
      </c>
      <c r="C74" s="7" t="s">
        <v>595</v>
      </c>
      <c r="D74" s="7" t="s">
        <v>596</v>
      </c>
      <c r="E74" s="7" t="s">
        <v>199</v>
      </c>
      <c r="F74" s="7" t="s">
        <v>597</v>
      </c>
      <c r="G74" s="27">
        <v>1</v>
      </c>
      <c r="H74" s="27">
        <v>2</v>
      </c>
      <c r="I74" s="28">
        <v>0</v>
      </c>
      <c r="J74" s="29">
        <v>1</v>
      </c>
      <c r="K74" s="30">
        <v>0</v>
      </c>
      <c r="L74" s="31">
        <v>0</v>
      </c>
      <c r="M74" s="33" t="s">
        <v>902</v>
      </c>
      <c r="N74" s="33"/>
    </row>
    <row r="75" spans="1:14" x14ac:dyDescent="0.3">
      <c r="A75" s="7" t="s">
        <v>598</v>
      </c>
      <c r="B75" s="7" t="s">
        <v>599</v>
      </c>
      <c r="C75" s="7" t="s">
        <v>600</v>
      </c>
      <c r="D75" s="7" t="s">
        <v>346</v>
      </c>
      <c r="E75" s="7" t="s">
        <v>601</v>
      </c>
      <c r="F75" s="7" t="s">
        <v>602</v>
      </c>
      <c r="G75" s="27">
        <v>1</v>
      </c>
      <c r="H75" s="27">
        <v>10</v>
      </c>
      <c r="I75" s="28">
        <v>0</v>
      </c>
      <c r="J75" s="29">
        <v>1</v>
      </c>
      <c r="K75" s="30">
        <v>0</v>
      </c>
      <c r="L75" s="31">
        <v>0</v>
      </c>
      <c r="M75" s="33" t="s">
        <v>902</v>
      </c>
      <c r="N75" s="33"/>
    </row>
    <row r="76" spans="1:14" x14ac:dyDescent="0.3">
      <c r="A76" s="7" t="s">
        <v>603</v>
      </c>
      <c r="B76" s="7" t="s">
        <v>604</v>
      </c>
      <c r="C76" s="7" t="s">
        <v>345</v>
      </c>
      <c r="D76" s="7" t="s">
        <v>374</v>
      </c>
      <c r="E76" s="7" t="s">
        <v>605</v>
      </c>
      <c r="F76" s="7" t="s">
        <v>603</v>
      </c>
      <c r="G76" s="27">
        <v>1</v>
      </c>
      <c r="H76" s="27">
        <v>3</v>
      </c>
      <c r="I76" s="28">
        <v>0</v>
      </c>
      <c r="J76" s="29">
        <v>1</v>
      </c>
      <c r="K76" s="30">
        <v>0</v>
      </c>
      <c r="L76" s="31">
        <v>0</v>
      </c>
      <c r="M76" s="33" t="s">
        <v>901</v>
      </c>
      <c r="N76" s="33"/>
    </row>
    <row r="77" spans="1:14" x14ac:dyDescent="0.3">
      <c r="A77" s="7" t="s">
        <v>304</v>
      </c>
      <c r="B77" s="7" t="s">
        <v>606</v>
      </c>
      <c r="C77" s="7" t="s">
        <v>345</v>
      </c>
      <c r="D77" s="7" t="s">
        <v>346</v>
      </c>
      <c r="E77" s="7" t="s">
        <v>158</v>
      </c>
      <c r="F77" s="7" t="s">
        <v>607</v>
      </c>
      <c r="G77" s="27">
        <v>1</v>
      </c>
      <c r="H77" s="27">
        <v>3</v>
      </c>
      <c r="I77" s="28">
        <v>0</v>
      </c>
      <c r="J77" s="29">
        <v>0</v>
      </c>
      <c r="K77" s="30">
        <v>0</v>
      </c>
      <c r="L77" s="31">
        <v>1</v>
      </c>
      <c r="M77" s="33" t="s">
        <v>900</v>
      </c>
      <c r="N77" s="33"/>
    </row>
    <row r="78" spans="1:14" x14ac:dyDescent="0.3">
      <c r="A78" s="7" t="s">
        <v>608</v>
      </c>
      <c r="B78" s="7" t="s">
        <v>609</v>
      </c>
      <c r="C78" s="7" t="s">
        <v>610</v>
      </c>
      <c r="D78" s="7" t="s">
        <v>346</v>
      </c>
      <c r="E78" s="7" t="s">
        <v>474</v>
      </c>
      <c r="F78" s="7" t="s">
        <v>611</v>
      </c>
      <c r="G78" s="27">
        <v>1</v>
      </c>
      <c r="H78" s="27">
        <v>1</v>
      </c>
      <c r="I78" s="28">
        <v>1</v>
      </c>
      <c r="J78" s="29">
        <v>0</v>
      </c>
      <c r="K78" s="30">
        <v>0</v>
      </c>
      <c r="L78" s="31">
        <v>0</v>
      </c>
      <c r="M78" s="33" t="s">
        <v>901</v>
      </c>
      <c r="N78" s="33"/>
    </row>
    <row r="79" spans="1:14" x14ac:dyDescent="0.3">
      <c r="A79" s="7" t="s">
        <v>612</v>
      </c>
      <c r="B79" s="7" t="s">
        <v>613</v>
      </c>
      <c r="C79" s="7" t="s">
        <v>345</v>
      </c>
      <c r="D79" s="7" t="s">
        <v>351</v>
      </c>
      <c r="E79" s="7" t="s">
        <v>280</v>
      </c>
      <c r="F79" s="7" t="s">
        <v>614</v>
      </c>
      <c r="G79" s="27">
        <v>1</v>
      </c>
      <c r="H79" s="27">
        <v>2</v>
      </c>
      <c r="I79" s="28">
        <v>0</v>
      </c>
      <c r="J79" s="29">
        <v>1</v>
      </c>
      <c r="K79" s="30">
        <v>0</v>
      </c>
      <c r="L79" s="31">
        <v>0</v>
      </c>
      <c r="M79" s="33" t="s">
        <v>902</v>
      </c>
      <c r="N79" s="33"/>
    </row>
    <row r="80" spans="1:14" x14ac:dyDescent="0.3">
      <c r="A80" s="7" t="s">
        <v>615</v>
      </c>
      <c r="B80" s="7" t="s">
        <v>438</v>
      </c>
      <c r="C80" s="7" t="s">
        <v>616</v>
      </c>
      <c r="D80" s="7" t="s">
        <v>346</v>
      </c>
      <c r="E80" s="7" t="s">
        <v>440</v>
      </c>
      <c r="F80" s="7" t="s">
        <v>617</v>
      </c>
      <c r="G80" s="27">
        <v>1</v>
      </c>
      <c r="H80" s="27">
        <v>1</v>
      </c>
      <c r="I80" s="28">
        <v>0</v>
      </c>
      <c r="J80" s="29">
        <v>1</v>
      </c>
      <c r="K80" s="30">
        <v>0</v>
      </c>
      <c r="L80" s="31">
        <v>0</v>
      </c>
      <c r="M80" s="33" t="s">
        <v>902</v>
      </c>
      <c r="N80" s="33"/>
    </row>
    <row r="81" spans="1:14" x14ac:dyDescent="0.3">
      <c r="A81" s="7" t="s">
        <v>242</v>
      </c>
      <c r="B81" s="7" t="s">
        <v>618</v>
      </c>
      <c r="C81" s="7" t="s">
        <v>345</v>
      </c>
      <c r="D81" s="7" t="s">
        <v>346</v>
      </c>
      <c r="E81" s="7" t="s">
        <v>158</v>
      </c>
      <c r="F81" s="7" t="s">
        <v>619</v>
      </c>
      <c r="G81" s="27">
        <v>1</v>
      </c>
      <c r="H81" s="27">
        <v>2</v>
      </c>
      <c r="I81" s="28">
        <v>0</v>
      </c>
      <c r="J81" s="29">
        <v>0</v>
      </c>
      <c r="K81" s="30">
        <v>0</v>
      </c>
      <c r="L81" s="31">
        <v>1</v>
      </c>
      <c r="M81" s="33" t="s">
        <v>900</v>
      </c>
      <c r="N81" s="33"/>
    </row>
    <row r="82" spans="1:14" x14ac:dyDescent="0.3">
      <c r="A82" s="7" t="s">
        <v>620</v>
      </c>
      <c r="B82" s="7" t="s">
        <v>621</v>
      </c>
      <c r="C82" s="7" t="s">
        <v>622</v>
      </c>
      <c r="D82" s="7" t="s">
        <v>346</v>
      </c>
      <c r="E82" s="7" t="s">
        <v>171</v>
      </c>
      <c r="F82" s="7" t="s">
        <v>623</v>
      </c>
      <c r="G82" s="27">
        <v>1</v>
      </c>
      <c r="H82" s="27">
        <v>1</v>
      </c>
      <c r="I82" s="28">
        <v>0</v>
      </c>
      <c r="J82" s="29">
        <v>1</v>
      </c>
      <c r="K82" s="30">
        <v>0</v>
      </c>
      <c r="L82" s="31">
        <v>0</v>
      </c>
      <c r="M82" s="33" t="s">
        <v>903</v>
      </c>
      <c r="N82" s="33"/>
    </row>
    <row r="83" spans="1:14" x14ac:dyDescent="0.3">
      <c r="A83" s="7" t="s">
        <v>278</v>
      </c>
      <c r="B83" s="7" t="s">
        <v>624</v>
      </c>
      <c r="C83" s="7" t="s">
        <v>345</v>
      </c>
      <c r="D83" s="7" t="s">
        <v>351</v>
      </c>
      <c r="E83" s="7" t="s">
        <v>280</v>
      </c>
      <c r="F83" s="7" t="s">
        <v>625</v>
      </c>
      <c r="G83" s="27">
        <v>1</v>
      </c>
      <c r="H83" s="27">
        <v>1</v>
      </c>
      <c r="I83" s="28">
        <v>0</v>
      </c>
      <c r="J83" s="29">
        <v>0</v>
      </c>
      <c r="K83" s="30">
        <v>0</v>
      </c>
      <c r="L83" s="31">
        <v>1</v>
      </c>
      <c r="M83" s="33" t="s">
        <v>900</v>
      </c>
      <c r="N83" s="33"/>
    </row>
    <row r="84" spans="1:14" x14ac:dyDescent="0.3">
      <c r="A84" s="7" t="s">
        <v>626</v>
      </c>
      <c r="B84" s="7" t="s">
        <v>627</v>
      </c>
      <c r="C84" s="7" t="s">
        <v>628</v>
      </c>
      <c r="D84" s="7" t="s">
        <v>532</v>
      </c>
      <c r="E84" s="7" t="s">
        <v>629</v>
      </c>
      <c r="F84" s="7" t="s">
        <v>630</v>
      </c>
      <c r="G84" s="27">
        <v>1</v>
      </c>
      <c r="H84" s="27">
        <v>2</v>
      </c>
      <c r="I84" s="28">
        <v>0</v>
      </c>
      <c r="J84" s="29">
        <v>1</v>
      </c>
      <c r="K84" s="30">
        <v>0</v>
      </c>
      <c r="L84" s="31">
        <v>0</v>
      </c>
      <c r="M84" s="33" t="s">
        <v>902</v>
      </c>
      <c r="N84" s="33"/>
    </row>
    <row r="85" spans="1:14" x14ac:dyDescent="0.3">
      <c r="A85" s="7" t="s">
        <v>64</v>
      </c>
      <c r="B85" s="7" t="s">
        <v>631</v>
      </c>
      <c r="C85" s="7" t="s">
        <v>632</v>
      </c>
      <c r="D85" s="7" t="s">
        <v>633</v>
      </c>
      <c r="E85" s="7" t="s">
        <v>67</v>
      </c>
      <c r="F85" s="7" t="s">
        <v>634</v>
      </c>
      <c r="G85" s="27">
        <v>1</v>
      </c>
      <c r="H85" s="27">
        <v>1</v>
      </c>
      <c r="I85" s="28">
        <v>0</v>
      </c>
      <c r="J85" s="29">
        <v>0</v>
      </c>
      <c r="K85" s="30">
        <v>1</v>
      </c>
      <c r="L85" s="31">
        <v>0</v>
      </c>
      <c r="M85" s="33" t="s">
        <v>900</v>
      </c>
      <c r="N85" s="33"/>
    </row>
    <row r="86" spans="1:14" x14ac:dyDescent="0.3">
      <c r="A86" s="7" t="s">
        <v>214</v>
      </c>
      <c r="B86" s="7" t="s">
        <v>635</v>
      </c>
      <c r="C86" s="7" t="s">
        <v>345</v>
      </c>
      <c r="D86" s="7" t="s">
        <v>346</v>
      </c>
      <c r="E86" s="7" t="s">
        <v>158</v>
      </c>
      <c r="F86" s="7" t="s">
        <v>636</v>
      </c>
      <c r="G86" s="27">
        <v>1</v>
      </c>
      <c r="H86" s="27">
        <v>1</v>
      </c>
      <c r="I86" s="28">
        <v>0</v>
      </c>
      <c r="J86" s="29">
        <v>0</v>
      </c>
      <c r="K86" s="30">
        <v>0</v>
      </c>
      <c r="L86" s="31">
        <v>1</v>
      </c>
      <c r="M86" s="33" t="s">
        <v>900</v>
      </c>
      <c r="N86" s="33"/>
    </row>
    <row r="87" spans="1:14" x14ac:dyDescent="0.3">
      <c r="A87" s="7" t="s">
        <v>637</v>
      </c>
      <c r="B87" s="7" t="s">
        <v>638</v>
      </c>
      <c r="C87" s="7" t="s">
        <v>345</v>
      </c>
      <c r="D87" s="7" t="s">
        <v>639</v>
      </c>
      <c r="E87" s="7" t="s">
        <v>131</v>
      </c>
      <c r="F87" s="7" t="s">
        <v>640</v>
      </c>
      <c r="G87" s="27">
        <v>1</v>
      </c>
      <c r="H87" s="27">
        <v>3</v>
      </c>
      <c r="I87" s="28">
        <v>0</v>
      </c>
      <c r="J87" s="29">
        <v>1</v>
      </c>
      <c r="K87" s="30">
        <v>0</v>
      </c>
      <c r="L87" s="31">
        <v>0</v>
      </c>
      <c r="M87" s="33" t="s">
        <v>903</v>
      </c>
      <c r="N87" s="33"/>
    </row>
    <row r="88" spans="1:14" x14ac:dyDescent="0.3">
      <c r="A88" s="7" t="s">
        <v>641</v>
      </c>
      <c r="B88" s="7" t="s">
        <v>642</v>
      </c>
      <c r="C88" s="7" t="s">
        <v>345</v>
      </c>
      <c r="D88" s="7" t="s">
        <v>346</v>
      </c>
      <c r="E88" s="7" t="s">
        <v>227</v>
      </c>
      <c r="F88" s="7" t="s">
        <v>643</v>
      </c>
      <c r="G88" s="27">
        <v>1</v>
      </c>
      <c r="H88" s="27">
        <v>15</v>
      </c>
      <c r="I88" s="28">
        <v>1</v>
      </c>
      <c r="J88" s="29">
        <v>0</v>
      </c>
      <c r="K88" s="30">
        <v>0</v>
      </c>
      <c r="L88" s="31">
        <v>0</v>
      </c>
      <c r="M88" s="33" t="s">
        <v>902</v>
      </c>
      <c r="N88" s="33"/>
    </row>
    <row r="89" spans="1:14" x14ac:dyDescent="0.3">
      <c r="A89" s="7" t="s">
        <v>644</v>
      </c>
      <c r="B89" s="7" t="s">
        <v>645</v>
      </c>
      <c r="C89" s="7" t="s">
        <v>345</v>
      </c>
      <c r="D89" s="7" t="s">
        <v>346</v>
      </c>
      <c r="E89" s="7" t="s">
        <v>158</v>
      </c>
      <c r="F89" s="7" t="s">
        <v>646</v>
      </c>
      <c r="G89" s="27">
        <v>1</v>
      </c>
      <c r="H89" s="27">
        <v>1</v>
      </c>
      <c r="I89" s="28">
        <v>0</v>
      </c>
      <c r="J89" s="29">
        <v>1</v>
      </c>
      <c r="K89" s="30">
        <v>0</v>
      </c>
      <c r="L89" s="31">
        <v>0</v>
      </c>
      <c r="M89" s="33" t="s">
        <v>902</v>
      </c>
      <c r="N89" s="33"/>
    </row>
    <row r="90" spans="1:14" x14ac:dyDescent="0.3">
      <c r="A90" s="7" t="s">
        <v>203</v>
      </c>
      <c r="B90" s="7" t="s">
        <v>647</v>
      </c>
      <c r="C90" s="7" t="s">
        <v>345</v>
      </c>
      <c r="D90" s="7" t="s">
        <v>346</v>
      </c>
      <c r="E90" s="7" t="s">
        <v>158</v>
      </c>
      <c r="F90" s="7" t="s">
        <v>648</v>
      </c>
      <c r="G90" s="27">
        <v>1</v>
      </c>
      <c r="H90" s="27">
        <v>4</v>
      </c>
      <c r="I90" s="28">
        <v>0</v>
      </c>
      <c r="J90" s="29">
        <v>0</v>
      </c>
      <c r="K90" s="30">
        <v>0</v>
      </c>
      <c r="L90" s="31">
        <v>1</v>
      </c>
      <c r="M90" s="33" t="s">
        <v>900</v>
      </c>
      <c r="N90" s="33"/>
    </row>
    <row r="91" spans="1:14" x14ac:dyDescent="0.3">
      <c r="A91" s="7" t="s">
        <v>649</v>
      </c>
      <c r="B91" s="7" t="s">
        <v>650</v>
      </c>
      <c r="C91" s="7" t="s">
        <v>651</v>
      </c>
      <c r="D91" s="7" t="s">
        <v>346</v>
      </c>
      <c r="E91" s="7" t="s">
        <v>652</v>
      </c>
      <c r="F91" s="7" t="s">
        <v>653</v>
      </c>
      <c r="G91" s="27">
        <v>1</v>
      </c>
      <c r="H91" s="27">
        <v>3</v>
      </c>
      <c r="I91" s="28">
        <v>0</v>
      </c>
      <c r="J91" s="29">
        <v>1</v>
      </c>
      <c r="K91" s="30">
        <v>0</v>
      </c>
      <c r="L91" s="31">
        <v>0</v>
      </c>
      <c r="M91" s="33" t="s">
        <v>902</v>
      </c>
      <c r="N91" s="33"/>
    </row>
    <row r="92" spans="1:14" x14ac:dyDescent="0.3">
      <c r="A92" s="7" t="s">
        <v>654</v>
      </c>
      <c r="B92" s="7" t="s">
        <v>549</v>
      </c>
      <c r="C92" s="7" t="s">
        <v>655</v>
      </c>
      <c r="D92" s="7" t="s">
        <v>346</v>
      </c>
      <c r="E92" s="7" t="s">
        <v>158</v>
      </c>
      <c r="F92" s="7" t="s">
        <v>656</v>
      </c>
      <c r="G92" s="27">
        <v>1</v>
      </c>
      <c r="H92" s="27">
        <v>3</v>
      </c>
      <c r="I92" s="28">
        <v>0</v>
      </c>
      <c r="J92" s="29">
        <v>1</v>
      </c>
      <c r="K92" s="30">
        <v>0</v>
      </c>
      <c r="L92" s="31">
        <v>0</v>
      </c>
      <c r="M92" s="33" t="s">
        <v>901</v>
      </c>
      <c r="N92" s="33"/>
    </row>
    <row r="93" spans="1:14" x14ac:dyDescent="0.3">
      <c r="A93" s="7" t="s">
        <v>657</v>
      </c>
      <c r="B93" s="7" t="s">
        <v>658</v>
      </c>
      <c r="C93" s="7" t="s">
        <v>659</v>
      </c>
      <c r="D93" s="7" t="s">
        <v>660</v>
      </c>
      <c r="E93" s="7" t="s">
        <v>629</v>
      </c>
      <c r="F93" s="7" t="s">
        <v>661</v>
      </c>
      <c r="G93" s="27">
        <v>1</v>
      </c>
      <c r="H93" s="27">
        <v>1</v>
      </c>
      <c r="I93" s="28">
        <v>0</v>
      </c>
      <c r="J93" s="29">
        <v>1</v>
      </c>
      <c r="K93" s="30">
        <v>0</v>
      </c>
      <c r="L93" s="31">
        <v>0</v>
      </c>
      <c r="M93" s="33" t="s">
        <v>901</v>
      </c>
      <c r="N93" s="33"/>
    </row>
    <row r="94" spans="1:14" x14ac:dyDescent="0.3">
      <c r="A94" s="7" t="s">
        <v>662</v>
      </c>
      <c r="B94" s="7" t="s">
        <v>663</v>
      </c>
      <c r="C94" s="7" t="s">
        <v>473</v>
      </c>
      <c r="D94" s="7" t="s">
        <v>664</v>
      </c>
      <c r="E94" s="7" t="s">
        <v>665</v>
      </c>
      <c r="F94" s="7" t="s">
        <v>666</v>
      </c>
      <c r="G94" s="27">
        <v>1</v>
      </c>
      <c r="H94" s="27">
        <v>2</v>
      </c>
      <c r="I94" s="28">
        <v>0</v>
      </c>
      <c r="J94" s="29">
        <v>1</v>
      </c>
      <c r="K94" s="30">
        <v>0</v>
      </c>
      <c r="L94" s="31">
        <v>0</v>
      </c>
      <c r="M94" s="33" t="s">
        <v>901</v>
      </c>
      <c r="N94" s="33"/>
    </row>
    <row r="95" spans="1:14" x14ac:dyDescent="0.3">
      <c r="A95" s="7" t="s">
        <v>248</v>
      </c>
      <c r="B95" s="7" t="s">
        <v>667</v>
      </c>
      <c r="C95" s="7" t="s">
        <v>405</v>
      </c>
      <c r="D95" s="7" t="s">
        <v>668</v>
      </c>
      <c r="E95" s="7" t="s">
        <v>250</v>
      </c>
      <c r="F95" s="7" t="s">
        <v>669</v>
      </c>
      <c r="G95" s="27">
        <v>1</v>
      </c>
      <c r="H95" s="27">
        <v>1</v>
      </c>
      <c r="I95" s="28">
        <v>0</v>
      </c>
      <c r="J95" s="29">
        <v>0</v>
      </c>
      <c r="K95" s="30">
        <v>0</v>
      </c>
      <c r="L95" s="31">
        <v>1</v>
      </c>
      <c r="M95" s="33" t="s">
        <v>900</v>
      </c>
      <c r="N95" s="33"/>
    </row>
    <row r="96" spans="1:14" x14ac:dyDescent="0.3">
      <c r="A96" s="7" t="s">
        <v>150</v>
      </c>
      <c r="B96" s="7" t="s">
        <v>670</v>
      </c>
      <c r="C96" s="7" t="s">
        <v>671</v>
      </c>
      <c r="D96" s="7" t="s">
        <v>672</v>
      </c>
      <c r="E96" s="7" t="s">
        <v>154</v>
      </c>
      <c r="F96" s="7" t="s">
        <v>673</v>
      </c>
      <c r="G96" s="27">
        <v>1</v>
      </c>
      <c r="H96" s="27">
        <v>15</v>
      </c>
      <c r="I96" s="28">
        <v>0</v>
      </c>
      <c r="J96" s="29">
        <v>0</v>
      </c>
      <c r="K96" s="30">
        <v>0</v>
      </c>
      <c r="L96" s="31">
        <v>1</v>
      </c>
      <c r="M96" s="33" t="s">
        <v>900</v>
      </c>
      <c r="N96" s="33"/>
    </row>
    <row r="97" spans="1:14" x14ac:dyDescent="0.3">
      <c r="A97" s="7" t="s">
        <v>129</v>
      </c>
      <c r="B97" s="7" t="s">
        <v>674</v>
      </c>
      <c r="C97" s="7" t="s">
        <v>345</v>
      </c>
      <c r="D97" s="7" t="s">
        <v>639</v>
      </c>
      <c r="E97" s="7" t="s">
        <v>131</v>
      </c>
      <c r="F97" s="7" t="s">
        <v>675</v>
      </c>
      <c r="G97" s="27">
        <v>1</v>
      </c>
      <c r="H97" s="27">
        <v>10</v>
      </c>
      <c r="I97" s="28">
        <v>0</v>
      </c>
      <c r="J97" s="29">
        <v>0</v>
      </c>
      <c r="K97" s="30">
        <v>1</v>
      </c>
      <c r="L97" s="31">
        <v>0</v>
      </c>
      <c r="M97" s="33" t="s">
        <v>900</v>
      </c>
      <c r="N97" s="33"/>
    </row>
    <row r="98" spans="1:14" x14ac:dyDescent="0.3">
      <c r="A98" s="7" t="s">
        <v>139</v>
      </c>
      <c r="B98" s="7" t="s">
        <v>676</v>
      </c>
      <c r="C98" s="7" t="s">
        <v>345</v>
      </c>
      <c r="D98" s="7" t="s">
        <v>397</v>
      </c>
      <c r="E98" s="7" t="s">
        <v>142</v>
      </c>
      <c r="F98" s="7" t="s">
        <v>677</v>
      </c>
      <c r="G98" s="27">
        <v>1</v>
      </c>
      <c r="H98" s="27">
        <v>2</v>
      </c>
      <c r="I98" s="28">
        <v>0</v>
      </c>
      <c r="J98" s="29">
        <v>0</v>
      </c>
      <c r="K98" s="30">
        <v>1</v>
      </c>
      <c r="L98" s="31">
        <v>0</v>
      </c>
      <c r="M98" s="33" t="s">
        <v>900</v>
      </c>
      <c r="N98" s="33"/>
    </row>
    <row r="99" spans="1:14" x14ac:dyDescent="0.3">
      <c r="A99" s="7" t="s">
        <v>175</v>
      </c>
      <c r="B99" s="7" t="s">
        <v>678</v>
      </c>
      <c r="C99" s="7" t="s">
        <v>345</v>
      </c>
      <c r="D99" s="7" t="s">
        <v>346</v>
      </c>
      <c r="E99" s="7" t="s">
        <v>178</v>
      </c>
      <c r="F99" s="7" t="s">
        <v>679</v>
      </c>
      <c r="G99" s="27">
        <v>1</v>
      </c>
      <c r="H99" s="27">
        <v>1</v>
      </c>
      <c r="I99" s="28">
        <v>0</v>
      </c>
      <c r="J99" s="29">
        <v>0</v>
      </c>
      <c r="K99" s="30">
        <v>0</v>
      </c>
      <c r="L99" s="31">
        <v>1</v>
      </c>
      <c r="M99" s="33" t="s">
        <v>900</v>
      </c>
      <c r="N99" s="33"/>
    </row>
    <row r="100" spans="1:14" x14ac:dyDescent="0.3">
      <c r="A100" s="7" t="s">
        <v>680</v>
      </c>
      <c r="B100" s="7" t="s">
        <v>681</v>
      </c>
      <c r="C100" s="7" t="s">
        <v>345</v>
      </c>
      <c r="D100" s="7" t="s">
        <v>346</v>
      </c>
      <c r="E100" s="7" t="s">
        <v>171</v>
      </c>
      <c r="F100" s="7" t="s">
        <v>682</v>
      </c>
      <c r="G100" s="27">
        <v>1</v>
      </c>
      <c r="H100" s="27">
        <v>3</v>
      </c>
      <c r="I100" s="28">
        <v>0</v>
      </c>
      <c r="J100" s="29">
        <v>1</v>
      </c>
      <c r="K100" s="30">
        <v>0</v>
      </c>
      <c r="L100" s="31">
        <v>0</v>
      </c>
      <c r="M100" s="33" t="s">
        <v>903</v>
      </c>
      <c r="N100" s="33"/>
    </row>
    <row r="101" spans="1:14" x14ac:dyDescent="0.3">
      <c r="A101" s="7" t="s">
        <v>240</v>
      </c>
      <c r="B101" s="7" t="s">
        <v>241</v>
      </c>
      <c r="C101" s="7" t="s">
        <v>683</v>
      </c>
      <c r="D101" s="7" t="s">
        <v>346</v>
      </c>
      <c r="E101" s="7" t="s">
        <v>158</v>
      </c>
      <c r="F101" s="7" t="s">
        <v>684</v>
      </c>
      <c r="G101" s="27">
        <v>1</v>
      </c>
      <c r="H101" s="27">
        <v>3</v>
      </c>
      <c r="I101" s="28">
        <v>0</v>
      </c>
      <c r="J101" s="29">
        <v>0</v>
      </c>
      <c r="K101" s="30">
        <v>0</v>
      </c>
      <c r="L101" s="31">
        <v>1</v>
      </c>
      <c r="M101" s="33" t="s">
        <v>900</v>
      </c>
      <c r="N101" s="33"/>
    </row>
    <row r="102" spans="1:14" x14ac:dyDescent="0.3">
      <c r="A102" s="7" t="s">
        <v>685</v>
      </c>
      <c r="B102" s="7" t="s">
        <v>686</v>
      </c>
      <c r="C102" s="7" t="s">
        <v>687</v>
      </c>
      <c r="D102" s="7" t="s">
        <v>688</v>
      </c>
      <c r="E102" s="7" t="s">
        <v>689</v>
      </c>
      <c r="F102" s="7" t="s">
        <v>690</v>
      </c>
      <c r="G102" s="27">
        <v>1</v>
      </c>
      <c r="H102" s="27">
        <v>1</v>
      </c>
      <c r="I102" s="28">
        <v>0</v>
      </c>
      <c r="J102" s="29">
        <v>1</v>
      </c>
      <c r="K102" s="30">
        <v>0</v>
      </c>
      <c r="L102" s="31">
        <v>0</v>
      </c>
      <c r="M102" s="33" t="s">
        <v>901</v>
      </c>
      <c r="N102" s="33"/>
    </row>
    <row r="103" spans="1:14" x14ac:dyDescent="0.3">
      <c r="A103" s="7" t="s">
        <v>273</v>
      </c>
      <c r="B103" s="7" t="s">
        <v>691</v>
      </c>
      <c r="C103" s="7" t="s">
        <v>345</v>
      </c>
      <c r="D103" s="7" t="s">
        <v>346</v>
      </c>
      <c r="E103" s="7" t="s">
        <v>158</v>
      </c>
      <c r="F103" s="7" t="s">
        <v>692</v>
      </c>
      <c r="G103" s="27">
        <v>1</v>
      </c>
      <c r="H103" s="27">
        <v>1</v>
      </c>
      <c r="I103" s="28">
        <v>0</v>
      </c>
      <c r="J103" s="29">
        <v>0</v>
      </c>
      <c r="K103" s="30">
        <v>0</v>
      </c>
      <c r="L103" s="31">
        <v>1</v>
      </c>
      <c r="M103" s="33" t="s">
        <v>900</v>
      </c>
      <c r="N103" s="33"/>
    </row>
    <row r="104" spans="1:14" x14ac:dyDescent="0.3">
      <c r="A104" s="7" t="s">
        <v>693</v>
      </c>
      <c r="B104" s="7" t="s">
        <v>694</v>
      </c>
      <c r="C104" s="7" t="s">
        <v>695</v>
      </c>
      <c r="D104" s="7" t="s">
        <v>596</v>
      </c>
      <c r="E104" s="7" t="s">
        <v>696</v>
      </c>
      <c r="F104" s="7" t="s">
        <v>697</v>
      </c>
      <c r="G104" s="27">
        <v>1</v>
      </c>
      <c r="H104" s="27">
        <v>1</v>
      </c>
      <c r="I104" s="28">
        <v>0</v>
      </c>
      <c r="J104" s="29">
        <v>1</v>
      </c>
      <c r="K104" s="30">
        <v>0</v>
      </c>
      <c r="L104" s="31">
        <v>0</v>
      </c>
      <c r="M104" s="33" t="s">
        <v>901</v>
      </c>
      <c r="N104" s="33"/>
    </row>
    <row r="105" spans="1:14" x14ac:dyDescent="0.3">
      <c r="A105" s="7" t="s">
        <v>698</v>
      </c>
      <c r="B105" s="7" t="s">
        <v>699</v>
      </c>
      <c r="C105" s="7" t="s">
        <v>700</v>
      </c>
      <c r="D105" s="7" t="s">
        <v>346</v>
      </c>
      <c r="E105" s="7" t="s">
        <v>701</v>
      </c>
      <c r="F105" s="7" t="s">
        <v>702</v>
      </c>
      <c r="G105" s="27">
        <v>1</v>
      </c>
      <c r="H105" s="27">
        <v>1</v>
      </c>
      <c r="I105" s="28">
        <v>0</v>
      </c>
      <c r="J105" s="29">
        <v>1</v>
      </c>
      <c r="K105" s="30">
        <v>0</v>
      </c>
      <c r="L105" s="31">
        <v>0</v>
      </c>
      <c r="M105" s="33" t="s">
        <v>901</v>
      </c>
      <c r="N105" s="33"/>
    </row>
    <row r="106" spans="1:14" x14ac:dyDescent="0.3">
      <c r="A106" s="7" t="s">
        <v>703</v>
      </c>
      <c r="B106" s="7" t="s">
        <v>704</v>
      </c>
      <c r="C106" s="7" t="s">
        <v>345</v>
      </c>
      <c r="D106" s="7" t="s">
        <v>351</v>
      </c>
      <c r="E106" s="7" t="s">
        <v>280</v>
      </c>
      <c r="F106" s="7" t="s">
        <v>705</v>
      </c>
      <c r="G106" s="27">
        <v>1</v>
      </c>
      <c r="H106" s="27">
        <v>1</v>
      </c>
      <c r="I106" s="28">
        <v>0</v>
      </c>
      <c r="J106" s="29">
        <v>1</v>
      </c>
      <c r="K106" s="30">
        <v>0</v>
      </c>
      <c r="L106" s="31">
        <v>0</v>
      </c>
      <c r="M106" s="33" t="s">
        <v>902</v>
      </c>
      <c r="N106" s="33"/>
    </row>
    <row r="107" spans="1:14" x14ac:dyDescent="0.3">
      <c r="A107" s="7" t="s">
        <v>706</v>
      </c>
      <c r="B107" s="7" t="s">
        <v>707</v>
      </c>
      <c r="C107" s="7" t="s">
        <v>708</v>
      </c>
      <c r="D107" s="7" t="s">
        <v>709</v>
      </c>
      <c r="E107" s="7" t="s">
        <v>710</v>
      </c>
      <c r="F107" s="7" t="s">
        <v>711</v>
      </c>
      <c r="G107" s="27">
        <v>1</v>
      </c>
      <c r="H107" s="27">
        <v>1</v>
      </c>
      <c r="I107" s="28">
        <v>0</v>
      </c>
      <c r="J107" s="29">
        <v>1</v>
      </c>
      <c r="K107" s="30">
        <v>0</v>
      </c>
      <c r="L107" s="31">
        <v>0</v>
      </c>
      <c r="M107" s="33" t="s">
        <v>902</v>
      </c>
      <c r="N107" s="33"/>
    </row>
    <row r="108" spans="1:14" x14ac:dyDescent="0.3">
      <c r="A108" s="7" t="s">
        <v>712</v>
      </c>
      <c r="B108" s="7" t="s">
        <v>713</v>
      </c>
      <c r="C108" s="7" t="s">
        <v>714</v>
      </c>
      <c r="D108" s="7" t="s">
        <v>715</v>
      </c>
      <c r="E108" s="7" t="s">
        <v>357</v>
      </c>
      <c r="F108" s="7" t="s">
        <v>716</v>
      </c>
      <c r="G108" s="27">
        <v>1</v>
      </c>
      <c r="H108" s="27">
        <v>2</v>
      </c>
      <c r="I108" s="28">
        <v>0</v>
      </c>
      <c r="J108" s="29">
        <v>1</v>
      </c>
      <c r="K108" s="30">
        <v>0</v>
      </c>
      <c r="L108" s="31">
        <v>0</v>
      </c>
      <c r="M108" s="33" t="s">
        <v>902</v>
      </c>
      <c r="N108" s="33"/>
    </row>
    <row r="109" spans="1:14" x14ac:dyDescent="0.3">
      <c r="A109" s="7" t="s">
        <v>717</v>
      </c>
      <c r="B109" s="7" t="s">
        <v>718</v>
      </c>
      <c r="C109" s="7" t="s">
        <v>719</v>
      </c>
      <c r="D109" s="7" t="s">
        <v>720</v>
      </c>
      <c r="E109" s="7" t="s">
        <v>280</v>
      </c>
      <c r="F109" s="7" t="s">
        <v>721</v>
      </c>
      <c r="G109" s="27">
        <v>1</v>
      </c>
      <c r="H109" s="27">
        <v>2</v>
      </c>
      <c r="I109" s="28">
        <v>0</v>
      </c>
      <c r="J109" s="29">
        <v>1</v>
      </c>
      <c r="K109" s="30">
        <v>0</v>
      </c>
      <c r="L109" s="31">
        <v>0</v>
      </c>
      <c r="M109" s="33" t="s">
        <v>902</v>
      </c>
      <c r="N109" s="33"/>
    </row>
    <row r="110" spans="1:14" x14ac:dyDescent="0.3">
      <c r="A110" s="7" t="s">
        <v>722</v>
      </c>
      <c r="B110" s="7" t="s">
        <v>723</v>
      </c>
      <c r="C110" s="7" t="s">
        <v>724</v>
      </c>
      <c r="D110" s="7" t="s">
        <v>346</v>
      </c>
      <c r="E110" s="7" t="s">
        <v>725</v>
      </c>
      <c r="F110" s="7" t="s">
        <v>726</v>
      </c>
      <c r="G110" s="27">
        <v>1</v>
      </c>
      <c r="H110" s="27">
        <v>6</v>
      </c>
      <c r="I110" s="28">
        <v>0</v>
      </c>
      <c r="J110" s="29">
        <v>1</v>
      </c>
      <c r="K110" s="30">
        <v>0</v>
      </c>
      <c r="L110" s="31">
        <v>0</v>
      </c>
      <c r="M110" s="33" t="s">
        <v>902</v>
      </c>
      <c r="N110" s="33"/>
    </row>
    <row r="111" spans="1:14" x14ac:dyDescent="0.3">
      <c r="A111" s="7" t="s">
        <v>197</v>
      </c>
      <c r="B111" s="7" t="s">
        <v>727</v>
      </c>
      <c r="C111" s="7" t="s">
        <v>345</v>
      </c>
      <c r="D111" s="7" t="s">
        <v>346</v>
      </c>
      <c r="E111" s="7" t="s">
        <v>199</v>
      </c>
      <c r="F111" s="7" t="s">
        <v>728</v>
      </c>
      <c r="G111" s="27">
        <v>1</v>
      </c>
      <c r="H111" s="27">
        <v>1</v>
      </c>
      <c r="I111" s="28">
        <v>0</v>
      </c>
      <c r="J111" s="29">
        <v>0</v>
      </c>
      <c r="K111" s="30">
        <v>0</v>
      </c>
      <c r="L111" s="31">
        <v>1</v>
      </c>
      <c r="M111" s="33" t="s">
        <v>900</v>
      </c>
      <c r="N111" s="33"/>
    </row>
    <row r="112" spans="1:14" x14ac:dyDescent="0.3">
      <c r="A112" s="7" t="s">
        <v>729</v>
      </c>
      <c r="B112" s="7" t="s">
        <v>730</v>
      </c>
      <c r="C112" s="7" t="s">
        <v>345</v>
      </c>
      <c r="D112" s="7" t="s">
        <v>731</v>
      </c>
      <c r="E112" s="7" t="s">
        <v>732</v>
      </c>
      <c r="F112" s="7" t="s">
        <v>733</v>
      </c>
      <c r="G112" s="27">
        <v>1</v>
      </c>
      <c r="H112" s="27">
        <v>1</v>
      </c>
      <c r="I112" s="28">
        <v>0</v>
      </c>
      <c r="J112" s="29">
        <v>1</v>
      </c>
      <c r="K112" s="30">
        <v>0</v>
      </c>
      <c r="L112" s="31">
        <v>0</v>
      </c>
      <c r="M112" s="33" t="s">
        <v>902</v>
      </c>
      <c r="N112" s="33"/>
    </row>
    <row r="113" spans="1:14" x14ac:dyDescent="0.3">
      <c r="A113" s="7" t="s">
        <v>218</v>
      </c>
      <c r="B113" s="7" t="s">
        <v>734</v>
      </c>
      <c r="C113" s="7" t="s">
        <v>345</v>
      </c>
      <c r="D113" s="7" t="s">
        <v>346</v>
      </c>
      <c r="E113" s="7" t="s">
        <v>158</v>
      </c>
      <c r="F113" s="7" t="s">
        <v>735</v>
      </c>
      <c r="G113" s="27">
        <v>1</v>
      </c>
      <c r="H113" s="27">
        <v>1</v>
      </c>
      <c r="I113" s="28">
        <v>0</v>
      </c>
      <c r="J113" s="29">
        <v>0</v>
      </c>
      <c r="K113" s="30">
        <v>0</v>
      </c>
      <c r="L113" s="31">
        <v>1</v>
      </c>
      <c r="M113" s="33" t="s">
        <v>900</v>
      </c>
      <c r="N113" s="33"/>
    </row>
    <row r="114" spans="1:14" x14ac:dyDescent="0.3">
      <c r="A114" s="7" t="s">
        <v>736</v>
      </c>
      <c r="B114" s="7" t="s">
        <v>667</v>
      </c>
      <c r="C114" s="7" t="s">
        <v>737</v>
      </c>
      <c r="D114" s="7" t="s">
        <v>668</v>
      </c>
      <c r="E114" s="7" t="s">
        <v>250</v>
      </c>
      <c r="F114" s="7" t="s">
        <v>738</v>
      </c>
      <c r="G114" s="27">
        <v>1</v>
      </c>
      <c r="H114" s="27">
        <v>1</v>
      </c>
      <c r="I114" s="28">
        <v>0</v>
      </c>
      <c r="J114" s="29">
        <v>1</v>
      </c>
      <c r="K114" s="30">
        <v>0</v>
      </c>
      <c r="L114" s="31">
        <v>0</v>
      </c>
      <c r="M114" s="33" t="s">
        <v>902</v>
      </c>
      <c r="N114" s="33"/>
    </row>
    <row r="115" spans="1:14" x14ac:dyDescent="0.3">
      <c r="A115" s="7" t="s">
        <v>739</v>
      </c>
      <c r="B115" s="7" t="s">
        <v>740</v>
      </c>
      <c r="C115" s="7" t="s">
        <v>741</v>
      </c>
      <c r="D115" s="7" t="s">
        <v>346</v>
      </c>
      <c r="E115" s="7" t="s">
        <v>158</v>
      </c>
      <c r="F115" s="7" t="s">
        <v>742</v>
      </c>
      <c r="G115" s="27">
        <v>1</v>
      </c>
      <c r="H115" s="27">
        <v>5</v>
      </c>
      <c r="I115" s="28">
        <v>0</v>
      </c>
      <c r="J115" s="29">
        <v>1</v>
      </c>
      <c r="K115" s="30">
        <v>0</v>
      </c>
      <c r="L115" s="31">
        <v>0</v>
      </c>
      <c r="M115" s="33" t="s">
        <v>902</v>
      </c>
      <c r="N115" s="33"/>
    </row>
    <row r="116" spans="1:14" x14ac:dyDescent="0.3">
      <c r="A116" s="7" t="s">
        <v>216</v>
      </c>
      <c r="B116" s="7" t="s">
        <v>743</v>
      </c>
      <c r="C116" s="7" t="s">
        <v>345</v>
      </c>
      <c r="D116" s="7" t="s">
        <v>346</v>
      </c>
      <c r="E116" s="7" t="s">
        <v>158</v>
      </c>
      <c r="F116" s="7" t="s">
        <v>744</v>
      </c>
      <c r="G116" s="27">
        <v>1</v>
      </c>
      <c r="H116" s="27">
        <v>1</v>
      </c>
      <c r="I116" s="28">
        <v>0</v>
      </c>
      <c r="J116" s="29">
        <v>0</v>
      </c>
      <c r="K116" s="30">
        <v>0</v>
      </c>
      <c r="L116" s="31">
        <v>1</v>
      </c>
      <c r="M116" s="33" t="s">
        <v>900</v>
      </c>
      <c r="N116" s="33"/>
    </row>
    <row r="117" spans="1:14" x14ac:dyDescent="0.3">
      <c r="A117" s="7" t="s">
        <v>287</v>
      </c>
      <c r="B117" s="7" t="s">
        <v>745</v>
      </c>
      <c r="C117" s="7" t="s">
        <v>345</v>
      </c>
      <c r="D117" s="7" t="s">
        <v>346</v>
      </c>
      <c r="E117" s="7" t="s">
        <v>158</v>
      </c>
      <c r="F117" s="7" t="s">
        <v>746</v>
      </c>
      <c r="G117" s="27">
        <v>1</v>
      </c>
      <c r="H117" s="27">
        <v>6</v>
      </c>
      <c r="I117" s="28">
        <v>0</v>
      </c>
      <c r="J117" s="29">
        <v>0</v>
      </c>
      <c r="K117" s="30">
        <v>0</v>
      </c>
      <c r="L117" s="31">
        <v>1</v>
      </c>
      <c r="M117" s="33" t="s">
        <v>900</v>
      </c>
      <c r="N117" s="33"/>
    </row>
    <row r="118" spans="1:14" x14ac:dyDescent="0.3">
      <c r="A118" s="7" t="s">
        <v>747</v>
      </c>
      <c r="B118" s="7" t="s">
        <v>748</v>
      </c>
      <c r="C118" s="7" t="s">
        <v>749</v>
      </c>
      <c r="D118" s="7" t="s">
        <v>750</v>
      </c>
      <c r="E118" s="7" t="s">
        <v>86</v>
      </c>
      <c r="F118" s="7" t="s">
        <v>751</v>
      </c>
      <c r="G118" s="27">
        <v>1</v>
      </c>
      <c r="H118" s="27">
        <v>1</v>
      </c>
      <c r="I118" s="28">
        <v>0</v>
      </c>
      <c r="J118" s="29">
        <v>1</v>
      </c>
      <c r="K118" s="30">
        <v>0</v>
      </c>
      <c r="L118" s="31">
        <v>0</v>
      </c>
      <c r="M118" s="33" t="s">
        <v>902</v>
      </c>
      <c r="N118" s="33"/>
    </row>
    <row r="119" spans="1:14" x14ac:dyDescent="0.3">
      <c r="A119" s="7" t="s">
        <v>184</v>
      </c>
      <c r="B119" s="7" t="s">
        <v>752</v>
      </c>
      <c r="C119" s="7" t="s">
        <v>753</v>
      </c>
      <c r="D119" s="7" t="s">
        <v>346</v>
      </c>
      <c r="E119" s="7" t="s">
        <v>171</v>
      </c>
      <c r="F119" s="7" t="s">
        <v>754</v>
      </c>
      <c r="G119" s="27">
        <v>1</v>
      </c>
      <c r="H119" s="27">
        <v>1</v>
      </c>
      <c r="I119" s="28">
        <v>0</v>
      </c>
      <c r="J119" s="29">
        <v>0</v>
      </c>
      <c r="K119" s="30">
        <v>0</v>
      </c>
      <c r="L119" s="31">
        <v>1</v>
      </c>
      <c r="M119" s="33" t="s">
        <v>900</v>
      </c>
      <c r="N119" s="33"/>
    </row>
    <row r="120" spans="1:14" x14ac:dyDescent="0.3">
      <c r="A120" s="7" t="s">
        <v>755</v>
      </c>
      <c r="B120" s="7" t="s">
        <v>756</v>
      </c>
      <c r="C120" s="7" t="s">
        <v>345</v>
      </c>
      <c r="D120" s="7" t="s">
        <v>351</v>
      </c>
      <c r="E120" s="7" t="s">
        <v>280</v>
      </c>
      <c r="F120" s="7" t="s">
        <v>757</v>
      </c>
      <c r="G120" s="27">
        <v>1</v>
      </c>
      <c r="H120" s="27">
        <v>1</v>
      </c>
      <c r="I120" s="28">
        <v>0</v>
      </c>
      <c r="J120" s="29">
        <v>1</v>
      </c>
      <c r="K120" s="30">
        <v>0</v>
      </c>
      <c r="L120" s="31">
        <v>0</v>
      </c>
      <c r="M120" s="33" t="s">
        <v>902</v>
      </c>
      <c r="N120" s="33"/>
    </row>
    <row r="121" spans="1:14" x14ac:dyDescent="0.3">
      <c r="A121" s="7" t="s">
        <v>758</v>
      </c>
      <c r="B121" s="7" t="s">
        <v>438</v>
      </c>
      <c r="C121" s="7" t="s">
        <v>759</v>
      </c>
      <c r="D121" s="7" t="s">
        <v>346</v>
      </c>
      <c r="E121" s="7" t="s">
        <v>440</v>
      </c>
      <c r="F121" s="7" t="s">
        <v>760</v>
      </c>
      <c r="G121" s="27">
        <v>1</v>
      </c>
      <c r="H121" s="27">
        <v>1</v>
      </c>
      <c r="I121" s="28">
        <v>0</v>
      </c>
      <c r="J121" s="29">
        <v>1</v>
      </c>
      <c r="K121" s="30">
        <v>0</v>
      </c>
      <c r="L121" s="31">
        <v>0</v>
      </c>
      <c r="M121" s="33" t="s">
        <v>902</v>
      </c>
      <c r="N121" s="33"/>
    </row>
    <row r="122" spans="1:14" x14ac:dyDescent="0.3">
      <c r="A122" s="7" t="s">
        <v>301</v>
      </c>
      <c r="B122" s="7" t="s">
        <v>761</v>
      </c>
      <c r="C122" s="7" t="s">
        <v>345</v>
      </c>
      <c r="D122" s="7" t="s">
        <v>346</v>
      </c>
      <c r="E122" s="7" t="s">
        <v>303</v>
      </c>
      <c r="F122" s="7" t="s">
        <v>762</v>
      </c>
      <c r="G122" s="27">
        <v>1</v>
      </c>
      <c r="H122" s="27">
        <v>3</v>
      </c>
      <c r="I122" s="28">
        <v>0</v>
      </c>
      <c r="J122" s="29">
        <v>0</v>
      </c>
      <c r="K122" s="30">
        <v>0</v>
      </c>
      <c r="L122" s="31">
        <v>1</v>
      </c>
      <c r="M122" s="33" t="s">
        <v>900</v>
      </c>
      <c r="N122" s="33"/>
    </row>
    <row r="123" spans="1:14" x14ac:dyDescent="0.3">
      <c r="A123" s="7" t="s">
        <v>313</v>
      </c>
      <c r="B123" s="7" t="s">
        <v>763</v>
      </c>
      <c r="C123" s="7" t="s">
        <v>545</v>
      </c>
      <c r="D123" s="7" t="s">
        <v>346</v>
      </c>
      <c r="E123" s="7" t="s">
        <v>158</v>
      </c>
      <c r="F123" s="7" t="s">
        <v>764</v>
      </c>
      <c r="G123" s="27">
        <v>1</v>
      </c>
      <c r="H123" s="27">
        <v>1</v>
      </c>
      <c r="I123" s="28">
        <v>0</v>
      </c>
      <c r="J123" s="29">
        <v>0</v>
      </c>
      <c r="K123" s="30">
        <v>0</v>
      </c>
      <c r="L123" s="31">
        <v>1</v>
      </c>
      <c r="M123" s="33" t="s">
        <v>900</v>
      </c>
      <c r="N123" s="33"/>
    </row>
    <row r="124" spans="1:14" x14ac:dyDescent="0.3">
      <c r="A124" s="7" t="s">
        <v>765</v>
      </c>
      <c r="B124" s="7" t="s">
        <v>766</v>
      </c>
      <c r="C124" s="7" t="s">
        <v>454</v>
      </c>
      <c r="D124" s="7" t="s">
        <v>346</v>
      </c>
      <c r="E124" s="7" t="s">
        <v>158</v>
      </c>
      <c r="F124" s="7" t="s">
        <v>767</v>
      </c>
      <c r="G124" s="27">
        <v>1</v>
      </c>
      <c r="H124" s="27">
        <v>4</v>
      </c>
      <c r="I124" s="28">
        <v>0</v>
      </c>
      <c r="J124" s="29">
        <v>1</v>
      </c>
      <c r="K124" s="30">
        <v>0</v>
      </c>
      <c r="L124" s="31">
        <v>0</v>
      </c>
      <c r="M124" s="33" t="s">
        <v>902</v>
      </c>
      <c r="N124" s="33"/>
    </row>
    <row r="125" spans="1:14" x14ac:dyDescent="0.3">
      <c r="A125" s="7" t="s">
        <v>768</v>
      </c>
      <c r="B125" s="7" t="s">
        <v>769</v>
      </c>
      <c r="C125" s="7" t="s">
        <v>469</v>
      </c>
      <c r="D125" s="7" t="s">
        <v>346</v>
      </c>
      <c r="E125" s="7" t="s">
        <v>158</v>
      </c>
      <c r="F125" s="7" t="s">
        <v>770</v>
      </c>
      <c r="G125" s="27">
        <v>1</v>
      </c>
      <c r="H125" s="27">
        <v>2</v>
      </c>
      <c r="I125" s="28">
        <v>0</v>
      </c>
      <c r="J125" s="29">
        <v>1</v>
      </c>
      <c r="K125" s="30">
        <v>0</v>
      </c>
      <c r="L125" s="31">
        <v>0</v>
      </c>
      <c r="M125" s="33" t="s">
        <v>902</v>
      </c>
      <c r="N125" s="33"/>
    </row>
    <row r="126" spans="1:14" x14ac:dyDescent="0.3">
      <c r="A126" s="7" t="s">
        <v>168</v>
      </c>
      <c r="B126" s="7" t="s">
        <v>771</v>
      </c>
      <c r="C126" s="7" t="s">
        <v>772</v>
      </c>
      <c r="D126" s="7" t="s">
        <v>346</v>
      </c>
      <c r="E126" s="7" t="s">
        <v>171</v>
      </c>
      <c r="F126" s="7" t="s">
        <v>773</v>
      </c>
      <c r="G126" s="27">
        <v>1</v>
      </c>
      <c r="H126" s="27">
        <v>6</v>
      </c>
      <c r="I126" s="28">
        <v>0</v>
      </c>
      <c r="J126" s="29">
        <v>0</v>
      </c>
      <c r="K126" s="30">
        <v>0</v>
      </c>
      <c r="L126" s="31">
        <v>1</v>
      </c>
      <c r="M126" s="33" t="s">
        <v>904</v>
      </c>
      <c r="N126" s="33"/>
    </row>
    <row r="127" spans="1:14" x14ac:dyDescent="0.3">
      <c r="A127" s="7" t="s">
        <v>263</v>
      </c>
      <c r="B127" s="7" t="s">
        <v>774</v>
      </c>
      <c r="C127" s="7" t="s">
        <v>345</v>
      </c>
      <c r="D127" s="7" t="s">
        <v>775</v>
      </c>
      <c r="E127" s="7" t="s">
        <v>158</v>
      </c>
      <c r="F127" s="7" t="s">
        <v>776</v>
      </c>
      <c r="G127" s="27">
        <v>1</v>
      </c>
      <c r="H127" s="27">
        <v>1</v>
      </c>
      <c r="I127" s="28">
        <v>0</v>
      </c>
      <c r="J127" s="29">
        <v>0</v>
      </c>
      <c r="K127" s="30">
        <v>0</v>
      </c>
      <c r="L127" s="31">
        <v>1</v>
      </c>
      <c r="M127" s="33" t="s">
        <v>900</v>
      </c>
      <c r="N127" s="33"/>
    </row>
    <row r="128" spans="1:14" x14ac:dyDescent="0.3">
      <c r="A128" s="7" t="s">
        <v>777</v>
      </c>
      <c r="B128" s="7" t="s">
        <v>778</v>
      </c>
      <c r="C128" s="7" t="s">
        <v>345</v>
      </c>
      <c r="D128" s="7" t="s">
        <v>351</v>
      </c>
      <c r="E128" s="7" t="s">
        <v>280</v>
      </c>
      <c r="F128" s="7" t="s">
        <v>779</v>
      </c>
      <c r="G128" s="27">
        <v>1</v>
      </c>
      <c r="H128" s="27">
        <v>1</v>
      </c>
      <c r="I128" s="28">
        <v>0</v>
      </c>
      <c r="J128" s="29">
        <v>1</v>
      </c>
      <c r="K128" s="30">
        <v>0</v>
      </c>
      <c r="L128" s="31">
        <v>0</v>
      </c>
      <c r="M128" s="33" t="s">
        <v>902</v>
      </c>
      <c r="N128" s="33"/>
    </row>
    <row r="129" spans="1:14" x14ac:dyDescent="0.3">
      <c r="A129" s="7" t="s">
        <v>117</v>
      </c>
      <c r="B129" s="7" t="s">
        <v>780</v>
      </c>
      <c r="C129" s="7" t="s">
        <v>781</v>
      </c>
      <c r="D129" s="7" t="s">
        <v>346</v>
      </c>
      <c r="E129" s="7" t="s">
        <v>120</v>
      </c>
      <c r="F129" s="7" t="s">
        <v>782</v>
      </c>
      <c r="G129" s="27">
        <v>1</v>
      </c>
      <c r="H129" s="27">
        <v>2</v>
      </c>
      <c r="I129" s="28">
        <v>0</v>
      </c>
      <c r="J129" s="29">
        <v>0</v>
      </c>
      <c r="K129" s="30">
        <v>1</v>
      </c>
      <c r="L129" s="31">
        <v>0</v>
      </c>
      <c r="M129" s="33" t="s">
        <v>900</v>
      </c>
      <c r="N129" s="33"/>
    </row>
    <row r="130" spans="1:14" x14ac:dyDescent="0.3">
      <c r="A130" s="7" t="s">
        <v>84</v>
      </c>
      <c r="B130" s="7" t="s">
        <v>783</v>
      </c>
      <c r="C130" s="7" t="s">
        <v>345</v>
      </c>
      <c r="D130" s="7" t="s">
        <v>784</v>
      </c>
      <c r="E130" s="7" t="s">
        <v>86</v>
      </c>
      <c r="F130" s="7" t="s">
        <v>785</v>
      </c>
      <c r="G130" s="27">
        <v>1</v>
      </c>
      <c r="H130" s="27">
        <v>10</v>
      </c>
      <c r="I130" s="28">
        <v>0</v>
      </c>
      <c r="J130" s="29">
        <v>0</v>
      </c>
      <c r="K130" s="30">
        <v>1</v>
      </c>
      <c r="L130" s="31">
        <v>0</v>
      </c>
      <c r="M130" s="33" t="s">
        <v>900</v>
      </c>
      <c r="N130" s="33"/>
    </row>
    <row r="131" spans="1:14" x14ac:dyDescent="0.3">
      <c r="A131" s="7" t="s">
        <v>306</v>
      </c>
      <c r="B131" s="7" t="s">
        <v>786</v>
      </c>
      <c r="C131" s="7" t="s">
        <v>787</v>
      </c>
      <c r="D131" s="7" t="s">
        <v>346</v>
      </c>
      <c r="E131" s="7" t="s">
        <v>158</v>
      </c>
      <c r="F131" s="7" t="s">
        <v>788</v>
      </c>
      <c r="G131" s="27">
        <v>1</v>
      </c>
      <c r="H131" s="27">
        <v>1</v>
      </c>
      <c r="I131" s="28">
        <v>0</v>
      </c>
      <c r="J131" s="29">
        <v>0</v>
      </c>
      <c r="K131" s="30">
        <v>0</v>
      </c>
      <c r="L131" s="31">
        <v>1</v>
      </c>
      <c r="M131" s="33" t="s">
        <v>900</v>
      </c>
      <c r="N131" s="33"/>
    </row>
    <row r="132" spans="1:14" x14ac:dyDescent="0.3">
      <c r="A132" s="7" t="s">
        <v>789</v>
      </c>
      <c r="B132" s="7" t="s">
        <v>790</v>
      </c>
      <c r="C132" s="7" t="s">
        <v>481</v>
      </c>
      <c r="D132" s="7" t="s">
        <v>346</v>
      </c>
      <c r="E132" s="7" t="s">
        <v>227</v>
      </c>
      <c r="F132" s="7" t="s">
        <v>791</v>
      </c>
      <c r="G132" s="27">
        <v>1</v>
      </c>
      <c r="H132" s="27">
        <v>8</v>
      </c>
      <c r="I132" s="28">
        <v>1</v>
      </c>
      <c r="J132" s="29">
        <v>0</v>
      </c>
      <c r="K132" s="30">
        <v>0</v>
      </c>
      <c r="L132" s="31">
        <v>0</v>
      </c>
      <c r="M132" s="33" t="s">
        <v>901</v>
      </c>
      <c r="N132" s="33"/>
    </row>
    <row r="133" spans="1:14" x14ac:dyDescent="0.3">
      <c r="A133" s="7" t="s">
        <v>58</v>
      </c>
      <c r="B133" s="7" t="s">
        <v>59</v>
      </c>
      <c r="C133" s="7" t="s">
        <v>345</v>
      </c>
      <c r="D133" s="7" t="s">
        <v>792</v>
      </c>
      <c r="E133" s="7" t="s">
        <v>62</v>
      </c>
      <c r="F133" s="7" t="s">
        <v>793</v>
      </c>
      <c r="G133" s="27">
        <v>1</v>
      </c>
      <c r="H133" s="27">
        <v>6</v>
      </c>
      <c r="I133" s="28">
        <v>0</v>
      </c>
      <c r="J133" s="29">
        <v>0</v>
      </c>
      <c r="K133" s="30">
        <v>1</v>
      </c>
      <c r="L133" s="31">
        <v>0</v>
      </c>
      <c r="M133" s="33" t="s">
        <v>900</v>
      </c>
      <c r="N133" s="33"/>
    </row>
    <row r="134" spans="1:14" x14ac:dyDescent="0.3">
      <c r="A134" s="7" t="s">
        <v>794</v>
      </c>
      <c r="B134" s="7" t="s">
        <v>795</v>
      </c>
      <c r="C134" s="7" t="s">
        <v>345</v>
      </c>
      <c r="D134" s="7" t="s">
        <v>796</v>
      </c>
      <c r="E134" s="7" t="s">
        <v>86</v>
      </c>
      <c r="F134" s="7" t="s">
        <v>797</v>
      </c>
      <c r="G134" s="27">
        <v>1</v>
      </c>
      <c r="H134" s="27">
        <v>1</v>
      </c>
      <c r="I134" s="28">
        <v>0</v>
      </c>
      <c r="J134" s="29">
        <v>1</v>
      </c>
      <c r="K134" s="30">
        <v>0</v>
      </c>
      <c r="L134" s="31">
        <v>0</v>
      </c>
      <c r="M134" s="33" t="s">
        <v>902</v>
      </c>
      <c r="N134" s="33"/>
    </row>
    <row r="135" spans="1:14" x14ac:dyDescent="0.3">
      <c r="A135" s="7" t="s">
        <v>211</v>
      </c>
      <c r="B135" s="7" t="s">
        <v>798</v>
      </c>
      <c r="C135" s="7" t="s">
        <v>454</v>
      </c>
      <c r="D135" s="7" t="s">
        <v>346</v>
      </c>
      <c r="E135" s="7" t="s">
        <v>158</v>
      </c>
      <c r="F135" s="7" t="s">
        <v>799</v>
      </c>
      <c r="G135" s="27">
        <v>1</v>
      </c>
      <c r="H135" s="27">
        <v>2</v>
      </c>
      <c r="I135" s="28">
        <v>0</v>
      </c>
      <c r="J135" s="29">
        <v>0</v>
      </c>
      <c r="K135" s="30">
        <v>0</v>
      </c>
      <c r="L135" s="31">
        <v>1</v>
      </c>
      <c r="M135" s="33" t="s">
        <v>900</v>
      </c>
      <c r="N135" s="33"/>
    </row>
    <row r="136" spans="1:14" x14ac:dyDescent="0.3">
      <c r="A136" s="7" t="s">
        <v>800</v>
      </c>
      <c r="B136" s="7" t="s">
        <v>801</v>
      </c>
      <c r="C136" s="7" t="s">
        <v>802</v>
      </c>
      <c r="D136" s="7" t="s">
        <v>346</v>
      </c>
      <c r="E136" s="7" t="s">
        <v>803</v>
      </c>
      <c r="F136" s="7" t="s">
        <v>804</v>
      </c>
      <c r="G136" s="27">
        <v>1</v>
      </c>
      <c r="H136" s="27">
        <v>1</v>
      </c>
      <c r="I136" s="28">
        <v>0</v>
      </c>
      <c r="J136" s="29">
        <v>1</v>
      </c>
      <c r="K136" s="30">
        <v>0</v>
      </c>
      <c r="L136" s="31">
        <v>0</v>
      </c>
      <c r="M136" s="33" t="s">
        <v>902</v>
      </c>
      <c r="N136" s="33"/>
    </row>
    <row r="137" spans="1:14" x14ac:dyDescent="0.3">
      <c r="A137" s="7" t="s">
        <v>805</v>
      </c>
      <c r="B137" s="7" t="s">
        <v>806</v>
      </c>
      <c r="C137" s="7" t="s">
        <v>807</v>
      </c>
      <c r="D137" s="7" t="s">
        <v>397</v>
      </c>
      <c r="E137" s="7" t="s">
        <v>199</v>
      </c>
      <c r="F137" s="7" t="s">
        <v>808</v>
      </c>
      <c r="G137" s="27">
        <v>1</v>
      </c>
      <c r="H137" s="27">
        <v>1</v>
      </c>
      <c r="I137" s="28">
        <v>0</v>
      </c>
      <c r="J137" s="29">
        <v>1</v>
      </c>
      <c r="K137" s="30">
        <v>0</v>
      </c>
      <c r="L137" s="31">
        <v>0</v>
      </c>
      <c r="M137" s="33" t="s">
        <v>902</v>
      </c>
      <c r="N137" s="33"/>
    </row>
    <row r="138" spans="1:14" x14ac:dyDescent="0.3">
      <c r="A138" s="7" t="s">
        <v>809</v>
      </c>
      <c r="B138" s="7" t="s">
        <v>748</v>
      </c>
      <c r="C138" s="7" t="s">
        <v>810</v>
      </c>
      <c r="D138" s="7" t="s">
        <v>750</v>
      </c>
      <c r="E138" s="7" t="s">
        <v>86</v>
      </c>
      <c r="F138" s="7" t="s">
        <v>811</v>
      </c>
      <c r="G138" s="27">
        <v>1</v>
      </c>
      <c r="H138" s="27">
        <v>1</v>
      </c>
      <c r="I138" s="28">
        <v>0</v>
      </c>
      <c r="J138" s="29">
        <v>1</v>
      </c>
      <c r="K138" s="30">
        <v>0</v>
      </c>
      <c r="L138" s="31">
        <v>0</v>
      </c>
      <c r="M138" s="33" t="s">
        <v>902</v>
      </c>
      <c r="N138" s="33"/>
    </row>
    <row r="139" spans="1:14" x14ac:dyDescent="0.3">
      <c r="A139" s="7" t="s">
        <v>812</v>
      </c>
      <c r="B139" s="7" t="s">
        <v>813</v>
      </c>
      <c r="C139" s="7" t="s">
        <v>345</v>
      </c>
      <c r="D139" s="7" t="s">
        <v>368</v>
      </c>
      <c r="E139" s="7" t="s">
        <v>280</v>
      </c>
      <c r="F139" s="7" t="s">
        <v>814</v>
      </c>
      <c r="G139" s="27">
        <v>1</v>
      </c>
      <c r="H139" s="27">
        <v>1</v>
      </c>
      <c r="I139" s="28">
        <v>0</v>
      </c>
      <c r="J139" s="29">
        <v>1</v>
      </c>
      <c r="K139" s="30">
        <v>0</v>
      </c>
      <c r="L139" s="31">
        <v>0</v>
      </c>
      <c r="M139" s="33" t="s">
        <v>902</v>
      </c>
      <c r="N139" s="33"/>
    </row>
    <row r="140" spans="1:14" x14ac:dyDescent="0.3">
      <c r="A140" s="7" t="s">
        <v>815</v>
      </c>
      <c r="B140" s="7" t="s">
        <v>354</v>
      </c>
      <c r="C140" s="7" t="s">
        <v>816</v>
      </c>
      <c r="D140" s="7" t="s">
        <v>356</v>
      </c>
      <c r="E140" s="7" t="s">
        <v>357</v>
      </c>
      <c r="F140" s="7" t="s">
        <v>817</v>
      </c>
      <c r="G140" s="27">
        <v>1</v>
      </c>
      <c r="H140" s="27">
        <v>2</v>
      </c>
      <c r="I140" s="28">
        <v>0</v>
      </c>
      <c r="J140" s="29">
        <v>1</v>
      </c>
      <c r="K140" s="30">
        <v>0</v>
      </c>
      <c r="L140" s="31">
        <v>0</v>
      </c>
      <c r="M140" s="33" t="s">
        <v>902</v>
      </c>
      <c r="N140" s="33"/>
    </row>
    <row r="141" spans="1:14" x14ac:dyDescent="0.3">
      <c r="A141" s="7" t="s">
        <v>818</v>
      </c>
      <c r="B141" s="7" t="s">
        <v>819</v>
      </c>
      <c r="C141" s="7" t="s">
        <v>820</v>
      </c>
      <c r="D141" s="7" t="s">
        <v>596</v>
      </c>
      <c r="E141" s="7" t="s">
        <v>696</v>
      </c>
      <c r="F141" s="7" t="s">
        <v>821</v>
      </c>
      <c r="G141" s="27">
        <v>1</v>
      </c>
      <c r="H141" s="27">
        <v>2</v>
      </c>
      <c r="I141" s="28">
        <v>0</v>
      </c>
      <c r="J141" s="29">
        <v>1</v>
      </c>
      <c r="K141" s="30">
        <v>0</v>
      </c>
      <c r="L141" s="31">
        <v>0</v>
      </c>
      <c r="M141" s="33" t="s">
        <v>901</v>
      </c>
      <c r="N141" s="33"/>
    </row>
    <row r="142" spans="1:14" x14ac:dyDescent="0.3">
      <c r="A142" s="7" t="s">
        <v>822</v>
      </c>
      <c r="B142" s="7" t="s">
        <v>823</v>
      </c>
      <c r="C142" s="7" t="s">
        <v>345</v>
      </c>
      <c r="D142" s="7" t="s">
        <v>346</v>
      </c>
      <c r="E142" s="7" t="s">
        <v>824</v>
      </c>
      <c r="F142" s="7" t="s">
        <v>825</v>
      </c>
      <c r="G142" s="27">
        <v>1</v>
      </c>
      <c r="H142" s="27">
        <v>3</v>
      </c>
      <c r="I142" s="28">
        <v>0</v>
      </c>
      <c r="J142" s="29">
        <v>1</v>
      </c>
      <c r="K142" s="30">
        <v>0</v>
      </c>
      <c r="L142" s="31">
        <v>0</v>
      </c>
      <c r="M142" s="33" t="s">
        <v>902</v>
      </c>
      <c r="N142" s="33"/>
    </row>
    <row r="143" spans="1:14" x14ac:dyDescent="0.3">
      <c r="A143" s="7" t="s">
        <v>200</v>
      </c>
      <c r="B143" s="7" t="s">
        <v>826</v>
      </c>
      <c r="C143" s="7" t="s">
        <v>345</v>
      </c>
      <c r="D143" s="7" t="s">
        <v>346</v>
      </c>
      <c r="E143" s="7" t="s">
        <v>158</v>
      </c>
      <c r="F143" s="7" t="s">
        <v>827</v>
      </c>
      <c r="G143" s="27">
        <v>1</v>
      </c>
      <c r="H143" s="27">
        <v>3</v>
      </c>
      <c r="I143" s="28">
        <v>0</v>
      </c>
      <c r="J143" s="29">
        <v>0</v>
      </c>
      <c r="K143" s="30">
        <v>0</v>
      </c>
      <c r="L143" s="31">
        <v>1</v>
      </c>
      <c r="M143" s="33" t="s">
        <v>900</v>
      </c>
      <c r="N143" s="33"/>
    </row>
    <row r="144" spans="1:14" x14ac:dyDescent="0.3">
      <c r="A144" s="7" t="s">
        <v>206</v>
      </c>
      <c r="B144" s="7" t="s">
        <v>828</v>
      </c>
      <c r="C144" s="7" t="s">
        <v>829</v>
      </c>
      <c r="D144" s="7" t="s">
        <v>830</v>
      </c>
      <c r="E144" s="7" t="s">
        <v>208</v>
      </c>
      <c r="F144" s="7" t="s">
        <v>831</v>
      </c>
      <c r="G144" s="27">
        <v>1</v>
      </c>
      <c r="H144" s="27">
        <v>4</v>
      </c>
      <c r="I144" s="28">
        <v>0</v>
      </c>
      <c r="J144" s="29">
        <v>0</v>
      </c>
      <c r="K144" s="30">
        <v>0</v>
      </c>
      <c r="L144" s="31">
        <v>1</v>
      </c>
      <c r="M144" s="33" t="s">
        <v>900</v>
      </c>
      <c r="N144" s="33"/>
    </row>
    <row r="145" spans="1:14" x14ac:dyDescent="0.3">
      <c r="A145" s="7" t="s">
        <v>832</v>
      </c>
      <c r="B145" s="7" t="s">
        <v>833</v>
      </c>
      <c r="C145" s="7" t="s">
        <v>834</v>
      </c>
      <c r="D145" s="7" t="s">
        <v>633</v>
      </c>
      <c r="E145" s="7" t="s">
        <v>91</v>
      </c>
      <c r="F145" s="7" t="s">
        <v>835</v>
      </c>
      <c r="G145" s="27">
        <v>1</v>
      </c>
      <c r="H145" s="27">
        <v>2</v>
      </c>
      <c r="I145" s="28">
        <v>0</v>
      </c>
      <c r="J145" s="29">
        <v>1</v>
      </c>
      <c r="K145" s="30">
        <v>0</v>
      </c>
      <c r="L145" s="31">
        <v>0</v>
      </c>
      <c r="M145" s="33" t="s">
        <v>902</v>
      </c>
      <c r="N145" s="33"/>
    </row>
    <row r="146" spans="1:14" x14ac:dyDescent="0.3">
      <c r="A146" s="7" t="s">
        <v>256</v>
      </c>
      <c r="B146" s="7" t="s">
        <v>836</v>
      </c>
      <c r="C146" s="7" t="s">
        <v>345</v>
      </c>
      <c r="D146" s="7" t="s">
        <v>374</v>
      </c>
      <c r="E146" s="7" t="s">
        <v>158</v>
      </c>
      <c r="F146" s="7" t="s">
        <v>837</v>
      </c>
      <c r="G146" s="27">
        <v>1</v>
      </c>
      <c r="H146" s="27">
        <v>1</v>
      </c>
      <c r="I146" s="28">
        <v>0</v>
      </c>
      <c r="J146" s="29">
        <v>0</v>
      </c>
      <c r="K146" s="30">
        <v>0</v>
      </c>
      <c r="L146" s="31">
        <v>1</v>
      </c>
      <c r="M146" s="33" t="s">
        <v>900</v>
      </c>
      <c r="N146" s="33"/>
    </row>
    <row r="147" spans="1:14" x14ac:dyDescent="0.3">
      <c r="A147" s="7" t="s">
        <v>838</v>
      </c>
      <c r="B147" s="7" t="s">
        <v>839</v>
      </c>
      <c r="C147" s="7" t="s">
        <v>840</v>
      </c>
      <c r="D147" s="7" t="s">
        <v>841</v>
      </c>
      <c r="E147" s="7" t="s">
        <v>440</v>
      </c>
      <c r="F147" s="7" t="s">
        <v>842</v>
      </c>
      <c r="G147" s="27">
        <v>1</v>
      </c>
      <c r="H147" s="27">
        <v>1</v>
      </c>
      <c r="I147" s="28">
        <v>1</v>
      </c>
      <c r="J147" s="29">
        <v>0</v>
      </c>
      <c r="K147" s="30">
        <v>0</v>
      </c>
      <c r="L147" s="31">
        <v>0</v>
      </c>
      <c r="M147" s="33" t="s">
        <v>901</v>
      </c>
      <c r="N147" s="33"/>
    </row>
    <row r="148" spans="1:14" x14ac:dyDescent="0.3">
      <c r="A148" s="7" t="s">
        <v>843</v>
      </c>
      <c r="B148" s="7" t="s">
        <v>844</v>
      </c>
      <c r="C148" s="7" t="s">
        <v>845</v>
      </c>
      <c r="D148" s="7" t="s">
        <v>346</v>
      </c>
      <c r="E148" s="7" t="s">
        <v>846</v>
      </c>
      <c r="F148" s="7" t="s">
        <v>847</v>
      </c>
      <c r="G148" s="27">
        <v>1</v>
      </c>
      <c r="H148" s="27">
        <v>8</v>
      </c>
      <c r="I148" s="28">
        <v>0</v>
      </c>
      <c r="J148" s="29">
        <v>1</v>
      </c>
      <c r="K148" s="30">
        <v>0</v>
      </c>
      <c r="L148" s="31">
        <v>0</v>
      </c>
      <c r="M148" s="33" t="s">
        <v>902</v>
      </c>
      <c r="N148" s="33"/>
    </row>
    <row r="149" spans="1:14" x14ac:dyDescent="0.3">
      <c r="A149" s="7" t="s">
        <v>848</v>
      </c>
      <c r="B149" s="7" t="s">
        <v>599</v>
      </c>
      <c r="C149" s="7" t="s">
        <v>849</v>
      </c>
      <c r="D149" s="7" t="s">
        <v>346</v>
      </c>
      <c r="E149" s="7" t="s">
        <v>601</v>
      </c>
      <c r="F149" s="7" t="s">
        <v>850</v>
      </c>
      <c r="G149" s="27">
        <v>1</v>
      </c>
      <c r="H149" s="27">
        <v>5</v>
      </c>
      <c r="I149" s="28">
        <v>0</v>
      </c>
      <c r="J149" s="29">
        <v>1</v>
      </c>
      <c r="K149" s="30">
        <v>0</v>
      </c>
      <c r="L149" s="31">
        <v>0</v>
      </c>
      <c r="M149" s="33" t="s">
        <v>901</v>
      </c>
      <c r="N149" s="33"/>
    </row>
    <row r="150" spans="1:14" x14ac:dyDescent="0.3">
      <c r="A150" s="7" t="s">
        <v>851</v>
      </c>
      <c r="B150" s="7" t="s">
        <v>852</v>
      </c>
      <c r="C150" s="7" t="s">
        <v>683</v>
      </c>
      <c r="D150" s="7" t="s">
        <v>346</v>
      </c>
      <c r="E150" s="7" t="s">
        <v>158</v>
      </c>
      <c r="F150" s="7" t="s">
        <v>853</v>
      </c>
      <c r="G150" s="27">
        <v>1</v>
      </c>
      <c r="H150" s="27">
        <v>6</v>
      </c>
      <c r="I150" s="28">
        <v>0</v>
      </c>
      <c r="J150" s="29">
        <v>1</v>
      </c>
      <c r="K150" s="30">
        <v>0</v>
      </c>
      <c r="L150" s="31">
        <v>0</v>
      </c>
      <c r="M150" s="33" t="s">
        <v>901</v>
      </c>
      <c r="N150" s="33"/>
    </row>
    <row r="151" spans="1:14" x14ac:dyDescent="0.3">
      <c r="A151" s="7" t="s">
        <v>146</v>
      </c>
      <c r="B151" s="7" t="s">
        <v>854</v>
      </c>
      <c r="C151" s="7" t="s">
        <v>787</v>
      </c>
      <c r="D151" s="7" t="s">
        <v>855</v>
      </c>
      <c r="E151" s="7" t="s">
        <v>148</v>
      </c>
      <c r="F151" s="7" t="s">
        <v>856</v>
      </c>
      <c r="G151" s="27">
        <v>1</v>
      </c>
      <c r="H151" s="27">
        <v>1</v>
      </c>
      <c r="I151" s="28">
        <v>0</v>
      </c>
      <c r="J151" s="29">
        <v>0</v>
      </c>
      <c r="K151" s="30">
        <v>1</v>
      </c>
      <c r="L151" s="31">
        <v>0</v>
      </c>
      <c r="M151" s="33" t="s">
        <v>900</v>
      </c>
      <c r="N151" s="33"/>
    </row>
    <row r="152" spans="1:14" x14ac:dyDescent="0.3">
      <c r="A152" s="7" t="s">
        <v>857</v>
      </c>
      <c r="B152" s="7" t="s">
        <v>858</v>
      </c>
      <c r="C152" s="7" t="s">
        <v>345</v>
      </c>
      <c r="D152" s="7" t="s">
        <v>351</v>
      </c>
      <c r="E152" s="7" t="s">
        <v>280</v>
      </c>
      <c r="F152" s="7" t="s">
        <v>859</v>
      </c>
      <c r="G152" s="27">
        <v>1</v>
      </c>
      <c r="H152" s="27">
        <v>1</v>
      </c>
      <c r="I152" s="28">
        <v>0</v>
      </c>
      <c r="J152" s="29">
        <v>1</v>
      </c>
      <c r="K152" s="30">
        <v>0</v>
      </c>
      <c r="L152" s="31">
        <v>0</v>
      </c>
      <c r="M152" s="33" t="s">
        <v>902</v>
      </c>
      <c r="N152" s="33"/>
    </row>
    <row r="153" spans="1:14" x14ac:dyDescent="0.3">
      <c r="A153" s="7" t="s">
        <v>860</v>
      </c>
      <c r="B153" s="7" t="s">
        <v>861</v>
      </c>
      <c r="C153" s="7" t="s">
        <v>435</v>
      </c>
      <c r="D153" s="7" t="s">
        <v>392</v>
      </c>
      <c r="E153" s="7" t="s">
        <v>158</v>
      </c>
      <c r="F153" s="7" t="s">
        <v>862</v>
      </c>
      <c r="G153" s="27">
        <v>1</v>
      </c>
      <c r="H153" s="27">
        <v>2</v>
      </c>
      <c r="I153" s="28">
        <v>0</v>
      </c>
      <c r="J153" s="29">
        <v>1</v>
      </c>
      <c r="K153" s="30">
        <v>0</v>
      </c>
      <c r="L153" s="31">
        <v>0</v>
      </c>
      <c r="M153" s="33" t="s">
        <v>902</v>
      </c>
      <c r="N153" s="33"/>
    </row>
    <row r="154" spans="1:14" x14ac:dyDescent="0.3">
      <c r="A154" s="7" t="s">
        <v>105</v>
      </c>
      <c r="B154" s="7" t="s">
        <v>863</v>
      </c>
      <c r="C154" s="7" t="s">
        <v>345</v>
      </c>
      <c r="D154" s="7" t="s">
        <v>346</v>
      </c>
      <c r="E154" s="7" t="s">
        <v>107</v>
      </c>
      <c r="F154" s="7" t="s">
        <v>864</v>
      </c>
      <c r="G154" s="27">
        <v>1</v>
      </c>
      <c r="H154" s="27">
        <v>4</v>
      </c>
      <c r="I154" s="28">
        <v>0</v>
      </c>
      <c r="J154" s="29">
        <v>0</v>
      </c>
      <c r="K154" s="30">
        <v>1</v>
      </c>
      <c r="L154" s="31">
        <v>0</v>
      </c>
      <c r="M154" s="33" t="s">
        <v>900</v>
      </c>
      <c r="N154" s="33"/>
    </row>
    <row r="155" spans="1:14" x14ac:dyDescent="0.3">
      <c r="A155" s="7" t="s">
        <v>252</v>
      </c>
      <c r="B155" s="7" t="s">
        <v>865</v>
      </c>
      <c r="C155" s="7" t="s">
        <v>345</v>
      </c>
      <c r="D155" s="7" t="s">
        <v>374</v>
      </c>
      <c r="E155" s="7" t="s">
        <v>158</v>
      </c>
      <c r="F155" s="7" t="s">
        <v>866</v>
      </c>
      <c r="G155" s="27">
        <v>1</v>
      </c>
      <c r="H155" s="27">
        <v>1</v>
      </c>
      <c r="I155" s="28">
        <v>0</v>
      </c>
      <c r="J155" s="29">
        <v>0</v>
      </c>
      <c r="K155" s="30">
        <v>0</v>
      </c>
      <c r="L155" s="31">
        <v>1</v>
      </c>
      <c r="M155" s="33" t="s">
        <v>900</v>
      </c>
      <c r="N155" s="33"/>
    </row>
    <row r="156" spans="1:14" x14ac:dyDescent="0.3">
      <c r="A156" s="7" t="s">
        <v>867</v>
      </c>
      <c r="B156" s="7" t="s">
        <v>868</v>
      </c>
      <c r="C156" s="7" t="s">
        <v>488</v>
      </c>
      <c r="D156" s="7" t="s">
        <v>869</v>
      </c>
      <c r="E156" s="7" t="s">
        <v>870</v>
      </c>
      <c r="F156" s="7" t="s">
        <v>871</v>
      </c>
      <c r="G156" s="27">
        <v>1</v>
      </c>
      <c r="H156" s="27">
        <v>1</v>
      </c>
      <c r="I156" s="28">
        <v>0</v>
      </c>
      <c r="J156" s="29">
        <v>1</v>
      </c>
      <c r="K156" s="30">
        <v>0</v>
      </c>
      <c r="L156" s="31">
        <v>0</v>
      </c>
      <c r="M156" s="33" t="s">
        <v>902</v>
      </c>
      <c r="N156" s="33"/>
    </row>
    <row r="157" spans="1:14" x14ac:dyDescent="0.3">
      <c r="A157" s="7" t="s">
        <v>872</v>
      </c>
      <c r="B157" s="7" t="s">
        <v>873</v>
      </c>
      <c r="C157" s="7" t="s">
        <v>345</v>
      </c>
      <c r="D157" s="7" t="s">
        <v>346</v>
      </c>
      <c r="E157" s="7" t="s">
        <v>158</v>
      </c>
      <c r="F157" s="7" t="s">
        <v>874</v>
      </c>
      <c r="G157" s="27">
        <v>1</v>
      </c>
      <c r="H157" s="27">
        <v>1</v>
      </c>
      <c r="I157" s="28">
        <v>0</v>
      </c>
      <c r="J157" s="29">
        <v>1</v>
      </c>
      <c r="K157" s="30">
        <v>0</v>
      </c>
      <c r="L157" s="31">
        <v>0</v>
      </c>
      <c r="M157" s="33" t="s">
        <v>902</v>
      </c>
      <c r="N157" s="33"/>
    </row>
    <row r="158" spans="1:14" x14ac:dyDescent="0.3">
      <c r="A158" s="7" t="s">
        <v>235</v>
      </c>
      <c r="B158" s="7" t="s">
        <v>875</v>
      </c>
      <c r="C158" s="7" t="s">
        <v>876</v>
      </c>
      <c r="D158" s="7" t="s">
        <v>346</v>
      </c>
      <c r="E158" s="7" t="s">
        <v>158</v>
      </c>
      <c r="F158" s="7" t="s">
        <v>877</v>
      </c>
      <c r="G158" s="27">
        <v>1</v>
      </c>
      <c r="H158" s="27">
        <v>2</v>
      </c>
      <c r="I158" s="28">
        <v>0</v>
      </c>
      <c r="J158" s="29">
        <v>0</v>
      </c>
      <c r="K158" s="30">
        <v>0</v>
      </c>
      <c r="L158" s="31">
        <v>1</v>
      </c>
      <c r="M158" s="33" t="s">
        <v>900</v>
      </c>
      <c r="N158" s="33"/>
    </row>
    <row r="159" spans="1:14" x14ac:dyDescent="0.3">
      <c r="A159" s="7" t="s">
        <v>878</v>
      </c>
      <c r="B159" s="7" t="s">
        <v>879</v>
      </c>
      <c r="C159" s="7" t="s">
        <v>454</v>
      </c>
      <c r="D159" s="7" t="s">
        <v>346</v>
      </c>
      <c r="E159" s="7" t="s">
        <v>158</v>
      </c>
      <c r="F159" s="7" t="s">
        <v>880</v>
      </c>
      <c r="G159" s="27">
        <v>1</v>
      </c>
      <c r="H159" s="27">
        <v>8</v>
      </c>
      <c r="I159" s="28">
        <v>0</v>
      </c>
      <c r="J159" s="29">
        <v>1</v>
      </c>
      <c r="K159" s="30">
        <v>0</v>
      </c>
      <c r="L159" s="31">
        <v>0</v>
      </c>
      <c r="M159" s="33" t="s">
        <v>901</v>
      </c>
      <c r="N159" s="33"/>
    </row>
    <row r="160" spans="1:14" x14ac:dyDescent="0.3">
      <c r="A160" s="7" t="s">
        <v>271</v>
      </c>
      <c r="B160" s="7" t="s">
        <v>881</v>
      </c>
      <c r="C160" s="7" t="s">
        <v>345</v>
      </c>
      <c r="D160" s="7" t="s">
        <v>346</v>
      </c>
      <c r="E160" s="7" t="s">
        <v>158</v>
      </c>
      <c r="F160" s="7" t="s">
        <v>882</v>
      </c>
      <c r="G160" s="27">
        <v>1</v>
      </c>
      <c r="H160" s="27">
        <v>1</v>
      </c>
      <c r="I160" s="28">
        <v>0</v>
      </c>
      <c r="J160" s="29">
        <v>0</v>
      </c>
      <c r="K160" s="30">
        <v>0</v>
      </c>
      <c r="L160" s="31">
        <v>1</v>
      </c>
      <c r="M160" s="33" t="s">
        <v>900</v>
      </c>
      <c r="N160" s="33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BE04-2320-4410-8880-44BB9FB927E9}">
  <dimension ref="A1:O21"/>
  <sheetViews>
    <sheetView showGridLines="0" tabSelected="1" workbookViewId="0">
      <selection sqref="A1:D9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4" t="s">
        <v>919</v>
      </c>
      <c r="B1" s="64"/>
      <c r="C1" s="64"/>
      <c r="D1" s="64"/>
    </row>
    <row r="2" spans="1:14" ht="15" thickBot="1" x14ac:dyDescent="0.35">
      <c r="A2" s="38" t="s">
        <v>915</v>
      </c>
      <c r="B2" s="39" t="s">
        <v>914</v>
      </c>
      <c r="C2" s="39" t="s">
        <v>913</v>
      </c>
      <c r="D2" s="40" t="s">
        <v>912</v>
      </c>
    </row>
    <row r="3" spans="1:14" ht="15" thickBot="1" x14ac:dyDescent="0.35">
      <c r="A3" s="43" t="s">
        <v>916</v>
      </c>
      <c r="B3" s="52" t="s">
        <v>900</v>
      </c>
      <c r="C3" s="53">
        <v>69</v>
      </c>
      <c r="D3" s="54">
        <v>63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69</v>
      </c>
      <c r="N3" t="str">
        <f>IF($L3=2,$C3,"")</f>
        <v/>
      </c>
    </row>
    <row r="4" spans="1:14" x14ac:dyDescent="0.3">
      <c r="A4" s="42" t="s">
        <v>917</v>
      </c>
      <c r="B4" s="55" t="s">
        <v>899</v>
      </c>
      <c r="C4" s="56">
        <v>71</v>
      </c>
      <c r="D4" s="57">
        <v>60</v>
      </c>
      <c r="K4">
        <f t="shared" ref="K4:K15" si="0">IF(OR($B4="Corporate non-stock - demand too low to convert",$B4="Non-stock in the primary DC - demand too low to convert",$B4="Low impact - only 1 or 2 line impact"),1,"")</f>
        <v>1</v>
      </c>
      <c r="L4" t="str">
        <f t="shared" ref="L4:L15" si="1">IF($B4="Grand Total",2,"")</f>
        <v/>
      </c>
      <c r="M4">
        <f t="shared" ref="M4:M15" si="2">IF($K4=1,$C4,"")</f>
        <v>71</v>
      </c>
      <c r="N4" t="str">
        <f t="shared" ref="N4:N15" si="3">IF($L4=2,$C4,"")</f>
        <v/>
      </c>
    </row>
    <row r="5" spans="1:14" ht="15" thickBot="1" x14ac:dyDescent="0.35">
      <c r="A5" s="41"/>
      <c r="B5" s="61" t="s">
        <v>904</v>
      </c>
      <c r="C5" s="62">
        <v>1</v>
      </c>
      <c r="D5" s="63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4" t="s">
        <v>918</v>
      </c>
      <c r="B6" s="45" t="s">
        <v>911</v>
      </c>
      <c r="C6" s="46">
        <v>36</v>
      </c>
      <c r="D6" s="47">
        <v>4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34"/>
      <c r="B7" s="58" t="s">
        <v>901</v>
      </c>
      <c r="C7" s="59">
        <v>30</v>
      </c>
      <c r="D7" s="60">
        <v>26</v>
      </c>
      <c r="K7">
        <f t="shared" si="0"/>
        <v>1</v>
      </c>
      <c r="L7" t="str">
        <f t="shared" si="1"/>
        <v/>
      </c>
      <c r="M7">
        <f t="shared" si="2"/>
        <v>30</v>
      </c>
      <c r="N7" t="str">
        <f t="shared" si="3"/>
        <v/>
      </c>
    </row>
    <row r="8" spans="1:14" ht="15" thickBot="1" x14ac:dyDescent="0.35">
      <c r="A8" s="48"/>
      <c r="B8" s="35" t="s">
        <v>903</v>
      </c>
      <c r="C8" s="36">
        <v>5</v>
      </c>
      <c r="D8" s="37">
        <v>4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B9" s="49" t="s">
        <v>10</v>
      </c>
      <c r="C9" s="50">
        <v>212</v>
      </c>
      <c r="D9" s="51">
        <v>158</v>
      </c>
      <c r="K9" t="str">
        <f t="shared" si="0"/>
        <v/>
      </c>
      <c r="L9">
        <f t="shared" si="1"/>
        <v>2</v>
      </c>
      <c r="M9" t="str">
        <f t="shared" si="2"/>
        <v/>
      </c>
      <c r="N9">
        <f t="shared" si="3"/>
        <v>212</v>
      </c>
    </row>
    <row r="10" spans="1:14" x14ac:dyDescent="0.3"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170</v>
      </c>
      <c r="N20">
        <f>SUM(N1:N19)</f>
        <v>212</v>
      </c>
      <c r="O20">
        <f>M20/N20</f>
        <v>0.80188679245283023</v>
      </c>
    </row>
    <row r="21" spans="13:15" x14ac:dyDescent="0.3">
      <c r="O21" t="str">
        <f>TEXT(O20,"0.0%")</f>
        <v>80.2%</v>
      </c>
    </row>
  </sheetData>
  <mergeCells count="3">
    <mergeCell ref="A4:A5"/>
    <mergeCell ref="A6:A8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24" t="s">
        <v>920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5" t="s">
        <v>883</v>
      </c>
      <c r="L2" s="25"/>
    </row>
    <row r="3" spans="1:12" ht="27.45" customHeight="1" x14ac:dyDescent="0.3">
      <c r="A3" s="17" t="s">
        <v>884</v>
      </c>
      <c r="B3" s="17" t="s">
        <v>885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4</v>
      </c>
      <c r="L3" s="17" t="s">
        <v>886</v>
      </c>
    </row>
    <row r="4" spans="1:12" ht="14.4" x14ac:dyDescent="0.3">
      <c r="A4" s="26">
        <v>2017</v>
      </c>
      <c r="B4" s="19" t="s">
        <v>887</v>
      </c>
      <c r="C4" s="20">
        <v>3723</v>
      </c>
      <c r="D4" s="20">
        <v>3284</v>
      </c>
      <c r="E4" s="18">
        <v>0.8820843405855493</v>
      </c>
      <c r="F4" s="20">
        <v>243</v>
      </c>
      <c r="G4" s="18">
        <v>0.94735428417942524</v>
      </c>
      <c r="H4" s="20">
        <v>87</v>
      </c>
      <c r="I4" s="20">
        <v>23</v>
      </c>
      <c r="J4" s="20">
        <v>86</v>
      </c>
      <c r="K4" s="18">
        <v>0.90868843386829001</v>
      </c>
      <c r="L4" s="18">
        <v>0.97419163452981328</v>
      </c>
    </row>
    <row r="5" spans="1:12" ht="14.4" x14ac:dyDescent="0.3">
      <c r="A5" s="26">
        <v>2017</v>
      </c>
      <c r="B5" s="19" t="s">
        <v>888</v>
      </c>
      <c r="C5" s="20">
        <v>2740</v>
      </c>
      <c r="D5" s="20">
        <v>2475</v>
      </c>
      <c r="E5" s="18">
        <v>0.90328467153284675</v>
      </c>
      <c r="F5" s="20">
        <v>135</v>
      </c>
      <c r="G5" s="18">
        <v>0.95255474452554756</v>
      </c>
      <c r="H5" s="20">
        <v>44</v>
      </c>
      <c r="I5" s="20">
        <v>24</v>
      </c>
      <c r="J5" s="20">
        <v>62</v>
      </c>
      <c r="K5" s="18">
        <v>0.93255463451394116</v>
      </c>
      <c r="L5" s="18">
        <v>0.98253275109170302</v>
      </c>
    </row>
    <row r="6" spans="1:12" ht="14.4" x14ac:dyDescent="0.3">
      <c r="A6" s="26">
        <v>2017</v>
      </c>
      <c r="B6" s="19" t="s">
        <v>889</v>
      </c>
      <c r="C6" s="20">
        <v>2723</v>
      </c>
      <c r="D6" s="20">
        <v>2504</v>
      </c>
      <c r="E6" s="18">
        <v>0.91957399926551597</v>
      </c>
      <c r="F6" s="20">
        <v>104</v>
      </c>
      <c r="G6" s="18">
        <v>0.95776716856408373</v>
      </c>
      <c r="H6" s="20">
        <v>37</v>
      </c>
      <c r="I6" s="20">
        <v>28</v>
      </c>
      <c r="J6" s="20">
        <v>50</v>
      </c>
      <c r="K6" s="18">
        <v>0.94669187145557654</v>
      </c>
      <c r="L6" s="18">
        <v>0.98543880362062164</v>
      </c>
    </row>
    <row r="7" spans="1:12" ht="14.4" x14ac:dyDescent="0.3">
      <c r="A7" s="26">
        <v>2018</v>
      </c>
      <c r="B7" s="19" t="s">
        <v>890</v>
      </c>
      <c r="C7" s="20">
        <v>3461</v>
      </c>
      <c r="D7" s="20">
        <v>3198</v>
      </c>
      <c r="E7" s="18">
        <v>0.9240104016180295</v>
      </c>
      <c r="F7" s="20">
        <v>153</v>
      </c>
      <c r="G7" s="18">
        <v>0.9682172782432823</v>
      </c>
      <c r="H7" s="20">
        <v>40</v>
      </c>
      <c r="I7" s="20">
        <v>21</v>
      </c>
      <c r="J7" s="20">
        <v>49</v>
      </c>
      <c r="K7" s="18">
        <v>0.94308463580064883</v>
      </c>
      <c r="L7" s="18">
        <v>0.98764669549104378</v>
      </c>
    </row>
    <row r="8" spans="1:12" ht="14.4" x14ac:dyDescent="0.3">
      <c r="A8" s="26">
        <v>2018</v>
      </c>
      <c r="B8" s="19" t="s">
        <v>891</v>
      </c>
      <c r="C8" s="20">
        <v>2925</v>
      </c>
      <c r="D8" s="20">
        <v>2711</v>
      </c>
      <c r="E8" s="18">
        <v>0.92683760683760685</v>
      </c>
      <c r="F8" s="20">
        <v>116</v>
      </c>
      <c r="G8" s="18">
        <v>0.96649572649572646</v>
      </c>
      <c r="H8" s="20">
        <v>22</v>
      </c>
      <c r="I8" s="20">
        <v>15</v>
      </c>
      <c r="J8" s="20">
        <v>61</v>
      </c>
      <c r="K8" s="18">
        <v>0.95156195156195156</v>
      </c>
      <c r="L8" s="18">
        <v>0.99195023783388203</v>
      </c>
    </row>
    <row r="9" spans="1:12" ht="14.4" x14ac:dyDescent="0.3">
      <c r="A9" s="26">
        <v>2018</v>
      </c>
      <c r="B9" s="19" t="s">
        <v>892</v>
      </c>
      <c r="C9" s="20">
        <v>2772</v>
      </c>
      <c r="D9" s="20">
        <v>2569</v>
      </c>
      <c r="E9" s="18">
        <v>0.9267676767676768</v>
      </c>
      <c r="F9" s="20">
        <v>100</v>
      </c>
      <c r="G9" s="18">
        <v>0.96284271284271283</v>
      </c>
      <c r="H9" s="20">
        <v>18</v>
      </c>
      <c r="I9" s="20">
        <v>19</v>
      </c>
      <c r="J9" s="20">
        <v>66</v>
      </c>
      <c r="K9" s="18">
        <v>0.95608485299590606</v>
      </c>
      <c r="L9" s="18">
        <v>0.99304213374565142</v>
      </c>
    </row>
    <row r="10" spans="1:12" ht="14.4" x14ac:dyDescent="0.3">
      <c r="A10" s="26">
        <v>2018</v>
      </c>
      <c r="B10" s="19" t="s">
        <v>893</v>
      </c>
      <c r="C10" s="20">
        <v>3164</v>
      </c>
      <c r="D10" s="20">
        <v>2914</v>
      </c>
      <c r="E10" s="18">
        <v>0.92098609355246519</v>
      </c>
      <c r="F10" s="20">
        <v>110</v>
      </c>
      <c r="G10" s="18">
        <v>0.95575221238938057</v>
      </c>
      <c r="H10" s="20">
        <v>45</v>
      </c>
      <c r="I10" s="20">
        <v>24</v>
      </c>
      <c r="J10" s="20">
        <v>71</v>
      </c>
      <c r="K10" s="18">
        <v>0.9494949494949495</v>
      </c>
      <c r="L10" s="18">
        <v>0.98479215951334909</v>
      </c>
    </row>
    <row r="11" spans="1:12" ht="14.4" x14ac:dyDescent="0.3">
      <c r="A11" s="26">
        <v>2018</v>
      </c>
      <c r="B11" s="19" t="s">
        <v>894</v>
      </c>
      <c r="C11" s="20">
        <v>3847</v>
      </c>
      <c r="D11" s="20">
        <v>3517</v>
      </c>
      <c r="E11" s="18">
        <v>0.91421887184819339</v>
      </c>
      <c r="F11" s="20">
        <v>162</v>
      </c>
      <c r="G11" s="18">
        <v>0.95632960748635298</v>
      </c>
      <c r="H11" s="20">
        <v>56</v>
      </c>
      <c r="I11" s="20">
        <v>19</v>
      </c>
      <c r="J11" s="20">
        <v>93</v>
      </c>
      <c r="K11" s="18">
        <v>0.94163319946452473</v>
      </c>
      <c r="L11" s="18">
        <v>0.98432689616568714</v>
      </c>
    </row>
    <row r="12" spans="1:12" ht="14.4" x14ac:dyDescent="0.3">
      <c r="A12" s="26">
        <v>2018</v>
      </c>
      <c r="B12" s="19" t="s">
        <v>895</v>
      </c>
      <c r="C12" s="20">
        <v>3294</v>
      </c>
      <c r="D12" s="20">
        <v>3079</v>
      </c>
      <c r="E12" s="18">
        <v>0.93472981177899195</v>
      </c>
      <c r="F12" s="20">
        <v>130</v>
      </c>
      <c r="G12" s="18">
        <v>0.97419550698239221</v>
      </c>
      <c r="H12" s="20">
        <v>23</v>
      </c>
      <c r="I12" s="20">
        <v>14</v>
      </c>
      <c r="J12" s="20">
        <v>48</v>
      </c>
      <c r="K12" s="18">
        <v>0.9526608910891089</v>
      </c>
      <c r="L12" s="18">
        <v>0.99258542875564149</v>
      </c>
    </row>
    <row r="13" spans="1:12" ht="14.4" x14ac:dyDescent="0.3">
      <c r="A13" s="26">
        <v>2018</v>
      </c>
      <c r="B13" s="19" t="s">
        <v>896</v>
      </c>
      <c r="C13" s="20">
        <v>3583</v>
      </c>
      <c r="D13" s="20">
        <v>3317</v>
      </c>
      <c r="E13" s="18">
        <v>0.92576053586380125</v>
      </c>
      <c r="F13" s="20">
        <v>127</v>
      </c>
      <c r="G13" s="18">
        <v>0.96120569355288865</v>
      </c>
      <c r="H13" s="20">
        <v>35</v>
      </c>
      <c r="I13" s="20">
        <v>16</v>
      </c>
      <c r="J13" s="20">
        <v>88</v>
      </c>
      <c r="K13" s="18">
        <v>0.95343489508479451</v>
      </c>
      <c r="L13" s="18">
        <v>0.98955847255369933</v>
      </c>
    </row>
    <row r="14" spans="1:12" ht="14.4" x14ac:dyDescent="0.3">
      <c r="A14" s="26">
        <v>2018</v>
      </c>
      <c r="B14" s="19" t="s">
        <v>897</v>
      </c>
      <c r="C14" s="20">
        <v>3070</v>
      </c>
      <c r="D14" s="20">
        <v>2829</v>
      </c>
      <c r="E14" s="18">
        <v>0.92149837133550494</v>
      </c>
      <c r="F14" s="20">
        <v>116</v>
      </c>
      <c r="G14" s="18">
        <v>0.95928338762214982</v>
      </c>
      <c r="H14" s="20">
        <v>62</v>
      </c>
      <c r="I14" s="20">
        <v>16</v>
      </c>
      <c r="J14" s="20">
        <v>47</v>
      </c>
      <c r="K14" s="18">
        <v>0.94080478882607255</v>
      </c>
      <c r="L14" s="18">
        <v>0.97855413351781395</v>
      </c>
    </row>
    <row r="15" spans="1:12" ht="14.4" x14ac:dyDescent="0.3">
      <c r="A15" s="26">
        <v>2018</v>
      </c>
      <c r="B15" s="19" t="s">
        <v>898</v>
      </c>
      <c r="C15" s="20">
        <v>3033</v>
      </c>
      <c r="D15" s="20">
        <v>2821</v>
      </c>
      <c r="E15" s="18">
        <v>0.93010220903395979</v>
      </c>
      <c r="F15" s="20">
        <v>100</v>
      </c>
      <c r="G15" s="18">
        <v>0.96307286515001644</v>
      </c>
      <c r="H15" s="20">
        <v>42</v>
      </c>
      <c r="I15" s="20">
        <v>18</v>
      </c>
      <c r="J15" s="20">
        <v>52</v>
      </c>
      <c r="K15" s="18">
        <v>0.95207559905501182</v>
      </c>
      <c r="L15" s="18">
        <v>0.9853300733496333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2018-10-01T14:59:23Z</dcterms:created>
  <dcterms:modified xsi:type="dcterms:W3CDTF">2018-10-01T15:12:27Z</dcterms:modified>
</cp:coreProperties>
</file>