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North Shore Physicians Group\"/>
    </mc:Choice>
  </mc:AlternateContent>
  <bookViews>
    <workbookView xWindow="0" yWindow="0" windowWidth="23040" windowHeight="9972" firstSheet="1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  <sheet name="Monthly Trend" sheetId="7" r:id="rId7"/>
  </sheets>
  <externalReferences>
    <externalReference r:id="rId8"/>
  </externalReferences>
  <definedNames>
    <definedName name="_xlnm._FilterDatabase" localSheetId="3" hidden="1">'Item Detail'!$A$2:$N$58</definedName>
  </definedNames>
  <calcPr calcId="152511"/>
  <pivotCaches>
    <pivotCache cacheId="6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<sst xmlns="http://schemas.openxmlformats.org/spreadsheetml/2006/main" count="1158" uniqueCount="671">
  <si>
    <t>NORTHSHORE   Ship-To Fill Rate  -  Jun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</si>
  <si>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</si>
  <si>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</si>
  <si>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</si>
  <si>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</si>
  <si>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</si>
  <si>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</si>
  <si>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</si>
  <si>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</si>
  <si>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</si>
  <si>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</si>
  <si>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</si>
  <si>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</si>
  <si>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3122221</t>
  </si>
  <si>
    <t>Northshore Dermatologic Surg</t>
  </si>
  <si>
    <t>3168359</t>
  </si>
  <si>
    <t>NorthShore Med Off Old Orchard</t>
  </si>
  <si>
    <t>3122235</t>
  </si>
  <si>
    <t>Northshore Lab Services Ins</t>
  </si>
  <si>
    <t>3320348</t>
  </si>
  <si>
    <t>Northshore Ortho Glenview ACC</t>
  </si>
  <si>
    <t>3122252</t>
  </si>
  <si>
    <t>NorthShore Old Orchard Lab</t>
  </si>
  <si>
    <t>3122245</t>
  </si>
  <si>
    <t>Northshore Internal Med Davis</t>
  </si>
  <si>
    <t>3122268</t>
  </si>
  <si>
    <t>NorthShore Lab Gurnee</t>
  </si>
  <si>
    <t>3122322</t>
  </si>
  <si>
    <t>NorthShore Med Grp Ortho N Lake</t>
  </si>
  <si>
    <t>3122335</t>
  </si>
  <si>
    <t>NSUHS Gurnee AC</t>
  </si>
  <si>
    <t>3122324</t>
  </si>
  <si>
    <t>NorthShore Med Grp Glenbrook Urology</t>
  </si>
  <si>
    <t>3122247</t>
  </si>
  <si>
    <t>NorthShore Int Med - Buffalo Grove</t>
  </si>
  <si>
    <t>3481903</t>
  </si>
  <si>
    <t>NorthShore Medical Group - HPACC OBGYN</t>
  </si>
  <si>
    <t>3142833</t>
  </si>
  <si>
    <t>NSUHS Gurnee Acc</t>
  </si>
  <si>
    <t>3122329</t>
  </si>
  <si>
    <t>Northshore</t>
  </si>
  <si>
    <t>3122333</t>
  </si>
  <si>
    <t>3122228</t>
  </si>
  <si>
    <t>NorthShore Glenview Inter Med</t>
  </si>
  <si>
    <t>3122261</t>
  </si>
  <si>
    <t>Northshore Lw Medical Ob</t>
  </si>
  <si>
    <t>3122225</t>
  </si>
  <si>
    <t>Northshore Family Practice</t>
  </si>
  <si>
    <t>3122321</t>
  </si>
  <si>
    <t>NorthShore Lake Bluff Dermatology</t>
  </si>
  <si>
    <t>3122272</t>
  </si>
  <si>
    <t>NSUHS Mundelein Primary Care</t>
  </si>
  <si>
    <t>3122262</t>
  </si>
  <si>
    <t>3486281</t>
  </si>
  <si>
    <t>NorthShore Medical Group -Immediate Care</t>
  </si>
  <si>
    <t>3661908</t>
  </si>
  <si>
    <t>NorthShore Skokie ACC Laboratory</t>
  </si>
  <si>
    <t>3122241</t>
  </si>
  <si>
    <t>Northshore Plastic Surgery</t>
  </si>
  <si>
    <t>3122295</t>
  </si>
  <si>
    <t>NorthShore Mt Prospect Pri Care</t>
  </si>
  <si>
    <t>3122313</t>
  </si>
  <si>
    <t>NorthShore - Deerpath Internal Medicine</t>
  </si>
  <si>
    <t>3122312</t>
  </si>
  <si>
    <t>NorthShore Lab Services</t>
  </si>
  <si>
    <t>3122352</t>
  </si>
  <si>
    <t>NorthShore Med Grp IM Plaza Del Lago</t>
  </si>
  <si>
    <t>3122243</t>
  </si>
  <si>
    <t>Northshore Urology</t>
  </si>
  <si>
    <t>3122282</t>
  </si>
  <si>
    <t>NSUHS Gb Surgical Specialty Suite</t>
  </si>
  <si>
    <t>3122302</t>
  </si>
  <si>
    <t>NorthShore Evanston Lab</t>
  </si>
  <si>
    <t>3122306</t>
  </si>
  <si>
    <t>Nsuhs Internal Medicine Des Plain</t>
  </si>
  <si>
    <t>3122327</t>
  </si>
  <si>
    <t>Northshore Gurnee Ped Assoc</t>
  </si>
  <si>
    <t>3122294</t>
  </si>
  <si>
    <t>Northshore Mount Prospect Im</t>
  </si>
  <si>
    <t>3122263</t>
  </si>
  <si>
    <t>Northshore Internal Med</t>
  </si>
  <si>
    <t>3122337</t>
  </si>
  <si>
    <t>NorthShore Urology</t>
  </si>
  <si>
    <t>3122264</t>
  </si>
  <si>
    <t>3122348</t>
  </si>
  <si>
    <t>NorthShore Medical Group</t>
  </si>
  <si>
    <t>3122239</t>
  </si>
  <si>
    <t>Northshore Pediatrics</t>
  </si>
  <si>
    <t>3122220</t>
  </si>
  <si>
    <t>Northshore Old Orchard/Fam Prac</t>
  </si>
  <si>
    <t>3122266</t>
  </si>
  <si>
    <t>Northshore Gurnee Primary Care</t>
  </si>
  <si>
    <t>3122231</t>
  </si>
  <si>
    <t>NorthShore Medical Group Suites</t>
  </si>
  <si>
    <t>3122244</t>
  </si>
  <si>
    <t>NSUHS Glenview Health Center Insi</t>
  </si>
  <si>
    <t>3122260</t>
  </si>
  <si>
    <t>Northshore Lw Med Family</t>
  </si>
  <si>
    <t>3304620</t>
  </si>
  <si>
    <t>North Shore Immediate Care - BG</t>
  </si>
  <si>
    <t>3486276</t>
  </si>
  <si>
    <t>NorthShore Medical Group - OBGYN</t>
  </si>
  <si>
    <t>3122330</t>
  </si>
  <si>
    <t>Northshore Podiatry</t>
  </si>
  <si>
    <t>3122309</t>
  </si>
  <si>
    <t>3122355</t>
  </si>
  <si>
    <t>NorthShore Med Grp ObGYN Buffalo Grove</t>
  </si>
  <si>
    <t>3122240</t>
  </si>
  <si>
    <t>Northshore Glenbrook Pediatr</t>
  </si>
  <si>
    <t>3122215</t>
  </si>
  <si>
    <t>Northshore Old Orchard/Peds</t>
  </si>
  <si>
    <t>3122338</t>
  </si>
  <si>
    <t>NSUHS Ear Nose Throat Specialists Skokie</t>
  </si>
  <si>
    <t>3122331</t>
  </si>
  <si>
    <t>NorthShore Med Grp Int Med</t>
  </si>
  <si>
    <t>3122218</t>
  </si>
  <si>
    <t>Northshore University Healthsystem</t>
  </si>
  <si>
    <t>3122259</t>
  </si>
  <si>
    <t>Northshore Lw Med Peds</t>
  </si>
  <si>
    <t>3122278</t>
  </si>
  <si>
    <t>NSUHS Highland Park Specialty Suites</t>
  </si>
  <si>
    <t>3122223</t>
  </si>
  <si>
    <t>NorthShore Ped Vernon Hills</t>
  </si>
  <si>
    <t>3482433</t>
  </si>
  <si>
    <t>NorthShore Medical Group PSC  - Lab Serv</t>
  </si>
  <si>
    <t>3122328</t>
  </si>
  <si>
    <t>Northshore Ravinia Associates</t>
  </si>
  <si>
    <t>3562557</t>
  </si>
  <si>
    <t>NorthShore - Skokie MOB Int Med</t>
  </si>
  <si>
    <t>3669342</t>
  </si>
  <si>
    <t>NorthShore - OBGYN</t>
  </si>
  <si>
    <t>3122347</t>
  </si>
  <si>
    <t>NorthShore Medical Group Allergy</t>
  </si>
  <si>
    <t>3122305</t>
  </si>
  <si>
    <t>Nsuhs Cardiology Bannockburn</t>
  </si>
  <si>
    <t>3122229</t>
  </si>
  <si>
    <t>Northshore Internal Medicine</t>
  </si>
  <si>
    <t>3122246</t>
  </si>
  <si>
    <t>NSUHS Gb Specialty Suites Inside Delive</t>
  </si>
  <si>
    <t>3311908</t>
  </si>
  <si>
    <t>North Shore UGlenbrook Rheumatology</t>
  </si>
  <si>
    <t>3206845</t>
  </si>
  <si>
    <t>NorthShore Evanston Specialty Suites</t>
  </si>
  <si>
    <t>3122371</t>
  </si>
  <si>
    <t>NorthShore Glenbrook Med W Ped E</t>
  </si>
  <si>
    <t>3437636</t>
  </si>
  <si>
    <t>NorthShore Medical Group - PSC Lake Fore</t>
  </si>
  <si>
    <t>3122250</t>
  </si>
  <si>
    <t>Northshore Ent</t>
  </si>
  <si>
    <t>3122367</t>
  </si>
  <si>
    <t>NSUHS Glenbrook Ambulatory Care Center</t>
  </si>
  <si>
    <t>3168358</t>
  </si>
  <si>
    <t>3423787</t>
  </si>
  <si>
    <t>NorthShore Medical Group - Int Med</t>
  </si>
  <si>
    <t>3504566</t>
  </si>
  <si>
    <t>NorthShore PSC Glenview</t>
  </si>
  <si>
    <t>3122288</t>
  </si>
  <si>
    <t>North Shore Rheumatology</t>
  </si>
  <si>
    <t>3122351</t>
  </si>
  <si>
    <t>NorthShore Med Grp ObGyn Plaza Del Lago</t>
  </si>
  <si>
    <t>3122233</t>
  </si>
  <si>
    <t>3486277</t>
  </si>
  <si>
    <t>NorthShore Medical Group - Pediatrics</t>
  </si>
  <si>
    <t>3122222</t>
  </si>
  <si>
    <t>NorthShore Skokie ACC</t>
  </si>
  <si>
    <t>3696710</t>
  </si>
  <si>
    <t>NSUHS ENT Kellogg</t>
  </si>
  <si>
    <t>3122281</t>
  </si>
  <si>
    <t>NorthShore Med Grp Gurnee Tower Ct</t>
  </si>
  <si>
    <t>3387629</t>
  </si>
  <si>
    <t>NorthShore - OB</t>
  </si>
  <si>
    <t>3122255</t>
  </si>
  <si>
    <t>NorthShore OB GYN N Milwaukee Ave</t>
  </si>
  <si>
    <t>3122217</t>
  </si>
  <si>
    <t>Northshore Old Orchard Int Med</t>
  </si>
  <si>
    <t>3486337</t>
  </si>
  <si>
    <t>NorthShore Medical Group - Internal Med</t>
  </si>
  <si>
    <t>3122279</t>
  </si>
  <si>
    <t>NSUHS Northbrook Primary Care</t>
  </si>
  <si>
    <t>3122336</t>
  </si>
  <si>
    <t>NSUHS Gurnee ACC</t>
  </si>
  <si>
    <t>3122227</t>
  </si>
  <si>
    <t>3122254</t>
  </si>
  <si>
    <t>Northshore Specialty Suites</t>
  </si>
  <si>
    <t>3122340</t>
  </si>
  <si>
    <t>North Shore Medical Group</t>
  </si>
  <si>
    <t>3387630</t>
  </si>
  <si>
    <t>NorthShore - Immediate Care</t>
  </si>
  <si>
    <t>3122276</t>
  </si>
  <si>
    <t>NorthShore Lab Mundelein</t>
  </si>
  <si>
    <t>3122314</t>
  </si>
  <si>
    <t>NorthShore OB GYN Skokie</t>
  </si>
  <si>
    <t>3414888</t>
  </si>
  <si>
    <t>NorthShore-CVI</t>
  </si>
  <si>
    <t>3423782</t>
  </si>
  <si>
    <t>3122284</t>
  </si>
  <si>
    <t>Northshore Center For Pelvic Skokie</t>
  </si>
  <si>
    <t>3142805</t>
  </si>
  <si>
    <t>3122349</t>
  </si>
  <si>
    <t>3122238</t>
  </si>
  <si>
    <t>Northshore Adult Endocrinology</t>
  </si>
  <si>
    <t>3122273</t>
  </si>
  <si>
    <t>Northshore Travel Center</t>
  </si>
  <si>
    <t>3122280</t>
  </si>
  <si>
    <t>Northshore Center For Pelvic Highlnd Prk</t>
  </si>
  <si>
    <t>3424333</t>
  </si>
  <si>
    <t>Northshore Hospital</t>
  </si>
  <si>
    <t>3122343</t>
  </si>
  <si>
    <t>Northshore Orthopedics</t>
  </si>
  <si>
    <t>3437641</t>
  </si>
  <si>
    <t>NorthShore Medical Group - PSC Bannockbu</t>
  </si>
  <si>
    <t>3122226</t>
  </si>
  <si>
    <t>NSUHS Glenbrook Cardiovascular Institute</t>
  </si>
  <si>
    <t>3122316</t>
  </si>
  <si>
    <t>NorthShore Pulmonary Phys Bannockburn</t>
  </si>
  <si>
    <t>3514107</t>
  </si>
  <si>
    <t>NorthShore Medical Group - Urology</t>
  </si>
  <si>
    <t>3122232</t>
  </si>
  <si>
    <t>Northshore Omega</t>
  </si>
  <si>
    <t>3122332</t>
  </si>
  <si>
    <t>NorthShore Med Grp Cardio Gurnee 2nd FLO</t>
  </si>
  <si>
    <t>3142827</t>
  </si>
  <si>
    <t>Northshore Endocrinology</t>
  </si>
  <si>
    <t>3206119</t>
  </si>
  <si>
    <t>3122219</t>
  </si>
  <si>
    <t>Northshore Old Orchard Peds Endo</t>
  </si>
  <si>
    <t>3696709</t>
  </si>
  <si>
    <t>NSUHS ENT Lake Bluff</t>
  </si>
  <si>
    <t>3469332</t>
  </si>
  <si>
    <t>NorthShore Medical Group - Ortho</t>
  </si>
  <si>
    <t>3692275</t>
  </si>
  <si>
    <t>NSUHS Lake Bluff Allergy</t>
  </si>
  <si>
    <t>3336898</t>
  </si>
  <si>
    <t>North Shore Nephrology</t>
  </si>
  <si>
    <t>3122253</t>
  </si>
  <si>
    <t>NorthShore Lab West End Court</t>
  </si>
  <si>
    <t>3122359</t>
  </si>
  <si>
    <t>3122251</t>
  </si>
  <si>
    <t>NSUHS Park Center Cardiac Rehab 9</t>
  </si>
  <si>
    <t>3142821</t>
  </si>
  <si>
    <t>NSUHS Evanston Specialty Suites</t>
  </si>
  <si>
    <t>3423839</t>
  </si>
  <si>
    <t>3122287</t>
  </si>
  <si>
    <t>NorthShore Skokie Internal Medicine</t>
  </si>
  <si>
    <t>3270599</t>
  </si>
  <si>
    <t>NorthShore Univ Hlth Syst - Ortho</t>
  </si>
  <si>
    <t>3185890</t>
  </si>
  <si>
    <t>NorthShore Medical Group Gastro</t>
  </si>
  <si>
    <t>3459477</t>
  </si>
  <si>
    <t>Skokie Time Share</t>
  </si>
  <si>
    <t>1552579</t>
  </si>
  <si>
    <t>NSUHS Highland Park Hospital</t>
  </si>
  <si>
    <t>3362593</t>
  </si>
  <si>
    <t>NorthShore DME Glenview ACC</t>
  </si>
  <si>
    <t>3122256</t>
  </si>
  <si>
    <t>NorthShore Cardiology</t>
  </si>
  <si>
    <t>3209366</t>
  </si>
  <si>
    <t>NSUHS Center For Pelvic Health</t>
  </si>
  <si>
    <t>3680255</t>
  </si>
  <si>
    <t>NorthShore Specialty Suites</t>
  </si>
  <si>
    <t>NORTHSHORE   NSI Items  -  Jun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</si>
  <si>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</si>
  <si>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</si>
  <si>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</si>
  <si>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</si>
  <si>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</si>
  <si>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</si>
  <si>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</si>
  <si>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</si>
  <si>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</si>
  <si>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</si>
  <si>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</si>
  <si>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</si>
  <si>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</si>
  <si>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SKOKIE</t>
  </si>
  <si>
    <t>IL</t>
  </si>
  <si>
    <t xml:space="preserve">600761214   </t>
  </si>
  <si>
    <t>64837329</t>
  </si>
  <si>
    <t>SE</t>
  </si>
  <si>
    <t>1104005</t>
  </si>
  <si>
    <t>Bandage Cst Gypsona Hp Wh</t>
  </si>
  <si>
    <t>06/13/2018</t>
  </si>
  <si>
    <t>XD</t>
  </si>
  <si>
    <t>SMINEP</t>
  </si>
  <si>
    <t>Evanston</t>
  </si>
  <si>
    <t xml:space="preserve">602011779   </t>
  </si>
  <si>
    <t>64551793</t>
  </si>
  <si>
    <t>6270036</t>
  </si>
  <si>
    <t>OXIMETER PLSE FNGR HANHLD</t>
  </si>
  <si>
    <t>06/05/2018</t>
  </si>
  <si>
    <t>VYAIRE</t>
  </si>
  <si>
    <t>64873346</t>
  </si>
  <si>
    <t>06/14/2018</t>
  </si>
  <si>
    <t xml:space="preserve">602011700   </t>
  </si>
  <si>
    <t>64998776</t>
  </si>
  <si>
    <t>8562398</t>
  </si>
  <si>
    <t>Suction Cath Kit Rigid Wet</t>
  </si>
  <si>
    <t>06/19/2018</t>
  </si>
  <si>
    <t>65205676</t>
  </si>
  <si>
    <t>6799566</t>
  </si>
  <si>
    <t>Slide Mailer Single</t>
  </si>
  <si>
    <t>06/25/2018</t>
  </si>
  <si>
    <t>ERIE</t>
  </si>
  <si>
    <t>1210665</t>
  </si>
  <si>
    <t>Label Shared Specimen Adhesive</t>
  </si>
  <si>
    <t>TIMED</t>
  </si>
  <si>
    <t>GLENVIEW</t>
  </si>
  <si>
    <t xml:space="preserve">600252120   </t>
  </si>
  <si>
    <t>64593702</t>
  </si>
  <si>
    <t>6968480</t>
  </si>
  <si>
    <t>Biohazard Spill Kit</t>
  </si>
  <si>
    <t>06/06/2018</t>
  </si>
  <si>
    <t>MEDGEN</t>
  </si>
  <si>
    <t>NORTHBROOK</t>
  </si>
  <si>
    <t xml:space="preserve">600622802   </t>
  </si>
  <si>
    <t>64590011</t>
  </si>
  <si>
    <t>1177495</t>
  </si>
  <si>
    <t>Drain Closed Wound Sil Round</t>
  </si>
  <si>
    <t>AXIOM</t>
  </si>
  <si>
    <t>65080264</t>
  </si>
  <si>
    <t>06/21/2018</t>
  </si>
  <si>
    <t>Skokie</t>
  </si>
  <si>
    <t xml:space="preserve">600771057   </t>
  </si>
  <si>
    <t>65058062</t>
  </si>
  <si>
    <t>06/20/2018</t>
  </si>
  <si>
    <t>GURNEE</t>
  </si>
  <si>
    <t xml:space="preserve">600313346   </t>
  </si>
  <si>
    <t>65278507</t>
  </si>
  <si>
    <t>2649081</t>
  </si>
  <si>
    <t>Dopplex Ii Fetal 2mhz</t>
  </si>
  <si>
    <t>06/27/2018</t>
  </si>
  <si>
    <t>ABCO</t>
  </si>
  <si>
    <t>NORTHSHORE   Drop-Ship Items  -  Jun 2018 through Jun 2018</t>
  </si>
  <si>
    <t>65103867</t>
  </si>
  <si>
    <t>6010063</t>
  </si>
  <si>
    <t>Scissors Lister 8" MH</t>
  </si>
  <si>
    <t>D</t>
  </si>
  <si>
    <t>MILTEX</t>
  </si>
  <si>
    <t>DEERFIELD</t>
  </si>
  <si>
    <t xml:space="preserve">600155204   </t>
  </si>
  <si>
    <t>64902531</t>
  </si>
  <si>
    <t>1117388</t>
  </si>
  <si>
    <t>Hemocue HGB Control High</t>
  </si>
  <si>
    <t>06/15/2018</t>
  </si>
  <si>
    <t>R&amp;DSYS</t>
  </si>
  <si>
    <t>Glenview</t>
  </si>
  <si>
    <t xml:space="preserve">600261339   </t>
  </si>
  <si>
    <t>65320430</t>
  </si>
  <si>
    <t>1066422</t>
  </si>
  <si>
    <t>Posting Heel Wedge</t>
  </si>
  <si>
    <t>06/28/2018</t>
  </si>
  <si>
    <t>HAPAD</t>
  </si>
  <si>
    <t>64552152</t>
  </si>
  <si>
    <t>1237952</t>
  </si>
  <si>
    <t>Cary Blair SAF f/ Transport</t>
  </si>
  <si>
    <t>REMEL</t>
  </si>
  <si>
    <t>64794358</t>
  </si>
  <si>
    <t>4450314</t>
  </si>
  <si>
    <t>Cary-Blair w/Ind</t>
  </si>
  <si>
    <t>1237953</t>
  </si>
  <si>
    <t>Vial Transport SAF w/Fixative</t>
  </si>
  <si>
    <t>64550843</t>
  </si>
  <si>
    <t>1241440</t>
  </si>
  <si>
    <t>Label "Frozen Specimen"</t>
  </si>
  <si>
    <t>TRISTA</t>
  </si>
  <si>
    <t>1241442</t>
  </si>
  <si>
    <t>Label "Serum"</t>
  </si>
  <si>
    <t>1241439</t>
  </si>
  <si>
    <t>Label "Stat"</t>
  </si>
  <si>
    <t>64795600</t>
  </si>
  <si>
    <t>Lake Bluff</t>
  </si>
  <si>
    <t xml:space="preserve">600441614   </t>
  </si>
  <si>
    <t>65043425</t>
  </si>
  <si>
    <t>1213164</t>
  </si>
  <si>
    <t>Thermometer Traceable Dual</t>
  </si>
  <si>
    <t>FISHER</t>
  </si>
  <si>
    <t>65343015</t>
  </si>
  <si>
    <t>1241441</t>
  </si>
  <si>
    <t>Label "Plasma"</t>
  </si>
  <si>
    <t>1241438</t>
  </si>
  <si>
    <t>Label "Urine"</t>
  </si>
  <si>
    <t>HIGHLAND PARK</t>
  </si>
  <si>
    <t xml:space="preserve">600353109   </t>
  </si>
  <si>
    <t>64971564</t>
  </si>
  <si>
    <t>06/18/2018</t>
  </si>
  <si>
    <t>NORTHSHORE   Item Detail  -  Jun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</si>
  <si>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</si>
  <si>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</si>
  <si>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</si>
  <si>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</si>
  <si>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</si>
  <si>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</si>
  <si>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</si>
  <si>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</si>
  <si>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</si>
  <si>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7680001</t>
  </si>
  <si>
    <t xml:space="preserve">Esteem TruBlu Glove Nitrile   </t>
  </si>
  <si>
    <t>Med Stretchy</t>
  </si>
  <si>
    <t xml:space="preserve">100/Bx  </t>
  </si>
  <si>
    <t>ALLEG</t>
  </si>
  <si>
    <t>8897N</t>
  </si>
  <si>
    <t>1280423</t>
  </si>
  <si>
    <t xml:space="preserve">Tissue Facial Ultra 2-Ply     </t>
  </si>
  <si>
    <t xml:space="preserve">2 Ply       </t>
  </si>
  <si>
    <t>10325-100U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</si>
  <si>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</si>
  <si>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</si>
  <si>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</si>
  <si>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</si>
  <si>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</si>
  <si>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</si>
  <si>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3862463</t>
  </si>
  <si>
    <t xml:space="preserve">Paper Roll(Needs TBO AS 6EA)  </t>
  </si>
  <si>
    <t xml:space="preserve">M11/M9      </t>
  </si>
  <si>
    <t xml:space="preserve">Ea      </t>
  </si>
  <si>
    <t>MIDMAK</t>
  </si>
  <si>
    <t>060-0008-00</t>
  </si>
  <si>
    <t>2881620</t>
  </si>
  <si>
    <t xml:space="preserve">Instant Cold Pk Ins Large     </t>
  </si>
  <si>
    <t xml:space="preserve">6x9"        </t>
  </si>
  <si>
    <t xml:space="preserve">24/Ca   </t>
  </si>
  <si>
    <t>20104</t>
  </si>
  <si>
    <t>9880146</t>
  </si>
  <si>
    <t xml:space="preserve">Instant Cold Pk Large         </t>
  </si>
  <si>
    <t xml:space="preserve">16/Ca   </t>
  </si>
  <si>
    <t>11440-900</t>
  </si>
  <si>
    <t>1160836</t>
  </si>
  <si>
    <t xml:space="preserve">eSwab Collection &amp; Transport  </t>
  </si>
  <si>
    <t xml:space="preserve">Kit         </t>
  </si>
  <si>
    <t xml:space="preserve">50/Bx   </t>
  </si>
  <si>
    <t>B-DDIA</t>
  </si>
  <si>
    <t>220245</t>
  </si>
  <si>
    <t>7680000</t>
  </si>
  <si>
    <t xml:space="preserve">Sm Stretchy </t>
  </si>
  <si>
    <t>8896N</t>
  </si>
  <si>
    <t xml:space="preserve">Label "Serum"                 </t>
  </si>
  <si>
    <t xml:space="preserve">Roll        </t>
  </si>
  <si>
    <t xml:space="preserve">3/Pk    </t>
  </si>
  <si>
    <t>LL539</t>
  </si>
  <si>
    <t xml:space="preserve">Label "Urine"                 </t>
  </si>
  <si>
    <t>LL1666</t>
  </si>
  <si>
    <t xml:space="preserve">Label "Frozen Specimen"       </t>
  </si>
  <si>
    <t>LL861</t>
  </si>
  <si>
    <t xml:space="preserve">OXIMETER PLSE FNGR HANHLD     </t>
  </si>
  <si>
    <t xml:space="preserve">            </t>
  </si>
  <si>
    <t>R204P27</t>
  </si>
  <si>
    <t xml:space="preserve">Drain Closed Wound Sil Round  </t>
  </si>
  <si>
    <t xml:space="preserve">7fr         </t>
  </si>
  <si>
    <t xml:space="preserve">10/Bx   </t>
  </si>
  <si>
    <t>3640ATSR</t>
  </si>
  <si>
    <t>9879263</t>
  </si>
  <si>
    <t xml:space="preserve">Slip Tip Syringe Sterile      </t>
  </si>
  <si>
    <t xml:space="preserve">60Ml        </t>
  </si>
  <si>
    <t xml:space="preserve">40/Bx   </t>
  </si>
  <si>
    <t>BD</t>
  </si>
  <si>
    <t>309654</t>
  </si>
  <si>
    <t>1039005</t>
  </si>
  <si>
    <t>Basin Emesis Plastic 24Oz Rose</t>
  </si>
  <si>
    <t xml:space="preserve">10"Rose     </t>
  </si>
  <si>
    <t>H310-10</t>
  </si>
  <si>
    <t>1010205</t>
  </si>
  <si>
    <t xml:space="preserve">Biogel Glove PF Latex Surg    </t>
  </si>
  <si>
    <t xml:space="preserve">Size 7.5    </t>
  </si>
  <si>
    <t xml:space="preserve">50Pr/Bx </t>
  </si>
  <si>
    <t>30475</t>
  </si>
  <si>
    <t xml:space="preserve">Label "Stat"                  </t>
  </si>
  <si>
    <t>LL2686</t>
  </si>
  <si>
    <t xml:space="preserve">Biohazard Spill Kit           </t>
  </si>
  <si>
    <t xml:space="preserve">4/Ca    </t>
  </si>
  <si>
    <t>3000</t>
  </si>
  <si>
    <t xml:space="preserve">Cary-Blair w/Ind              </t>
  </si>
  <si>
    <t xml:space="preserve">15ml/vl     </t>
  </si>
  <si>
    <t xml:space="preserve">12/Pk   </t>
  </si>
  <si>
    <t>R21610</t>
  </si>
  <si>
    <t>9873650</t>
  </si>
  <si>
    <t xml:space="preserve">Needle Disposable             </t>
  </si>
  <si>
    <t xml:space="preserve">16x1-1/2"   </t>
  </si>
  <si>
    <t>305198</t>
  </si>
  <si>
    <t xml:space="preserve">Vial Transport SAF w/Fixative </t>
  </si>
  <si>
    <t xml:space="preserve">15mL        </t>
  </si>
  <si>
    <t>R21730</t>
  </si>
  <si>
    <t>2990137</t>
  </si>
  <si>
    <t xml:space="preserve">Maxithins Maxi Pad            </t>
  </si>
  <si>
    <t xml:space="preserve">Regular     </t>
  </si>
  <si>
    <t xml:space="preserve">24/Pk   </t>
  </si>
  <si>
    <t>MT48044</t>
  </si>
  <si>
    <t xml:space="preserve">Posting Heel Wedge            </t>
  </si>
  <si>
    <t xml:space="preserve">1/Pr    </t>
  </si>
  <si>
    <t>PW</t>
  </si>
  <si>
    <t>1103164</t>
  </si>
  <si>
    <t xml:space="preserve">Cuff Reus Adult Small         </t>
  </si>
  <si>
    <t xml:space="preserve">2-Tube      </t>
  </si>
  <si>
    <t>WELCH</t>
  </si>
  <si>
    <t>REUSE-10-2BV</t>
  </si>
  <si>
    <t xml:space="preserve">Cary Blair SAF f/ Transport   </t>
  </si>
  <si>
    <t xml:space="preserve">6/Ca    </t>
  </si>
  <si>
    <t>R21615</t>
  </si>
  <si>
    <t>2881450</t>
  </si>
  <si>
    <t>Bag Infect Waste Sureseal Lpde</t>
  </si>
  <si>
    <t xml:space="preserve">24X24       </t>
  </si>
  <si>
    <t xml:space="preserve">500/Ca  </t>
  </si>
  <si>
    <t>47-50</t>
  </si>
  <si>
    <t>1119914</t>
  </si>
  <si>
    <t xml:space="preserve">Formalin 10% 15ml             </t>
  </si>
  <si>
    <t xml:space="preserve">384/Ca  </t>
  </si>
  <si>
    <t>RICHAL</t>
  </si>
  <si>
    <t>53151</t>
  </si>
  <si>
    <t>1346125</t>
  </si>
  <si>
    <t>Splint Night Dorsal L-XL/M10.5</t>
  </si>
  <si>
    <t xml:space="preserve">-16 W10-16  </t>
  </si>
  <si>
    <t>CRAPRO</t>
  </si>
  <si>
    <t>013621</t>
  </si>
  <si>
    <t>7663459</t>
  </si>
  <si>
    <t xml:space="preserve">Monsels Paste                 </t>
  </si>
  <si>
    <t xml:space="preserve">8ml         </t>
  </si>
  <si>
    <t xml:space="preserve">12/Bx   </t>
  </si>
  <si>
    <t>MISDFK</t>
  </si>
  <si>
    <t>96-1200</t>
  </si>
  <si>
    <t>2881581</t>
  </si>
  <si>
    <t>Bulb Hal Replacemnt F/Episcope</t>
  </si>
  <si>
    <t xml:space="preserve">3.5V        </t>
  </si>
  <si>
    <t xml:space="preserve">6/Bx    </t>
  </si>
  <si>
    <t>B43508</t>
  </si>
  <si>
    <t>6543724</t>
  </si>
  <si>
    <t xml:space="preserve">Suture Vicryl Undyed CT-2     </t>
  </si>
  <si>
    <t xml:space="preserve">2-0 27"     </t>
  </si>
  <si>
    <t xml:space="preserve">36/Bx   </t>
  </si>
  <si>
    <t>ETHICO</t>
  </si>
  <si>
    <t>J269H</t>
  </si>
  <si>
    <t xml:space="preserve">Hemocue HGB Control High      </t>
  </si>
  <si>
    <t xml:space="preserve">1.5ml       </t>
  </si>
  <si>
    <t xml:space="preserve">3Vl/Bx  </t>
  </si>
  <si>
    <t>GH00HX</t>
  </si>
  <si>
    <t>9873046</t>
  </si>
  <si>
    <t xml:space="preserve">Needle Only Short             </t>
  </si>
  <si>
    <t xml:space="preserve">18gx1-1/2"  </t>
  </si>
  <si>
    <t xml:space="preserve">100/BX  </t>
  </si>
  <si>
    <t>305199</t>
  </si>
  <si>
    <t xml:space="preserve">Dopplex Ii Fetal 2mhz         </t>
  </si>
  <si>
    <t xml:space="preserve">EA      </t>
  </si>
  <si>
    <t>FD2PUSA/OP2HS</t>
  </si>
  <si>
    <t>1530137</t>
  </si>
  <si>
    <t xml:space="preserve">Esteem Strchy Glove Nitrile I </t>
  </si>
  <si>
    <t xml:space="preserve">Small       </t>
  </si>
  <si>
    <t xml:space="preserve">150/Bx  </t>
  </si>
  <si>
    <t>8816NB</t>
  </si>
  <si>
    <t xml:space="preserve">Slide Mailer Single           </t>
  </si>
  <si>
    <t xml:space="preserve">PLASTIC     </t>
  </si>
  <si>
    <t xml:space="preserve">100/CA  </t>
  </si>
  <si>
    <t>1150</t>
  </si>
  <si>
    <t>6783690</t>
  </si>
  <si>
    <t xml:space="preserve">Probe Cover Ultrasound LTX    </t>
  </si>
  <si>
    <t xml:space="preserve">X-Long      </t>
  </si>
  <si>
    <t>MEDRES</t>
  </si>
  <si>
    <t>10340</t>
  </si>
  <si>
    <t>5824846</t>
  </si>
  <si>
    <t xml:space="preserve">Marker Skin Reg Tip Rul &amp; La  </t>
  </si>
  <si>
    <t>250GPRL</t>
  </si>
  <si>
    <t xml:space="preserve">Fl Pink     </t>
  </si>
  <si>
    <t xml:space="preserve">1000/Rl </t>
  </si>
  <si>
    <t>59704084</t>
  </si>
  <si>
    <t>6512655</t>
  </si>
  <si>
    <t xml:space="preserve">Blade Chisel Sterile #9       </t>
  </si>
  <si>
    <t xml:space="preserve">XXXXXX      </t>
  </si>
  <si>
    <t xml:space="preserve">12/BX   </t>
  </si>
  <si>
    <t>MYCMED</t>
  </si>
  <si>
    <t>2003-09</t>
  </si>
  <si>
    <t xml:space="preserve">Bandage Cst Gypsona Hp Wh     </t>
  </si>
  <si>
    <t xml:space="preserve">2"X3Yds     </t>
  </si>
  <si>
    <t xml:space="preserve">12Rl/Bx </t>
  </si>
  <si>
    <t>30-3041</t>
  </si>
  <si>
    <t>6545323</t>
  </si>
  <si>
    <t xml:space="preserve">Suture Ethilon Mono Blk Fs2   </t>
  </si>
  <si>
    <t xml:space="preserve">5-0 18"     </t>
  </si>
  <si>
    <t>661G</t>
  </si>
  <si>
    <t>5823072</t>
  </si>
  <si>
    <t>Applicator Cotton Tip Non-Strl</t>
  </si>
  <si>
    <t xml:space="preserve">6IN         </t>
  </si>
  <si>
    <t>1,000/Bx</t>
  </si>
  <si>
    <t>C15055-006</t>
  </si>
  <si>
    <t>6663518</t>
  </si>
  <si>
    <t xml:space="preserve">Personnel Protection Gown     </t>
  </si>
  <si>
    <t xml:space="preserve">15/Bx   </t>
  </si>
  <si>
    <t>TIDI-E</t>
  </si>
  <si>
    <t>8576</t>
  </si>
  <si>
    <t>1346122</t>
  </si>
  <si>
    <t>Splint Night Dorsal S-M/ M5-10</t>
  </si>
  <si>
    <t xml:space="preserve">W5-9.5      </t>
  </si>
  <si>
    <t>013620</t>
  </si>
  <si>
    <t xml:space="preserve">Suction Cath Kit Rigid Wet    </t>
  </si>
  <si>
    <t xml:space="preserve">14FR        </t>
  </si>
  <si>
    <t xml:space="preserve">12/Ca   </t>
  </si>
  <si>
    <t>41-14</t>
  </si>
  <si>
    <t>1160120</t>
  </si>
  <si>
    <t xml:space="preserve">Dermacea Gauze Sterile        </t>
  </si>
  <si>
    <t xml:space="preserve">2"x4-1/8yds </t>
  </si>
  <si>
    <t xml:space="preserve">96Rl/Ca </t>
  </si>
  <si>
    <t>KENDAL</t>
  </si>
  <si>
    <t>441108</t>
  </si>
  <si>
    <t>9872637</t>
  </si>
  <si>
    <t>Push Button Bld Coll Wngst 12"</t>
  </si>
  <si>
    <t xml:space="preserve">23G x.75    </t>
  </si>
  <si>
    <t>367324</t>
  </si>
  <si>
    <t>6434559</t>
  </si>
  <si>
    <t xml:space="preserve">Exam Gowns X-ray Blue         </t>
  </si>
  <si>
    <t xml:space="preserve">100/Ca  </t>
  </si>
  <si>
    <t>HALYAR</t>
  </si>
  <si>
    <t>69766</t>
  </si>
  <si>
    <t>1178414</t>
  </si>
  <si>
    <t xml:space="preserve">Sheaths f/Exam Light Disp     </t>
  </si>
  <si>
    <t xml:space="preserve">125/Ca  </t>
  </si>
  <si>
    <t>9A459001</t>
  </si>
  <si>
    <t>8900177</t>
  </si>
  <si>
    <t xml:space="preserve">Dermacea ABD Pad Sterile      </t>
  </si>
  <si>
    <t xml:space="preserve">8x10"       </t>
  </si>
  <si>
    <t xml:space="preserve">18/Bx   </t>
  </si>
  <si>
    <t>7198D</t>
  </si>
  <si>
    <t xml:space="preserve">Thermometer Traceable Dual    </t>
  </si>
  <si>
    <t xml:space="preserve">Digital     </t>
  </si>
  <si>
    <t>024020</t>
  </si>
  <si>
    <t>8950292</t>
  </si>
  <si>
    <t xml:space="preserve">Grad Measure Triang 32oz/     </t>
  </si>
  <si>
    <t xml:space="preserve">1000CC      </t>
  </si>
  <si>
    <t xml:space="preserve">10/Pk   </t>
  </si>
  <si>
    <t>H972-01</t>
  </si>
  <si>
    <t>1156992</t>
  </si>
  <si>
    <t xml:space="preserve">Pro Vac File Drill w/Integral </t>
  </si>
  <si>
    <t xml:space="preserve">Vacuum      </t>
  </si>
  <si>
    <t>MDCOOL</t>
  </si>
  <si>
    <t>PROVACDRILL</t>
  </si>
  <si>
    <t xml:space="preserve">Label "Plasma"                </t>
  </si>
  <si>
    <t>LL807C</t>
  </si>
  <si>
    <t xml:space="preserve">Scissors Lister 8" MH         </t>
  </si>
  <si>
    <t xml:space="preserve">LG Ring     </t>
  </si>
  <si>
    <t>MH5-550</t>
  </si>
  <si>
    <t>NORTHSHORE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</si>
  <si>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</si>
  <si>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</si>
  <si>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</si>
  <si>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</si>
  <si>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</si>
  <si>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</si>
  <si>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</si>
  <si>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</si>
  <si>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</si>
  <si>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</si>
  <si>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</si>
  <si>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</si>
  <si>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</si>
  <si>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</si>
  <si>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</si>
  <si>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</si>
  <si>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Manufacturers back order</t>
  </si>
  <si>
    <t>Division limited stocking</t>
  </si>
  <si>
    <t>Corporate non-stock - demand too low to convert</t>
  </si>
  <si>
    <t>Low impact - only 1 or 2 line impact</t>
  </si>
  <si>
    <t>Discontinued</t>
  </si>
  <si>
    <t>Non-stock in the primary DC - demand too low to convert</t>
  </si>
  <si>
    <t>Drop-ship only</t>
  </si>
  <si>
    <t>Status</t>
  </si>
  <si>
    <t>Monthly Demand- Indy</t>
  </si>
  <si>
    <t>Count of SKU</t>
  </si>
  <si>
    <t>Sum of LINES</t>
  </si>
  <si>
    <t>Row Labels</t>
  </si>
  <si>
    <t>Stock Status</t>
  </si>
  <si>
    <t>Corporate non-stock</t>
  </si>
  <si>
    <t>Non-stock in thePrimary DC</t>
  </si>
  <si>
    <t>Stocked in the Primary DC</t>
  </si>
  <si>
    <t>NORTHSHORE Item Impact Summary</t>
  </si>
  <si>
    <t>NORTHSHORE - Monthly Fill Rate Trend</t>
  </si>
  <si>
    <t>Network
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</si>
</sst>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6" borderId="0"/>
    <xf numFmtId="9" fontId="18" fillId="6" borderId="0" applyFont="0" applyFill="0" applyBorder="0" applyAlignment="0" applyProtection="0"/>
  </cellStyleXfs>
  <cellXfs count="79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19" fillId="3" borderId="13" xfId="0" applyFont="1" applyFill="1" applyBorder="1" applyAlignment="1">
      <alignment horizontal="left" wrapText="1"/>
    </xf>
    <xf numFmtId="0" fontId="19" fillId="3" borderId="14" xfId="0" applyFont="1" applyFill="1" applyBorder="1" applyAlignment="1">
      <alignment horizontal="left" wrapText="1"/>
    </xf>
    <xf numFmtId="0" fontId="19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8" borderId="22" xfId="0" applyFill="1" applyBorder="1" applyAlignment="1">
      <alignment horizontal="left"/>
    </xf>
    <xf numFmtId="0" fontId="0" fillId="8" borderId="22" xfId="0" applyNumberFormat="1" applyFill="1" applyBorder="1"/>
    <xf numFmtId="0" fontId="0" fillId="8" borderId="23" xfId="0" applyNumberFormat="1" applyFill="1" applyBorder="1"/>
    <xf numFmtId="0" fontId="21" fillId="0" borderId="24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7" xfId="0" applyNumberFormat="1" applyFont="1" applyBorder="1"/>
    <xf numFmtId="0" fontId="22" fillId="0" borderId="17" xfId="0" applyFont="1" applyBorder="1" applyAlignment="1">
      <alignment horizontal="left"/>
    </xf>
    <xf numFmtId="0" fontId="22" fillId="0" borderId="17" xfId="0" applyNumberFormat="1" applyFont="1" applyBorder="1"/>
    <xf numFmtId="0" fontId="22" fillId="0" borderId="18" xfId="0" applyNumberFormat="1" applyFont="1" applyBorder="1"/>
    <xf numFmtId="0" fontId="23" fillId="6" borderId="1" xfId="1" applyFont="1" applyBorder="1" applyAlignment="1">
      <alignment horizontal="center"/>
    </xf>
    <xf numFmtId="0" fontId="23" fillId="6" borderId="25" xfId="1" applyFont="1" applyBorder="1" applyAlignment="1">
      <alignment horizontal="center"/>
    </xf>
    <xf numFmtId="0" fontId="24" fillId="3" borderId="26" xfId="1" applyFont="1" applyFill="1" applyBorder="1" applyAlignment="1">
      <alignment horizontal="center" wrapText="1"/>
    </xf>
    <xf numFmtId="0" fontId="24" fillId="3" borderId="2" xfId="1" applyFont="1" applyFill="1" applyBorder="1" applyAlignment="1">
      <alignment horizontal="center" wrapText="1"/>
    </xf>
    <xf numFmtId="0" fontId="18" fillId="6" borderId="0" xfId="1"/>
    <xf numFmtId="0" fontId="24" fillId="3" borderId="3" xfId="1" applyFont="1" applyFill="1" applyBorder="1" applyAlignment="1">
      <alignment horizontal="center" wrapText="1"/>
    </xf>
    <xf numFmtId="0" fontId="0" fillId="6" borderId="3" xfId="1" applyFont="1" applyFill="1" applyBorder="1" applyAlignment="1">
      <alignment horizontal="center" vertical="center"/>
    </xf>
    <xf numFmtId="0" fontId="0" fillId="6" borderId="3" xfId="1" applyFont="1" applyFill="1" applyBorder="1"/>
    <xf numFmtId="3" fontId="25" fillId="6" borderId="3" xfId="1" applyNumberFormat="1" applyFont="1" applyFill="1" applyBorder="1" applyAlignment="1">
      <alignment vertical="center"/>
    </xf>
    <xf numFmtId="10" fontId="25" fillId="6" borderId="3" xfId="1" applyNumberFormat="1" applyFont="1" applyFill="1" applyBorder="1" applyAlignment="1">
      <alignment vertical="center"/>
    </xf>
    <xf numFmtId="10" fontId="26" fillId="6" borderId="3" xfId="2" applyNumberFormat="1" applyFont="1" applyFill="1" applyBorder="1" applyAlignment="1">
      <alignment vertical="center"/>
    </xf>
    <xf numFmtId="3" fontId="25" fillId="8" borderId="3" xfId="1" applyNumberFormat="1" applyFont="1" applyFill="1" applyBorder="1" applyAlignment="1">
      <alignment horizontal="right"/>
    </xf>
    <xf numFmtId="10" fontId="25" fillId="8" borderId="3" xfId="1" applyNumberFormat="1" applyFont="1" applyFill="1" applyBorder="1" applyAlignment="1">
      <alignment horizontal="right"/>
    </xf>
    <xf numFmtId="10" fontId="27" fillId="6" borderId="3" xfId="1" applyNumberFormat="1" applyFont="1" applyFill="1" applyBorder="1" applyAlignment="1">
      <alignment vertical="center"/>
    </xf>
    <xf numFmtId="10" fontId="20" fillId="6" borderId="3" xfId="2" applyNumberFormat="1" applyFont="1" applyFill="1" applyBorder="1" applyAlignment="1">
      <alignment vertical="center"/>
    </xf>
  </cellXfs>
  <cellStyles count="3">
    <cellStyle name="Normal" xfId="0" builtinId="0"/>
    <cellStyle name="Normal 2" xfId="1"/>
    <cellStyle name="Percent 2" xfId="2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0.9483513276918587</c:v>
                </c:pt>
                <c:pt idx="1">
                  <c:v>0.95142555438225973</c:v>
                </c:pt>
                <c:pt idx="2">
                  <c:v>0.92736077481840196</c:v>
                </c:pt>
                <c:pt idx="3">
                  <c:v>0.93045429052159279</c:v>
                </c:pt>
                <c:pt idx="4">
                  <c:v>0.96423248882265289</c:v>
                </c:pt>
                <c:pt idx="5">
                  <c:v>0.96622613803230539</c:v>
                </c:pt>
                <c:pt idx="6">
                  <c:v>0.95354590434304565</c:v>
                </c:pt>
                <c:pt idx="7">
                  <c:v>0.96999634101719723</c:v>
                </c:pt>
                <c:pt idx="8">
                  <c:v>0.97411003236245941</c:v>
                </c:pt>
                <c:pt idx="9">
                  <c:v>0.98036951501154734</c:v>
                </c:pt>
                <c:pt idx="10">
                  <c:v>0.97628111273792095</c:v>
                </c:pt>
                <c:pt idx="11">
                  <c:v>0.97602397602397606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0.9739286784537009</c:v>
                </c:pt>
                <c:pt idx="1">
                  <c:v>0.98398252639242811</c:v>
                </c:pt>
                <c:pt idx="2">
                  <c:v>0.97208121827411165</c:v>
                </c:pt>
                <c:pt idx="3">
                  <c:v>0.97473560517038782</c:v>
                </c:pt>
                <c:pt idx="4">
                  <c:v>0.98179059180576633</c:v>
                </c:pt>
                <c:pt idx="5">
                  <c:v>0.9820895522388059</c:v>
                </c:pt>
                <c:pt idx="6">
                  <c:v>0.9760832864378165</c:v>
                </c:pt>
                <c:pt idx="7">
                  <c:v>0.97967479674796754</c:v>
                </c:pt>
                <c:pt idx="8">
                  <c:v>0.98796498905908092</c:v>
                </c:pt>
                <c:pt idx="9">
                  <c:v>0.99143635655897233</c:v>
                </c:pt>
                <c:pt idx="10">
                  <c:v>0.99137674695212608</c:v>
                </c:pt>
                <c:pt idx="11">
                  <c:v>0.99389623601220767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38288"/>
        <c:axId val="352538680"/>
      </c:lineChart>
      <c:catAx>
        <c:axId val="35253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352538680"/>
        <c:crosses val="autoZero"/>
        <c:auto val="1"/>
        <c:lblAlgn val="ctr"/>
        <c:lblOffset val="100"/>
        <c:noMultiLvlLbl val="1"/>
      </c:catAx>
      <c:valAx>
        <c:axId val="352538680"/>
        <c:scaling>
          <c:orientation val="minMax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3525382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0.938492636442391</c:v>
                </c:pt>
                <c:pt idx="1">
                  <c:v>0.94214011850819102</c:v>
                </c:pt>
                <c:pt idx="2">
                  <c:v>0.92035702025403365</c:v>
                </c:pt>
                <c:pt idx="3">
                  <c:v>0.92141071924465423</c:v>
                </c:pt>
                <c:pt idx="4">
                  <c:v>0.95568685376661744</c:v>
                </c:pt>
                <c:pt idx="5">
                  <c:v>0.95466086325716359</c:v>
                </c:pt>
                <c:pt idx="6">
                  <c:v>0.94471677559912859</c:v>
                </c:pt>
                <c:pt idx="7">
                  <c:v>0.96015936254980094</c:v>
                </c:pt>
                <c:pt idx="8">
                  <c:v>0.96853771898462637</c:v>
                </c:pt>
                <c:pt idx="9">
                  <c:v>0.97362385321100919</c:v>
                </c:pt>
                <c:pt idx="10">
                  <c:v>0.96749854904236798</c:v>
                </c:pt>
                <c:pt idx="11">
                  <c:v>0.96636993076162214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0.96448166329771878</c:v>
                </c:pt>
                <c:pt idx="1">
                  <c:v>0.97490414778668522</c:v>
                </c:pt>
                <c:pt idx="2">
                  <c:v>0.9660144181256437</c:v>
                </c:pt>
                <c:pt idx="3">
                  <c:v>0.96639822271591225</c:v>
                </c:pt>
                <c:pt idx="4">
                  <c:v>0.97341211225997037</c:v>
                </c:pt>
                <c:pt idx="5">
                  <c:v>0.97062023939064201</c:v>
                </c:pt>
                <c:pt idx="6">
                  <c:v>0.96759259259259256</c:v>
                </c:pt>
                <c:pt idx="7">
                  <c:v>0.96993842810575881</c:v>
                </c:pt>
                <c:pt idx="8">
                  <c:v>0.98248122988916686</c:v>
                </c:pt>
                <c:pt idx="9">
                  <c:v>0.98470948012232418</c:v>
                </c:pt>
                <c:pt idx="10">
                  <c:v>0.98258850841555434</c:v>
                </c:pt>
                <c:pt idx="11">
                  <c:v>0.98417408506429283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34776"/>
        <c:axId val="354835168"/>
      </c:lineChart>
      <c:catAx>
        <c:axId val="35483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354835168"/>
        <c:crosses val="autoZero"/>
        <c:auto val="1"/>
        <c:lblAlgn val="ctr"/>
        <c:lblOffset val="100"/>
        <c:noMultiLvlLbl val="1"/>
      </c:catAx>
      <c:valAx>
        <c:axId val="354835168"/>
        <c:scaling>
          <c:orientation val="minMax"/>
          <c:max val="1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354834776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Rate: All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'Monthly Trend'!$E$2</c:f>
              <c:strCache>
                <c:ptCount val="1"/>
                <c:pt idx="0">
                  <c:v>Primary
 Fill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Trend'!$A$3:$B$36</c:f>
              <c:multiLvlStrCache>
                <c:ptCount val="13"/>
                <c:lvl>
                  <c:pt idx="0">
                    <c:v>June</c:v>
                  </c:pt>
                  <c:pt idx="1">
                    <c:v>July</c:v>
                  </c:pt>
                  <c:pt idx="2">
                    <c:v>August</c:v>
                  </c:pt>
                  <c:pt idx="3">
                    <c:v>September</c:v>
                  </c:pt>
                  <c:pt idx="4">
                    <c:v>October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January</c:v>
                  </c:pt>
                  <c:pt idx="8">
                    <c:v>February</c:v>
                  </c:pt>
                  <c:pt idx="9">
                    <c:v>March</c:v>
                  </c:pt>
                  <c:pt idx="10">
                    <c:v>April</c:v>
                  </c:pt>
                  <c:pt idx="11">
                    <c:v>May</c:v>
                  </c:pt>
                  <c:pt idx="12">
                    <c:v>June</c:v>
                  </c:pt>
                </c:lvl>
                <c:lvl>
                  <c:pt idx="7">
                    <c:v>2018</c:v>
                  </c:pt>
                </c:lvl>
              </c:multiLvlStrCache>
            </c:multiLvlStrRef>
          </c:cat>
          <c:val>
            <c:numRef>
              <c:f>'Monthly Trend'!$E$3:$E$36</c:f>
              <c:numCache>
                <c:formatCode>0.00%</c:formatCode>
                <c:ptCount val="13"/>
                <c:pt idx="0">
                  <c:v>0.94780310538486956</c:v>
                </c:pt>
                <c:pt idx="1">
                  <c:v>0.93700000000000006</c:v>
                </c:pt>
                <c:pt idx="2">
                  <c:v>0.94310000000000005</c:v>
                </c:pt>
                <c:pt idx="3">
                  <c:v>0.92094313453536758</c:v>
                </c:pt>
                <c:pt idx="4">
                  <c:v>0.92091278524538922</c:v>
                </c:pt>
                <c:pt idx="5">
                  <c:v>0.955899419729207</c:v>
                </c:pt>
                <c:pt idx="6">
                  <c:v>0.95466086325716359</c:v>
                </c:pt>
                <c:pt idx="7">
                  <c:v>0.94398826979472128</c:v>
                </c:pt>
                <c:pt idx="8">
                  <c:v>0.96007751937984498</c:v>
                </c:pt>
                <c:pt idx="9">
                  <c:v>0.96853771898462637</c:v>
                </c:pt>
                <c:pt idx="10">
                  <c:v>0.97362385321100919</c:v>
                </c:pt>
                <c:pt idx="11">
                  <c:v>0.96749924766777018</c:v>
                </c:pt>
                <c:pt idx="12">
                  <c:v>0.96636993076162214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'Monthly Trend'!$G$2</c:f>
              <c:strCache>
                <c:ptCount val="1"/>
                <c:pt idx="0">
                  <c:v>Network
Fill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Trend'!$A$3:$B$36</c:f>
              <c:multiLvlStrCache>
                <c:ptCount val="13"/>
                <c:lvl>
                  <c:pt idx="0">
                    <c:v>June</c:v>
                  </c:pt>
                  <c:pt idx="1">
                    <c:v>July</c:v>
                  </c:pt>
                  <c:pt idx="2">
                    <c:v>August</c:v>
                  </c:pt>
                  <c:pt idx="3">
                    <c:v>September</c:v>
                  </c:pt>
                  <c:pt idx="4">
                    <c:v>October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January</c:v>
                  </c:pt>
                  <c:pt idx="8">
                    <c:v>February</c:v>
                  </c:pt>
                  <c:pt idx="9">
                    <c:v>March</c:v>
                  </c:pt>
                  <c:pt idx="10">
                    <c:v>April</c:v>
                  </c:pt>
                  <c:pt idx="11">
                    <c:v>May</c:v>
                  </c:pt>
                  <c:pt idx="12">
                    <c:v>June</c:v>
                  </c:pt>
                </c:lvl>
                <c:lvl>
                  <c:pt idx="7">
                    <c:v>2018</c:v>
                  </c:pt>
                </c:lvl>
              </c:multiLvlStrCache>
            </c:multiLvlStrRef>
          </c:cat>
          <c:val>
            <c:numRef>
              <c:f>'Monthly Trend'!$G$3:$G$36</c:f>
              <c:numCache>
                <c:formatCode>0.00%</c:formatCode>
                <c:ptCount val="13"/>
                <c:pt idx="0">
                  <c:v>0.96762471093491909</c:v>
                </c:pt>
                <c:pt idx="1">
                  <c:v>0.96340000000000003</c:v>
                </c:pt>
                <c:pt idx="2">
                  <c:v>0.97589999999999999</c:v>
                </c:pt>
                <c:pt idx="3">
                  <c:v>0.96601941747572828</c:v>
                </c:pt>
                <c:pt idx="4">
                  <c:v>0.96717724288840268</c:v>
                </c:pt>
                <c:pt idx="5">
                  <c:v>0.97292069632495159</c:v>
                </c:pt>
                <c:pt idx="6">
                  <c:v>0.97062023939064201</c:v>
                </c:pt>
                <c:pt idx="7">
                  <c:v>0.96744868035190601</c:v>
                </c:pt>
                <c:pt idx="8">
                  <c:v>0.9693798449612403</c:v>
                </c:pt>
                <c:pt idx="9">
                  <c:v>0.98248122988916686</c:v>
                </c:pt>
                <c:pt idx="10">
                  <c:v>0.98470948012232418</c:v>
                </c:pt>
                <c:pt idx="11">
                  <c:v>0.98224495937405942</c:v>
                </c:pt>
                <c:pt idx="12">
                  <c:v>0.98417408506429283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27344"/>
        <c:axId val="64712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Trend'!$C$2</c15:sqref>
                        </c15:formulaRef>
                      </c:ext>
                    </c:extLst>
                    <c:strCache>
                      <c:ptCount val="1"/>
                      <c:pt idx="0">
                        <c:v>Total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'Monthly Trend'!$C$3:$C$36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3027</c:v>
                      </c:pt>
                      <c:pt idx="1">
                        <c:v>2840</c:v>
                      </c:pt>
                      <c:pt idx="2">
                        <c:v>2741</c:v>
                      </c:pt>
                      <c:pt idx="3">
                        <c:v>2884</c:v>
                      </c:pt>
                      <c:pt idx="4">
                        <c:v>3199</c:v>
                      </c:pt>
                      <c:pt idx="5">
                        <c:v>2585</c:v>
                      </c:pt>
                      <c:pt idx="6">
                        <c:v>2757</c:v>
                      </c:pt>
                      <c:pt idx="7">
                        <c:v>3410</c:v>
                      </c:pt>
                      <c:pt idx="8">
                        <c:v>2580</c:v>
                      </c:pt>
                      <c:pt idx="9">
                        <c:v>2797</c:v>
                      </c:pt>
                      <c:pt idx="10">
                        <c:v>2616</c:v>
                      </c:pt>
                      <c:pt idx="11">
                        <c:v>3323</c:v>
                      </c:pt>
                      <c:pt idx="12">
                        <c:v>3033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Trend'!$D$2</c15:sqref>
                        </c15:formulaRef>
                      </c:ext>
                    </c:extLst>
                    <c:strCache>
                      <c:ptCount val="1"/>
                      <c:pt idx="0">
                        <c:v>Completed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Trend'!$D$3:$D$36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2869</c:v>
                      </c:pt>
                      <c:pt idx="1">
                        <c:v>2661</c:v>
                      </c:pt>
                      <c:pt idx="2">
                        <c:v>2585</c:v>
                      </c:pt>
                      <c:pt idx="3">
                        <c:v>2656</c:v>
                      </c:pt>
                      <c:pt idx="4">
                        <c:v>2946</c:v>
                      </c:pt>
                      <c:pt idx="5">
                        <c:v>2471</c:v>
                      </c:pt>
                      <c:pt idx="6">
                        <c:v>2632</c:v>
                      </c:pt>
                      <c:pt idx="7">
                        <c:v>3219</c:v>
                      </c:pt>
                      <c:pt idx="8">
                        <c:v>2477</c:v>
                      </c:pt>
                      <c:pt idx="9">
                        <c:v>2709</c:v>
                      </c:pt>
                      <c:pt idx="10">
                        <c:v>2547</c:v>
                      </c:pt>
                      <c:pt idx="11">
                        <c:v>3215</c:v>
                      </c:pt>
                      <c:pt idx="12">
                        <c:v>2931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Trend'!$F$2</c15:sqref>
                        </c15:formulaRef>
                      </c:ext>
                    </c:extLst>
                    <c:strCache>
                      <c:ptCount val="1"/>
                      <c:pt idx="0">
                        <c:v>Total Cross
 Ship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Trend'!$F$3:$F$36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90</c:v>
                      </c:pt>
                      <c:pt idx="3">
                        <c:v>130</c:v>
                      </c:pt>
                      <c:pt idx="4">
                        <c:v>148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80</c:v>
                      </c:pt>
                      <c:pt idx="8">
                        <c:v>24</c:v>
                      </c:pt>
                      <c:pt idx="9">
                        <c:v>39</c:v>
                      </c:pt>
                      <c:pt idx="10">
                        <c:v>29</c:v>
                      </c:pt>
                      <c:pt idx="11">
                        <c:v>49</c:v>
                      </c:pt>
                      <c:pt idx="12">
                        <c:v>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Trend'!$H$2</c15:sqref>
                        </c15:formulaRef>
                      </c:ext>
                    </c:extLst>
                    <c:strCache>
                      <c:ptCount val="1"/>
                      <c:pt idx="0">
                        <c:v>BO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Trend'!$H$3:$H$36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62</c:v>
                      </c:pt>
                      <c:pt idx="1">
                        <c:v>73</c:v>
                      </c:pt>
                      <c:pt idx="2">
                        <c:v>42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46</c:v>
                      </c:pt>
                      <c:pt idx="6">
                        <c:v>48</c:v>
                      </c:pt>
                      <c:pt idx="7">
                        <c:v>79</c:v>
                      </c:pt>
                      <c:pt idx="8">
                        <c:v>53</c:v>
                      </c:pt>
                      <c:pt idx="9">
                        <c:v>33</c:v>
                      </c:pt>
                      <c:pt idx="10">
                        <c:v>22</c:v>
                      </c:pt>
                      <c:pt idx="11">
                        <c:v>28</c:v>
                      </c:pt>
                      <c:pt idx="12">
                        <c:v>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Trend'!$I$2</c15:sqref>
                        </c15:formulaRef>
                      </c:ext>
                    </c:extLst>
                    <c:strCache>
                      <c:ptCount val="1"/>
                      <c:pt idx="0">
                        <c:v>NSI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Trend'!$I$3:$I$36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14</c:v>
                      </c:pt>
                      <c:pt idx="12">
                        <c:v>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Trend'!$J$2</c15:sqref>
                        </c15:formulaRef>
                      </c:ext>
                    </c:extLst>
                    <c:strCache>
                      <c:ptCount val="1"/>
                      <c:pt idx="0">
                        <c:v>Drop Ship
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Trend'!$J$3:$J$36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25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17</c:v>
                      </c:pt>
                      <c:pt idx="5">
                        <c:v>11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11</c:v>
                      </c:pt>
                      <c:pt idx="11">
                        <c:v>17</c:v>
                      </c:pt>
                      <c:pt idx="12">
                        <c:v>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71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27736"/>
        <c:crosses val="autoZero"/>
        <c:auto val="1"/>
        <c:lblAlgn val="ctr"/>
        <c:lblOffset val="100"/>
        <c:noMultiLvlLbl val="0"/>
      </c:catAx>
      <c:valAx>
        <c:axId val="64712773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Rate: Stocking Items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6"/>
          <c:tx>
            <c:strRef>
              <c:f>'Monthly Trend'!$K$2</c:f>
              <c:strCache>
                <c:ptCount val="1"/>
                <c:pt idx="0">
                  <c:v>Primary
 Fill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'Monthly Trend'!$A$3:$B$36</c:f>
              <c:multiLvlStrCache>
                <c:ptCount val="13"/>
                <c:lvl>
                  <c:pt idx="0">
                    <c:v>June</c:v>
                  </c:pt>
                  <c:pt idx="1">
                    <c:v>July</c:v>
                  </c:pt>
                  <c:pt idx="2">
                    <c:v>August</c:v>
                  </c:pt>
                  <c:pt idx="3">
                    <c:v>September</c:v>
                  </c:pt>
                  <c:pt idx="4">
                    <c:v>October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January</c:v>
                  </c:pt>
                  <c:pt idx="8">
                    <c:v>February</c:v>
                  </c:pt>
                  <c:pt idx="9">
                    <c:v>March</c:v>
                  </c:pt>
                  <c:pt idx="10">
                    <c:v>April</c:v>
                  </c:pt>
                  <c:pt idx="11">
                    <c:v>May</c:v>
                  </c:pt>
                  <c:pt idx="12">
                    <c:v>June</c:v>
                  </c:pt>
                </c:lvl>
                <c:lvl>
                  <c:pt idx="7">
                    <c:v>2018</c:v>
                  </c:pt>
                </c:lvl>
              </c:multiLvlStrCache>
            </c:multiLvlStrRef>
          </c:cat>
          <c:val>
            <c:numRef>
              <c:f>'Monthly Trend'!$K$3:$K$36</c:f>
              <c:numCache>
                <c:formatCode>0.00%</c:formatCode>
                <c:ptCount val="13"/>
                <c:pt idx="0">
                  <c:v>0.95969606871489921</c:v>
                </c:pt>
                <c:pt idx="1">
                  <c:v>0.94788732394366193</c:v>
                </c:pt>
                <c:pt idx="2">
                  <c:v>0.9518423932871215</c:v>
                </c:pt>
                <c:pt idx="3">
                  <c:v>0.92822468793342583</c:v>
                </c:pt>
                <c:pt idx="4">
                  <c:v>0.9296655204751485</c:v>
                </c:pt>
                <c:pt idx="5">
                  <c:v>0.96518375241779497</c:v>
                </c:pt>
                <c:pt idx="6">
                  <c:v>0.96663039535727235</c:v>
                </c:pt>
                <c:pt idx="7">
                  <c:v>0.9533724340175953</c:v>
                </c:pt>
                <c:pt idx="8">
                  <c:v>0.97015503875968989</c:v>
                </c:pt>
                <c:pt idx="9">
                  <c:v>0.97425813371469427</c:v>
                </c:pt>
                <c:pt idx="10">
                  <c:v>0.98050458715596334</c:v>
                </c:pt>
                <c:pt idx="11">
                  <c:v>0.97682816731868793</c:v>
                </c:pt>
                <c:pt idx="12">
                  <c:v>0.97626112759643913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'Monthly Trend'!$L$2</c:f>
              <c:strCache>
                <c:ptCount val="1"/>
                <c:pt idx="0">
                  <c:v>Network
Fill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'Monthly Trend'!$A$3:$B$36</c:f>
              <c:multiLvlStrCache>
                <c:ptCount val="13"/>
                <c:lvl>
                  <c:pt idx="0">
                    <c:v>June</c:v>
                  </c:pt>
                  <c:pt idx="1">
                    <c:v>July</c:v>
                  </c:pt>
                  <c:pt idx="2">
                    <c:v>August</c:v>
                  </c:pt>
                  <c:pt idx="3">
                    <c:v>September</c:v>
                  </c:pt>
                  <c:pt idx="4">
                    <c:v>October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January</c:v>
                  </c:pt>
                  <c:pt idx="8">
                    <c:v>February</c:v>
                  </c:pt>
                  <c:pt idx="9">
                    <c:v>March</c:v>
                  </c:pt>
                  <c:pt idx="10">
                    <c:v>April</c:v>
                  </c:pt>
                  <c:pt idx="11">
                    <c:v>May</c:v>
                  </c:pt>
                  <c:pt idx="12">
                    <c:v>June</c:v>
                  </c:pt>
                </c:lvl>
                <c:lvl>
                  <c:pt idx="7">
                    <c:v>2018</c:v>
                  </c:pt>
                </c:lvl>
              </c:multiLvlStrCache>
            </c:multiLvlStrRef>
          </c:cat>
          <c:val>
            <c:numRef>
              <c:f>'Monthly Trend'!$L$3:$L$36</c:f>
              <c:numCache>
                <c:formatCode>0.00%</c:formatCode>
                <c:ptCount val="13"/>
                <c:pt idx="0">
                  <c:v>0.97951767426494885</c:v>
                </c:pt>
                <c:pt idx="1">
                  <c:v>0.9742957746478873</c:v>
                </c:pt>
                <c:pt idx="2">
                  <c:v>0.98467712513681138</c:v>
                </c:pt>
                <c:pt idx="3">
                  <c:v>0.97330097087378642</c:v>
                </c:pt>
                <c:pt idx="4">
                  <c:v>0.97592997811816196</c:v>
                </c:pt>
                <c:pt idx="5">
                  <c:v>0.98220502901353968</c:v>
                </c:pt>
                <c:pt idx="6">
                  <c:v>0.98258977149075077</c:v>
                </c:pt>
                <c:pt idx="7">
                  <c:v>0.97683284457478003</c:v>
                </c:pt>
                <c:pt idx="8">
                  <c:v>0.97945736434108532</c:v>
                </c:pt>
                <c:pt idx="9">
                  <c:v>0.98820164461923488</c:v>
                </c:pt>
                <c:pt idx="10">
                  <c:v>0.99159021406727832</c:v>
                </c:pt>
                <c:pt idx="11">
                  <c:v>0.9915738790249774</c:v>
                </c:pt>
                <c:pt idx="12">
                  <c:v>0.99406528189910981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95168"/>
        <c:axId val="65759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Trend'!$C$2</c15:sqref>
                        </c15:formulaRef>
                      </c:ext>
                    </c:extLst>
                    <c:strCache>
                      <c:ptCount val="1"/>
                      <c:pt idx="0">
                        <c:v>Total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'Monthly Trend'!$C$3:$C$35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3027</c:v>
                      </c:pt>
                      <c:pt idx="1">
                        <c:v>2840</c:v>
                      </c:pt>
                      <c:pt idx="2">
                        <c:v>2741</c:v>
                      </c:pt>
                      <c:pt idx="3">
                        <c:v>2884</c:v>
                      </c:pt>
                      <c:pt idx="4">
                        <c:v>3199</c:v>
                      </c:pt>
                      <c:pt idx="5">
                        <c:v>2585</c:v>
                      </c:pt>
                      <c:pt idx="6">
                        <c:v>2757</c:v>
                      </c:pt>
                      <c:pt idx="7">
                        <c:v>3410</c:v>
                      </c:pt>
                      <c:pt idx="8">
                        <c:v>2580</c:v>
                      </c:pt>
                      <c:pt idx="9">
                        <c:v>2797</c:v>
                      </c:pt>
                      <c:pt idx="10">
                        <c:v>2616</c:v>
                      </c:pt>
                      <c:pt idx="11">
                        <c:v>3323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Trend'!$D$2</c15:sqref>
                        </c15:formulaRef>
                      </c:ext>
                    </c:extLst>
                    <c:strCache>
                      <c:ptCount val="1"/>
                      <c:pt idx="0">
                        <c:v>Completed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Trend'!$D$3:$D$35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2869</c:v>
                      </c:pt>
                      <c:pt idx="1">
                        <c:v>2661</c:v>
                      </c:pt>
                      <c:pt idx="2">
                        <c:v>2585</c:v>
                      </c:pt>
                      <c:pt idx="3">
                        <c:v>2656</c:v>
                      </c:pt>
                      <c:pt idx="4">
                        <c:v>2946</c:v>
                      </c:pt>
                      <c:pt idx="5">
                        <c:v>2471</c:v>
                      </c:pt>
                      <c:pt idx="6">
                        <c:v>2632</c:v>
                      </c:pt>
                      <c:pt idx="7">
                        <c:v>3219</c:v>
                      </c:pt>
                      <c:pt idx="8">
                        <c:v>2477</c:v>
                      </c:pt>
                      <c:pt idx="9">
                        <c:v>2709</c:v>
                      </c:pt>
                      <c:pt idx="10">
                        <c:v>2547</c:v>
                      </c:pt>
                      <c:pt idx="11">
                        <c:v>3215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Trend'!$F$2</c15:sqref>
                        </c15:formulaRef>
                      </c:ext>
                    </c:extLst>
                    <c:strCache>
                      <c:ptCount val="1"/>
                      <c:pt idx="0">
                        <c:v>Total Cross
 Ship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Trend'!$F$3:$F$35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90</c:v>
                      </c:pt>
                      <c:pt idx="3">
                        <c:v>130</c:v>
                      </c:pt>
                      <c:pt idx="4">
                        <c:v>148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80</c:v>
                      </c:pt>
                      <c:pt idx="8">
                        <c:v>24</c:v>
                      </c:pt>
                      <c:pt idx="9">
                        <c:v>39</c:v>
                      </c:pt>
                      <c:pt idx="10">
                        <c:v>29</c:v>
                      </c:pt>
                      <c:pt idx="11">
                        <c:v>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Trend'!$H$2</c15:sqref>
                        </c15:formulaRef>
                      </c:ext>
                    </c:extLst>
                    <c:strCache>
                      <c:ptCount val="1"/>
                      <c:pt idx="0">
                        <c:v>BO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Trend'!$H$3:$H$35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62</c:v>
                      </c:pt>
                      <c:pt idx="1">
                        <c:v>73</c:v>
                      </c:pt>
                      <c:pt idx="2">
                        <c:v>42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46</c:v>
                      </c:pt>
                      <c:pt idx="6">
                        <c:v>48</c:v>
                      </c:pt>
                      <c:pt idx="7">
                        <c:v>79</c:v>
                      </c:pt>
                      <c:pt idx="8">
                        <c:v>53</c:v>
                      </c:pt>
                      <c:pt idx="9">
                        <c:v>33</c:v>
                      </c:pt>
                      <c:pt idx="10">
                        <c:v>22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Trend'!$I$2</c15:sqref>
                        </c15:formulaRef>
                      </c:ext>
                    </c:extLst>
                    <c:strCache>
                      <c:ptCount val="1"/>
                      <c:pt idx="0">
                        <c:v>NSI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Trend'!$I$3:$I$35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Trend'!$J$2</c15:sqref>
                        </c15:formulaRef>
                      </c:ext>
                    </c:extLst>
                    <c:strCache>
                      <c:ptCount val="1"/>
                      <c:pt idx="0">
                        <c:v>Drop Ship
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'Monthly Trend'!$A$3:$B$36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June</c:v>
                        </c:pt>
                        <c:pt idx="1">
                          <c:v>July</c:v>
                        </c:pt>
                        <c:pt idx="2">
                          <c:v>August</c:v>
                        </c:pt>
                        <c:pt idx="3">
                          <c:v>September</c:v>
                        </c:pt>
                        <c:pt idx="4">
                          <c:v>October</c:v>
                        </c:pt>
                        <c:pt idx="5">
                          <c:v>November</c:v>
                        </c:pt>
                        <c:pt idx="6">
                          <c:v>December</c:v>
                        </c:pt>
                        <c:pt idx="7">
                          <c:v>January</c:v>
                        </c:pt>
                        <c:pt idx="8">
                          <c:v>February</c:v>
                        </c:pt>
                        <c:pt idx="9">
                          <c:v>March</c:v>
                        </c:pt>
                        <c:pt idx="10">
                          <c:v>April</c:v>
                        </c:pt>
                        <c:pt idx="11">
                          <c:v>May</c:v>
                        </c:pt>
                        <c:pt idx="12">
                          <c:v>June</c:v>
                        </c:pt>
                      </c:lvl>
                      <c:lvl>
                        <c:pt idx="7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Trend'!$J$3:$J$35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25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17</c:v>
                      </c:pt>
                      <c:pt idx="5">
                        <c:v>11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11</c:v>
                      </c:pt>
                      <c:pt idx="11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575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95560"/>
        <c:crosses val="autoZero"/>
        <c:auto val="1"/>
        <c:lblAlgn val="ctr"/>
        <c:lblOffset val="100"/>
        <c:noMultiLvlLbl val="0"/>
      </c:catAx>
      <c:valAx>
        <c:axId val="65759556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304800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38</xdr:row>
      <xdr:rowOff>0</xdr:rowOff>
    </xdr:from>
    <xdr:to>
      <xdr:col>16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Shore%20May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12-Month Rolling Fill Rate"/>
      <sheetName val="Monthly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C2" t="str">
            <v>Total
 Lines</v>
          </cell>
          <cell r="D2" t="str">
            <v>Completed
 Lines</v>
          </cell>
          <cell r="E2" t="str">
            <v>Primary
 Fill Rate</v>
          </cell>
          <cell r="F2" t="str">
            <v>Total Cross
 Ship Lines</v>
          </cell>
          <cell r="G2" t="str">
            <v>Network
Fill Rate</v>
          </cell>
          <cell r="H2" t="str">
            <v>BO
 Lines</v>
          </cell>
          <cell r="I2" t="str">
            <v>NSI
 Lines</v>
          </cell>
          <cell r="J2" t="str">
            <v>Drop Ship
Lines</v>
          </cell>
          <cell r="K2" t="str">
            <v>Primary
 Fill Rate</v>
          </cell>
          <cell r="L2" t="str">
            <v>Network
Fill Rate</v>
          </cell>
        </row>
        <row r="3">
          <cell r="A3">
            <v>2015</v>
          </cell>
          <cell r="B3" t="str">
            <v>September</v>
          </cell>
          <cell r="C3">
            <v>2307</v>
          </cell>
          <cell r="D3">
            <v>2153</v>
          </cell>
          <cell r="E3">
            <v>0.93320000000000003</v>
          </cell>
          <cell r="F3">
            <v>61</v>
          </cell>
          <cell r="G3">
            <v>0.9597</v>
          </cell>
          <cell r="H3">
            <v>48</v>
          </cell>
          <cell r="I3">
            <v>14</v>
          </cell>
          <cell r="J3">
            <v>31</v>
          </cell>
          <cell r="K3">
            <v>0.95275249241439097</v>
          </cell>
          <cell r="L3">
            <v>0.97919375812743825</v>
          </cell>
        </row>
        <row r="4">
          <cell r="B4" t="str">
            <v>October</v>
          </cell>
          <cell r="C4">
            <v>3199</v>
          </cell>
          <cell r="D4">
            <v>3019</v>
          </cell>
          <cell r="E4">
            <v>0.94369999999999998</v>
          </cell>
          <cell r="F4">
            <v>66</v>
          </cell>
          <cell r="G4">
            <v>0.96440000000000003</v>
          </cell>
          <cell r="H4">
            <v>38</v>
          </cell>
          <cell r="I4">
            <v>30</v>
          </cell>
          <cell r="J4">
            <v>46</v>
          </cell>
          <cell r="K4">
            <v>0.96748984057517973</v>
          </cell>
          <cell r="L4">
            <v>0.98812128790246956</v>
          </cell>
        </row>
        <row r="5">
          <cell r="B5" t="str">
            <v>November</v>
          </cell>
          <cell r="C5">
            <v>2380</v>
          </cell>
          <cell r="D5">
            <v>2251</v>
          </cell>
          <cell r="E5">
            <v>0.94579999999999997</v>
          </cell>
          <cell r="F5">
            <v>54</v>
          </cell>
          <cell r="G5">
            <v>0.96850000000000003</v>
          </cell>
          <cell r="H5">
            <v>33</v>
          </cell>
          <cell r="I5">
            <v>13</v>
          </cell>
          <cell r="J5">
            <v>29</v>
          </cell>
          <cell r="K5">
            <v>0.96344537815126052</v>
          </cell>
          <cell r="L5">
            <v>0.98613445378151265</v>
          </cell>
        </row>
        <row r="6">
          <cell r="B6" t="str">
            <v>December</v>
          </cell>
          <cell r="C6">
            <v>2547</v>
          </cell>
          <cell r="D6">
            <v>2392</v>
          </cell>
          <cell r="E6">
            <v>0.93910000000000005</v>
          </cell>
          <cell r="F6">
            <v>63</v>
          </cell>
          <cell r="G6">
            <v>0.96389999999999998</v>
          </cell>
          <cell r="H6">
            <v>42</v>
          </cell>
          <cell r="I6">
            <v>15</v>
          </cell>
          <cell r="J6">
            <v>35</v>
          </cell>
          <cell r="K6">
            <v>0.95877502944640758</v>
          </cell>
          <cell r="L6">
            <v>0.98351001177856301</v>
          </cell>
        </row>
        <row r="7">
          <cell r="A7">
            <v>2016</v>
          </cell>
          <cell r="B7" t="str">
            <v>January</v>
          </cell>
          <cell r="C7">
            <v>2904</v>
          </cell>
          <cell r="D7">
            <v>2729</v>
          </cell>
          <cell r="E7">
            <v>0.93969999999999998</v>
          </cell>
          <cell r="F7">
            <v>90</v>
          </cell>
          <cell r="G7">
            <v>0.97070000000000001</v>
          </cell>
          <cell r="H7">
            <v>34</v>
          </cell>
          <cell r="I7">
            <v>20</v>
          </cell>
          <cell r="J7">
            <v>31</v>
          </cell>
          <cell r="K7">
            <v>0.95730027548209362</v>
          </cell>
          <cell r="L7">
            <v>0.98829201101928377</v>
          </cell>
        </row>
        <row r="8">
          <cell r="B8" t="str">
            <v>February</v>
          </cell>
          <cell r="C8">
            <v>2526</v>
          </cell>
          <cell r="D8">
            <v>2401</v>
          </cell>
          <cell r="E8">
            <v>0.95050000000000001</v>
          </cell>
          <cell r="F8">
            <v>45</v>
          </cell>
          <cell r="G8">
            <v>0.96830000000000005</v>
          </cell>
          <cell r="H8">
            <v>34</v>
          </cell>
          <cell r="I8">
            <v>12</v>
          </cell>
          <cell r="J8">
            <v>34</v>
          </cell>
          <cell r="K8">
            <v>0.96872525732383219</v>
          </cell>
          <cell r="L8">
            <v>0.98653998416468724</v>
          </cell>
        </row>
        <row r="9">
          <cell r="B9" t="str">
            <v>March</v>
          </cell>
          <cell r="C9">
            <v>2405</v>
          </cell>
          <cell r="D9">
            <v>2292</v>
          </cell>
          <cell r="E9">
            <v>0.95299999999999996</v>
          </cell>
          <cell r="F9">
            <v>42</v>
          </cell>
          <cell r="G9">
            <v>0.97050000000000003</v>
          </cell>
          <cell r="H9">
            <v>37</v>
          </cell>
          <cell r="I9">
            <v>9</v>
          </cell>
          <cell r="J9">
            <v>25</v>
          </cell>
          <cell r="K9">
            <v>0.96715176715176721</v>
          </cell>
          <cell r="L9">
            <v>0.98461538461538467</v>
          </cell>
        </row>
        <row r="10">
          <cell r="B10" t="str">
            <v>April</v>
          </cell>
          <cell r="C10">
            <v>2617</v>
          </cell>
          <cell r="D10">
            <v>2495</v>
          </cell>
          <cell r="E10">
            <v>0.95340000000000003</v>
          </cell>
          <cell r="F10">
            <v>49</v>
          </cell>
          <cell r="G10">
            <v>0.97209999999999996</v>
          </cell>
          <cell r="H10">
            <v>29</v>
          </cell>
          <cell r="I10">
            <v>16</v>
          </cell>
          <cell r="J10">
            <v>28</v>
          </cell>
          <cell r="K10">
            <v>0.97019487963316775</v>
          </cell>
          <cell r="L10">
            <v>0.98891860909438289</v>
          </cell>
        </row>
        <row r="11">
          <cell r="B11" t="str">
            <v>May</v>
          </cell>
          <cell r="C11">
            <v>3060</v>
          </cell>
          <cell r="D11">
            <v>2909</v>
          </cell>
          <cell r="E11">
            <v>0.95069999999999999</v>
          </cell>
          <cell r="F11">
            <v>53</v>
          </cell>
          <cell r="G11">
            <v>0.96799999999999997</v>
          </cell>
          <cell r="H11">
            <v>31</v>
          </cell>
          <cell r="I11">
            <v>22</v>
          </cell>
          <cell r="J11">
            <v>45</v>
          </cell>
          <cell r="K11">
            <v>0.97254901960784312</v>
          </cell>
          <cell r="L11">
            <v>0.98986928104575167</v>
          </cell>
        </row>
        <row r="12">
          <cell r="B12" t="str">
            <v>June</v>
          </cell>
          <cell r="C12">
            <v>2246</v>
          </cell>
          <cell r="D12">
            <v>2167</v>
          </cell>
          <cell r="E12">
            <v>0.96482635796972394</v>
          </cell>
          <cell r="F12">
            <v>43</v>
          </cell>
          <cell r="G12">
            <v>0.98397150489759577</v>
          </cell>
          <cell r="H12">
            <v>13</v>
          </cell>
          <cell r="I12">
            <v>4</v>
          </cell>
          <cell r="J12">
            <v>19</v>
          </cell>
          <cell r="K12">
            <v>0.97506678539626002</v>
          </cell>
          <cell r="L12">
            <v>0.99421193232413174</v>
          </cell>
        </row>
        <row r="13">
          <cell r="B13" t="str">
            <v>July</v>
          </cell>
          <cell r="C13">
            <v>2976</v>
          </cell>
          <cell r="D13">
            <v>2759</v>
          </cell>
          <cell r="E13">
            <v>0.92708333333333348</v>
          </cell>
          <cell r="F13">
            <v>88</v>
          </cell>
          <cell r="G13">
            <v>0.95665322580645162</v>
          </cell>
          <cell r="H13">
            <v>76</v>
          </cell>
          <cell r="I13">
            <v>16</v>
          </cell>
          <cell r="J13">
            <v>37</v>
          </cell>
          <cell r="K13">
            <v>0.94489247311827962</v>
          </cell>
          <cell r="L13">
            <v>0.97446236559139787</v>
          </cell>
        </row>
        <row r="14">
          <cell r="B14" t="str">
            <v>August</v>
          </cell>
          <cell r="C14">
            <v>2550</v>
          </cell>
          <cell r="D14">
            <v>2086</v>
          </cell>
          <cell r="E14">
            <v>0.81803921568627447</v>
          </cell>
          <cell r="F14">
            <v>209</v>
          </cell>
          <cell r="G14">
            <v>0.9</v>
          </cell>
          <cell r="H14">
            <v>209</v>
          </cell>
          <cell r="I14">
            <v>12</v>
          </cell>
          <cell r="J14">
            <v>34</v>
          </cell>
          <cell r="K14">
            <v>0.836078431372549</v>
          </cell>
          <cell r="L14">
            <v>0.91803921568627456</v>
          </cell>
        </row>
        <row r="15">
          <cell r="B15" t="str">
            <v>September</v>
          </cell>
          <cell r="C15">
            <v>2635</v>
          </cell>
          <cell r="D15">
            <v>2429</v>
          </cell>
          <cell r="E15">
            <v>0.92182163187855792</v>
          </cell>
          <cell r="F15">
            <v>118</v>
          </cell>
          <cell r="G15">
            <v>0.96660341555977225</v>
          </cell>
          <cell r="H15">
            <v>44</v>
          </cell>
          <cell r="I15">
            <v>18</v>
          </cell>
          <cell r="J15">
            <v>26</v>
          </cell>
          <cell r="K15">
            <v>0.93851992409867169</v>
          </cell>
          <cell r="L15">
            <v>0.98330170777988612</v>
          </cell>
        </row>
        <row r="16">
          <cell r="B16" t="str">
            <v>October</v>
          </cell>
          <cell r="C16">
            <v>3364</v>
          </cell>
          <cell r="D16">
            <v>3142</v>
          </cell>
          <cell r="E16">
            <v>0.93400713436385241</v>
          </cell>
          <cell r="F16">
            <v>99</v>
          </cell>
          <cell r="G16">
            <v>0.96343638525564801</v>
          </cell>
          <cell r="H16">
            <v>54</v>
          </cell>
          <cell r="I16">
            <v>13</v>
          </cell>
          <cell r="J16">
            <v>56</v>
          </cell>
          <cell r="K16">
            <v>0.95451843043995244</v>
          </cell>
          <cell r="L16">
            <v>0.98394768133174793</v>
          </cell>
        </row>
        <row r="17">
          <cell r="B17" t="str">
            <v>November</v>
          </cell>
          <cell r="C17">
            <v>2212</v>
          </cell>
          <cell r="D17">
            <v>2125</v>
          </cell>
          <cell r="E17">
            <v>0.9606690777576854</v>
          </cell>
          <cell r="F17">
            <v>38</v>
          </cell>
          <cell r="G17">
            <v>0.97784810126582267</v>
          </cell>
          <cell r="H17">
            <v>14</v>
          </cell>
          <cell r="I17">
            <v>13</v>
          </cell>
          <cell r="J17">
            <v>22</v>
          </cell>
          <cell r="K17">
            <v>0.97649186256781195</v>
          </cell>
          <cell r="L17">
            <v>0.99367088607594933</v>
          </cell>
        </row>
        <row r="18">
          <cell r="B18" t="str">
            <v>December</v>
          </cell>
          <cell r="C18">
            <v>3573</v>
          </cell>
          <cell r="D18">
            <v>3455</v>
          </cell>
          <cell r="E18">
            <v>0.96697453120626919</v>
          </cell>
          <cell r="F18">
            <v>55</v>
          </cell>
          <cell r="G18">
            <v>0.98236775818639799</v>
          </cell>
          <cell r="H18">
            <v>20</v>
          </cell>
          <cell r="I18">
            <v>22</v>
          </cell>
          <cell r="J18">
            <v>21</v>
          </cell>
          <cell r="K18">
            <v>0.97900923593618805</v>
          </cell>
          <cell r="L18">
            <v>0.99440246291631684</v>
          </cell>
        </row>
        <row r="19">
          <cell r="A19">
            <v>2017</v>
          </cell>
          <cell r="B19" t="str">
            <v>January</v>
          </cell>
          <cell r="C19">
            <v>3137</v>
          </cell>
          <cell r="D19">
            <v>2958</v>
          </cell>
          <cell r="E19">
            <v>0.94293911380299644</v>
          </cell>
          <cell r="F19">
            <v>83</v>
          </cell>
          <cell r="G19">
            <v>0.96939751354797576</v>
          </cell>
          <cell r="H19">
            <v>37</v>
          </cell>
          <cell r="I19">
            <v>27</v>
          </cell>
          <cell r="J19">
            <v>32</v>
          </cell>
          <cell r="K19">
            <v>0.96174689193496976</v>
          </cell>
          <cell r="L19">
            <v>0.98820529167994897</v>
          </cell>
        </row>
        <row r="20">
          <cell r="B20" t="str">
            <v>February</v>
          </cell>
          <cell r="C20">
            <v>2390</v>
          </cell>
          <cell r="D20">
            <v>2269</v>
          </cell>
          <cell r="E20">
            <v>0.94937238493723852</v>
          </cell>
          <cell r="F20">
            <v>63</v>
          </cell>
          <cell r="G20">
            <v>0.97573221757322171</v>
          </cell>
          <cell r="H20">
            <v>17</v>
          </cell>
          <cell r="I20">
            <v>17</v>
          </cell>
          <cell r="J20">
            <v>24</v>
          </cell>
          <cell r="K20">
            <v>0.96652719665271969</v>
          </cell>
          <cell r="L20">
            <v>0.99288702928870298</v>
          </cell>
        </row>
        <row r="21">
          <cell r="B21" t="str">
            <v>March</v>
          </cell>
          <cell r="C21">
            <v>2702</v>
          </cell>
          <cell r="D21">
            <v>2628</v>
          </cell>
          <cell r="E21">
            <v>0.97260000000000002</v>
          </cell>
          <cell r="F21">
            <v>33</v>
          </cell>
          <cell r="G21">
            <v>0.98480000000000001</v>
          </cell>
          <cell r="H21">
            <v>16</v>
          </cell>
          <cell r="I21">
            <v>8</v>
          </cell>
          <cell r="J21">
            <v>17</v>
          </cell>
          <cell r="K21">
            <v>0.98186528497409331</v>
          </cell>
          <cell r="L21">
            <v>0.99407846039970393</v>
          </cell>
        </row>
        <row r="22">
          <cell r="B22" t="str">
            <v>April</v>
          </cell>
          <cell r="C22">
            <v>2503</v>
          </cell>
          <cell r="D22">
            <v>2396</v>
          </cell>
          <cell r="E22">
            <v>0.95725129844186962</v>
          </cell>
          <cell r="F22">
            <v>35</v>
          </cell>
          <cell r="G22">
            <v>0.97123451857770671</v>
          </cell>
          <cell r="H22">
            <v>38</v>
          </cell>
          <cell r="I22">
            <v>15</v>
          </cell>
          <cell r="J22">
            <v>19</v>
          </cell>
          <cell r="K22">
            <v>0.97083499800239714</v>
          </cell>
          <cell r="L22">
            <v>0.98481821813823411</v>
          </cell>
        </row>
        <row r="23">
          <cell r="B23" t="str">
            <v>May</v>
          </cell>
          <cell r="C23">
            <v>3181</v>
          </cell>
          <cell r="D23">
            <v>3017</v>
          </cell>
          <cell r="E23">
            <v>0.94844388557057524</v>
          </cell>
          <cell r="F23">
            <v>65</v>
          </cell>
          <cell r="G23">
            <v>0.9688777114115058</v>
          </cell>
          <cell r="H23">
            <v>66</v>
          </cell>
          <cell r="I23">
            <v>17</v>
          </cell>
          <cell r="J23">
            <v>16</v>
          </cell>
          <cell r="K23">
            <v>0.95881798176674005</v>
          </cell>
          <cell r="L23">
            <v>0.9792518076076705</v>
          </cell>
        </row>
        <row r="24">
          <cell r="B24" t="str">
            <v>June</v>
          </cell>
          <cell r="C24">
            <v>3027</v>
          </cell>
          <cell r="D24">
            <v>2869</v>
          </cell>
          <cell r="E24">
            <v>0.94780310538486956</v>
          </cell>
          <cell r="F24">
            <v>60</v>
          </cell>
          <cell r="G24">
            <v>0.96762471093491909</v>
          </cell>
          <cell r="H24">
            <v>62</v>
          </cell>
          <cell r="I24">
            <v>11</v>
          </cell>
          <cell r="J24">
            <v>25</v>
          </cell>
          <cell r="K24">
            <v>0.95969606871489921</v>
          </cell>
          <cell r="L24">
            <v>0.97951767426494885</v>
          </cell>
        </row>
        <row r="25">
          <cell r="B25" t="str">
            <v>July</v>
          </cell>
          <cell r="C25">
            <v>2840</v>
          </cell>
          <cell r="D25">
            <v>2661</v>
          </cell>
          <cell r="E25">
            <v>0.93700000000000006</v>
          </cell>
          <cell r="F25">
            <v>75</v>
          </cell>
          <cell r="G25">
            <v>0.96340000000000003</v>
          </cell>
          <cell r="H25">
            <v>73</v>
          </cell>
          <cell r="I25">
            <v>11</v>
          </cell>
          <cell r="J25">
            <v>20</v>
          </cell>
          <cell r="K25">
            <v>0.94788732394366193</v>
          </cell>
          <cell r="L25">
            <v>0.9742957746478873</v>
          </cell>
        </row>
        <row r="26">
          <cell r="B26" t="str">
            <v>August</v>
          </cell>
          <cell r="C26">
            <v>2741</v>
          </cell>
          <cell r="D26">
            <v>2585</v>
          </cell>
          <cell r="E26">
            <v>0.94310000000000005</v>
          </cell>
          <cell r="F26">
            <v>90</v>
          </cell>
          <cell r="G26">
            <v>0.97589999999999999</v>
          </cell>
          <cell r="H26">
            <v>42</v>
          </cell>
          <cell r="I26">
            <v>14</v>
          </cell>
          <cell r="J26">
            <v>10</v>
          </cell>
          <cell r="K26">
            <v>0.9518423932871215</v>
          </cell>
          <cell r="L26">
            <v>0.98467712513681138</v>
          </cell>
        </row>
        <row r="27">
          <cell r="B27" t="str">
            <v>September</v>
          </cell>
          <cell r="C27">
            <v>2884</v>
          </cell>
          <cell r="D27">
            <v>2656</v>
          </cell>
          <cell r="E27">
            <v>0.92094313453536758</v>
          </cell>
          <cell r="F27">
            <v>130</v>
          </cell>
          <cell r="G27">
            <v>0.96601941747572828</v>
          </cell>
          <cell r="H27">
            <v>77</v>
          </cell>
          <cell r="I27">
            <v>12</v>
          </cell>
          <cell r="J27">
            <v>9</v>
          </cell>
          <cell r="K27">
            <v>0.92822468793342583</v>
          </cell>
          <cell r="L27">
            <v>0.97330097087378642</v>
          </cell>
        </row>
        <row r="28">
          <cell r="B28" t="str">
            <v>October</v>
          </cell>
          <cell r="C28">
            <v>3199</v>
          </cell>
          <cell r="D28">
            <v>2946</v>
          </cell>
          <cell r="E28">
            <v>0.92091278524538922</v>
          </cell>
          <cell r="F28">
            <v>148</v>
          </cell>
          <cell r="G28">
            <v>0.96717724288840268</v>
          </cell>
          <cell r="H28">
            <v>77</v>
          </cell>
          <cell r="I28">
            <v>11</v>
          </cell>
          <cell r="J28">
            <v>17</v>
          </cell>
          <cell r="K28">
            <v>0.9296655204751485</v>
          </cell>
          <cell r="L28">
            <v>0.97592997811816196</v>
          </cell>
        </row>
        <row r="29">
          <cell r="B29" t="str">
            <v>November</v>
          </cell>
          <cell r="C29">
            <v>2585</v>
          </cell>
          <cell r="D29">
            <v>2471</v>
          </cell>
          <cell r="E29">
            <v>0.955899419729207</v>
          </cell>
          <cell r="F29">
            <v>44</v>
          </cell>
          <cell r="G29">
            <v>0.97292069632495159</v>
          </cell>
          <cell r="H29">
            <v>46</v>
          </cell>
          <cell r="I29">
            <v>13</v>
          </cell>
          <cell r="J29">
            <v>11</v>
          </cell>
          <cell r="K29">
            <v>0.96518375241779497</v>
          </cell>
          <cell r="L29">
            <v>0.98220502901353968</v>
          </cell>
        </row>
        <row r="30">
          <cell r="B30" t="str">
            <v>December</v>
          </cell>
          <cell r="C30">
            <v>2757</v>
          </cell>
          <cell r="D30">
            <v>2632</v>
          </cell>
          <cell r="E30">
            <v>0.95466086325716359</v>
          </cell>
          <cell r="F30">
            <v>44</v>
          </cell>
          <cell r="G30">
            <v>0.97062023939064201</v>
          </cell>
          <cell r="H30">
            <v>48</v>
          </cell>
          <cell r="I30">
            <v>12</v>
          </cell>
          <cell r="J30">
            <v>21</v>
          </cell>
          <cell r="K30">
            <v>0.96663039535727235</v>
          </cell>
          <cell r="L30">
            <v>0.98258977149075077</v>
          </cell>
        </row>
        <row r="31">
          <cell r="A31">
            <v>2018</v>
          </cell>
          <cell r="B31" t="str">
            <v>January</v>
          </cell>
          <cell r="C31">
            <v>3410</v>
          </cell>
          <cell r="D31">
            <v>3219</v>
          </cell>
          <cell r="E31">
            <v>0.94398826979472128</v>
          </cell>
          <cell r="F31">
            <v>80</v>
          </cell>
          <cell r="G31">
            <v>0.96744868035190601</v>
          </cell>
          <cell r="H31">
            <v>79</v>
          </cell>
          <cell r="I31">
            <v>16</v>
          </cell>
          <cell r="J31">
            <v>16</v>
          </cell>
          <cell r="K31">
            <v>0.9533724340175953</v>
          </cell>
          <cell r="L31">
            <v>0.97683284457478003</v>
          </cell>
        </row>
        <row r="32">
          <cell r="B32" t="str">
            <v>February</v>
          </cell>
          <cell r="C32">
            <v>2580</v>
          </cell>
          <cell r="D32">
            <v>2477</v>
          </cell>
          <cell r="E32">
            <v>0.96007751937984498</v>
          </cell>
          <cell r="F32">
            <v>24</v>
          </cell>
          <cell r="G32">
            <v>0.9693798449612403</v>
          </cell>
          <cell r="H32">
            <v>53</v>
          </cell>
          <cell r="I32">
            <v>16</v>
          </cell>
          <cell r="J32">
            <v>10</v>
          </cell>
          <cell r="K32">
            <v>0.97015503875968989</v>
          </cell>
          <cell r="L32">
            <v>0.97945736434108532</v>
          </cell>
        </row>
        <row r="33">
          <cell r="B33" t="str">
            <v>March</v>
          </cell>
          <cell r="C33">
            <v>2797</v>
          </cell>
          <cell r="D33">
            <v>2709</v>
          </cell>
          <cell r="E33">
            <v>0.96853771898462637</v>
          </cell>
          <cell r="F33">
            <v>39</v>
          </cell>
          <cell r="G33">
            <v>0.98248122988916686</v>
          </cell>
          <cell r="H33">
            <v>33</v>
          </cell>
          <cell r="I33">
            <v>7</v>
          </cell>
          <cell r="J33">
            <v>9</v>
          </cell>
          <cell r="K33">
            <v>0.97425813371469427</v>
          </cell>
          <cell r="L33">
            <v>0.98820164461923488</v>
          </cell>
        </row>
        <row r="34">
          <cell r="B34" t="str">
            <v>April</v>
          </cell>
          <cell r="C34">
            <v>2616</v>
          </cell>
          <cell r="D34">
            <v>2547</v>
          </cell>
          <cell r="E34">
            <v>0.97362385321100919</v>
          </cell>
          <cell r="F34">
            <v>29</v>
          </cell>
          <cell r="G34">
            <v>0.98470948012232418</v>
          </cell>
          <cell r="H34">
            <v>22</v>
          </cell>
          <cell r="I34">
            <v>7</v>
          </cell>
          <cell r="J34">
            <v>11</v>
          </cell>
          <cell r="K34">
            <v>0.98050458715596334</v>
          </cell>
          <cell r="L34">
            <v>0.99159021406727832</v>
          </cell>
        </row>
        <row r="35">
          <cell r="B35" t="str">
            <v>May</v>
          </cell>
          <cell r="C35">
            <v>3323</v>
          </cell>
          <cell r="D35">
            <v>3215</v>
          </cell>
          <cell r="E35">
            <v>0.96749924766777018</v>
          </cell>
          <cell r="F35">
            <v>49</v>
          </cell>
          <cell r="G35">
            <v>0.98224495937405942</v>
          </cell>
          <cell r="H35">
            <v>28</v>
          </cell>
          <cell r="I35">
            <v>14</v>
          </cell>
          <cell r="J35">
            <v>17</v>
          </cell>
          <cell r="K35">
            <v>0.97682816731868793</v>
          </cell>
          <cell r="L35">
            <v>0.9915738790249774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3.347354513891" createdVersion="5" refreshedVersion="5" minRefreshableVersion="3" recordCount="56">
  <cacheSource type="worksheet">
    <worksheetSource ref="A2:N58" sheet="Item Detail"/>
  </cacheSource>
  <cacheFields count="20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11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Product Class" numFmtId="0">
      <sharedItems/>
    </cacheField>
    <cacheField name="Avail Code" numFmtId="0">
      <sharedItems/>
    </cacheField>
    <cacheField name="Purchase Code" numFmtId="0">
      <sharedItems/>
    </cacheField>
    <cacheField name="Location Type" numFmtId="0">
      <sharedItems/>
    </cacheField>
    <cacheField name="Class Code" numFmtId="0">
      <sharedItems/>
    </cacheField>
    <cacheField name="FirstOfStocking Flag Indy" numFmtId="0">
      <sharedItems/>
    </cacheField>
    <cacheField name="Status" numFmtId="0">
      <sharedItems count="7">
        <s v="Discontinued"/>
        <s v="Manufacturers back order"/>
        <s v="Division limited stocking"/>
        <s v="Corporate non-stock - demand too low to convert"/>
        <s v="Low impact - only 1 or 2 line impact"/>
        <s v="Non-stock in the primary DC - demand too low to convert"/>
        <s v="Drop-ship only"/>
      </sharedItems>
    </cacheField>
    <cacheField name="Monthly Demand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s v="7680001"/>
    <s v="Esteem TruBlu Glove Nitrile   "/>
    <s v="Med Stretchy"/>
    <s v="100/Bx  "/>
    <s v="ALLEG"/>
    <s v="8897N"/>
    <n v="11"/>
    <n v="114"/>
    <n v="0"/>
    <n v="1"/>
    <n v="0"/>
    <n v="0"/>
    <s v="M10"/>
    <s v="D"/>
    <s v="Blank"/>
    <s v="  "/>
    <s v="  "/>
    <s v="N"/>
    <x v="0"/>
    <m/>
  </r>
  <r>
    <s v="1280423"/>
    <s v="Tissue Facial Ultra 2-Ply     "/>
    <s v="2 Ply       "/>
    <s v="100/Bx  "/>
    <s v="ALLEG"/>
    <s v="10325-100U"/>
    <n v="5"/>
    <n v="46"/>
    <n v="0.8"/>
    <n v="0.2"/>
    <n v="0"/>
    <n v="0"/>
    <s v="M10"/>
    <s v=" "/>
    <s v="Blank"/>
    <s v="  "/>
    <s v="  "/>
    <s v="Y"/>
    <x v="1"/>
    <m/>
  </r>
  <r>
    <s v="5075001"/>
    <s v="Sterile Water For Irrigation  "/>
    <s v="500ml Str   "/>
    <s v="500ml/Bt"/>
    <s v="MCGAW"/>
    <s v="R5001-01"/>
    <n v="5"/>
    <n v="90"/>
    <n v="0.8"/>
    <n v="0.2"/>
    <n v="0"/>
    <n v="0"/>
    <s v="M10"/>
    <s v=" "/>
    <s v="Blank"/>
    <s v="  "/>
    <s v="RE"/>
    <s v="Y"/>
    <x v="1"/>
    <m/>
  </r>
  <r>
    <s v="3862463"/>
    <s v="Paper Roll(Needs TBO AS 6EA)  "/>
    <s v="M11/M9      "/>
    <s v="Ea      "/>
    <s v="MIDMAK"/>
    <s v="060-0008-00"/>
    <n v="4"/>
    <n v="17"/>
    <n v="0"/>
    <n v="1"/>
    <n v="0"/>
    <n v="0"/>
    <s v="D75"/>
    <s v=" "/>
    <s v="Blank"/>
    <s v="  "/>
    <s v="  "/>
    <s v="N"/>
    <x v="2"/>
    <m/>
  </r>
  <r>
    <s v="2881620"/>
    <s v="Instant Cold Pk Ins Large     "/>
    <s v="6x9&quot;        "/>
    <s v="24/Ca   "/>
    <s v="ALLEG"/>
    <s v="20104"/>
    <n v="4"/>
    <n v="5"/>
    <n v="0"/>
    <n v="1"/>
    <n v="0"/>
    <n v="0"/>
    <s v="M10"/>
    <s v=" "/>
    <s v="Blank"/>
    <s v="  "/>
    <s v="DU"/>
    <s v="Y"/>
    <x v="1"/>
    <m/>
  </r>
  <r>
    <s v="9880146"/>
    <s v="Instant Cold Pk Large         "/>
    <s v="6x9&quot;        "/>
    <s v="16/Ca   "/>
    <s v="ALLEG"/>
    <s v="11440-900"/>
    <n v="4"/>
    <n v="5"/>
    <n v="0"/>
    <n v="1"/>
    <n v="0"/>
    <n v="0"/>
    <s v="M10"/>
    <s v=" "/>
    <s v="Blank"/>
    <s v="  "/>
    <s v="DU"/>
    <s v="Y"/>
    <x v="1"/>
    <m/>
  </r>
  <r>
    <s v="1160836"/>
    <s v="eSwab Collection &amp; Transport  "/>
    <s v="Kit         "/>
    <s v="50/Bx   "/>
    <s v="B-DDIA"/>
    <s v="220245"/>
    <n v="3"/>
    <n v="21"/>
    <n v="0.66666666666666674"/>
    <n v="0.33333333333333337"/>
    <n v="0"/>
    <n v="0"/>
    <s v="M10"/>
    <s v=" "/>
    <s v="Blank"/>
    <s v="  "/>
    <s v="  "/>
    <s v="Y"/>
    <x v="1"/>
    <m/>
  </r>
  <r>
    <s v="7680000"/>
    <s v="Esteem TruBlu Glove Nitrile   "/>
    <s v="Sm Stretchy "/>
    <s v="100/Bx  "/>
    <s v="ALLEG"/>
    <s v="8896N"/>
    <n v="3"/>
    <n v="13"/>
    <n v="0"/>
    <n v="1"/>
    <n v="0"/>
    <n v="0"/>
    <s v="M10"/>
    <s v="D"/>
    <s v="Blank"/>
    <s v="  "/>
    <s v="  "/>
    <s v="N"/>
    <x v="0"/>
    <m/>
  </r>
  <r>
    <s v="1241442"/>
    <s v="Label &quot;Serum&quot;                 "/>
    <s v="Roll        "/>
    <s v="3/Pk    "/>
    <s v="TRISTA"/>
    <s v="LL539"/>
    <n v="3"/>
    <n v="3"/>
    <n v="0"/>
    <n v="0"/>
    <n v="0"/>
    <n v="1"/>
    <s v="M85"/>
    <s v=" "/>
    <s v="D"/>
    <s v="  "/>
    <s v="  "/>
    <s v="N"/>
    <x v="3"/>
    <m/>
  </r>
  <r>
    <s v="1241438"/>
    <s v="Label &quot;Urine&quot;                 "/>
    <s v="Roll        "/>
    <s v="3/Pk    "/>
    <s v="TRISTA"/>
    <s v="LL1666"/>
    <n v="2"/>
    <n v="3"/>
    <n v="0"/>
    <n v="0"/>
    <n v="0"/>
    <n v="1"/>
    <s v="M85"/>
    <s v=" "/>
    <s v="D"/>
    <s v="  "/>
    <s v="  "/>
    <s v="N"/>
    <x v="3"/>
    <m/>
  </r>
  <r>
    <s v="1241440"/>
    <s v="Label &quot;Frozen Specimen&quot;       "/>
    <s v="Roll        "/>
    <s v="3/Pk    "/>
    <s v="TRISTA"/>
    <s v="LL861"/>
    <n v="2"/>
    <n v="2"/>
    <n v="0"/>
    <n v="0"/>
    <n v="0"/>
    <n v="1"/>
    <s v="M85"/>
    <s v=" "/>
    <s v="D"/>
    <s v="  "/>
    <s v="  "/>
    <s v="N"/>
    <x v="3"/>
    <m/>
  </r>
  <r>
    <s v="6270036"/>
    <s v="OXIMETER PLSE FNGR HANHLD     "/>
    <s v="            "/>
    <s v="Ea      "/>
    <s v="VYAIRE"/>
    <s v="R204P27"/>
    <n v="2"/>
    <n v="3"/>
    <n v="0"/>
    <n v="0"/>
    <n v="1"/>
    <n v="0"/>
    <s v="M86"/>
    <s v=" "/>
    <s v="L"/>
    <s v="  "/>
    <s v="DP"/>
    <s v="N"/>
    <x v="3"/>
    <m/>
  </r>
  <r>
    <s v="1177495"/>
    <s v="Drain Closed Wound Sil Round  "/>
    <s v="7fr         "/>
    <s v="10/Bx   "/>
    <s v="AXIOM"/>
    <s v="3640ATSR"/>
    <n v="2"/>
    <n v="2"/>
    <n v="0"/>
    <n v="0"/>
    <n v="1"/>
    <n v="0"/>
    <s v="M86"/>
    <s v=" "/>
    <s v="L"/>
    <s v="  "/>
    <s v="  "/>
    <s v="N"/>
    <x v="3"/>
    <m/>
  </r>
  <r>
    <s v="9879263"/>
    <s v="Slip Tip Syringe Sterile      "/>
    <s v="60Ml        "/>
    <s v="40/Bx   "/>
    <s v="BD"/>
    <s v="309654"/>
    <n v="2"/>
    <n v="2"/>
    <n v="1"/>
    <n v="0"/>
    <n v="0"/>
    <n v="0"/>
    <s v="M90"/>
    <s v=" "/>
    <s v="Blank"/>
    <s v="  "/>
    <s v="  "/>
    <s v="Y"/>
    <x v="4"/>
    <m/>
  </r>
  <r>
    <s v="1039005"/>
    <s v="Basin Emesis Plastic 24Oz Rose"/>
    <s v="10&quot;Rose     "/>
    <s v="Ea      "/>
    <s v="MEDGEN"/>
    <s v="H310-10"/>
    <n v="2"/>
    <n v="70"/>
    <n v="0"/>
    <n v="1"/>
    <n v="0"/>
    <n v="0"/>
    <s v="M10"/>
    <s v="Z"/>
    <s v="Z"/>
    <s v="  "/>
    <s v="  "/>
    <s v="N"/>
    <x v="0"/>
    <m/>
  </r>
  <r>
    <s v="1010205"/>
    <s v="Biogel Glove PF Latex Surg    "/>
    <s v="Size 7.5    "/>
    <s v="50Pr/Bx "/>
    <s v="ABCO"/>
    <s v="30475"/>
    <n v="2"/>
    <n v="4"/>
    <n v="0"/>
    <n v="1"/>
    <n v="0"/>
    <n v="0"/>
    <s v="D10"/>
    <s v=" "/>
    <s v="Blank"/>
    <s v="  "/>
    <s v="  "/>
    <s v="Y"/>
    <x v="4"/>
    <m/>
  </r>
  <r>
    <s v="1241439"/>
    <s v="Label &quot;Stat&quot;                  "/>
    <s v="Roll        "/>
    <s v="3/Pk    "/>
    <s v="TRISTA"/>
    <s v="LL2686"/>
    <n v="2"/>
    <n v="2"/>
    <n v="0"/>
    <n v="0"/>
    <n v="0"/>
    <n v="1"/>
    <s v="M85"/>
    <s v=" "/>
    <s v="D"/>
    <s v="  "/>
    <s v="  "/>
    <s v="N"/>
    <x v="3"/>
    <m/>
  </r>
  <r>
    <s v="6968480"/>
    <s v="Biohazard Spill Kit           "/>
    <s v="            "/>
    <s v="4/Ca    "/>
    <s v="MEDGEN"/>
    <s v="3000"/>
    <n v="2"/>
    <n v="2"/>
    <n v="0"/>
    <n v="0"/>
    <n v="1"/>
    <n v="0"/>
    <s v="M86"/>
    <s v=" "/>
    <s v="L"/>
    <s v="  "/>
    <s v="  "/>
    <s v="N"/>
    <x v="3"/>
    <m/>
  </r>
  <r>
    <s v="4450314"/>
    <s v="Cary-Blair w/Ind              "/>
    <s v="15ml/vl     "/>
    <s v="12/Pk   "/>
    <s v="REMEL"/>
    <s v="R21610"/>
    <n v="2"/>
    <n v="14"/>
    <n v="0"/>
    <n v="0"/>
    <n v="0"/>
    <n v="1"/>
    <s v="M85"/>
    <s v=" "/>
    <s v="D"/>
    <s v="  "/>
    <s v="  "/>
    <s v="N"/>
    <x v="3"/>
    <m/>
  </r>
  <r>
    <s v="9873650"/>
    <s v="Needle Disposable             "/>
    <s v="16x1-1/2&quot;   "/>
    <s v="100/Bx  "/>
    <s v="BD"/>
    <s v="305198"/>
    <n v="2"/>
    <n v="14"/>
    <n v="0"/>
    <n v="1"/>
    <n v="0"/>
    <n v="0"/>
    <s v="M10"/>
    <s v=" "/>
    <s v="Blank"/>
    <s v="  "/>
    <s v="DP"/>
    <s v="Y"/>
    <x v="4"/>
    <m/>
  </r>
  <r>
    <s v="1237953"/>
    <s v="Vial Transport SAF w/Fixative "/>
    <s v="15mL        "/>
    <s v="12/Pk   "/>
    <s v="REMEL"/>
    <s v="R21730"/>
    <n v="2"/>
    <n v="20"/>
    <n v="0"/>
    <n v="0"/>
    <n v="0"/>
    <n v="1"/>
    <s v="M85"/>
    <s v=" "/>
    <s v="D"/>
    <s v="  "/>
    <s v="DP"/>
    <s v="N"/>
    <x v="3"/>
    <m/>
  </r>
  <r>
    <s v="2990137"/>
    <s v="Maxithins Maxi Pad            "/>
    <s v="Regular     "/>
    <s v="24/Pk   "/>
    <s v="ABCO"/>
    <s v="MT48044"/>
    <n v="2"/>
    <n v="13"/>
    <n v="0"/>
    <n v="1"/>
    <n v="0"/>
    <n v="0"/>
    <s v="M10"/>
    <s v=" "/>
    <s v="Blank"/>
    <s v="  "/>
    <s v="  "/>
    <s v="Y"/>
    <x v="4"/>
    <m/>
  </r>
  <r>
    <s v="1066422"/>
    <s v="Posting Heel Wedge            "/>
    <s v="            "/>
    <s v="1/Pr    "/>
    <s v="HAPAD"/>
    <s v="PW"/>
    <n v="1"/>
    <n v="20"/>
    <n v="0"/>
    <n v="0"/>
    <n v="0"/>
    <n v="1"/>
    <s v="M85"/>
    <s v=" "/>
    <s v="D"/>
    <s v="  "/>
    <s v="  "/>
    <s v="N"/>
    <x v="3"/>
    <m/>
  </r>
  <r>
    <s v="1103164"/>
    <s v="Cuff Reus Adult Small         "/>
    <s v="2-Tube      "/>
    <s v="Ea      "/>
    <s v="WELCH"/>
    <s v="REUSE-10-2BV"/>
    <n v="1"/>
    <n v="3"/>
    <n v="0"/>
    <n v="1"/>
    <n v="0"/>
    <n v="0"/>
    <s v="M10"/>
    <s v=" "/>
    <s v="Blank"/>
    <s v="  "/>
    <s v="  "/>
    <s v="Y"/>
    <x v="4"/>
    <m/>
  </r>
  <r>
    <s v="1237952"/>
    <s v="Cary Blair SAF f/ Transport   "/>
    <s v="            "/>
    <s v="6/Ca    "/>
    <s v="REMEL"/>
    <s v="R21615"/>
    <n v="1"/>
    <n v="16"/>
    <n v="0"/>
    <n v="0"/>
    <n v="0"/>
    <n v="1"/>
    <s v="M85"/>
    <s v=" "/>
    <s v="D"/>
    <s v="  "/>
    <s v="DP"/>
    <s v="N"/>
    <x v="3"/>
    <m/>
  </r>
  <r>
    <s v="2881450"/>
    <s v="Bag Infect Waste Sureseal Lpde"/>
    <s v="24X24       "/>
    <s v="500/Ca  "/>
    <s v="ALLEG"/>
    <s v="47-50"/>
    <n v="1"/>
    <n v="1"/>
    <n v="0"/>
    <n v="1"/>
    <n v="0"/>
    <n v="0"/>
    <s v="M10"/>
    <s v=" "/>
    <s v="Blank"/>
    <s v="  "/>
    <s v="  "/>
    <s v="N"/>
    <x v="5"/>
    <m/>
  </r>
  <r>
    <s v="1119914"/>
    <s v="Formalin 10% 15ml             "/>
    <s v="            "/>
    <s v="384/Ca  "/>
    <s v="RICHAL"/>
    <s v="53151"/>
    <n v="1"/>
    <n v="2"/>
    <n v="0"/>
    <n v="1"/>
    <n v="0"/>
    <n v="0"/>
    <s v="M10"/>
    <s v=" "/>
    <s v="Blank"/>
    <s v="  "/>
    <s v="  "/>
    <s v="Y"/>
    <x v="4"/>
    <m/>
  </r>
  <r>
    <s v="1346125"/>
    <s v="Splint Night Dorsal L-XL/M10.5"/>
    <s v="-16 W10-16  "/>
    <s v="Ea      "/>
    <s v="CRAPRO"/>
    <s v="013621"/>
    <n v="1"/>
    <n v="3"/>
    <n v="0"/>
    <n v="1"/>
    <n v="0"/>
    <n v="0"/>
    <s v="M10"/>
    <s v=" "/>
    <s v="Blank"/>
    <s v="  "/>
    <s v="  "/>
    <s v="N"/>
    <x v="5"/>
    <m/>
  </r>
  <r>
    <s v="7663459"/>
    <s v="Monsels Paste                 "/>
    <s v="8ml         "/>
    <s v="12/Bx   "/>
    <s v="MISDFK"/>
    <s v="96-1200"/>
    <n v="1"/>
    <n v="1"/>
    <n v="1"/>
    <n v="0"/>
    <n v="0"/>
    <n v="0"/>
    <s v="M10"/>
    <s v=" "/>
    <s v="Blank"/>
    <s v="  "/>
    <s v="RE"/>
    <s v="Y"/>
    <x v="4"/>
    <m/>
  </r>
  <r>
    <s v="2881581"/>
    <s v="Bulb Hal Replacemnt F/Episcope"/>
    <s v="3.5V        "/>
    <s v="6/Bx    "/>
    <s v="ALLEG"/>
    <s v="B43508"/>
    <n v="1"/>
    <n v="2"/>
    <n v="0"/>
    <n v="1"/>
    <n v="0"/>
    <n v="0"/>
    <s v="M10"/>
    <s v=" "/>
    <s v="Blank"/>
    <s v="  "/>
    <s v="  "/>
    <s v="Y"/>
    <x v="4"/>
    <m/>
  </r>
  <r>
    <s v="6543724"/>
    <s v="Suture Vicryl Undyed CT-2     "/>
    <s v="2-0 27&quot;     "/>
    <s v="36/Bx   "/>
    <s v="ETHICO"/>
    <s v="J269H"/>
    <n v="1"/>
    <n v="2"/>
    <n v="0"/>
    <n v="1"/>
    <n v="0"/>
    <n v="0"/>
    <s v="M10"/>
    <s v=" "/>
    <s v="Blank"/>
    <s v="  "/>
    <s v="DP"/>
    <s v="N"/>
    <x v="5"/>
    <m/>
  </r>
  <r>
    <s v="1117388"/>
    <s v="Hemocue HGB Control High      "/>
    <s v="1.5ml       "/>
    <s v="3Vl/Bx  "/>
    <s v="R&amp;DSYS"/>
    <s v="GH00HX"/>
    <n v="1"/>
    <n v="1"/>
    <n v="0"/>
    <n v="0"/>
    <n v="0"/>
    <n v="1"/>
    <s v="M85"/>
    <s v=" "/>
    <s v="D"/>
    <s v="RI"/>
    <s v="DU"/>
    <s v="N"/>
    <x v="6"/>
    <m/>
  </r>
  <r>
    <s v="9873046"/>
    <s v="Needle Only Short             "/>
    <s v="18gx1-1/2&quot;  "/>
    <s v="100/Bx  "/>
    <s v="BD"/>
    <s v="305199"/>
    <n v="1"/>
    <n v="1"/>
    <n v="1"/>
    <n v="0"/>
    <n v="0"/>
    <n v="0"/>
    <s v="M90"/>
    <s v=" "/>
    <s v="Blank"/>
    <s v="  "/>
    <s v="DP"/>
    <s v="Y"/>
    <x v="4"/>
    <m/>
  </r>
  <r>
    <s v="2649081"/>
    <s v="Dopplex Ii Fetal 2mhz         "/>
    <s v="            "/>
    <s v="Ea      "/>
    <s v="ABCO"/>
    <s v="FD2PUSA/OP2HS"/>
    <n v="1"/>
    <n v="2"/>
    <n v="0"/>
    <n v="0"/>
    <n v="1"/>
    <n v="0"/>
    <s v="M86"/>
    <s v=" "/>
    <s v="L"/>
    <s v="  "/>
    <s v="  "/>
    <s v="N"/>
    <x v="3"/>
    <m/>
  </r>
  <r>
    <s v="1530137"/>
    <s v="Esteem Strchy Glove Nitrile I "/>
    <s v="Small       "/>
    <s v="150/Bx  "/>
    <s v="ALLEG"/>
    <s v="8816NB"/>
    <n v="1"/>
    <n v="8"/>
    <n v="0"/>
    <n v="1"/>
    <n v="0"/>
    <n v="0"/>
    <s v="M10"/>
    <s v=" "/>
    <s v="Blank"/>
    <s v="  "/>
    <s v="  "/>
    <s v="Y"/>
    <x v="4"/>
    <m/>
  </r>
  <r>
    <s v="6799566"/>
    <s v="Slide Mailer Single           "/>
    <s v="PLASTIC     "/>
    <s v="100/CA  "/>
    <s v="ERIE"/>
    <s v="1150"/>
    <n v="1"/>
    <n v="1"/>
    <n v="0"/>
    <n v="0"/>
    <n v="1"/>
    <n v="0"/>
    <s v="M86"/>
    <s v=" "/>
    <s v="L"/>
    <s v="  "/>
    <s v="  "/>
    <s v="N"/>
    <x v="3"/>
    <m/>
  </r>
  <r>
    <s v="6783690"/>
    <s v="Probe Cover Ultrasound LTX    "/>
    <s v="X-Long      "/>
    <s v="40/Bx   "/>
    <s v="MEDRES"/>
    <s v="10340"/>
    <n v="1"/>
    <n v="2"/>
    <n v="0"/>
    <n v="1"/>
    <n v="0"/>
    <n v="0"/>
    <s v="M10"/>
    <s v=" "/>
    <s v="Blank"/>
    <s v="  "/>
    <s v="DP"/>
    <s v="N"/>
    <x v="5"/>
    <m/>
  </r>
  <r>
    <s v="5824846"/>
    <s v="Marker Skin Reg Tip Rul &amp; La  "/>
    <s v="            "/>
    <s v="50/Bx   "/>
    <s v="ALLEG"/>
    <s v="250GPRL"/>
    <n v="1"/>
    <n v="1"/>
    <n v="0"/>
    <n v="1"/>
    <n v="0"/>
    <n v="0"/>
    <s v="M10"/>
    <s v=" "/>
    <s v="Blank"/>
    <s v="  "/>
    <s v="  "/>
    <s v="Y"/>
    <x v="4"/>
    <m/>
  </r>
  <r>
    <s v="1210665"/>
    <s v="Label Shared Specimen Adhesive"/>
    <s v="Fl Pink     "/>
    <s v="1000/Rl "/>
    <s v="TIMED"/>
    <s v="59704084"/>
    <n v="1"/>
    <n v="1"/>
    <n v="0"/>
    <n v="0"/>
    <n v="1"/>
    <n v="0"/>
    <s v="M86"/>
    <s v=" "/>
    <s v="L"/>
    <s v="  "/>
    <s v="  "/>
    <s v="N"/>
    <x v="3"/>
    <m/>
  </r>
  <r>
    <s v="6512655"/>
    <s v="Blade Chisel Sterile #9       "/>
    <s v="XXXXXX      "/>
    <s v="12/Bx   "/>
    <s v="MYCMED"/>
    <s v="2003-09"/>
    <n v="1"/>
    <n v="12"/>
    <n v="1"/>
    <n v="0"/>
    <n v="0"/>
    <n v="0"/>
    <s v="M10"/>
    <s v=" "/>
    <s v="Blank"/>
    <s v="  "/>
    <s v="  "/>
    <s v="Y"/>
    <x v="4"/>
    <m/>
  </r>
  <r>
    <s v="1104005"/>
    <s v="Bandage Cst Gypsona Hp Wh     "/>
    <s v="2&quot;X3Yds     "/>
    <s v="12Rl/Bx "/>
    <s v="SMINEP"/>
    <s v="30-3041"/>
    <n v="1"/>
    <n v="4"/>
    <n v="0"/>
    <n v="0"/>
    <n v="1"/>
    <n v="0"/>
    <s v="M86"/>
    <s v=" "/>
    <s v="L"/>
    <s v="  "/>
    <s v="  "/>
    <s v="N"/>
    <x v="3"/>
    <m/>
  </r>
  <r>
    <s v="6545323"/>
    <s v="Suture Ethilon Mono Blk Fs2   "/>
    <s v="5-0 18&quot;     "/>
    <s v="12/Bx   "/>
    <s v="ETHICO"/>
    <s v="661G"/>
    <n v="1"/>
    <n v="1"/>
    <n v="0"/>
    <n v="1"/>
    <n v="0"/>
    <n v="0"/>
    <s v="M10"/>
    <s v=" "/>
    <s v="Blank"/>
    <s v="  "/>
    <s v="DP"/>
    <s v="Y"/>
    <x v="4"/>
    <m/>
  </r>
  <r>
    <s v="5823072"/>
    <s v="Applicator Cotton Tip Non-Strl"/>
    <s v="6IN         "/>
    <s v="1,000/Bx"/>
    <s v="ALLEG"/>
    <s v="C15055-006"/>
    <n v="1"/>
    <n v="1"/>
    <n v="0"/>
    <n v="1"/>
    <n v="0"/>
    <n v="0"/>
    <s v="M10"/>
    <s v=" "/>
    <s v="Blank"/>
    <s v="  "/>
    <s v="DU"/>
    <s v="Y"/>
    <x v="4"/>
    <m/>
  </r>
  <r>
    <s v="6663518"/>
    <s v="Personnel Protection Gown     "/>
    <s v="            "/>
    <s v="15/Bx   "/>
    <s v="TIDI-E"/>
    <s v="8576"/>
    <n v="1"/>
    <n v="10"/>
    <n v="0"/>
    <n v="1"/>
    <n v="0"/>
    <n v="0"/>
    <s v="M90"/>
    <s v=" "/>
    <s v="Blank"/>
    <s v="  "/>
    <s v="DU"/>
    <s v="Y"/>
    <x v="4"/>
    <m/>
  </r>
  <r>
    <s v="1346122"/>
    <s v="Splint Night Dorsal S-M/ M5-10"/>
    <s v="W5-9.5      "/>
    <s v="Ea      "/>
    <s v="CRAPRO"/>
    <s v="013620"/>
    <n v="1"/>
    <n v="1"/>
    <n v="0"/>
    <n v="1"/>
    <n v="0"/>
    <n v="0"/>
    <s v="M10"/>
    <s v=" "/>
    <s v="Blank"/>
    <s v="  "/>
    <s v="  "/>
    <s v="Y"/>
    <x v="4"/>
    <m/>
  </r>
  <r>
    <s v="8562398"/>
    <s v="Suction Cath Kit Rigid Wet    "/>
    <s v="14FR        "/>
    <s v="12/Ca   "/>
    <s v="VYAIRE"/>
    <s v="41-14"/>
    <n v="1"/>
    <n v="10"/>
    <n v="0"/>
    <n v="0"/>
    <n v="1"/>
    <n v="0"/>
    <s v="M86"/>
    <s v=" "/>
    <s v="L"/>
    <s v="  "/>
    <s v="DP"/>
    <s v="N"/>
    <x v="3"/>
    <m/>
  </r>
  <r>
    <s v="1160120"/>
    <s v="Dermacea Gauze Sterile        "/>
    <s v="2&quot;x4-1/8yds "/>
    <s v="96Rl/Ca "/>
    <s v="KENDAL"/>
    <s v="441108"/>
    <n v="1"/>
    <n v="1"/>
    <n v="1"/>
    <n v="0"/>
    <n v="0"/>
    <n v="0"/>
    <s v="M10"/>
    <s v=" "/>
    <s v="Blank"/>
    <s v="  "/>
    <s v="  "/>
    <s v="Y"/>
    <x v="4"/>
    <m/>
  </r>
  <r>
    <s v="9872637"/>
    <s v="Push Button Bld Coll Wngst 12&quot;"/>
    <s v="23G x.75    "/>
    <s v="50/Bx   "/>
    <s v="BD"/>
    <s v="367324"/>
    <n v="1"/>
    <n v="1"/>
    <n v="0"/>
    <n v="1"/>
    <n v="0"/>
    <n v="0"/>
    <s v="M90"/>
    <s v=" "/>
    <s v="Blank"/>
    <s v="  "/>
    <s v="DP"/>
    <s v="Y"/>
    <x v="4"/>
    <m/>
  </r>
  <r>
    <s v="6434559"/>
    <s v="Exam Gowns X-ray Blue         "/>
    <s v="            "/>
    <s v="100/CA  "/>
    <s v="HALYAR"/>
    <s v="69766"/>
    <n v="1"/>
    <n v="2"/>
    <n v="1"/>
    <n v="0"/>
    <n v="0"/>
    <n v="0"/>
    <s v="M90"/>
    <s v=" "/>
    <s v="Blank"/>
    <s v="  "/>
    <s v="  "/>
    <s v="Y"/>
    <x v="4"/>
    <m/>
  </r>
  <r>
    <s v="1178414"/>
    <s v="Sheaths f/Exam Light Disp     "/>
    <s v="            "/>
    <s v="125/Ca  "/>
    <s v="MIDMAK"/>
    <s v="9A459001"/>
    <n v="1"/>
    <n v="6"/>
    <n v="0"/>
    <n v="1"/>
    <n v="0"/>
    <n v="0"/>
    <s v="M80"/>
    <s v=" "/>
    <s v="Blank"/>
    <s v="  "/>
    <s v="  "/>
    <s v="Y"/>
    <x v="4"/>
    <m/>
  </r>
  <r>
    <s v="8900177"/>
    <s v="Dermacea ABD Pad Sterile      "/>
    <s v="8x10&quot;       "/>
    <s v="18/Bx   "/>
    <s v="KENDAL"/>
    <s v="7198D"/>
    <n v="1"/>
    <n v="1"/>
    <n v="0"/>
    <n v="1"/>
    <n v="0"/>
    <n v="0"/>
    <s v="M10"/>
    <s v=" "/>
    <s v="Blank"/>
    <s v="  "/>
    <s v="  "/>
    <s v="Y"/>
    <x v="4"/>
    <m/>
  </r>
  <r>
    <s v="1213164"/>
    <s v="Thermometer Traceable Dual    "/>
    <s v="Digital     "/>
    <s v="Ea      "/>
    <s v="FISHER"/>
    <s v="024020"/>
    <n v="1"/>
    <n v="3"/>
    <n v="0"/>
    <n v="0"/>
    <n v="0"/>
    <n v="1"/>
    <s v="M85"/>
    <s v=" "/>
    <s v="D"/>
    <s v="  "/>
    <s v="  "/>
    <s v="N"/>
    <x v="3"/>
    <m/>
  </r>
  <r>
    <s v="8950292"/>
    <s v="Grad Measure Triang 32oz/     "/>
    <s v="1000CC      "/>
    <s v="10/Pk   "/>
    <s v="MEDGEN"/>
    <s v="H972-01"/>
    <n v="1"/>
    <n v="5"/>
    <n v="0"/>
    <n v="1"/>
    <n v="0"/>
    <n v="0"/>
    <s v="M10"/>
    <s v=" "/>
    <s v="Blank"/>
    <s v="  "/>
    <s v="  "/>
    <s v="Y"/>
    <x v="4"/>
    <m/>
  </r>
  <r>
    <s v="1156992"/>
    <s v="Pro Vac File Drill w/Integral "/>
    <s v="Vacuum      "/>
    <s v="Ea      "/>
    <s v="MDCOOL"/>
    <s v="PROVACDRILL"/>
    <n v="1"/>
    <n v="1"/>
    <n v="1"/>
    <n v="0"/>
    <n v="0"/>
    <n v="0"/>
    <s v="M10"/>
    <s v=" "/>
    <s v="Blank"/>
    <s v="  "/>
    <s v="  "/>
    <s v="Y"/>
    <x v="4"/>
    <m/>
  </r>
  <r>
    <s v="1241441"/>
    <s v="Label &quot;Plasma&quot;                "/>
    <s v="Roll        "/>
    <s v="3/Pk    "/>
    <s v="TRISTA"/>
    <s v="LL807C"/>
    <n v="1"/>
    <n v="1"/>
    <n v="0"/>
    <n v="0"/>
    <n v="0"/>
    <n v="1"/>
    <s v="M85"/>
    <s v=" "/>
    <s v="D"/>
    <s v="  "/>
    <s v="  "/>
    <s v="N"/>
    <x v="3"/>
    <m/>
  </r>
  <r>
    <s v="6010063"/>
    <s v="Scissors Lister 8&quot; MH         "/>
    <s v="LG Ring     "/>
    <s v="Ea      "/>
    <s v="MILTEX"/>
    <s v="MH5-550"/>
    <n v="1"/>
    <n v="6"/>
    <n v="0"/>
    <n v="0"/>
    <n v="0"/>
    <n v="1"/>
    <s v="M85"/>
    <s v=" "/>
    <s v="D"/>
    <s v="  "/>
    <s v="  "/>
    <s v="N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0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0"/>
        <item x="6"/>
        <item x="5"/>
        <item x="2"/>
        <item x="4"/>
        <item x="1"/>
        <item t="default"/>
      </items>
    </pivotField>
    <pivotField showAll="0"/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KU" fld="0" subtotal="count" baseField="0" baseItem="0"/>
    <dataField name="Sum of LINES" fld="6" baseField="0" baseItem="0"/>
  </dataFields>
  <formats count="20">
    <format dxfId="19">
      <pivotArea field="18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8" type="button" dataOnly="0" labelOnly="1" outline="0" axis="axisRow" fieldPosition="0"/>
    </format>
    <format dxfId="14">
      <pivotArea dataOnly="0" labelOnly="1" fieldPosition="0">
        <references count="1">
          <reference field="18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8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8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8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8" count="2"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8" count="1">
            <x v="0"/>
          </reference>
        </references>
      </pivotArea>
    </format>
    <format dxfId="4">
      <pivotArea dataOnly="0" labelOnly="1" fieldPosition="0">
        <references count="1">
          <reference field="18" count="1">
            <x v="0"/>
          </reference>
        </references>
      </pivotArea>
    </format>
    <format dxfId="3">
      <pivotArea collapsedLevelsAreSubtotals="1" fieldPosition="0">
        <references count="1">
          <reference field="18" count="1">
            <x v="3"/>
          </reference>
        </references>
      </pivotArea>
    </format>
    <format dxfId="2">
      <pivotArea dataOnly="0" labelOnly="1" fieldPosition="0">
        <references count="1">
          <reference field="18" count="1">
            <x v="3"/>
          </reference>
        </references>
      </pivotArea>
    </format>
    <format dxfId="1">
      <pivotArea collapsedLevelsAreSubtotals="1" fieldPosition="0">
        <references count="1">
          <reference field="18" count="1">
            <x v="5"/>
          </reference>
        </references>
      </pivotArea>
    </format>
    <format dxfId="0">
      <pivotArea dataOnly="0" labelOnly="1" fieldPosition="0">
        <references count="1">
          <reference field="18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3033</v>
      </c>
      <c r="D3" s="6">
        <v>2931</v>
      </c>
      <c r="E3" s="5">
        <v>0.96636993076162214</v>
      </c>
      <c r="F3" s="6">
        <v>54</v>
      </c>
      <c r="G3" s="5">
        <v>0.98417408506429283</v>
      </c>
      <c r="H3" s="6">
        <v>18</v>
      </c>
      <c r="I3" s="6">
        <v>11</v>
      </c>
      <c r="J3" s="6">
        <v>19</v>
      </c>
    </row>
    <row r="4" spans="1:10" x14ac:dyDescent="0.3">
      <c r="A4" s="23" t="s">
        <v>12</v>
      </c>
      <c r="B4" s="23"/>
      <c r="C4" s="22"/>
      <c r="D4" s="22"/>
      <c r="E4" s="5">
        <v>0.97626112759643913</v>
      </c>
      <c r="F4" s="3"/>
      <c r="G4" s="5">
        <v>0.99406528189910981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129</v>
      </c>
      <c r="D5" s="8">
        <v>127</v>
      </c>
      <c r="E5" s="4">
        <v>0.98449612403100772</v>
      </c>
      <c r="F5" s="8">
        <v>2</v>
      </c>
      <c r="G5" s="4">
        <v>1</v>
      </c>
      <c r="H5" s="8">
        <v>0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125</v>
      </c>
      <c r="D6" s="8">
        <v>124</v>
      </c>
      <c r="E6" s="4">
        <v>0.99199999999999999</v>
      </c>
      <c r="F6" s="8">
        <v>0</v>
      </c>
      <c r="G6" s="4">
        <v>0.99199999999999999</v>
      </c>
      <c r="H6" s="8">
        <v>0</v>
      </c>
      <c r="I6" s="8">
        <v>1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103</v>
      </c>
      <c r="D7" s="8">
        <v>92</v>
      </c>
      <c r="E7" s="4">
        <v>0.89320388349514568</v>
      </c>
      <c r="F7" s="8">
        <v>4</v>
      </c>
      <c r="G7" s="4">
        <v>0.93203883495145634</v>
      </c>
      <c r="H7" s="8">
        <v>1</v>
      </c>
      <c r="I7" s="8">
        <v>3</v>
      </c>
      <c r="J7" s="8">
        <v>3</v>
      </c>
    </row>
    <row r="8" spans="1:10" x14ac:dyDescent="0.3">
      <c r="A8" s="7" t="s">
        <v>19</v>
      </c>
      <c r="B8" s="7" t="s">
        <v>20</v>
      </c>
      <c r="C8" s="8">
        <v>92</v>
      </c>
      <c r="D8" s="8">
        <v>87</v>
      </c>
      <c r="E8" s="4">
        <v>0.94565217391304346</v>
      </c>
      <c r="F8" s="8">
        <v>1</v>
      </c>
      <c r="G8" s="4">
        <v>0.95652173913043481</v>
      </c>
      <c r="H8" s="8">
        <v>3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77</v>
      </c>
      <c r="D9" s="8">
        <v>71</v>
      </c>
      <c r="E9" s="4">
        <v>0.92207792207792205</v>
      </c>
      <c r="F9" s="8">
        <v>0</v>
      </c>
      <c r="G9" s="4">
        <v>0.92207792207792205</v>
      </c>
      <c r="H9" s="8">
        <v>1</v>
      </c>
      <c r="I9" s="8">
        <v>0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77</v>
      </c>
      <c r="D10" s="8">
        <v>76</v>
      </c>
      <c r="E10" s="4">
        <v>0.98701298701298701</v>
      </c>
      <c r="F10" s="8">
        <v>1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72</v>
      </c>
      <c r="D11" s="8">
        <v>67</v>
      </c>
      <c r="E11" s="4">
        <v>0.93055555555555558</v>
      </c>
      <c r="F11" s="8">
        <v>0</v>
      </c>
      <c r="G11" s="4">
        <v>0.93055555555555558</v>
      </c>
      <c r="H11" s="8">
        <v>0</v>
      </c>
      <c r="I11" s="8">
        <v>0</v>
      </c>
      <c r="J11" s="8">
        <v>5</v>
      </c>
    </row>
    <row r="12" spans="1:10" x14ac:dyDescent="0.3">
      <c r="A12" s="7" t="s">
        <v>27</v>
      </c>
      <c r="B12" s="7" t="s">
        <v>28</v>
      </c>
      <c r="C12" s="8">
        <v>70</v>
      </c>
      <c r="D12" s="8">
        <v>68</v>
      </c>
      <c r="E12" s="4">
        <v>0.97142857142857142</v>
      </c>
      <c r="F12" s="8">
        <v>1</v>
      </c>
      <c r="G12" s="4">
        <v>0.98571428571428588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69</v>
      </c>
      <c r="D13" s="8">
        <v>67</v>
      </c>
      <c r="E13" s="4">
        <v>0.97101449275362317</v>
      </c>
      <c r="F13" s="8">
        <v>2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66</v>
      </c>
      <c r="D14" s="8">
        <v>61</v>
      </c>
      <c r="E14" s="4">
        <v>0.9242424242424242</v>
      </c>
      <c r="F14" s="8">
        <v>4</v>
      </c>
      <c r="G14" s="4">
        <v>0.98484848484848486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61</v>
      </c>
      <c r="D15" s="8">
        <v>60</v>
      </c>
      <c r="E15" s="4">
        <v>0.98360655737704916</v>
      </c>
      <c r="F15" s="8">
        <v>1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56</v>
      </c>
      <c r="D16" s="8">
        <v>54</v>
      </c>
      <c r="E16" s="4">
        <v>0.9642857142857143</v>
      </c>
      <c r="F16" s="8">
        <v>2</v>
      </c>
      <c r="G16" s="4">
        <v>1</v>
      </c>
      <c r="H16" s="8">
        <v>0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49</v>
      </c>
      <c r="D17" s="8">
        <v>47</v>
      </c>
      <c r="E17" s="4">
        <v>0.95918367346938771</v>
      </c>
      <c r="F17" s="8">
        <v>2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49</v>
      </c>
      <c r="D18" s="8">
        <v>47</v>
      </c>
      <c r="E18" s="4">
        <v>0.95918367346938771</v>
      </c>
      <c r="F18" s="8">
        <v>0</v>
      </c>
      <c r="G18" s="4">
        <v>0.95918367346938771</v>
      </c>
      <c r="H18" s="8">
        <v>0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30</v>
      </c>
      <c r="C19" s="8">
        <v>49</v>
      </c>
      <c r="D19" s="8">
        <v>49</v>
      </c>
      <c r="E19" s="4">
        <v>1</v>
      </c>
      <c r="F19" s="8">
        <v>0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42</v>
      </c>
      <c r="B20" s="7" t="s">
        <v>43</v>
      </c>
      <c r="C20" s="8">
        <v>48</v>
      </c>
      <c r="D20" s="8">
        <v>45</v>
      </c>
      <c r="E20" s="4">
        <v>0.9375</v>
      </c>
      <c r="F20" s="8">
        <v>1</v>
      </c>
      <c r="G20" s="4">
        <v>0.95833333333333348</v>
      </c>
      <c r="H20" s="8">
        <v>2</v>
      </c>
      <c r="I20" s="8">
        <v>0</v>
      </c>
      <c r="J20" s="8">
        <v>0</v>
      </c>
    </row>
    <row r="21" spans="1:10" x14ac:dyDescent="0.3">
      <c r="A21" s="7" t="s">
        <v>44</v>
      </c>
      <c r="B21" s="7" t="s">
        <v>45</v>
      </c>
      <c r="C21" s="8">
        <v>45</v>
      </c>
      <c r="D21" s="8">
        <v>43</v>
      </c>
      <c r="E21" s="4">
        <v>0.9555555555555556</v>
      </c>
      <c r="F21" s="8">
        <v>2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46</v>
      </c>
      <c r="B22" s="7" t="s">
        <v>47</v>
      </c>
      <c r="C22" s="8">
        <v>42</v>
      </c>
      <c r="D22" s="8">
        <v>41</v>
      </c>
      <c r="E22" s="4">
        <v>0.97619047619047616</v>
      </c>
      <c r="F22" s="8">
        <v>1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48</v>
      </c>
      <c r="B23" s="7" t="s">
        <v>49</v>
      </c>
      <c r="C23" s="8">
        <v>41</v>
      </c>
      <c r="D23" s="8">
        <v>40</v>
      </c>
      <c r="E23" s="4">
        <v>0.97560975609756095</v>
      </c>
      <c r="F23" s="8">
        <v>1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50</v>
      </c>
      <c r="B24" s="7" t="s">
        <v>51</v>
      </c>
      <c r="C24" s="8">
        <v>41</v>
      </c>
      <c r="D24" s="8">
        <v>41</v>
      </c>
      <c r="E24" s="4">
        <v>1</v>
      </c>
      <c r="F24" s="8">
        <v>0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52</v>
      </c>
      <c r="B25" s="7" t="s">
        <v>40</v>
      </c>
      <c r="C25" s="8">
        <v>41</v>
      </c>
      <c r="D25" s="8">
        <v>41</v>
      </c>
      <c r="E25" s="4">
        <v>1</v>
      </c>
      <c r="F25" s="8">
        <v>0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53</v>
      </c>
      <c r="B26" s="7" t="s">
        <v>54</v>
      </c>
      <c r="C26" s="8">
        <v>40</v>
      </c>
      <c r="D26" s="8">
        <v>40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55</v>
      </c>
      <c r="B27" s="7" t="s">
        <v>56</v>
      </c>
      <c r="C27" s="8">
        <v>40</v>
      </c>
      <c r="D27" s="8">
        <v>39</v>
      </c>
      <c r="E27" s="4">
        <v>0.97499999999999998</v>
      </c>
      <c r="F27" s="8">
        <v>1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57</v>
      </c>
      <c r="B28" s="7" t="s">
        <v>58</v>
      </c>
      <c r="C28" s="8">
        <v>37</v>
      </c>
      <c r="D28" s="8">
        <v>32</v>
      </c>
      <c r="E28" s="4">
        <v>0.8648648648648648</v>
      </c>
      <c r="F28" s="8">
        <v>3</v>
      </c>
      <c r="G28" s="4">
        <v>0.94594594594594594</v>
      </c>
      <c r="H28" s="8">
        <v>0</v>
      </c>
      <c r="I28" s="8">
        <v>2</v>
      </c>
      <c r="J28" s="8">
        <v>0</v>
      </c>
    </row>
    <row r="29" spans="1:10" x14ac:dyDescent="0.3">
      <c r="A29" s="7" t="s">
        <v>59</v>
      </c>
      <c r="B29" s="7" t="s">
        <v>60</v>
      </c>
      <c r="C29" s="8">
        <v>36</v>
      </c>
      <c r="D29" s="8">
        <v>36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61</v>
      </c>
      <c r="B30" s="7" t="s">
        <v>62</v>
      </c>
      <c r="C30" s="8">
        <v>35</v>
      </c>
      <c r="D30" s="8">
        <v>35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63</v>
      </c>
      <c r="B31" s="7" t="s">
        <v>64</v>
      </c>
      <c r="C31" s="8">
        <v>35</v>
      </c>
      <c r="D31" s="8">
        <v>34</v>
      </c>
      <c r="E31" s="4">
        <v>0.97142857142857142</v>
      </c>
      <c r="F31" s="8">
        <v>1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65</v>
      </c>
      <c r="B32" s="7" t="s">
        <v>66</v>
      </c>
      <c r="C32" s="8">
        <v>35</v>
      </c>
      <c r="D32" s="8">
        <v>35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67</v>
      </c>
      <c r="B33" s="7" t="s">
        <v>68</v>
      </c>
      <c r="C33" s="8">
        <v>34</v>
      </c>
      <c r="D33" s="8">
        <v>33</v>
      </c>
      <c r="E33" s="4">
        <v>0.97058823529411764</v>
      </c>
      <c r="F33" s="8">
        <v>0</v>
      </c>
      <c r="G33" s="4">
        <v>0.97058823529411764</v>
      </c>
      <c r="H33" s="8">
        <v>1</v>
      </c>
      <c r="I33" s="8">
        <v>0</v>
      </c>
      <c r="J33" s="8">
        <v>0</v>
      </c>
    </row>
    <row r="34" spans="1:10" x14ac:dyDescent="0.3">
      <c r="A34" s="7" t="s">
        <v>69</v>
      </c>
      <c r="B34" s="7" t="s">
        <v>70</v>
      </c>
      <c r="C34" s="8">
        <v>34</v>
      </c>
      <c r="D34" s="8">
        <v>31</v>
      </c>
      <c r="E34" s="4">
        <v>0.91176470588235292</v>
      </c>
      <c r="F34" s="8">
        <v>2</v>
      </c>
      <c r="G34" s="4">
        <v>0.97058823529411764</v>
      </c>
      <c r="H34" s="8">
        <v>1</v>
      </c>
      <c r="I34" s="8">
        <v>0</v>
      </c>
      <c r="J34" s="8">
        <v>0</v>
      </c>
    </row>
    <row r="35" spans="1:10" x14ac:dyDescent="0.3">
      <c r="A35" s="7" t="s">
        <v>71</v>
      </c>
      <c r="B35" s="7" t="s">
        <v>72</v>
      </c>
      <c r="C35" s="8">
        <v>33</v>
      </c>
      <c r="D35" s="8">
        <v>32</v>
      </c>
      <c r="E35" s="4">
        <v>0.96969696969696972</v>
      </c>
      <c r="F35" s="8">
        <v>1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33</v>
      </c>
      <c r="D36" s="8">
        <v>33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32</v>
      </c>
      <c r="D37" s="8">
        <v>31</v>
      </c>
      <c r="E37" s="4">
        <v>0.96875</v>
      </c>
      <c r="F37" s="8">
        <v>1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32</v>
      </c>
      <c r="D38" s="8">
        <v>32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79</v>
      </c>
      <c r="B39" s="7" t="s">
        <v>80</v>
      </c>
      <c r="C39" s="8">
        <v>31</v>
      </c>
      <c r="D39" s="8">
        <v>31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81</v>
      </c>
      <c r="B40" s="7" t="s">
        <v>82</v>
      </c>
      <c r="C40" s="8">
        <v>30</v>
      </c>
      <c r="D40" s="8">
        <v>28</v>
      </c>
      <c r="E40" s="4">
        <v>0.93333333333333324</v>
      </c>
      <c r="F40" s="8">
        <v>1</v>
      </c>
      <c r="G40" s="4">
        <v>0.96666666666666667</v>
      </c>
      <c r="H40" s="8">
        <v>1</v>
      </c>
      <c r="I40" s="8">
        <v>0</v>
      </c>
      <c r="J40" s="8">
        <v>0</v>
      </c>
    </row>
    <row r="41" spans="1:10" x14ac:dyDescent="0.3">
      <c r="A41" s="7" t="s">
        <v>83</v>
      </c>
      <c r="B41" s="7" t="s">
        <v>40</v>
      </c>
      <c r="C41" s="8">
        <v>30</v>
      </c>
      <c r="D41" s="8">
        <v>30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84</v>
      </c>
      <c r="B42" s="7" t="s">
        <v>85</v>
      </c>
      <c r="C42" s="8">
        <v>29</v>
      </c>
      <c r="D42" s="8">
        <v>28</v>
      </c>
      <c r="E42" s="4">
        <v>0.96551724137931028</v>
      </c>
      <c r="F42" s="8">
        <v>0</v>
      </c>
      <c r="G42" s="4">
        <v>0.96551724137931028</v>
      </c>
      <c r="H42" s="8">
        <v>0</v>
      </c>
      <c r="I42" s="8">
        <v>0</v>
      </c>
      <c r="J42" s="8">
        <v>1</v>
      </c>
    </row>
    <row r="43" spans="1:10" x14ac:dyDescent="0.3">
      <c r="A43" s="7" t="s">
        <v>86</v>
      </c>
      <c r="B43" s="7" t="s">
        <v>87</v>
      </c>
      <c r="C43" s="8">
        <v>29</v>
      </c>
      <c r="D43" s="8">
        <v>29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88</v>
      </c>
      <c r="B44" s="7" t="s">
        <v>89</v>
      </c>
      <c r="C44" s="8">
        <v>28</v>
      </c>
      <c r="D44" s="8">
        <v>28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90</v>
      </c>
      <c r="B45" s="7" t="s">
        <v>91</v>
      </c>
      <c r="C45" s="8">
        <v>26</v>
      </c>
      <c r="D45" s="8">
        <v>26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92</v>
      </c>
      <c r="B46" s="7" t="s">
        <v>93</v>
      </c>
      <c r="C46" s="8">
        <v>26</v>
      </c>
      <c r="D46" s="8">
        <v>26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94</v>
      </c>
      <c r="B47" s="7" t="s">
        <v>95</v>
      </c>
      <c r="C47" s="8">
        <v>25</v>
      </c>
      <c r="D47" s="8">
        <v>24</v>
      </c>
      <c r="E47" s="4">
        <v>0.96</v>
      </c>
      <c r="F47" s="8">
        <v>1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96</v>
      </c>
      <c r="B48" s="7" t="s">
        <v>97</v>
      </c>
      <c r="C48" s="8">
        <v>24</v>
      </c>
      <c r="D48" s="8">
        <v>24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98</v>
      </c>
      <c r="B49" s="7" t="s">
        <v>99</v>
      </c>
      <c r="C49" s="8">
        <v>23</v>
      </c>
      <c r="D49" s="8">
        <v>23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100</v>
      </c>
      <c r="B50" s="7" t="s">
        <v>101</v>
      </c>
      <c r="C50" s="8">
        <v>22</v>
      </c>
      <c r="D50" s="8">
        <v>22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102</v>
      </c>
      <c r="B51" s="7" t="s">
        <v>103</v>
      </c>
      <c r="C51" s="8">
        <v>22</v>
      </c>
      <c r="D51" s="8">
        <v>19</v>
      </c>
      <c r="E51" s="4">
        <v>0.86363636363636365</v>
      </c>
      <c r="F51" s="8">
        <v>3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104</v>
      </c>
      <c r="B52" s="7" t="s">
        <v>40</v>
      </c>
      <c r="C52" s="8">
        <v>21</v>
      </c>
      <c r="D52" s="8">
        <v>21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105</v>
      </c>
      <c r="B53" s="7" t="s">
        <v>106</v>
      </c>
      <c r="C53" s="8">
        <v>21</v>
      </c>
      <c r="D53" s="8">
        <v>21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107</v>
      </c>
      <c r="B54" s="7" t="s">
        <v>108</v>
      </c>
      <c r="C54" s="8">
        <v>20</v>
      </c>
      <c r="D54" s="8">
        <v>17</v>
      </c>
      <c r="E54" s="4">
        <v>0.85</v>
      </c>
      <c r="F54" s="8">
        <v>2</v>
      </c>
      <c r="G54" s="4">
        <v>0.95</v>
      </c>
      <c r="H54" s="8">
        <v>0</v>
      </c>
      <c r="I54" s="8">
        <v>1</v>
      </c>
      <c r="J54" s="8">
        <v>0</v>
      </c>
    </row>
    <row r="55" spans="1:10" x14ac:dyDescent="0.3">
      <c r="A55" s="7" t="s">
        <v>109</v>
      </c>
      <c r="B55" s="7" t="s">
        <v>110</v>
      </c>
      <c r="C55" s="8">
        <v>20</v>
      </c>
      <c r="D55" s="8">
        <v>19</v>
      </c>
      <c r="E55" s="4">
        <v>0.95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111</v>
      </c>
      <c r="B56" s="7" t="s">
        <v>112</v>
      </c>
      <c r="C56" s="8">
        <v>20</v>
      </c>
      <c r="D56" s="8">
        <v>20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113</v>
      </c>
      <c r="B57" s="7" t="s">
        <v>114</v>
      </c>
      <c r="C57" s="8">
        <v>20</v>
      </c>
      <c r="D57" s="8">
        <v>20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115</v>
      </c>
      <c r="B58" s="7" t="s">
        <v>116</v>
      </c>
      <c r="C58" s="8">
        <v>19</v>
      </c>
      <c r="D58" s="8">
        <v>19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117</v>
      </c>
      <c r="B59" s="7" t="s">
        <v>118</v>
      </c>
      <c r="C59" s="8">
        <v>19</v>
      </c>
      <c r="D59" s="8">
        <v>19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119</v>
      </c>
      <c r="B60" s="7" t="s">
        <v>120</v>
      </c>
      <c r="C60" s="8">
        <v>19</v>
      </c>
      <c r="D60" s="8">
        <v>19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121</v>
      </c>
      <c r="B61" s="7" t="s">
        <v>122</v>
      </c>
      <c r="C61" s="8">
        <v>19</v>
      </c>
      <c r="D61" s="8">
        <v>19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123</v>
      </c>
      <c r="B62" s="7" t="s">
        <v>124</v>
      </c>
      <c r="C62" s="8">
        <v>19</v>
      </c>
      <c r="D62" s="8">
        <v>19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125</v>
      </c>
      <c r="B63" s="7" t="s">
        <v>126</v>
      </c>
      <c r="C63" s="8">
        <v>18</v>
      </c>
      <c r="D63" s="8">
        <v>17</v>
      </c>
      <c r="E63" s="4">
        <v>0.94444444444444442</v>
      </c>
      <c r="F63" s="8">
        <v>0</v>
      </c>
      <c r="G63" s="4">
        <v>0.94444444444444442</v>
      </c>
      <c r="H63" s="8">
        <v>1</v>
      </c>
      <c r="I63" s="8">
        <v>0</v>
      </c>
      <c r="J63" s="8">
        <v>0</v>
      </c>
    </row>
    <row r="64" spans="1:10" x14ac:dyDescent="0.3">
      <c r="A64" s="7" t="s">
        <v>127</v>
      </c>
      <c r="B64" s="7" t="s">
        <v>128</v>
      </c>
      <c r="C64" s="8">
        <v>18</v>
      </c>
      <c r="D64" s="8">
        <v>18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129</v>
      </c>
      <c r="B65" s="7" t="s">
        <v>130</v>
      </c>
      <c r="C65" s="8">
        <v>18</v>
      </c>
      <c r="D65" s="8">
        <v>16</v>
      </c>
      <c r="E65" s="4">
        <v>0.88888888888888884</v>
      </c>
      <c r="F65" s="8">
        <v>2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131</v>
      </c>
      <c r="B66" s="7" t="s">
        <v>132</v>
      </c>
      <c r="C66" s="8">
        <v>18</v>
      </c>
      <c r="D66" s="8">
        <v>18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133</v>
      </c>
      <c r="B67" s="7" t="s">
        <v>134</v>
      </c>
      <c r="C67" s="8">
        <v>18</v>
      </c>
      <c r="D67" s="8">
        <v>16</v>
      </c>
      <c r="E67" s="4">
        <v>0.88888888888888884</v>
      </c>
      <c r="F67" s="8">
        <v>2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135</v>
      </c>
      <c r="B68" s="7" t="s">
        <v>136</v>
      </c>
      <c r="C68" s="8">
        <v>17</v>
      </c>
      <c r="D68" s="8">
        <v>16</v>
      </c>
      <c r="E68" s="4">
        <v>0.94117647058823517</v>
      </c>
      <c r="F68" s="8">
        <v>1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137</v>
      </c>
      <c r="B69" s="7" t="s">
        <v>138</v>
      </c>
      <c r="C69" s="8">
        <v>16</v>
      </c>
      <c r="D69" s="8">
        <v>15</v>
      </c>
      <c r="E69" s="4">
        <v>0.9375</v>
      </c>
      <c r="F69" s="8">
        <v>1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139</v>
      </c>
      <c r="B70" s="7" t="s">
        <v>140</v>
      </c>
      <c r="C70" s="8">
        <v>16</v>
      </c>
      <c r="D70" s="8">
        <v>15</v>
      </c>
      <c r="E70" s="4">
        <v>0.9375</v>
      </c>
      <c r="F70" s="8">
        <v>0</v>
      </c>
      <c r="G70" s="4">
        <v>0.9375</v>
      </c>
      <c r="H70" s="8">
        <v>1</v>
      </c>
      <c r="I70" s="8">
        <v>0</v>
      </c>
      <c r="J70" s="8">
        <v>0</v>
      </c>
    </row>
    <row r="71" spans="1:10" x14ac:dyDescent="0.3">
      <c r="A71" s="7" t="s">
        <v>141</v>
      </c>
      <c r="B71" s="7" t="s">
        <v>142</v>
      </c>
      <c r="C71" s="8">
        <v>16</v>
      </c>
      <c r="D71" s="8">
        <v>16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143</v>
      </c>
      <c r="B72" s="7" t="s">
        <v>144</v>
      </c>
      <c r="C72" s="8">
        <v>15</v>
      </c>
      <c r="D72" s="8">
        <v>15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145</v>
      </c>
      <c r="B73" s="7" t="s">
        <v>146</v>
      </c>
      <c r="C73" s="8">
        <v>15</v>
      </c>
      <c r="D73" s="8">
        <v>15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147</v>
      </c>
      <c r="B74" s="7" t="s">
        <v>148</v>
      </c>
      <c r="C74" s="8">
        <v>15</v>
      </c>
      <c r="D74" s="8">
        <v>13</v>
      </c>
      <c r="E74" s="4">
        <v>0.8666666666666667</v>
      </c>
      <c r="F74" s="8">
        <v>1</v>
      </c>
      <c r="G74" s="4">
        <v>0.93333333333333324</v>
      </c>
      <c r="H74" s="8">
        <v>1</v>
      </c>
      <c r="I74" s="8">
        <v>0</v>
      </c>
      <c r="J74" s="8">
        <v>0</v>
      </c>
    </row>
    <row r="75" spans="1:10" x14ac:dyDescent="0.3">
      <c r="A75" s="7" t="s">
        <v>149</v>
      </c>
      <c r="B75" s="7" t="s">
        <v>150</v>
      </c>
      <c r="C75" s="8">
        <v>15</v>
      </c>
      <c r="D75" s="8">
        <v>14</v>
      </c>
      <c r="E75" s="4">
        <v>0.93333333333333324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151</v>
      </c>
      <c r="B76" s="7" t="s">
        <v>148</v>
      </c>
      <c r="C76" s="8">
        <v>14</v>
      </c>
      <c r="D76" s="8">
        <v>14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152</v>
      </c>
      <c r="B77" s="7" t="s">
        <v>153</v>
      </c>
      <c r="C77" s="8">
        <v>13</v>
      </c>
      <c r="D77" s="8">
        <v>13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154</v>
      </c>
      <c r="B78" s="7" t="s">
        <v>155</v>
      </c>
      <c r="C78" s="8">
        <v>13</v>
      </c>
      <c r="D78" s="8">
        <v>13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156</v>
      </c>
      <c r="B79" s="7" t="s">
        <v>157</v>
      </c>
      <c r="C79" s="8">
        <v>13</v>
      </c>
      <c r="D79" s="8">
        <v>13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158</v>
      </c>
      <c r="B80" s="7" t="s">
        <v>159</v>
      </c>
      <c r="C80" s="8">
        <v>13</v>
      </c>
      <c r="D80" s="8">
        <v>13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160</v>
      </c>
      <c r="B81" s="7" t="s">
        <v>136</v>
      </c>
      <c r="C81" s="8">
        <v>12</v>
      </c>
      <c r="D81" s="8">
        <v>11</v>
      </c>
      <c r="E81" s="4">
        <v>0.91666666666666652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161</v>
      </c>
      <c r="B82" s="7" t="s">
        <v>162</v>
      </c>
      <c r="C82" s="8">
        <v>12</v>
      </c>
      <c r="D82" s="8">
        <v>12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163</v>
      </c>
      <c r="B83" s="7" t="s">
        <v>164</v>
      </c>
      <c r="C83" s="8">
        <v>11</v>
      </c>
      <c r="D83" s="8">
        <v>11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165</v>
      </c>
      <c r="B84" s="7" t="s">
        <v>166</v>
      </c>
      <c r="C84" s="8">
        <v>11</v>
      </c>
      <c r="D84" s="8">
        <v>11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167</v>
      </c>
      <c r="B85" s="7" t="s">
        <v>168</v>
      </c>
      <c r="C85" s="8">
        <v>11</v>
      </c>
      <c r="D85" s="8">
        <v>10</v>
      </c>
      <c r="E85" s="4">
        <v>0.90909090909090906</v>
      </c>
      <c r="F85" s="8">
        <v>0</v>
      </c>
      <c r="G85" s="4">
        <v>0.90909090909090906</v>
      </c>
      <c r="H85" s="8">
        <v>0</v>
      </c>
      <c r="I85" s="8">
        <v>1</v>
      </c>
      <c r="J85" s="8">
        <v>0</v>
      </c>
    </row>
    <row r="86" spans="1:10" x14ac:dyDescent="0.3">
      <c r="A86" s="7" t="s">
        <v>169</v>
      </c>
      <c r="B86" s="7" t="s">
        <v>170</v>
      </c>
      <c r="C86" s="8">
        <v>11</v>
      </c>
      <c r="D86" s="8">
        <v>10</v>
      </c>
      <c r="E86" s="4">
        <v>0.90909090909090906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171</v>
      </c>
      <c r="B87" s="7" t="s">
        <v>172</v>
      </c>
      <c r="C87" s="8">
        <v>11</v>
      </c>
      <c r="D87" s="8">
        <v>11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173</v>
      </c>
      <c r="B88" s="7" t="s">
        <v>174</v>
      </c>
      <c r="C88" s="8">
        <v>11</v>
      </c>
      <c r="D88" s="8">
        <v>11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175</v>
      </c>
      <c r="B89" s="7" t="s">
        <v>176</v>
      </c>
      <c r="C89" s="8">
        <v>10</v>
      </c>
      <c r="D89" s="8">
        <v>10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177</v>
      </c>
      <c r="B90" s="7" t="s">
        <v>178</v>
      </c>
      <c r="C90" s="8">
        <v>10</v>
      </c>
      <c r="D90" s="8">
        <v>10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179</v>
      </c>
      <c r="B91" s="7" t="s">
        <v>180</v>
      </c>
      <c r="C91" s="8">
        <v>10</v>
      </c>
      <c r="D91" s="8">
        <v>10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181</v>
      </c>
      <c r="B92" s="7" t="s">
        <v>164</v>
      </c>
      <c r="C92" s="8">
        <v>9</v>
      </c>
      <c r="D92" s="8">
        <v>8</v>
      </c>
      <c r="E92" s="4">
        <v>0.88888888888888884</v>
      </c>
      <c r="F92" s="8">
        <v>0</v>
      </c>
      <c r="G92" s="4">
        <v>0.88888888888888884</v>
      </c>
      <c r="H92" s="8">
        <v>0</v>
      </c>
      <c r="I92" s="8">
        <v>1</v>
      </c>
      <c r="J92" s="8">
        <v>0</v>
      </c>
    </row>
    <row r="93" spans="1:10" x14ac:dyDescent="0.3">
      <c r="A93" s="7" t="s">
        <v>182</v>
      </c>
      <c r="B93" s="7" t="s">
        <v>183</v>
      </c>
      <c r="C93" s="8">
        <v>9</v>
      </c>
      <c r="D93" s="8">
        <v>9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184</v>
      </c>
      <c r="B94" s="7" t="s">
        <v>185</v>
      </c>
      <c r="C94" s="8">
        <v>9</v>
      </c>
      <c r="D94" s="8">
        <v>9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186</v>
      </c>
      <c r="B95" s="7" t="s">
        <v>187</v>
      </c>
      <c r="C95" s="8">
        <v>9</v>
      </c>
      <c r="D95" s="8">
        <v>9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188</v>
      </c>
      <c r="B96" s="7" t="s">
        <v>189</v>
      </c>
      <c r="C96" s="8">
        <v>9</v>
      </c>
      <c r="D96" s="8">
        <v>9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190</v>
      </c>
      <c r="B97" s="7" t="s">
        <v>191</v>
      </c>
      <c r="C97" s="8">
        <v>9</v>
      </c>
      <c r="D97" s="8">
        <v>8</v>
      </c>
      <c r="E97" s="4">
        <v>0.88888888888888884</v>
      </c>
      <c r="F97" s="8">
        <v>0</v>
      </c>
      <c r="G97" s="4">
        <v>0.88888888888888884</v>
      </c>
      <c r="H97" s="8">
        <v>1</v>
      </c>
      <c r="I97" s="8">
        <v>0</v>
      </c>
      <c r="J97" s="8">
        <v>0</v>
      </c>
    </row>
    <row r="98" spans="1:10" x14ac:dyDescent="0.3">
      <c r="A98" s="7" t="s">
        <v>192</v>
      </c>
      <c r="B98" s="7" t="s">
        <v>193</v>
      </c>
      <c r="C98" s="8">
        <v>8</v>
      </c>
      <c r="D98" s="8">
        <v>8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194</v>
      </c>
      <c r="B99" s="7" t="s">
        <v>101</v>
      </c>
      <c r="C99" s="8">
        <v>8</v>
      </c>
      <c r="D99" s="8">
        <v>8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195</v>
      </c>
      <c r="B100" s="7" t="s">
        <v>196</v>
      </c>
      <c r="C100" s="8">
        <v>8</v>
      </c>
      <c r="D100" s="8">
        <v>8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197</v>
      </c>
      <c r="B101" s="7" t="s">
        <v>116</v>
      </c>
      <c r="C101" s="8">
        <v>8</v>
      </c>
      <c r="D101" s="8">
        <v>8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198</v>
      </c>
      <c r="B102" s="7" t="s">
        <v>85</v>
      </c>
      <c r="C102" s="8">
        <v>8</v>
      </c>
      <c r="D102" s="8">
        <v>8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199</v>
      </c>
      <c r="B103" s="7" t="s">
        <v>200</v>
      </c>
      <c r="C103" s="8">
        <v>8</v>
      </c>
      <c r="D103" s="8">
        <v>8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201</v>
      </c>
      <c r="B104" s="7" t="s">
        <v>202</v>
      </c>
      <c r="C104" s="8">
        <v>7</v>
      </c>
      <c r="D104" s="8">
        <v>6</v>
      </c>
      <c r="E104" s="4">
        <v>0.8571428571428571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203</v>
      </c>
      <c r="B105" s="7" t="s">
        <v>204</v>
      </c>
      <c r="C105" s="8">
        <v>7</v>
      </c>
      <c r="D105" s="8">
        <v>7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205</v>
      </c>
      <c r="B106" s="7" t="s">
        <v>206</v>
      </c>
      <c r="C106" s="8">
        <v>7</v>
      </c>
      <c r="D106" s="8">
        <v>7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207</v>
      </c>
      <c r="B107" s="7" t="s">
        <v>208</v>
      </c>
      <c r="C107" s="8">
        <v>7</v>
      </c>
      <c r="D107" s="8">
        <v>5</v>
      </c>
      <c r="E107" s="4">
        <v>0.7142857142857143</v>
      </c>
      <c r="F107" s="8">
        <v>0</v>
      </c>
      <c r="G107" s="4">
        <v>0.7142857142857143</v>
      </c>
      <c r="H107" s="8">
        <v>0</v>
      </c>
      <c r="I107" s="8">
        <v>1</v>
      </c>
      <c r="J107" s="8">
        <v>1</v>
      </c>
    </row>
    <row r="108" spans="1:10" x14ac:dyDescent="0.3">
      <c r="A108" s="7" t="s">
        <v>209</v>
      </c>
      <c r="B108" s="7" t="s">
        <v>210</v>
      </c>
      <c r="C108" s="8">
        <v>7</v>
      </c>
      <c r="D108" s="8">
        <v>7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211</v>
      </c>
      <c r="B109" s="7" t="s">
        <v>212</v>
      </c>
      <c r="C109" s="8">
        <v>6</v>
      </c>
      <c r="D109" s="8">
        <v>5</v>
      </c>
      <c r="E109" s="4">
        <v>0.83333333333333348</v>
      </c>
      <c r="F109" s="8">
        <v>0</v>
      </c>
      <c r="G109" s="4">
        <v>0.83333333333333348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213</v>
      </c>
      <c r="B110" s="7" t="s">
        <v>214</v>
      </c>
      <c r="C110" s="8">
        <v>5</v>
      </c>
      <c r="D110" s="8">
        <v>5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215</v>
      </c>
      <c r="B111" s="7" t="s">
        <v>216</v>
      </c>
      <c r="C111" s="8">
        <v>5</v>
      </c>
      <c r="D111" s="8">
        <v>4</v>
      </c>
      <c r="E111" s="4">
        <v>0.8</v>
      </c>
      <c r="F111" s="8">
        <v>0</v>
      </c>
      <c r="G111" s="4">
        <v>0.8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217</v>
      </c>
      <c r="B112" s="7" t="s">
        <v>218</v>
      </c>
      <c r="C112" s="8">
        <v>5</v>
      </c>
      <c r="D112" s="8">
        <v>5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219</v>
      </c>
      <c r="B113" s="7" t="s">
        <v>220</v>
      </c>
      <c r="C113" s="8">
        <v>5</v>
      </c>
      <c r="D113" s="8">
        <v>5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221</v>
      </c>
      <c r="B114" s="7" t="s">
        <v>222</v>
      </c>
      <c r="C114" s="8">
        <v>4</v>
      </c>
      <c r="D114" s="8">
        <v>4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223</v>
      </c>
      <c r="B115" s="7" t="s">
        <v>164</v>
      </c>
      <c r="C115" s="8">
        <v>4</v>
      </c>
      <c r="D115" s="8">
        <v>4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224</v>
      </c>
      <c r="B116" s="7" t="s">
        <v>225</v>
      </c>
      <c r="C116" s="8">
        <v>4</v>
      </c>
      <c r="D116" s="8">
        <v>4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226</v>
      </c>
      <c r="B117" s="7" t="s">
        <v>227</v>
      </c>
      <c r="C117" s="8">
        <v>4</v>
      </c>
      <c r="D117" s="8">
        <v>3</v>
      </c>
      <c r="E117" s="4">
        <v>0.75</v>
      </c>
      <c r="F117" s="8">
        <v>0</v>
      </c>
      <c r="G117" s="4">
        <v>0.75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228</v>
      </c>
      <c r="B118" s="7" t="s">
        <v>229</v>
      </c>
      <c r="C118" s="8">
        <v>4</v>
      </c>
      <c r="D118" s="8">
        <v>4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230</v>
      </c>
      <c r="B119" s="7" t="s">
        <v>231</v>
      </c>
      <c r="C119" s="8">
        <v>3</v>
      </c>
      <c r="D119" s="8">
        <v>3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232</v>
      </c>
      <c r="B120" s="7" t="s">
        <v>233</v>
      </c>
      <c r="C120" s="8">
        <v>3</v>
      </c>
      <c r="D120" s="8">
        <v>3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234</v>
      </c>
      <c r="B121" s="7" t="s">
        <v>235</v>
      </c>
      <c r="C121" s="8">
        <v>3</v>
      </c>
      <c r="D121" s="8">
        <v>3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236</v>
      </c>
      <c r="B122" s="7" t="s">
        <v>40</v>
      </c>
      <c r="C122" s="8">
        <v>3</v>
      </c>
      <c r="D122" s="8">
        <v>3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237</v>
      </c>
      <c r="B123" s="7" t="s">
        <v>238</v>
      </c>
      <c r="C123" s="8">
        <v>3</v>
      </c>
      <c r="D123" s="8">
        <v>3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239</v>
      </c>
      <c r="B124" s="7" t="s">
        <v>240</v>
      </c>
      <c r="C124" s="8">
        <v>2</v>
      </c>
      <c r="D124" s="8">
        <v>2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241</v>
      </c>
      <c r="B125" s="7" t="s">
        <v>206</v>
      </c>
      <c r="C125" s="8">
        <v>2</v>
      </c>
      <c r="D125" s="8">
        <v>2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242</v>
      </c>
      <c r="B126" s="7" t="s">
        <v>243</v>
      </c>
      <c r="C126" s="8">
        <v>2</v>
      </c>
      <c r="D126" s="8">
        <v>2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244</v>
      </c>
      <c r="B127" s="7" t="s">
        <v>245</v>
      </c>
      <c r="C127" s="8">
        <v>1</v>
      </c>
      <c r="D127" s="8">
        <v>1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246</v>
      </c>
      <c r="B128" s="7" t="s">
        <v>247</v>
      </c>
      <c r="C128" s="8">
        <v>1</v>
      </c>
      <c r="D128" s="8">
        <v>0</v>
      </c>
      <c r="E128" s="4">
        <v>0</v>
      </c>
      <c r="F128" s="8">
        <v>0</v>
      </c>
      <c r="G128" s="4">
        <v>0</v>
      </c>
      <c r="H128" s="8">
        <v>0</v>
      </c>
      <c r="I128" s="8">
        <v>1</v>
      </c>
      <c r="J128" s="8">
        <v>0</v>
      </c>
    </row>
    <row r="129" spans="1:10" x14ac:dyDescent="0.3">
      <c r="A129" s="7" t="s">
        <v>248</v>
      </c>
      <c r="B129" s="7" t="s">
        <v>249</v>
      </c>
      <c r="C129" s="8">
        <v>1</v>
      </c>
      <c r="D129" s="8">
        <v>1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250</v>
      </c>
      <c r="B130" s="7" t="s">
        <v>251</v>
      </c>
      <c r="C130" s="8">
        <v>1</v>
      </c>
      <c r="D130" s="8">
        <v>1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252</v>
      </c>
      <c r="B131" s="7" t="s">
        <v>253</v>
      </c>
      <c r="C131" s="8">
        <v>1</v>
      </c>
      <c r="D131" s="8">
        <v>1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254</v>
      </c>
      <c r="B132" s="7" t="s">
        <v>255</v>
      </c>
      <c r="C132" s="8">
        <v>1</v>
      </c>
      <c r="D132" s="8">
        <v>1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256</v>
      </c>
      <c r="B133" s="7" t="s">
        <v>257</v>
      </c>
      <c r="C133" s="8">
        <v>1</v>
      </c>
      <c r="D133" s="8">
        <v>0</v>
      </c>
      <c r="E133" s="4">
        <v>0</v>
      </c>
      <c r="F133" s="8">
        <v>1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258</v>
      </c>
      <c r="B134" s="7" t="s">
        <v>259</v>
      </c>
      <c r="C134" s="8">
        <v>1</v>
      </c>
      <c r="D134" s="8">
        <v>1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4.4" x14ac:dyDescent="0.3"/>
  <sheetData>
    <row r="1" spans="1:13" x14ac:dyDescent="0.3">
      <c r="A1" s="24" t="s">
        <v>260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261</v>
      </c>
      <c r="B2" s="9" t="s">
        <v>262</v>
      </c>
      <c r="C2" s="9" t="s">
        <v>263</v>
      </c>
      <c r="D2" s="9" t="s">
        <v>264</v>
      </c>
      <c r="E2" s="9" t="s">
        <v>265</v>
      </c>
      <c r="F2" s="9" t="s">
        <v>266</v>
      </c>
      <c r="G2" s="9" t="s">
        <v>267</v>
      </c>
      <c r="H2" s="9" t="s">
        <v>268</v>
      </c>
      <c r="I2" s="9" t="s">
        <v>269</v>
      </c>
      <c r="J2" s="9" t="s">
        <v>270</v>
      </c>
      <c r="K2" s="9" t="s">
        <v>271</v>
      </c>
      <c r="L2" s="9" t="s">
        <v>272</v>
      </c>
      <c r="M2" s="9" t="s">
        <v>273</v>
      </c>
    </row>
    <row r="3" spans="1:13" x14ac:dyDescent="0.3">
      <c r="A3" s="10" t="s">
        <v>208</v>
      </c>
      <c r="B3" s="10" t="s">
        <v>274</v>
      </c>
      <c r="C3" s="10" t="s">
        <v>275</v>
      </c>
      <c r="D3" s="10" t="s">
        <v>276</v>
      </c>
      <c r="E3" s="10" t="s">
        <v>277</v>
      </c>
      <c r="F3" s="10" t="s">
        <v>278</v>
      </c>
      <c r="G3" s="10" t="s">
        <v>279</v>
      </c>
      <c r="H3" s="10" t="s">
        <v>280</v>
      </c>
      <c r="I3" s="11">
        <v>4</v>
      </c>
      <c r="J3" s="10" t="s">
        <v>207</v>
      </c>
      <c r="K3" s="10" t="s">
        <v>281</v>
      </c>
      <c r="L3" s="10" t="s">
        <v>282</v>
      </c>
      <c r="M3" s="10" t="s">
        <v>283</v>
      </c>
    </row>
    <row r="4" spans="1:13" x14ac:dyDescent="0.3">
      <c r="A4" s="10" t="s">
        <v>247</v>
      </c>
      <c r="B4" s="10" t="s">
        <v>284</v>
      </c>
      <c r="C4" s="10" t="s">
        <v>275</v>
      </c>
      <c r="D4" s="10" t="s">
        <v>285</v>
      </c>
      <c r="E4" s="10" t="s">
        <v>286</v>
      </c>
      <c r="F4" s="10" t="s">
        <v>278</v>
      </c>
      <c r="G4" s="10" t="s">
        <v>287</v>
      </c>
      <c r="H4" s="10" t="s">
        <v>288</v>
      </c>
      <c r="I4" s="11">
        <v>1</v>
      </c>
      <c r="J4" s="10" t="s">
        <v>246</v>
      </c>
      <c r="K4" s="10" t="s">
        <v>289</v>
      </c>
      <c r="L4" s="10" t="s">
        <v>282</v>
      </c>
      <c r="M4" s="10" t="s">
        <v>290</v>
      </c>
    </row>
    <row r="5" spans="1:13" x14ac:dyDescent="0.3">
      <c r="A5" s="10" t="s">
        <v>164</v>
      </c>
      <c r="B5" s="10" t="s">
        <v>274</v>
      </c>
      <c r="C5" s="10" t="s">
        <v>275</v>
      </c>
      <c r="D5" s="10" t="s">
        <v>276</v>
      </c>
      <c r="E5" s="10" t="s">
        <v>291</v>
      </c>
      <c r="F5" s="10" t="s">
        <v>278</v>
      </c>
      <c r="G5" s="10" t="s">
        <v>287</v>
      </c>
      <c r="H5" s="10" t="s">
        <v>288</v>
      </c>
      <c r="I5" s="11">
        <v>2</v>
      </c>
      <c r="J5" s="10" t="s">
        <v>181</v>
      </c>
      <c r="K5" s="10" t="s">
        <v>292</v>
      </c>
      <c r="L5" s="10" t="s">
        <v>282</v>
      </c>
      <c r="M5" s="10" t="s">
        <v>290</v>
      </c>
    </row>
    <row r="6" spans="1:13" x14ac:dyDescent="0.3">
      <c r="A6" s="10" t="s">
        <v>18</v>
      </c>
      <c r="B6" s="10" t="s">
        <v>284</v>
      </c>
      <c r="C6" s="10" t="s">
        <v>275</v>
      </c>
      <c r="D6" s="10" t="s">
        <v>293</v>
      </c>
      <c r="E6" s="10" t="s">
        <v>294</v>
      </c>
      <c r="F6" s="10" t="s">
        <v>278</v>
      </c>
      <c r="G6" s="10" t="s">
        <v>295</v>
      </c>
      <c r="H6" s="10" t="s">
        <v>296</v>
      </c>
      <c r="I6" s="11">
        <v>10</v>
      </c>
      <c r="J6" s="10" t="s">
        <v>17</v>
      </c>
      <c r="K6" s="10" t="s">
        <v>297</v>
      </c>
      <c r="L6" s="10" t="s">
        <v>282</v>
      </c>
      <c r="M6" s="10" t="s">
        <v>290</v>
      </c>
    </row>
    <row r="7" spans="1:13" x14ac:dyDescent="0.3">
      <c r="A7" s="10" t="s">
        <v>18</v>
      </c>
      <c r="B7" s="10" t="s">
        <v>284</v>
      </c>
      <c r="C7" s="10" t="s">
        <v>275</v>
      </c>
      <c r="D7" s="10" t="s">
        <v>293</v>
      </c>
      <c r="E7" s="10" t="s">
        <v>298</v>
      </c>
      <c r="F7" s="10" t="s">
        <v>278</v>
      </c>
      <c r="G7" s="10" t="s">
        <v>299</v>
      </c>
      <c r="H7" s="10" t="s">
        <v>300</v>
      </c>
      <c r="I7" s="11">
        <v>1</v>
      </c>
      <c r="J7" s="10" t="s">
        <v>17</v>
      </c>
      <c r="K7" s="10" t="s">
        <v>301</v>
      </c>
      <c r="L7" s="10" t="s">
        <v>282</v>
      </c>
      <c r="M7" s="10" t="s">
        <v>302</v>
      </c>
    </row>
    <row r="8" spans="1:13" x14ac:dyDescent="0.3">
      <c r="A8" s="10" t="s">
        <v>18</v>
      </c>
      <c r="B8" s="10" t="s">
        <v>284</v>
      </c>
      <c r="C8" s="10" t="s">
        <v>275</v>
      </c>
      <c r="D8" s="10" t="s">
        <v>293</v>
      </c>
      <c r="E8" s="10" t="s">
        <v>298</v>
      </c>
      <c r="F8" s="10" t="s">
        <v>278</v>
      </c>
      <c r="G8" s="10" t="s">
        <v>303</v>
      </c>
      <c r="H8" s="10" t="s">
        <v>304</v>
      </c>
      <c r="I8" s="11">
        <v>1</v>
      </c>
      <c r="J8" s="10" t="s">
        <v>17</v>
      </c>
      <c r="K8" s="10" t="s">
        <v>301</v>
      </c>
      <c r="L8" s="10" t="s">
        <v>282</v>
      </c>
      <c r="M8" s="10" t="s">
        <v>305</v>
      </c>
    </row>
    <row r="9" spans="1:13" x14ac:dyDescent="0.3">
      <c r="A9" s="10" t="s">
        <v>108</v>
      </c>
      <c r="B9" s="10" t="s">
        <v>306</v>
      </c>
      <c r="C9" s="10" t="s">
        <v>275</v>
      </c>
      <c r="D9" s="10" t="s">
        <v>307</v>
      </c>
      <c r="E9" s="10" t="s">
        <v>308</v>
      </c>
      <c r="F9" s="10" t="s">
        <v>278</v>
      </c>
      <c r="G9" s="10" t="s">
        <v>309</v>
      </c>
      <c r="H9" s="10" t="s">
        <v>310</v>
      </c>
      <c r="I9" s="11">
        <v>1</v>
      </c>
      <c r="J9" s="10" t="s">
        <v>107</v>
      </c>
      <c r="K9" s="10" t="s">
        <v>311</v>
      </c>
      <c r="L9" s="10" t="s">
        <v>282</v>
      </c>
      <c r="M9" s="10" t="s">
        <v>312</v>
      </c>
    </row>
    <row r="10" spans="1:13" x14ac:dyDescent="0.3">
      <c r="A10" s="10" t="s">
        <v>58</v>
      </c>
      <c r="B10" s="10" t="s">
        <v>313</v>
      </c>
      <c r="C10" s="10" t="s">
        <v>275</v>
      </c>
      <c r="D10" s="10" t="s">
        <v>314</v>
      </c>
      <c r="E10" s="10" t="s">
        <v>315</v>
      </c>
      <c r="F10" s="10" t="s">
        <v>278</v>
      </c>
      <c r="G10" s="10" t="s">
        <v>316</v>
      </c>
      <c r="H10" s="10" t="s">
        <v>317</v>
      </c>
      <c r="I10" s="11">
        <v>1</v>
      </c>
      <c r="J10" s="10" t="s">
        <v>57</v>
      </c>
      <c r="K10" s="10" t="s">
        <v>311</v>
      </c>
      <c r="L10" s="10" t="s">
        <v>282</v>
      </c>
      <c r="M10" s="10" t="s">
        <v>318</v>
      </c>
    </row>
    <row r="11" spans="1:13" x14ac:dyDescent="0.3">
      <c r="A11" s="10" t="s">
        <v>58</v>
      </c>
      <c r="B11" s="10" t="s">
        <v>313</v>
      </c>
      <c r="C11" s="10" t="s">
        <v>275</v>
      </c>
      <c r="D11" s="10" t="s">
        <v>314</v>
      </c>
      <c r="E11" s="10" t="s">
        <v>319</v>
      </c>
      <c r="F11" s="10" t="s">
        <v>278</v>
      </c>
      <c r="G11" s="10" t="s">
        <v>316</v>
      </c>
      <c r="H11" s="10" t="s">
        <v>317</v>
      </c>
      <c r="I11" s="11">
        <v>1</v>
      </c>
      <c r="J11" s="10" t="s">
        <v>57</v>
      </c>
      <c r="K11" s="10" t="s">
        <v>320</v>
      </c>
      <c r="L11" s="10" t="s">
        <v>282</v>
      </c>
      <c r="M11" s="10" t="s">
        <v>318</v>
      </c>
    </row>
    <row r="12" spans="1:13" x14ac:dyDescent="0.3">
      <c r="A12" s="10" t="s">
        <v>16</v>
      </c>
      <c r="B12" s="10" t="s">
        <v>321</v>
      </c>
      <c r="C12" s="10" t="s">
        <v>275</v>
      </c>
      <c r="D12" s="10" t="s">
        <v>322</v>
      </c>
      <c r="E12" s="10" t="s">
        <v>323</v>
      </c>
      <c r="F12" s="10" t="s">
        <v>278</v>
      </c>
      <c r="G12" s="10" t="s">
        <v>309</v>
      </c>
      <c r="H12" s="10" t="s">
        <v>310</v>
      </c>
      <c r="I12" s="11">
        <v>1</v>
      </c>
      <c r="J12" s="10" t="s">
        <v>15</v>
      </c>
      <c r="K12" s="10" t="s">
        <v>324</v>
      </c>
      <c r="L12" s="10" t="s">
        <v>282</v>
      </c>
      <c r="M12" s="10" t="s">
        <v>312</v>
      </c>
    </row>
    <row r="13" spans="1:13" x14ac:dyDescent="0.3">
      <c r="A13" s="10" t="s">
        <v>168</v>
      </c>
      <c r="B13" s="10" t="s">
        <v>325</v>
      </c>
      <c r="C13" s="10" t="s">
        <v>275</v>
      </c>
      <c r="D13" s="10" t="s">
        <v>326</v>
      </c>
      <c r="E13" s="10" t="s">
        <v>327</v>
      </c>
      <c r="F13" s="10" t="s">
        <v>278</v>
      </c>
      <c r="G13" s="10" t="s">
        <v>328</v>
      </c>
      <c r="H13" s="10" t="s">
        <v>329</v>
      </c>
      <c r="I13" s="11">
        <v>2</v>
      </c>
      <c r="J13" s="10" t="s">
        <v>167</v>
      </c>
      <c r="K13" s="10" t="s">
        <v>330</v>
      </c>
      <c r="L13" s="10" t="s">
        <v>282</v>
      </c>
      <c r="M13" s="10" t="s">
        <v>331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" sqref="D2"/>
    </sheetView>
  </sheetViews>
  <sheetFormatPr defaultRowHeight="14.4" x14ac:dyDescent="0.3"/>
  <sheetData>
    <row r="1" spans="1:13" x14ac:dyDescent="0.3">
      <c r="A1" s="25" t="s">
        <v>332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261</v>
      </c>
      <c r="B2" s="12" t="s">
        <v>262</v>
      </c>
      <c r="C2" s="12" t="s">
        <v>263</v>
      </c>
      <c r="D2" s="12" t="s">
        <v>264</v>
      </c>
      <c r="E2" s="12" t="s">
        <v>265</v>
      </c>
      <c r="F2" s="12" t="s">
        <v>266</v>
      </c>
      <c r="G2" s="12" t="s">
        <v>267</v>
      </c>
      <c r="H2" s="12" t="s">
        <v>268</v>
      </c>
      <c r="I2" s="12" t="s">
        <v>269</v>
      </c>
      <c r="J2" s="12" t="s">
        <v>270</v>
      </c>
      <c r="K2" s="12" t="s">
        <v>271</v>
      </c>
      <c r="L2" s="12" t="s">
        <v>272</v>
      </c>
      <c r="M2" s="12" t="s">
        <v>273</v>
      </c>
    </row>
    <row r="3" spans="1:13" x14ac:dyDescent="0.3">
      <c r="A3" s="13" t="s">
        <v>208</v>
      </c>
      <c r="B3" s="13" t="s">
        <v>274</v>
      </c>
      <c r="C3" s="13" t="s">
        <v>275</v>
      </c>
      <c r="D3" s="13" t="s">
        <v>276</v>
      </c>
      <c r="E3" s="13" t="s">
        <v>333</v>
      </c>
      <c r="F3" s="13" t="s">
        <v>278</v>
      </c>
      <c r="G3" s="13" t="s">
        <v>334</v>
      </c>
      <c r="H3" s="13" t="s">
        <v>335</v>
      </c>
      <c r="I3" s="14">
        <v>6</v>
      </c>
      <c r="J3" s="13" t="s">
        <v>207</v>
      </c>
      <c r="K3" s="13" t="s">
        <v>320</v>
      </c>
      <c r="L3" s="13" t="s">
        <v>336</v>
      </c>
      <c r="M3" s="13" t="s">
        <v>337</v>
      </c>
    </row>
    <row r="4" spans="1:13" x14ac:dyDescent="0.3">
      <c r="A4" s="13" t="s">
        <v>85</v>
      </c>
      <c r="B4" s="13" t="s">
        <v>338</v>
      </c>
      <c r="C4" s="13" t="s">
        <v>275</v>
      </c>
      <c r="D4" s="13" t="s">
        <v>339</v>
      </c>
      <c r="E4" s="13" t="s">
        <v>340</v>
      </c>
      <c r="F4" s="13" t="s">
        <v>278</v>
      </c>
      <c r="G4" s="13" t="s">
        <v>341</v>
      </c>
      <c r="H4" s="13" t="s">
        <v>342</v>
      </c>
      <c r="I4" s="14">
        <v>1</v>
      </c>
      <c r="J4" s="13" t="s">
        <v>84</v>
      </c>
      <c r="K4" s="13" t="s">
        <v>343</v>
      </c>
      <c r="L4" s="13" t="s">
        <v>336</v>
      </c>
      <c r="M4" s="13" t="s">
        <v>344</v>
      </c>
    </row>
    <row r="5" spans="1:13" x14ac:dyDescent="0.3">
      <c r="A5" s="13" t="s">
        <v>20</v>
      </c>
      <c r="B5" s="13" t="s">
        <v>345</v>
      </c>
      <c r="C5" s="13" t="s">
        <v>275</v>
      </c>
      <c r="D5" s="13" t="s">
        <v>346</v>
      </c>
      <c r="E5" s="13" t="s">
        <v>347</v>
      </c>
      <c r="F5" s="13" t="s">
        <v>278</v>
      </c>
      <c r="G5" s="13" t="s">
        <v>348</v>
      </c>
      <c r="H5" s="13" t="s">
        <v>349</v>
      </c>
      <c r="I5" s="14">
        <v>20</v>
      </c>
      <c r="J5" s="13" t="s">
        <v>19</v>
      </c>
      <c r="K5" s="13" t="s">
        <v>350</v>
      </c>
      <c r="L5" s="13" t="s">
        <v>336</v>
      </c>
      <c r="M5" s="13" t="s">
        <v>351</v>
      </c>
    </row>
    <row r="6" spans="1:13" x14ac:dyDescent="0.3">
      <c r="A6" s="13" t="s">
        <v>18</v>
      </c>
      <c r="B6" s="13" t="s">
        <v>284</v>
      </c>
      <c r="C6" s="13" t="s">
        <v>275</v>
      </c>
      <c r="D6" s="13" t="s">
        <v>293</v>
      </c>
      <c r="E6" s="13" t="s">
        <v>352</v>
      </c>
      <c r="F6" s="13" t="s">
        <v>278</v>
      </c>
      <c r="G6" s="13" t="s">
        <v>353</v>
      </c>
      <c r="H6" s="13" t="s">
        <v>354</v>
      </c>
      <c r="I6" s="14">
        <v>16</v>
      </c>
      <c r="J6" s="13" t="s">
        <v>17</v>
      </c>
      <c r="K6" s="13" t="s">
        <v>289</v>
      </c>
      <c r="L6" s="13" t="s">
        <v>336</v>
      </c>
      <c r="M6" s="13" t="s">
        <v>355</v>
      </c>
    </row>
    <row r="7" spans="1:13" x14ac:dyDescent="0.3">
      <c r="A7" s="13" t="s">
        <v>18</v>
      </c>
      <c r="B7" s="13" t="s">
        <v>284</v>
      </c>
      <c r="C7" s="13" t="s">
        <v>275</v>
      </c>
      <c r="D7" s="13" t="s">
        <v>293</v>
      </c>
      <c r="E7" s="13" t="s">
        <v>356</v>
      </c>
      <c r="F7" s="13" t="s">
        <v>278</v>
      </c>
      <c r="G7" s="13" t="s">
        <v>357</v>
      </c>
      <c r="H7" s="13" t="s">
        <v>358</v>
      </c>
      <c r="I7" s="14">
        <v>12</v>
      </c>
      <c r="J7" s="13" t="s">
        <v>17</v>
      </c>
      <c r="K7" s="13" t="s">
        <v>281</v>
      </c>
      <c r="L7" s="13" t="s">
        <v>336</v>
      </c>
      <c r="M7" s="13" t="s">
        <v>355</v>
      </c>
    </row>
    <row r="8" spans="1:13" x14ac:dyDescent="0.3">
      <c r="A8" s="13" t="s">
        <v>18</v>
      </c>
      <c r="B8" s="13" t="s">
        <v>284</v>
      </c>
      <c r="C8" s="13" t="s">
        <v>275</v>
      </c>
      <c r="D8" s="13" t="s">
        <v>293</v>
      </c>
      <c r="E8" s="13" t="s">
        <v>356</v>
      </c>
      <c r="F8" s="13" t="s">
        <v>278</v>
      </c>
      <c r="G8" s="13" t="s">
        <v>359</v>
      </c>
      <c r="H8" s="13" t="s">
        <v>360</v>
      </c>
      <c r="I8" s="14">
        <v>18</v>
      </c>
      <c r="J8" s="13" t="s">
        <v>17</v>
      </c>
      <c r="K8" s="13" t="s">
        <v>281</v>
      </c>
      <c r="L8" s="13" t="s">
        <v>336</v>
      </c>
      <c r="M8" s="13" t="s">
        <v>355</v>
      </c>
    </row>
    <row r="9" spans="1:13" x14ac:dyDescent="0.3">
      <c r="A9" s="13" t="s">
        <v>22</v>
      </c>
      <c r="B9" s="13" t="s">
        <v>321</v>
      </c>
      <c r="C9" s="13" t="s">
        <v>275</v>
      </c>
      <c r="D9" s="13" t="s">
        <v>322</v>
      </c>
      <c r="E9" s="13" t="s">
        <v>361</v>
      </c>
      <c r="F9" s="13" t="s">
        <v>278</v>
      </c>
      <c r="G9" s="13" t="s">
        <v>362</v>
      </c>
      <c r="H9" s="13" t="s">
        <v>363</v>
      </c>
      <c r="I9" s="14">
        <v>1</v>
      </c>
      <c r="J9" s="13" t="s">
        <v>21</v>
      </c>
      <c r="K9" s="13" t="s">
        <v>289</v>
      </c>
      <c r="L9" s="13" t="s">
        <v>336</v>
      </c>
      <c r="M9" s="13" t="s">
        <v>364</v>
      </c>
    </row>
    <row r="10" spans="1:13" x14ac:dyDescent="0.3">
      <c r="A10" s="13" t="s">
        <v>22</v>
      </c>
      <c r="B10" s="13" t="s">
        <v>321</v>
      </c>
      <c r="C10" s="13" t="s">
        <v>275</v>
      </c>
      <c r="D10" s="13" t="s">
        <v>322</v>
      </c>
      <c r="E10" s="13" t="s">
        <v>361</v>
      </c>
      <c r="F10" s="13" t="s">
        <v>278</v>
      </c>
      <c r="G10" s="13" t="s">
        <v>365</v>
      </c>
      <c r="H10" s="13" t="s">
        <v>366</v>
      </c>
      <c r="I10" s="14">
        <v>1</v>
      </c>
      <c r="J10" s="13" t="s">
        <v>21</v>
      </c>
      <c r="K10" s="13" t="s">
        <v>289</v>
      </c>
      <c r="L10" s="13" t="s">
        <v>336</v>
      </c>
      <c r="M10" s="13" t="s">
        <v>364</v>
      </c>
    </row>
    <row r="11" spans="1:13" x14ac:dyDescent="0.3">
      <c r="A11" s="13" t="s">
        <v>22</v>
      </c>
      <c r="B11" s="13" t="s">
        <v>321</v>
      </c>
      <c r="C11" s="13" t="s">
        <v>275</v>
      </c>
      <c r="D11" s="13" t="s">
        <v>322</v>
      </c>
      <c r="E11" s="13" t="s">
        <v>361</v>
      </c>
      <c r="F11" s="13" t="s">
        <v>278</v>
      </c>
      <c r="G11" s="13" t="s">
        <v>367</v>
      </c>
      <c r="H11" s="13" t="s">
        <v>368</v>
      </c>
      <c r="I11" s="14">
        <v>1</v>
      </c>
      <c r="J11" s="13" t="s">
        <v>21</v>
      </c>
      <c r="K11" s="13" t="s">
        <v>289</v>
      </c>
      <c r="L11" s="13" t="s">
        <v>336</v>
      </c>
      <c r="M11" s="13" t="s">
        <v>364</v>
      </c>
    </row>
    <row r="12" spans="1:13" x14ac:dyDescent="0.3">
      <c r="A12" s="13" t="s">
        <v>22</v>
      </c>
      <c r="B12" s="13" t="s">
        <v>321</v>
      </c>
      <c r="C12" s="13" t="s">
        <v>275</v>
      </c>
      <c r="D12" s="13" t="s">
        <v>322</v>
      </c>
      <c r="E12" s="13" t="s">
        <v>369</v>
      </c>
      <c r="F12" s="13" t="s">
        <v>278</v>
      </c>
      <c r="G12" s="13" t="s">
        <v>359</v>
      </c>
      <c r="H12" s="13" t="s">
        <v>360</v>
      </c>
      <c r="I12" s="14">
        <v>2</v>
      </c>
      <c r="J12" s="13" t="s">
        <v>21</v>
      </c>
      <c r="K12" s="13" t="s">
        <v>281</v>
      </c>
      <c r="L12" s="13" t="s">
        <v>336</v>
      </c>
      <c r="M12" s="13" t="s">
        <v>355</v>
      </c>
    </row>
    <row r="13" spans="1:13" x14ac:dyDescent="0.3">
      <c r="A13" s="13" t="s">
        <v>22</v>
      </c>
      <c r="B13" s="13" t="s">
        <v>321</v>
      </c>
      <c r="C13" s="13" t="s">
        <v>275</v>
      </c>
      <c r="D13" s="13" t="s">
        <v>322</v>
      </c>
      <c r="E13" s="13" t="s">
        <v>369</v>
      </c>
      <c r="F13" s="13" t="s">
        <v>278</v>
      </c>
      <c r="G13" s="13" t="s">
        <v>357</v>
      </c>
      <c r="H13" s="13" t="s">
        <v>358</v>
      </c>
      <c r="I13" s="14">
        <v>2</v>
      </c>
      <c r="J13" s="13" t="s">
        <v>21</v>
      </c>
      <c r="K13" s="13" t="s">
        <v>281</v>
      </c>
      <c r="L13" s="13" t="s">
        <v>336</v>
      </c>
      <c r="M13" s="13" t="s">
        <v>355</v>
      </c>
    </row>
    <row r="14" spans="1:13" x14ac:dyDescent="0.3">
      <c r="A14" s="13" t="s">
        <v>227</v>
      </c>
      <c r="B14" s="13" t="s">
        <v>370</v>
      </c>
      <c r="C14" s="13" t="s">
        <v>275</v>
      </c>
      <c r="D14" s="13" t="s">
        <v>371</v>
      </c>
      <c r="E14" s="13" t="s">
        <v>372</v>
      </c>
      <c r="F14" s="13" t="s">
        <v>278</v>
      </c>
      <c r="G14" s="13" t="s">
        <v>373</v>
      </c>
      <c r="H14" s="13" t="s">
        <v>374</v>
      </c>
      <c r="I14" s="14">
        <v>3</v>
      </c>
      <c r="J14" s="13" t="s">
        <v>226</v>
      </c>
      <c r="K14" s="13" t="s">
        <v>324</v>
      </c>
      <c r="L14" s="13" t="s">
        <v>336</v>
      </c>
      <c r="M14" s="13" t="s">
        <v>375</v>
      </c>
    </row>
    <row r="15" spans="1:13" x14ac:dyDescent="0.3">
      <c r="A15" s="13" t="s">
        <v>26</v>
      </c>
      <c r="B15" s="13" t="s">
        <v>325</v>
      </c>
      <c r="C15" s="13" t="s">
        <v>275</v>
      </c>
      <c r="D15" s="13" t="s">
        <v>326</v>
      </c>
      <c r="E15" s="13" t="s">
        <v>376</v>
      </c>
      <c r="F15" s="13" t="s">
        <v>278</v>
      </c>
      <c r="G15" s="13" t="s">
        <v>362</v>
      </c>
      <c r="H15" s="13" t="s">
        <v>363</v>
      </c>
      <c r="I15" s="14">
        <v>1</v>
      </c>
      <c r="J15" s="13" t="s">
        <v>25</v>
      </c>
      <c r="K15" s="13" t="s">
        <v>350</v>
      </c>
      <c r="L15" s="13" t="s">
        <v>336</v>
      </c>
      <c r="M15" s="13" t="s">
        <v>364</v>
      </c>
    </row>
    <row r="16" spans="1:13" x14ac:dyDescent="0.3">
      <c r="A16" s="13" t="s">
        <v>26</v>
      </c>
      <c r="B16" s="13" t="s">
        <v>325</v>
      </c>
      <c r="C16" s="13" t="s">
        <v>275</v>
      </c>
      <c r="D16" s="13" t="s">
        <v>326</v>
      </c>
      <c r="E16" s="13" t="s">
        <v>376</v>
      </c>
      <c r="F16" s="13" t="s">
        <v>278</v>
      </c>
      <c r="G16" s="13" t="s">
        <v>377</v>
      </c>
      <c r="H16" s="13" t="s">
        <v>378</v>
      </c>
      <c r="I16" s="14">
        <v>1</v>
      </c>
      <c r="J16" s="13" t="s">
        <v>25</v>
      </c>
      <c r="K16" s="13" t="s">
        <v>350</v>
      </c>
      <c r="L16" s="13" t="s">
        <v>336</v>
      </c>
      <c r="M16" s="13" t="s">
        <v>364</v>
      </c>
    </row>
    <row r="17" spans="1:13" x14ac:dyDescent="0.3">
      <c r="A17" s="13" t="s">
        <v>26</v>
      </c>
      <c r="B17" s="13" t="s">
        <v>325</v>
      </c>
      <c r="C17" s="13" t="s">
        <v>275</v>
      </c>
      <c r="D17" s="13" t="s">
        <v>326</v>
      </c>
      <c r="E17" s="13" t="s">
        <v>376</v>
      </c>
      <c r="F17" s="13" t="s">
        <v>278</v>
      </c>
      <c r="G17" s="13" t="s">
        <v>367</v>
      </c>
      <c r="H17" s="13" t="s">
        <v>368</v>
      </c>
      <c r="I17" s="14">
        <v>1</v>
      </c>
      <c r="J17" s="13" t="s">
        <v>25</v>
      </c>
      <c r="K17" s="13" t="s">
        <v>350</v>
      </c>
      <c r="L17" s="13" t="s">
        <v>336</v>
      </c>
      <c r="M17" s="13" t="s">
        <v>364</v>
      </c>
    </row>
    <row r="18" spans="1:13" x14ac:dyDescent="0.3">
      <c r="A18" s="13" t="s">
        <v>26</v>
      </c>
      <c r="B18" s="13" t="s">
        <v>325</v>
      </c>
      <c r="C18" s="13" t="s">
        <v>275</v>
      </c>
      <c r="D18" s="13" t="s">
        <v>326</v>
      </c>
      <c r="E18" s="13" t="s">
        <v>376</v>
      </c>
      <c r="F18" s="13" t="s">
        <v>278</v>
      </c>
      <c r="G18" s="13" t="s">
        <v>365</v>
      </c>
      <c r="H18" s="13" t="s">
        <v>366</v>
      </c>
      <c r="I18" s="14">
        <v>1</v>
      </c>
      <c r="J18" s="13" t="s">
        <v>25</v>
      </c>
      <c r="K18" s="13" t="s">
        <v>350</v>
      </c>
      <c r="L18" s="13" t="s">
        <v>336</v>
      </c>
      <c r="M18" s="13" t="s">
        <v>364</v>
      </c>
    </row>
    <row r="19" spans="1:13" x14ac:dyDescent="0.3">
      <c r="A19" s="13" t="s">
        <v>26</v>
      </c>
      <c r="B19" s="13" t="s">
        <v>325</v>
      </c>
      <c r="C19" s="13" t="s">
        <v>275</v>
      </c>
      <c r="D19" s="13" t="s">
        <v>326</v>
      </c>
      <c r="E19" s="13" t="s">
        <v>376</v>
      </c>
      <c r="F19" s="13" t="s">
        <v>278</v>
      </c>
      <c r="G19" s="13" t="s">
        <v>379</v>
      </c>
      <c r="H19" s="13" t="s">
        <v>380</v>
      </c>
      <c r="I19" s="14">
        <v>2</v>
      </c>
      <c r="J19" s="13" t="s">
        <v>25</v>
      </c>
      <c r="K19" s="13" t="s">
        <v>350</v>
      </c>
      <c r="L19" s="13" t="s">
        <v>336</v>
      </c>
      <c r="M19" s="13" t="s">
        <v>364</v>
      </c>
    </row>
    <row r="20" spans="1:13" x14ac:dyDescent="0.3">
      <c r="A20" s="13" t="s">
        <v>40</v>
      </c>
      <c r="B20" s="13" t="s">
        <v>381</v>
      </c>
      <c r="C20" s="13" t="s">
        <v>275</v>
      </c>
      <c r="D20" s="13" t="s">
        <v>382</v>
      </c>
      <c r="E20" s="13" t="s">
        <v>383</v>
      </c>
      <c r="F20" s="13" t="s">
        <v>278</v>
      </c>
      <c r="G20" s="13" t="s">
        <v>365</v>
      </c>
      <c r="H20" s="13" t="s">
        <v>366</v>
      </c>
      <c r="I20" s="14">
        <v>1</v>
      </c>
      <c r="J20" s="13" t="s">
        <v>39</v>
      </c>
      <c r="K20" s="13" t="s">
        <v>384</v>
      </c>
      <c r="L20" s="13" t="s">
        <v>336</v>
      </c>
      <c r="M20" s="13" t="s">
        <v>364</v>
      </c>
    </row>
    <row r="21" spans="1:13" x14ac:dyDescent="0.3">
      <c r="A21" s="13" t="s">
        <v>40</v>
      </c>
      <c r="B21" s="13" t="s">
        <v>381</v>
      </c>
      <c r="C21" s="13" t="s">
        <v>275</v>
      </c>
      <c r="D21" s="13" t="s">
        <v>382</v>
      </c>
      <c r="E21" s="13" t="s">
        <v>383</v>
      </c>
      <c r="F21" s="13" t="s">
        <v>278</v>
      </c>
      <c r="G21" s="13" t="s">
        <v>379</v>
      </c>
      <c r="H21" s="13" t="s">
        <v>380</v>
      </c>
      <c r="I21" s="14">
        <v>1</v>
      </c>
      <c r="J21" s="13" t="s">
        <v>39</v>
      </c>
      <c r="K21" s="13" t="s">
        <v>384</v>
      </c>
      <c r="L21" s="13" t="s">
        <v>336</v>
      </c>
      <c r="M21" s="13" t="s">
        <v>364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" workbookViewId="0">
      <selection activeCell="M11" sqref="M1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6" t="s">
        <v>385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267</v>
      </c>
      <c r="B2" s="15" t="s">
        <v>386</v>
      </c>
      <c r="C2" s="15" t="s">
        <v>387</v>
      </c>
      <c r="D2" s="15" t="s">
        <v>388</v>
      </c>
      <c r="E2" s="15" t="s">
        <v>273</v>
      </c>
      <c r="F2" s="15" t="s">
        <v>389</v>
      </c>
      <c r="G2" s="16" t="s">
        <v>390</v>
      </c>
      <c r="H2" s="16" t="s">
        <v>269</v>
      </c>
      <c r="I2" s="16" t="s">
        <v>391</v>
      </c>
      <c r="J2" s="16" t="s">
        <v>392</v>
      </c>
      <c r="K2" s="16" t="s">
        <v>393</v>
      </c>
      <c r="L2" s="16" t="s">
        <v>394</v>
      </c>
      <c r="M2" s="35" t="s">
        <v>659</v>
      </c>
      <c r="N2" s="35" t="s">
        <v>660</v>
      </c>
    </row>
    <row r="3" spans="1:14" x14ac:dyDescent="0.3">
      <c r="A3" s="7" t="s">
        <v>395</v>
      </c>
      <c r="B3" s="7" t="s">
        <v>396</v>
      </c>
      <c r="C3" s="7" t="s">
        <v>397</v>
      </c>
      <c r="D3" s="7" t="s">
        <v>398</v>
      </c>
      <c r="E3" s="7" t="s">
        <v>399</v>
      </c>
      <c r="F3" s="7" t="s">
        <v>400</v>
      </c>
      <c r="G3" s="30">
        <v>11</v>
      </c>
      <c r="H3" s="30">
        <v>114</v>
      </c>
      <c r="I3" s="31">
        <v>0</v>
      </c>
      <c r="J3" s="32">
        <v>1</v>
      </c>
      <c r="K3" s="33">
        <v>0</v>
      </c>
      <c r="L3" s="34">
        <v>0</v>
      </c>
      <c r="M3" s="36" t="s">
        <v>656</v>
      </c>
      <c r="N3" s="36"/>
    </row>
    <row r="4" spans="1:14" x14ac:dyDescent="0.3">
      <c r="A4" s="7" t="s">
        <v>401</v>
      </c>
      <c r="B4" s="7" t="s">
        <v>402</v>
      </c>
      <c r="C4" s="7" t="s">
        <v>403</v>
      </c>
      <c r="D4" s="7" t="s">
        <v>398</v>
      </c>
      <c r="E4" s="7" t="s">
        <v>399</v>
      </c>
      <c r="F4" s="7" t="s">
        <v>404</v>
      </c>
      <c r="G4" s="30">
        <v>5</v>
      </c>
      <c r="H4" s="30">
        <v>46</v>
      </c>
      <c r="I4" s="31">
        <v>0.8</v>
      </c>
      <c r="J4" s="32">
        <v>0.2</v>
      </c>
      <c r="K4" s="33">
        <v>0</v>
      </c>
      <c r="L4" s="34">
        <v>0</v>
      </c>
      <c r="M4" s="36" t="s">
        <v>652</v>
      </c>
      <c r="N4" s="36"/>
    </row>
    <row r="5" spans="1:14" x14ac:dyDescent="0.3">
      <c r="A5" s="7" t="s">
        <v>405</v>
      </c>
      <c r="B5" s="7" t="s">
        <v>406</v>
      </c>
      <c r="C5" s="7" t="s">
        <v>407</v>
      </c>
      <c r="D5" s="7" t="s">
        <v>408</v>
      </c>
      <c r="E5" s="7" t="s">
        <v>409</v>
      </c>
      <c r="F5" s="7" t="s">
        <v>410</v>
      </c>
      <c r="G5" s="30">
        <v>5</v>
      </c>
      <c r="H5" s="30">
        <v>90</v>
      </c>
      <c r="I5" s="31">
        <v>0.8</v>
      </c>
      <c r="J5" s="32">
        <v>0.2</v>
      </c>
      <c r="K5" s="33">
        <v>0</v>
      </c>
      <c r="L5" s="34">
        <v>0</v>
      </c>
      <c r="M5" s="36" t="s">
        <v>652</v>
      </c>
      <c r="N5" s="36"/>
    </row>
    <row r="6" spans="1:14" x14ac:dyDescent="0.3">
      <c r="A6" s="7" t="s">
        <v>411</v>
      </c>
      <c r="B6" s="7" t="s">
        <v>412</v>
      </c>
      <c r="C6" s="7" t="s">
        <v>413</v>
      </c>
      <c r="D6" s="7" t="s">
        <v>414</v>
      </c>
      <c r="E6" s="7" t="s">
        <v>415</v>
      </c>
      <c r="F6" s="7" t="s">
        <v>416</v>
      </c>
      <c r="G6" s="30">
        <v>4</v>
      </c>
      <c r="H6" s="30">
        <v>17</v>
      </c>
      <c r="I6" s="31">
        <v>0</v>
      </c>
      <c r="J6" s="32">
        <v>1</v>
      </c>
      <c r="K6" s="33">
        <v>0</v>
      </c>
      <c r="L6" s="34">
        <v>0</v>
      </c>
      <c r="M6" s="36" t="s">
        <v>653</v>
      </c>
      <c r="N6" s="36"/>
    </row>
    <row r="7" spans="1:14" x14ac:dyDescent="0.3">
      <c r="A7" s="7" t="s">
        <v>417</v>
      </c>
      <c r="B7" s="7" t="s">
        <v>418</v>
      </c>
      <c r="C7" s="7" t="s">
        <v>419</v>
      </c>
      <c r="D7" s="7" t="s">
        <v>420</v>
      </c>
      <c r="E7" s="7" t="s">
        <v>399</v>
      </c>
      <c r="F7" s="7" t="s">
        <v>421</v>
      </c>
      <c r="G7" s="30">
        <v>4</v>
      </c>
      <c r="H7" s="30">
        <v>5</v>
      </c>
      <c r="I7" s="31">
        <v>0</v>
      </c>
      <c r="J7" s="32">
        <v>1</v>
      </c>
      <c r="K7" s="33">
        <v>0</v>
      </c>
      <c r="L7" s="34">
        <v>0</v>
      </c>
      <c r="M7" s="36" t="s">
        <v>652</v>
      </c>
      <c r="N7" s="36"/>
    </row>
    <row r="8" spans="1:14" x14ac:dyDescent="0.3">
      <c r="A8" s="7" t="s">
        <v>422</v>
      </c>
      <c r="B8" s="7" t="s">
        <v>423</v>
      </c>
      <c r="C8" s="7" t="s">
        <v>419</v>
      </c>
      <c r="D8" s="7" t="s">
        <v>424</v>
      </c>
      <c r="E8" s="7" t="s">
        <v>399</v>
      </c>
      <c r="F8" s="7" t="s">
        <v>425</v>
      </c>
      <c r="G8" s="30">
        <v>4</v>
      </c>
      <c r="H8" s="30">
        <v>5</v>
      </c>
      <c r="I8" s="31">
        <v>0</v>
      </c>
      <c r="J8" s="32">
        <v>1</v>
      </c>
      <c r="K8" s="33">
        <v>0</v>
      </c>
      <c r="L8" s="34">
        <v>0</v>
      </c>
      <c r="M8" s="36" t="s">
        <v>652</v>
      </c>
      <c r="N8" s="36"/>
    </row>
    <row r="9" spans="1:14" x14ac:dyDescent="0.3">
      <c r="A9" s="7" t="s">
        <v>426</v>
      </c>
      <c r="B9" s="7" t="s">
        <v>427</v>
      </c>
      <c r="C9" s="7" t="s">
        <v>428</v>
      </c>
      <c r="D9" s="7" t="s">
        <v>429</v>
      </c>
      <c r="E9" s="7" t="s">
        <v>430</v>
      </c>
      <c r="F9" s="7" t="s">
        <v>431</v>
      </c>
      <c r="G9" s="30">
        <v>3</v>
      </c>
      <c r="H9" s="30">
        <v>21</v>
      </c>
      <c r="I9" s="31">
        <v>0.66666666666666674</v>
      </c>
      <c r="J9" s="32">
        <v>0.33333333333333337</v>
      </c>
      <c r="K9" s="33">
        <v>0</v>
      </c>
      <c r="L9" s="34">
        <v>0</v>
      </c>
      <c r="M9" s="36" t="s">
        <v>652</v>
      </c>
      <c r="N9" s="36"/>
    </row>
    <row r="10" spans="1:14" x14ac:dyDescent="0.3">
      <c r="A10" s="7" t="s">
        <v>432</v>
      </c>
      <c r="B10" s="7" t="s">
        <v>396</v>
      </c>
      <c r="C10" s="7" t="s">
        <v>433</v>
      </c>
      <c r="D10" s="7" t="s">
        <v>398</v>
      </c>
      <c r="E10" s="7" t="s">
        <v>399</v>
      </c>
      <c r="F10" s="7" t="s">
        <v>434</v>
      </c>
      <c r="G10" s="30">
        <v>3</v>
      </c>
      <c r="H10" s="30">
        <v>13</v>
      </c>
      <c r="I10" s="31">
        <v>0</v>
      </c>
      <c r="J10" s="32">
        <v>1</v>
      </c>
      <c r="K10" s="33">
        <v>0</v>
      </c>
      <c r="L10" s="34">
        <v>0</v>
      </c>
      <c r="M10" s="36" t="s">
        <v>656</v>
      </c>
      <c r="N10" s="36"/>
    </row>
    <row r="11" spans="1:14" x14ac:dyDescent="0.3">
      <c r="A11" s="7" t="s">
        <v>365</v>
      </c>
      <c r="B11" s="7" t="s">
        <v>435</v>
      </c>
      <c r="C11" s="7" t="s">
        <v>436</v>
      </c>
      <c r="D11" s="7" t="s">
        <v>437</v>
      </c>
      <c r="E11" s="7" t="s">
        <v>364</v>
      </c>
      <c r="F11" s="7" t="s">
        <v>438</v>
      </c>
      <c r="G11" s="30">
        <v>3</v>
      </c>
      <c r="H11" s="30">
        <v>3</v>
      </c>
      <c r="I11" s="31">
        <v>0</v>
      </c>
      <c r="J11" s="32">
        <v>0</v>
      </c>
      <c r="K11" s="33">
        <v>0</v>
      </c>
      <c r="L11" s="34">
        <v>1</v>
      </c>
      <c r="M11" s="36" t="s">
        <v>654</v>
      </c>
      <c r="N11" s="36"/>
    </row>
    <row r="12" spans="1:14" x14ac:dyDescent="0.3">
      <c r="A12" s="7" t="s">
        <v>379</v>
      </c>
      <c r="B12" s="7" t="s">
        <v>439</v>
      </c>
      <c r="C12" s="7" t="s">
        <v>436</v>
      </c>
      <c r="D12" s="7" t="s">
        <v>437</v>
      </c>
      <c r="E12" s="7" t="s">
        <v>364</v>
      </c>
      <c r="F12" s="7" t="s">
        <v>440</v>
      </c>
      <c r="G12" s="30">
        <v>2</v>
      </c>
      <c r="H12" s="30">
        <v>3</v>
      </c>
      <c r="I12" s="31">
        <v>0</v>
      </c>
      <c r="J12" s="32">
        <v>0</v>
      </c>
      <c r="K12" s="33">
        <v>0</v>
      </c>
      <c r="L12" s="34">
        <v>1</v>
      </c>
      <c r="M12" s="36" t="s">
        <v>654</v>
      </c>
      <c r="N12" s="36"/>
    </row>
    <row r="13" spans="1:14" x14ac:dyDescent="0.3">
      <c r="A13" s="7" t="s">
        <v>362</v>
      </c>
      <c r="B13" s="7" t="s">
        <v>441</v>
      </c>
      <c r="C13" s="7" t="s">
        <v>436</v>
      </c>
      <c r="D13" s="7" t="s">
        <v>437</v>
      </c>
      <c r="E13" s="7" t="s">
        <v>364</v>
      </c>
      <c r="F13" s="7" t="s">
        <v>442</v>
      </c>
      <c r="G13" s="30">
        <v>2</v>
      </c>
      <c r="H13" s="30">
        <v>2</v>
      </c>
      <c r="I13" s="31">
        <v>0</v>
      </c>
      <c r="J13" s="32">
        <v>0</v>
      </c>
      <c r="K13" s="33">
        <v>0</v>
      </c>
      <c r="L13" s="34">
        <v>1</v>
      </c>
      <c r="M13" s="36" t="s">
        <v>654</v>
      </c>
      <c r="N13" s="36"/>
    </row>
    <row r="14" spans="1:14" x14ac:dyDescent="0.3">
      <c r="A14" s="7" t="s">
        <v>287</v>
      </c>
      <c r="B14" s="7" t="s">
        <v>443</v>
      </c>
      <c r="C14" s="7" t="s">
        <v>444</v>
      </c>
      <c r="D14" s="7" t="s">
        <v>414</v>
      </c>
      <c r="E14" s="7" t="s">
        <v>290</v>
      </c>
      <c r="F14" s="7" t="s">
        <v>445</v>
      </c>
      <c r="G14" s="30">
        <v>2</v>
      </c>
      <c r="H14" s="30">
        <v>3</v>
      </c>
      <c r="I14" s="31">
        <v>0</v>
      </c>
      <c r="J14" s="32">
        <v>0</v>
      </c>
      <c r="K14" s="33">
        <v>1</v>
      </c>
      <c r="L14" s="34">
        <v>0</v>
      </c>
      <c r="M14" s="36" t="s">
        <v>654</v>
      </c>
      <c r="N14" s="36"/>
    </row>
    <row r="15" spans="1:14" x14ac:dyDescent="0.3">
      <c r="A15" s="7" t="s">
        <v>316</v>
      </c>
      <c r="B15" s="7" t="s">
        <v>446</v>
      </c>
      <c r="C15" s="7" t="s">
        <v>447</v>
      </c>
      <c r="D15" s="7" t="s">
        <v>448</v>
      </c>
      <c r="E15" s="7" t="s">
        <v>318</v>
      </c>
      <c r="F15" s="7" t="s">
        <v>449</v>
      </c>
      <c r="G15" s="30">
        <v>2</v>
      </c>
      <c r="H15" s="30">
        <v>2</v>
      </c>
      <c r="I15" s="31">
        <v>0</v>
      </c>
      <c r="J15" s="32">
        <v>0</v>
      </c>
      <c r="K15" s="33">
        <v>1</v>
      </c>
      <c r="L15" s="34">
        <v>0</v>
      </c>
      <c r="M15" s="36" t="s">
        <v>654</v>
      </c>
      <c r="N15" s="36"/>
    </row>
    <row r="16" spans="1:14" x14ac:dyDescent="0.3">
      <c r="A16" s="7" t="s">
        <v>450</v>
      </c>
      <c r="B16" s="7" t="s">
        <v>451</v>
      </c>
      <c r="C16" s="7" t="s">
        <v>452</v>
      </c>
      <c r="D16" s="7" t="s">
        <v>453</v>
      </c>
      <c r="E16" s="7" t="s">
        <v>454</v>
      </c>
      <c r="F16" s="7" t="s">
        <v>455</v>
      </c>
      <c r="G16" s="30">
        <v>2</v>
      </c>
      <c r="H16" s="30">
        <v>2</v>
      </c>
      <c r="I16" s="31">
        <v>1</v>
      </c>
      <c r="J16" s="32">
        <v>0</v>
      </c>
      <c r="K16" s="33">
        <v>0</v>
      </c>
      <c r="L16" s="34">
        <v>0</v>
      </c>
      <c r="M16" s="36" t="s">
        <v>655</v>
      </c>
      <c r="N16" s="36"/>
    </row>
    <row r="17" spans="1:14" x14ac:dyDescent="0.3">
      <c r="A17" s="7" t="s">
        <v>456</v>
      </c>
      <c r="B17" s="7" t="s">
        <v>457</v>
      </c>
      <c r="C17" s="7" t="s">
        <v>458</v>
      </c>
      <c r="D17" s="7" t="s">
        <v>414</v>
      </c>
      <c r="E17" s="7" t="s">
        <v>312</v>
      </c>
      <c r="F17" s="7" t="s">
        <v>459</v>
      </c>
      <c r="G17" s="30">
        <v>2</v>
      </c>
      <c r="H17" s="30">
        <v>70</v>
      </c>
      <c r="I17" s="31">
        <v>0</v>
      </c>
      <c r="J17" s="32">
        <v>1</v>
      </c>
      <c r="K17" s="33">
        <v>0</v>
      </c>
      <c r="L17" s="34">
        <v>0</v>
      </c>
      <c r="M17" s="36" t="s">
        <v>656</v>
      </c>
      <c r="N17" s="36"/>
    </row>
    <row r="18" spans="1:14" x14ac:dyDescent="0.3">
      <c r="A18" s="7" t="s">
        <v>460</v>
      </c>
      <c r="B18" s="7" t="s">
        <v>461</v>
      </c>
      <c r="C18" s="7" t="s">
        <v>462</v>
      </c>
      <c r="D18" s="7" t="s">
        <v>463</v>
      </c>
      <c r="E18" s="7" t="s">
        <v>331</v>
      </c>
      <c r="F18" s="7" t="s">
        <v>464</v>
      </c>
      <c r="G18" s="30">
        <v>2</v>
      </c>
      <c r="H18" s="30">
        <v>4</v>
      </c>
      <c r="I18" s="31">
        <v>0</v>
      </c>
      <c r="J18" s="32">
        <v>1</v>
      </c>
      <c r="K18" s="33">
        <v>0</v>
      </c>
      <c r="L18" s="34">
        <v>0</v>
      </c>
      <c r="M18" s="36" t="s">
        <v>655</v>
      </c>
      <c r="N18" s="36"/>
    </row>
    <row r="19" spans="1:14" x14ac:dyDescent="0.3">
      <c r="A19" s="7" t="s">
        <v>367</v>
      </c>
      <c r="B19" s="7" t="s">
        <v>465</v>
      </c>
      <c r="C19" s="7" t="s">
        <v>436</v>
      </c>
      <c r="D19" s="7" t="s">
        <v>437</v>
      </c>
      <c r="E19" s="7" t="s">
        <v>364</v>
      </c>
      <c r="F19" s="7" t="s">
        <v>466</v>
      </c>
      <c r="G19" s="30">
        <v>2</v>
      </c>
      <c r="H19" s="30">
        <v>2</v>
      </c>
      <c r="I19" s="31">
        <v>0</v>
      </c>
      <c r="J19" s="32">
        <v>0</v>
      </c>
      <c r="K19" s="33">
        <v>0</v>
      </c>
      <c r="L19" s="34">
        <v>1</v>
      </c>
      <c r="M19" s="36" t="s">
        <v>654</v>
      </c>
      <c r="N19" s="36"/>
    </row>
    <row r="20" spans="1:14" x14ac:dyDescent="0.3">
      <c r="A20" s="7" t="s">
        <v>309</v>
      </c>
      <c r="B20" s="7" t="s">
        <v>467</v>
      </c>
      <c r="C20" s="7" t="s">
        <v>444</v>
      </c>
      <c r="D20" s="7" t="s">
        <v>468</v>
      </c>
      <c r="E20" s="7" t="s">
        <v>312</v>
      </c>
      <c r="F20" s="7" t="s">
        <v>469</v>
      </c>
      <c r="G20" s="30">
        <v>2</v>
      </c>
      <c r="H20" s="30">
        <v>2</v>
      </c>
      <c r="I20" s="31">
        <v>0</v>
      </c>
      <c r="J20" s="32">
        <v>0</v>
      </c>
      <c r="K20" s="33">
        <v>1</v>
      </c>
      <c r="L20" s="34">
        <v>0</v>
      </c>
      <c r="M20" s="36" t="s">
        <v>654</v>
      </c>
      <c r="N20" s="36"/>
    </row>
    <row r="21" spans="1:14" x14ac:dyDescent="0.3">
      <c r="A21" s="7" t="s">
        <v>357</v>
      </c>
      <c r="B21" s="7" t="s">
        <v>470</v>
      </c>
      <c r="C21" s="7" t="s">
        <v>471</v>
      </c>
      <c r="D21" s="7" t="s">
        <v>472</v>
      </c>
      <c r="E21" s="7" t="s">
        <v>355</v>
      </c>
      <c r="F21" s="7" t="s">
        <v>473</v>
      </c>
      <c r="G21" s="30">
        <v>2</v>
      </c>
      <c r="H21" s="30">
        <v>14</v>
      </c>
      <c r="I21" s="31">
        <v>0</v>
      </c>
      <c r="J21" s="32">
        <v>0</v>
      </c>
      <c r="K21" s="33">
        <v>0</v>
      </c>
      <c r="L21" s="34">
        <v>1</v>
      </c>
      <c r="M21" s="36" t="s">
        <v>654</v>
      </c>
      <c r="N21" s="36"/>
    </row>
    <row r="22" spans="1:14" x14ac:dyDescent="0.3">
      <c r="A22" s="7" t="s">
        <v>474</v>
      </c>
      <c r="B22" s="7" t="s">
        <v>475</v>
      </c>
      <c r="C22" s="7" t="s">
        <v>476</v>
      </c>
      <c r="D22" s="7" t="s">
        <v>398</v>
      </c>
      <c r="E22" s="7" t="s">
        <v>454</v>
      </c>
      <c r="F22" s="7" t="s">
        <v>477</v>
      </c>
      <c r="G22" s="30">
        <v>2</v>
      </c>
      <c r="H22" s="30">
        <v>14</v>
      </c>
      <c r="I22" s="31">
        <v>0</v>
      </c>
      <c r="J22" s="32">
        <v>1</v>
      </c>
      <c r="K22" s="33">
        <v>0</v>
      </c>
      <c r="L22" s="34">
        <v>0</v>
      </c>
      <c r="M22" s="36" t="s">
        <v>655</v>
      </c>
      <c r="N22" s="36"/>
    </row>
    <row r="23" spans="1:14" x14ac:dyDescent="0.3">
      <c r="A23" s="7" t="s">
        <v>359</v>
      </c>
      <c r="B23" s="7" t="s">
        <v>478</v>
      </c>
      <c r="C23" s="7" t="s">
        <v>479</v>
      </c>
      <c r="D23" s="7" t="s">
        <v>472</v>
      </c>
      <c r="E23" s="7" t="s">
        <v>355</v>
      </c>
      <c r="F23" s="7" t="s">
        <v>480</v>
      </c>
      <c r="G23" s="30">
        <v>2</v>
      </c>
      <c r="H23" s="30">
        <v>20</v>
      </c>
      <c r="I23" s="31">
        <v>0</v>
      </c>
      <c r="J23" s="32">
        <v>0</v>
      </c>
      <c r="K23" s="33">
        <v>0</v>
      </c>
      <c r="L23" s="34">
        <v>1</v>
      </c>
      <c r="M23" s="36" t="s">
        <v>654</v>
      </c>
      <c r="N23" s="36"/>
    </row>
    <row r="24" spans="1:14" x14ac:dyDescent="0.3">
      <c r="A24" s="7" t="s">
        <v>481</v>
      </c>
      <c r="B24" s="7" t="s">
        <v>482</v>
      </c>
      <c r="C24" s="7" t="s">
        <v>483</v>
      </c>
      <c r="D24" s="7" t="s">
        <v>484</v>
      </c>
      <c r="E24" s="7" t="s">
        <v>331</v>
      </c>
      <c r="F24" s="7" t="s">
        <v>485</v>
      </c>
      <c r="G24" s="30">
        <v>2</v>
      </c>
      <c r="H24" s="30">
        <v>13</v>
      </c>
      <c r="I24" s="31">
        <v>0</v>
      </c>
      <c r="J24" s="32">
        <v>1</v>
      </c>
      <c r="K24" s="33">
        <v>0</v>
      </c>
      <c r="L24" s="34">
        <v>0</v>
      </c>
      <c r="M24" s="36" t="s">
        <v>655</v>
      </c>
      <c r="N24" s="36"/>
    </row>
    <row r="25" spans="1:14" x14ac:dyDescent="0.3">
      <c r="A25" s="7" t="s">
        <v>348</v>
      </c>
      <c r="B25" s="7" t="s">
        <v>486</v>
      </c>
      <c r="C25" s="7" t="s">
        <v>444</v>
      </c>
      <c r="D25" s="7" t="s">
        <v>487</v>
      </c>
      <c r="E25" s="7" t="s">
        <v>351</v>
      </c>
      <c r="F25" s="7" t="s">
        <v>488</v>
      </c>
      <c r="G25" s="30">
        <v>1</v>
      </c>
      <c r="H25" s="30">
        <v>20</v>
      </c>
      <c r="I25" s="31">
        <v>0</v>
      </c>
      <c r="J25" s="32">
        <v>0</v>
      </c>
      <c r="K25" s="33">
        <v>0</v>
      </c>
      <c r="L25" s="34">
        <v>1</v>
      </c>
      <c r="M25" s="36" t="s">
        <v>654</v>
      </c>
      <c r="N25" s="36"/>
    </row>
    <row r="26" spans="1:14" x14ac:dyDescent="0.3">
      <c r="A26" s="7" t="s">
        <v>489</v>
      </c>
      <c r="B26" s="7" t="s">
        <v>490</v>
      </c>
      <c r="C26" s="7" t="s">
        <v>491</v>
      </c>
      <c r="D26" s="7" t="s">
        <v>414</v>
      </c>
      <c r="E26" s="7" t="s">
        <v>492</v>
      </c>
      <c r="F26" s="7" t="s">
        <v>493</v>
      </c>
      <c r="G26" s="30">
        <v>1</v>
      </c>
      <c r="H26" s="30">
        <v>3</v>
      </c>
      <c r="I26" s="31">
        <v>0</v>
      </c>
      <c r="J26" s="32">
        <v>1</v>
      </c>
      <c r="K26" s="33">
        <v>0</v>
      </c>
      <c r="L26" s="34">
        <v>0</v>
      </c>
      <c r="M26" s="36" t="s">
        <v>655</v>
      </c>
      <c r="N26" s="36"/>
    </row>
    <row r="27" spans="1:14" x14ac:dyDescent="0.3">
      <c r="A27" s="7" t="s">
        <v>353</v>
      </c>
      <c r="B27" s="7" t="s">
        <v>494</v>
      </c>
      <c r="C27" s="7" t="s">
        <v>444</v>
      </c>
      <c r="D27" s="7" t="s">
        <v>495</v>
      </c>
      <c r="E27" s="7" t="s">
        <v>355</v>
      </c>
      <c r="F27" s="7" t="s">
        <v>496</v>
      </c>
      <c r="G27" s="30">
        <v>1</v>
      </c>
      <c r="H27" s="30">
        <v>16</v>
      </c>
      <c r="I27" s="31">
        <v>0</v>
      </c>
      <c r="J27" s="32">
        <v>0</v>
      </c>
      <c r="K27" s="33">
        <v>0</v>
      </c>
      <c r="L27" s="34">
        <v>1</v>
      </c>
      <c r="M27" s="36" t="s">
        <v>654</v>
      </c>
      <c r="N27" s="36"/>
    </row>
    <row r="28" spans="1:14" x14ac:dyDescent="0.3">
      <c r="A28" s="7" t="s">
        <v>497</v>
      </c>
      <c r="B28" s="7" t="s">
        <v>498</v>
      </c>
      <c r="C28" s="7" t="s">
        <v>499</v>
      </c>
      <c r="D28" s="7" t="s">
        <v>500</v>
      </c>
      <c r="E28" s="7" t="s">
        <v>399</v>
      </c>
      <c r="F28" s="7" t="s">
        <v>501</v>
      </c>
      <c r="G28" s="30">
        <v>1</v>
      </c>
      <c r="H28" s="30">
        <v>1</v>
      </c>
      <c r="I28" s="31">
        <v>0</v>
      </c>
      <c r="J28" s="32">
        <v>1</v>
      </c>
      <c r="K28" s="33">
        <v>0</v>
      </c>
      <c r="L28" s="34">
        <v>0</v>
      </c>
      <c r="M28" s="36" t="s">
        <v>657</v>
      </c>
      <c r="N28" s="36"/>
    </row>
    <row r="29" spans="1:14" x14ac:dyDescent="0.3">
      <c r="A29" s="7" t="s">
        <v>502</v>
      </c>
      <c r="B29" s="7" t="s">
        <v>503</v>
      </c>
      <c r="C29" s="7" t="s">
        <v>444</v>
      </c>
      <c r="D29" s="7" t="s">
        <v>504</v>
      </c>
      <c r="E29" s="7" t="s">
        <v>505</v>
      </c>
      <c r="F29" s="7" t="s">
        <v>506</v>
      </c>
      <c r="G29" s="30">
        <v>1</v>
      </c>
      <c r="H29" s="30">
        <v>2</v>
      </c>
      <c r="I29" s="31">
        <v>0</v>
      </c>
      <c r="J29" s="32">
        <v>1</v>
      </c>
      <c r="K29" s="33">
        <v>0</v>
      </c>
      <c r="L29" s="34">
        <v>0</v>
      </c>
      <c r="M29" s="36" t="s">
        <v>655</v>
      </c>
      <c r="N29" s="36"/>
    </row>
    <row r="30" spans="1:14" x14ac:dyDescent="0.3">
      <c r="A30" s="7" t="s">
        <v>507</v>
      </c>
      <c r="B30" s="7" t="s">
        <v>508</v>
      </c>
      <c r="C30" s="7" t="s">
        <v>509</v>
      </c>
      <c r="D30" s="7" t="s">
        <v>414</v>
      </c>
      <c r="E30" s="7" t="s">
        <v>510</v>
      </c>
      <c r="F30" s="7" t="s">
        <v>511</v>
      </c>
      <c r="G30" s="30">
        <v>1</v>
      </c>
      <c r="H30" s="30">
        <v>3</v>
      </c>
      <c r="I30" s="31">
        <v>0</v>
      </c>
      <c r="J30" s="32">
        <v>1</v>
      </c>
      <c r="K30" s="33">
        <v>0</v>
      </c>
      <c r="L30" s="34">
        <v>0</v>
      </c>
      <c r="M30" s="36" t="s">
        <v>657</v>
      </c>
      <c r="N30" s="36"/>
    </row>
    <row r="31" spans="1:14" x14ac:dyDescent="0.3">
      <c r="A31" s="7" t="s">
        <v>512</v>
      </c>
      <c r="B31" s="7" t="s">
        <v>513</v>
      </c>
      <c r="C31" s="7" t="s">
        <v>514</v>
      </c>
      <c r="D31" s="7" t="s">
        <v>515</v>
      </c>
      <c r="E31" s="7" t="s">
        <v>516</v>
      </c>
      <c r="F31" s="7" t="s">
        <v>517</v>
      </c>
      <c r="G31" s="30">
        <v>1</v>
      </c>
      <c r="H31" s="30">
        <v>1</v>
      </c>
      <c r="I31" s="31">
        <v>1</v>
      </c>
      <c r="J31" s="32">
        <v>0</v>
      </c>
      <c r="K31" s="33">
        <v>0</v>
      </c>
      <c r="L31" s="34">
        <v>0</v>
      </c>
      <c r="M31" s="36" t="s">
        <v>655</v>
      </c>
      <c r="N31" s="36"/>
    </row>
    <row r="32" spans="1:14" x14ac:dyDescent="0.3">
      <c r="A32" s="7" t="s">
        <v>518</v>
      </c>
      <c r="B32" s="7" t="s">
        <v>519</v>
      </c>
      <c r="C32" s="7" t="s">
        <v>520</v>
      </c>
      <c r="D32" s="7" t="s">
        <v>521</v>
      </c>
      <c r="E32" s="7" t="s">
        <v>399</v>
      </c>
      <c r="F32" s="7" t="s">
        <v>522</v>
      </c>
      <c r="G32" s="30">
        <v>1</v>
      </c>
      <c r="H32" s="30">
        <v>2</v>
      </c>
      <c r="I32" s="31">
        <v>0</v>
      </c>
      <c r="J32" s="32">
        <v>1</v>
      </c>
      <c r="K32" s="33">
        <v>0</v>
      </c>
      <c r="L32" s="34">
        <v>0</v>
      </c>
      <c r="M32" s="36" t="s">
        <v>655</v>
      </c>
      <c r="N32" s="36"/>
    </row>
    <row r="33" spans="1:14" x14ac:dyDescent="0.3">
      <c r="A33" s="7" t="s">
        <v>523</v>
      </c>
      <c r="B33" s="7" t="s">
        <v>524</v>
      </c>
      <c r="C33" s="7" t="s">
        <v>525</v>
      </c>
      <c r="D33" s="7" t="s">
        <v>526</v>
      </c>
      <c r="E33" s="7" t="s">
        <v>527</v>
      </c>
      <c r="F33" s="7" t="s">
        <v>528</v>
      </c>
      <c r="G33" s="30">
        <v>1</v>
      </c>
      <c r="H33" s="30">
        <v>2</v>
      </c>
      <c r="I33" s="31">
        <v>0</v>
      </c>
      <c r="J33" s="32">
        <v>1</v>
      </c>
      <c r="K33" s="33">
        <v>0</v>
      </c>
      <c r="L33" s="34">
        <v>0</v>
      </c>
      <c r="M33" s="36" t="s">
        <v>657</v>
      </c>
      <c r="N33" s="36"/>
    </row>
    <row r="34" spans="1:14" x14ac:dyDescent="0.3">
      <c r="A34" s="7" t="s">
        <v>341</v>
      </c>
      <c r="B34" s="7" t="s">
        <v>529</v>
      </c>
      <c r="C34" s="7" t="s">
        <v>530</v>
      </c>
      <c r="D34" s="7" t="s">
        <v>531</v>
      </c>
      <c r="E34" s="7" t="s">
        <v>344</v>
      </c>
      <c r="F34" s="7" t="s">
        <v>532</v>
      </c>
      <c r="G34" s="30">
        <v>1</v>
      </c>
      <c r="H34" s="30">
        <v>1</v>
      </c>
      <c r="I34" s="31">
        <v>0</v>
      </c>
      <c r="J34" s="32">
        <v>0</v>
      </c>
      <c r="K34" s="33">
        <v>0</v>
      </c>
      <c r="L34" s="34">
        <v>1</v>
      </c>
      <c r="M34" s="36" t="s">
        <v>658</v>
      </c>
      <c r="N34" s="36"/>
    </row>
    <row r="35" spans="1:14" x14ac:dyDescent="0.3">
      <c r="A35" s="7" t="s">
        <v>533</v>
      </c>
      <c r="B35" s="7" t="s">
        <v>534</v>
      </c>
      <c r="C35" s="7" t="s">
        <v>535</v>
      </c>
      <c r="D35" s="7" t="s">
        <v>536</v>
      </c>
      <c r="E35" s="7" t="s">
        <v>454</v>
      </c>
      <c r="F35" s="7" t="s">
        <v>537</v>
      </c>
      <c r="G35" s="30">
        <v>1</v>
      </c>
      <c r="H35" s="30">
        <v>1</v>
      </c>
      <c r="I35" s="31">
        <v>1</v>
      </c>
      <c r="J35" s="32">
        <v>0</v>
      </c>
      <c r="K35" s="33">
        <v>0</v>
      </c>
      <c r="L35" s="34">
        <v>0</v>
      </c>
      <c r="M35" s="36" t="s">
        <v>655</v>
      </c>
      <c r="N35" s="36"/>
    </row>
    <row r="36" spans="1:14" x14ac:dyDescent="0.3">
      <c r="A36" s="7" t="s">
        <v>328</v>
      </c>
      <c r="B36" s="7" t="s">
        <v>538</v>
      </c>
      <c r="C36" s="7" t="s">
        <v>444</v>
      </c>
      <c r="D36" s="7" t="s">
        <v>539</v>
      </c>
      <c r="E36" s="7" t="s">
        <v>331</v>
      </c>
      <c r="F36" s="7" t="s">
        <v>540</v>
      </c>
      <c r="G36" s="30">
        <v>1</v>
      </c>
      <c r="H36" s="30">
        <v>2</v>
      </c>
      <c r="I36" s="31">
        <v>0</v>
      </c>
      <c r="J36" s="32">
        <v>0</v>
      </c>
      <c r="K36" s="33">
        <v>1</v>
      </c>
      <c r="L36" s="34">
        <v>0</v>
      </c>
      <c r="M36" s="36" t="s">
        <v>654</v>
      </c>
      <c r="N36" s="36"/>
    </row>
    <row r="37" spans="1:14" x14ac:dyDescent="0.3">
      <c r="A37" s="7" t="s">
        <v>541</v>
      </c>
      <c r="B37" s="7" t="s">
        <v>542</v>
      </c>
      <c r="C37" s="7" t="s">
        <v>543</v>
      </c>
      <c r="D37" s="7" t="s">
        <v>544</v>
      </c>
      <c r="E37" s="7" t="s">
        <v>399</v>
      </c>
      <c r="F37" s="7" t="s">
        <v>545</v>
      </c>
      <c r="G37" s="30">
        <v>1</v>
      </c>
      <c r="H37" s="30">
        <v>8</v>
      </c>
      <c r="I37" s="31">
        <v>0</v>
      </c>
      <c r="J37" s="32">
        <v>1</v>
      </c>
      <c r="K37" s="33">
        <v>0</v>
      </c>
      <c r="L37" s="34">
        <v>0</v>
      </c>
      <c r="M37" s="36" t="s">
        <v>655</v>
      </c>
      <c r="N37" s="36"/>
    </row>
    <row r="38" spans="1:14" x14ac:dyDescent="0.3">
      <c r="A38" s="7" t="s">
        <v>299</v>
      </c>
      <c r="B38" s="7" t="s">
        <v>546</v>
      </c>
      <c r="C38" s="7" t="s">
        <v>547</v>
      </c>
      <c r="D38" s="7" t="s">
        <v>548</v>
      </c>
      <c r="E38" s="7" t="s">
        <v>302</v>
      </c>
      <c r="F38" s="7" t="s">
        <v>549</v>
      </c>
      <c r="G38" s="30">
        <v>1</v>
      </c>
      <c r="H38" s="30">
        <v>1</v>
      </c>
      <c r="I38" s="31">
        <v>0</v>
      </c>
      <c r="J38" s="32">
        <v>0</v>
      </c>
      <c r="K38" s="33">
        <v>1</v>
      </c>
      <c r="L38" s="34">
        <v>0</v>
      </c>
      <c r="M38" s="36" t="s">
        <v>654</v>
      </c>
      <c r="N38" s="36"/>
    </row>
    <row r="39" spans="1:14" x14ac:dyDescent="0.3">
      <c r="A39" s="7" t="s">
        <v>550</v>
      </c>
      <c r="B39" s="7" t="s">
        <v>551</v>
      </c>
      <c r="C39" s="7" t="s">
        <v>552</v>
      </c>
      <c r="D39" s="7" t="s">
        <v>453</v>
      </c>
      <c r="E39" s="7" t="s">
        <v>553</v>
      </c>
      <c r="F39" s="7" t="s">
        <v>554</v>
      </c>
      <c r="G39" s="30">
        <v>1</v>
      </c>
      <c r="H39" s="30">
        <v>2</v>
      </c>
      <c r="I39" s="31">
        <v>0</v>
      </c>
      <c r="J39" s="32">
        <v>1</v>
      </c>
      <c r="K39" s="33">
        <v>0</v>
      </c>
      <c r="L39" s="34">
        <v>0</v>
      </c>
      <c r="M39" s="36" t="s">
        <v>657</v>
      </c>
      <c r="N39" s="36"/>
    </row>
    <row r="40" spans="1:14" x14ac:dyDescent="0.3">
      <c r="A40" s="7" t="s">
        <v>555</v>
      </c>
      <c r="B40" s="7" t="s">
        <v>556</v>
      </c>
      <c r="C40" s="7" t="s">
        <v>444</v>
      </c>
      <c r="D40" s="7" t="s">
        <v>429</v>
      </c>
      <c r="E40" s="7" t="s">
        <v>399</v>
      </c>
      <c r="F40" s="7" t="s">
        <v>557</v>
      </c>
      <c r="G40" s="30">
        <v>1</v>
      </c>
      <c r="H40" s="30">
        <v>1</v>
      </c>
      <c r="I40" s="31">
        <v>0</v>
      </c>
      <c r="J40" s="32">
        <v>1</v>
      </c>
      <c r="K40" s="33">
        <v>0</v>
      </c>
      <c r="L40" s="34">
        <v>0</v>
      </c>
      <c r="M40" s="36" t="s">
        <v>655</v>
      </c>
      <c r="N40" s="36"/>
    </row>
    <row r="41" spans="1:14" x14ac:dyDescent="0.3">
      <c r="A41" s="7" t="s">
        <v>303</v>
      </c>
      <c r="B41" s="7" t="s">
        <v>304</v>
      </c>
      <c r="C41" s="7" t="s">
        <v>558</v>
      </c>
      <c r="D41" s="7" t="s">
        <v>559</v>
      </c>
      <c r="E41" s="7" t="s">
        <v>305</v>
      </c>
      <c r="F41" s="7" t="s">
        <v>560</v>
      </c>
      <c r="G41" s="30">
        <v>1</v>
      </c>
      <c r="H41" s="30">
        <v>1</v>
      </c>
      <c r="I41" s="31">
        <v>0</v>
      </c>
      <c r="J41" s="32">
        <v>0</v>
      </c>
      <c r="K41" s="33">
        <v>1</v>
      </c>
      <c r="L41" s="34">
        <v>0</v>
      </c>
      <c r="M41" s="36" t="s">
        <v>654</v>
      </c>
      <c r="N41" s="36"/>
    </row>
    <row r="42" spans="1:14" x14ac:dyDescent="0.3">
      <c r="A42" s="7" t="s">
        <v>561</v>
      </c>
      <c r="B42" s="7" t="s">
        <v>562</v>
      </c>
      <c r="C42" s="7" t="s">
        <v>563</v>
      </c>
      <c r="D42" s="7" t="s">
        <v>564</v>
      </c>
      <c r="E42" s="7" t="s">
        <v>565</v>
      </c>
      <c r="F42" s="7" t="s">
        <v>566</v>
      </c>
      <c r="G42" s="30">
        <v>1</v>
      </c>
      <c r="H42" s="30">
        <v>12</v>
      </c>
      <c r="I42" s="31">
        <v>1</v>
      </c>
      <c r="J42" s="32">
        <v>0</v>
      </c>
      <c r="K42" s="33">
        <v>0</v>
      </c>
      <c r="L42" s="34">
        <v>0</v>
      </c>
      <c r="M42" s="36" t="s">
        <v>655</v>
      </c>
      <c r="N42" s="36"/>
    </row>
    <row r="43" spans="1:14" x14ac:dyDescent="0.3">
      <c r="A43" s="7" t="s">
        <v>279</v>
      </c>
      <c r="B43" s="7" t="s">
        <v>567</v>
      </c>
      <c r="C43" s="7" t="s">
        <v>568</v>
      </c>
      <c r="D43" s="7" t="s">
        <v>569</v>
      </c>
      <c r="E43" s="7" t="s">
        <v>283</v>
      </c>
      <c r="F43" s="7" t="s">
        <v>570</v>
      </c>
      <c r="G43" s="30">
        <v>1</v>
      </c>
      <c r="H43" s="30">
        <v>4</v>
      </c>
      <c r="I43" s="31">
        <v>0</v>
      </c>
      <c r="J43" s="32">
        <v>0</v>
      </c>
      <c r="K43" s="33">
        <v>1</v>
      </c>
      <c r="L43" s="34">
        <v>0</v>
      </c>
      <c r="M43" s="36" t="s">
        <v>654</v>
      </c>
      <c r="N43" s="36"/>
    </row>
    <row r="44" spans="1:14" x14ac:dyDescent="0.3">
      <c r="A44" s="7" t="s">
        <v>571</v>
      </c>
      <c r="B44" s="7" t="s">
        <v>572</v>
      </c>
      <c r="C44" s="7" t="s">
        <v>573</v>
      </c>
      <c r="D44" s="7" t="s">
        <v>515</v>
      </c>
      <c r="E44" s="7" t="s">
        <v>527</v>
      </c>
      <c r="F44" s="7" t="s">
        <v>574</v>
      </c>
      <c r="G44" s="30">
        <v>1</v>
      </c>
      <c r="H44" s="30">
        <v>1</v>
      </c>
      <c r="I44" s="31">
        <v>0</v>
      </c>
      <c r="J44" s="32">
        <v>1</v>
      </c>
      <c r="K44" s="33">
        <v>0</v>
      </c>
      <c r="L44" s="34">
        <v>0</v>
      </c>
      <c r="M44" s="36" t="s">
        <v>655</v>
      </c>
      <c r="N44" s="36"/>
    </row>
    <row r="45" spans="1:14" x14ac:dyDescent="0.3">
      <c r="A45" s="7" t="s">
        <v>575</v>
      </c>
      <c r="B45" s="7" t="s">
        <v>576</v>
      </c>
      <c r="C45" s="7" t="s">
        <v>577</v>
      </c>
      <c r="D45" s="7" t="s">
        <v>578</v>
      </c>
      <c r="E45" s="7" t="s">
        <v>399</v>
      </c>
      <c r="F45" s="7" t="s">
        <v>579</v>
      </c>
      <c r="G45" s="30">
        <v>1</v>
      </c>
      <c r="H45" s="30">
        <v>1</v>
      </c>
      <c r="I45" s="31">
        <v>0</v>
      </c>
      <c r="J45" s="32">
        <v>1</v>
      </c>
      <c r="K45" s="33">
        <v>0</v>
      </c>
      <c r="L45" s="34">
        <v>0</v>
      </c>
      <c r="M45" s="36" t="s">
        <v>655</v>
      </c>
      <c r="N45" s="36"/>
    </row>
    <row r="46" spans="1:14" x14ac:dyDescent="0.3">
      <c r="A46" s="7" t="s">
        <v>580</v>
      </c>
      <c r="B46" s="7" t="s">
        <v>581</v>
      </c>
      <c r="C46" s="7" t="s">
        <v>444</v>
      </c>
      <c r="D46" s="7" t="s">
        <v>582</v>
      </c>
      <c r="E46" s="7" t="s">
        <v>583</v>
      </c>
      <c r="F46" s="7" t="s">
        <v>584</v>
      </c>
      <c r="G46" s="30">
        <v>1</v>
      </c>
      <c r="H46" s="30">
        <v>10</v>
      </c>
      <c r="I46" s="31">
        <v>0</v>
      </c>
      <c r="J46" s="32">
        <v>1</v>
      </c>
      <c r="K46" s="33">
        <v>0</v>
      </c>
      <c r="L46" s="34">
        <v>0</v>
      </c>
      <c r="M46" s="36" t="s">
        <v>655</v>
      </c>
      <c r="N46" s="36"/>
    </row>
    <row r="47" spans="1:14" x14ac:dyDescent="0.3">
      <c r="A47" s="7" t="s">
        <v>585</v>
      </c>
      <c r="B47" s="7" t="s">
        <v>586</v>
      </c>
      <c r="C47" s="7" t="s">
        <v>587</v>
      </c>
      <c r="D47" s="7" t="s">
        <v>414</v>
      </c>
      <c r="E47" s="7" t="s">
        <v>510</v>
      </c>
      <c r="F47" s="7" t="s">
        <v>588</v>
      </c>
      <c r="G47" s="30">
        <v>1</v>
      </c>
      <c r="H47" s="30">
        <v>1</v>
      </c>
      <c r="I47" s="31">
        <v>0</v>
      </c>
      <c r="J47" s="32">
        <v>1</v>
      </c>
      <c r="K47" s="33">
        <v>0</v>
      </c>
      <c r="L47" s="34">
        <v>0</v>
      </c>
      <c r="M47" s="36" t="s">
        <v>655</v>
      </c>
      <c r="N47" s="36"/>
    </row>
    <row r="48" spans="1:14" x14ac:dyDescent="0.3">
      <c r="A48" s="7" t="s">
        <v>295</v>
      </c>
      <c r="B48" s="7" t="s">
        <v>589</v>
      </c>
      <c r="C48" s="7" t="s">
        <v>590</v>
      </c>
      <c r="D48" s="7" t="s">
        <v>591</v>
      </c>
      <c r="E48" s="7" t="s">
        <v>290</v>
      </c>
      <c r="F48" s="7" t="s">
        <v>592</v>
      </c>
      <c r="G48" s="30">
        <v>1</v>
      </c>
      <c r="H48" s="30">
        <v>10</v>
      </c>
      <c r="I48" s="31">
        <v>0</v>
      </c>
      <c r="J48" s="32">
        <v>0</v>
      </c>
      <c r="K48" s="33">
        <v>1</v>
      </c>
      <c r="L48" s="34">
        <v>0</v>
      </c>
      <c r="M48" s="36" t="s">
        <v>654</v>
      </c>
      <c r="N48" s="36"/>
    </row>
    <row r="49" spans="1:14" x14ac:dyDescent="0.3">
      <c r="A49" s="7" t="s">
        <v>593</v>
      </c>
      <c r="B49" s="7" t="s">
        <v>594</v>
      </c>
      <c r="C49" s="7" t="s">
        <v>595</v>
      </c>
      <c r="D49" s="7" t="s">
        <v>596</v>
      </c>
      <c r="E49" s="7" t="s">
        <v>597</v>
      </c>
      <c r="F49" s="7" t="s">
        <v>598</v>
      </c>
      <c r="G49" s="30">
        <v>1</v>
      </c>
      <c r="H49" s="30">
        <v>1</v>
      </c>
      <c r="I49" s="31">
        <v>1</v>
      </c>
      <c r="J49" s="32">
        <v>0</v>
      </c>
      <c r="K49" s="33">
        <v>0</v>
      </c>
      <c r="L49" s="34">
        <v>0</v>
      </c>
      <c r="M49" s="36" t="s">
        <v>655</v>
      </c>
      <c r="N49" s="36"/>
    </row>
    <row r="50" spans="1:14" x14ac:dyDescent="0.3">
      <c r="A50" s="7" t="s">
        <v>599</v>
      </c>
      <c r="B50" s="7" t="s">
        <v>600</v>
      </c>
      <c r="C50" s="7" t="s">
        <v>601</v>
      </c>
      <c r="D50" s="7" t="s">
        <v>429</v>
      </c>
      <c r="E50" s="7" t="s">
        <v>454</v>
      </c>
      <c r="F50" s="7" t="s">
        <v>602</v>
      </c>
      <c r="G50" s="30">
        <v>1</v>
      </c>
      <c r="H50" s="30">
        <v>1</v>
      </c>
      <c r="I50" s="31">
        <v>0</v>
      </c>
      <c r="J50" s="32">
        <v>1</v>
      </c>
      <c r="K50" s="33">
        <v>0</v>
      </c>
      <c r="L50" s="34">
        <v>0</v>
      </c>
      <c r="M50" s="36" t="s">
        <v>655</v>
      </c>
      <c r="N50" s="36"/>
    </row>
    <row r="51" spans="1:14" x14ac:dyDescent="0.3">
      <c r="A51" s="7" t="s">
        <v>603</v>
      </c>
      <c r="B51" s="7" t="s">
        <v>604</v>
      </c>
      <c r="C51" s="7" t="s">
        <v>444</v>
      </c>
      <c r="D51" s="7" t="s">
        <v>605</v>
      </c>
      <c r="E51" s="7" t="s">
        <v>606</v>
      </c>
      <c r="F51" s="7" t="s">
        <v>607</v>
      </c>
      <c r="G51" s="30">
        <v>1</v>
      </c>
      <c r="H51" s="30">
        <v>2</v>
      </c>
      <c r="I51" s="31">
        <v>1</v>
      </c>
      <c r="J51" s="32">
        <v>0</v>
      </c>
      <c r="K51" s="33">
        <v>0</v>
      </c>
      <c r="L51" s="34">
        <v>0</v>
      </c>
      <c r="M51" s="36" t="s">
        <v>655</v>
      </c>
      <c r="N51" s="36"/>
    </row>
    <row r="52" spans="1:14" x14ac:dyDescent="0.3">
      <c r="A52" s="7" t="s">
        <v>608</v>
      </c>
      <c r="B52" s="7" t="s">
        <v>609</v>
      </c>
      <c r="C52" s="7" t="s">
        <v>444</v>
      </c>
      <c r="D52" s="7" t="s">
        <v>610</v>
      </c>
      <c r="E52" s="7" t="s">
        <v>415</v>
      </c>
      <c r="F52" s="7" t="s">
        <v>611</v>
      </c>
      <c r="G52" s="30">
        <v>1</v>
      </c>
      <c r="H52" s="30">
        <v>6</v>
      </c>
      <c r="I52" s="31">
        <v>0</v>
      </c>
      <c r="J52" s="32">
        <v>1</v>
      </c>
      <c r="K52" s="33">
        <v>0</v>
      </c>
      <c r="L52" s="34">
        <v>0</v>
      </c>
      <c r="M52" s="36" t="s">
        <v>655</v>
      </c>
      <c r="N52" s="36"/>
    </row>
    <row r="53" spans="1:14" x14ac:dyDescent="0.3">
      <c r="A53" s="7" t="s">
        <v>612</v>
      </c>
      <c r="B53" s="7" t="s">
        <v>613</v>
      </c>
      <c r="C53" s="7" t="s">
        <v>614</v>
      </c>
      <c r="D53" s="7" t="s">
        <v>615</v>
      </c>
      <c r="E53" s="7" t="s">
        <v>597</v>
      </c>
      <c r="F53" s="7" t="s">
        <v>616</v>
      </c>
      <c r="G53" s="30">
        <v>1</v>
      </c>
      <c r="H53" s="30">
        <v>1</v>
      </c>
      <c r="I53" s="31">
        <v>0</v>
      </c>
      <c r="J53" s="32">
        <v>1</v>
      </c>
      <c r="K53" s="33">
        <v>0</v>
      </c>
      <c r="L53" s="34">
        <v>0</v>
      </c>
      <c r="M53" s="36" t="s">
        <v>655</v>
      </c>
      <c r="N53" s="36"/>
    </row>
    <row r="54" spans="1:14" x14ac:dyDescent="0.3">
      <c r="A54" s="7" t="s">
        <v>373</v>
      </c>
      <c r="B54" s="7" t="s">
        <v>617</v>
      </c>
      <c r="C54" s="7" t="s">
        <v>618</v>
      </c>
      <c r="D54" s="7" t="s">
        <v>414</v>
      </c>
      <c r="E54" s="7" t="s">
        <v>375</v>
      </c>
      <c r="F54" s="7" t="s">
        <v>619</v>
      </c>
      <c r="G54" s="30">
        <v>1</v>
      </c>
      <c r="H54" s="30">
        <v>3</v>
      </c>
      <c r="I54" s="31">
        <v>0</v>
      </c>
      <c r="J54" s="32">
        <v>0</v>
      </c>
      <c r="K54" s="33">
        <v>0</v>
      </c>
      <c r="L54" s="34">
        <v>1</v>
      </c>
      <c r="M54" s="36" t="s">
        <v>654</v>
      </c>
      <c r="N54" s="36"/>
    </row>
    <row r="55" spans="1:14" x14ac:dyDescent="0.3">
      <c r="A55" s="7" t="s">
        <v>620</v>
      </c>
      <c r="B55" s="7" t="s">
        <v>621</v>
      </c>
      <c r="C55" s="7" t="s">
        <v>622</v>
      </c>
      <c r="D55" s="7" t="s">
        <v>623</v>
      </c>
      <c r="E55" s="7" t="s">
        <v>312</v>
      </c>
      <c r="F55" s="7" t="s">
        <v>624</v>
      </c>
      <c r="G55" s="30">
        <v>1</v>
      </c>
      <c r="H55" s="30">
        <v>5</v>
      </c>
      <c r="I55" s="31">
        <v>0</v>
      </c>
      <c r="J55" s="32">
        <v>1</v>
      </c>
      <c r="K55" s="33">
        <v>0</v>
      </c>
      <c r="L55" s="34">
        <v>0</v>
      </c>
      <c r="M55" s="36" t="s">
        <v>655</v>
      </c>
      <c r="N55" s="36"/>
    </row>
    <row r="56" spans="1:14" x14ac:dyDescent="0.3">
      <c r="A56" s="7" t="s">
        <v>625</v>
      </c>
      <c r="B56" s="7" t="s">
        <v>626</v>
      </c>
      <c r="C56" s="7" t="s">
        <v>627</v>
      </c>
      <c r="D56" s="7" t="s">
        <v>414</v>
      </c>
      <c r="E56" s="7" t="s">
        <v>628</v>
      </c>
      <c r="F56" s="7" t="s">
        <v>629</v>
      </c>
      <c r="G56" s="30">
        <v>1</v>
      </c>
      <c r="H56" s="30">
        <v>1</v>
      </c>
      <c r="I56" s="31">
        <v>1</v>
      </c>
      <c r="J56" s="32">
        <v>0</v>
      </c>
      <c r="K56" s="33">
        <v>0</v>
      </c>
      <c r="L56" s="34">
        <v>0</v>
      </c>
      <c r="M56" s="36" t="s">
        <v>655</v>
      </c>
      <c r="N56" s="36"/>
    </row>
    <row r="57" spans="1:14" x14ac:dyDescent="0.3">
      <c r="A57" s="7" t="s">
        <v>377</v>
      </c>
      <c r="B57" s="7" t="s">
        <v>630</v>
      </c>
      <c r="C57" s="7" t="s">
        <v>436</v>
      </c>
      <c r="D57" s="7" t="s">
        <v>437</v>
      </c>
      <c r="E57" s="7" t="s">
        <v>364</v>
      </c>
      <c r="F57" s="7" t="s">
        <v>631</v>
      </c>
      <c r="G57" s="30">
        <v>1</v>
      </c>
      <c r="H57" s="30">
        <v>1</v>
      </c>
      <c r="I57" s="31">
        <v>0</v>
      </c>
      <c r="J57" s="32">
        <v>0</v>
      </c>
      <c r="K57" s="33">
        <v>0</v>
      </c>
      <c r="L57" s="34">
        <v>1</v>
      </c>
      <c r="M57" s="36" t="s">
        <v>654</v>
      </c>
      <c r="N57" s="36"/>
    </row>
    <row r="58" spans="1:14" x14ac:dyDescent="0.3">
      <c r="A58" s="7" t="s">
        <v>334</v>
      </c>
      <c r="B58" s="7" t="s">
        <v>632</v>
      </c>
      <c r="C58" s="7" t="s">
        <v>633</v>
      </c>
      <c r="D58" s="7" t="s">
        <v>414</v>
      </c>
      <c r="E58" s="7" t="s">
        <v>337</v>
      </c>
      <c r="F58" s="7" t="s">
        <v>634</v>
      </c>
      <c r="G58" s="30">
        <v>1</v>
      </c>
      <c r="H58" s="30">
        <v>6</v>
      </c>
      <c r="I58" s="31">
        <v>0</v>
      </c>
      <c r="J58" s="32">
        <v>0</v>
      </c>
      <c r="K58" s="33">
        <v>0</v>
      </c>
      <c r="L58" s="34">
        <v>1</v>
      </c>
      <c r="M58" s="36" t="s">
        <v>654</v>
      </c>
      <c r="N58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B18" sqref="B18"/>
    </sheetView>
  </sheetViews>
  <sheetFormatPr defaultRowHeight="14.4" x14ac:dyDescent="0.3"/>
  <cols>
    <col min="1" max="1" width="23.77734375" bestFit="1" customWidth="1"/>
    <col min="2" max="2" width="48.6640625" bestFit="1" customWidth="1"/>
    <col min="3" max="4" width="12.21875" bestFit="1" customWidth="1"/>
    <col min="6" max="6" width="48.6640625" bestFit="1" customWidth="1"/>
    <col min="11" max="15" width="0" hidden="1" customWidth="1"/>
  </cols>
  <sheetData>
    <row r="1" spans="1:14" ht="18.600000000000001" thickBot="1" x14ac:dyDescent="0.4">
      <c r="A1" s="57" t="s">
        <v>668</v>
      </c>
      <c r="B1" s="57"/>
      <c r="C1" s="57"/>
      <c r="D1" s="57"/>
    </row>
    <row r="2" spans="1:14" ht="15" thickBot="1" x14ac:dyDescent="0.35">
      <c r="A2" s="44" t="s">
        <v>664</v>
      </c>
      <c r="B2" s="45" t="s">
        <v>663</v>
      </c>
      <c r="C2" s="45" t="s">
        <v>661</v>
      </c>
      <c r="D2" s="46" t="s">
        <v>662</v>
      </c>
    </row>
    <row r="3" spans="1:14" x14ac:dyDescent="0.3">
      <c r="A3" s="48" t="s">
        <v>665</v>
      </c>
      <c r="B3" s="58" t="s">
        <v>654</v>
      </c>
      <c r="C3" s="59">
        <v>19</v>
      </c>
      <c r="D3" s="60">
        <v>29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19</v>
      </c>
      <c r="N3" t="str">
        <f>IF($L3=2,$C3,"")</f>
        <v/>
      </c>
    </row>
    <row r="4" spans="1:14" x14ac:dyDescent="0.3">
      <c r="A4" s="39"/>
      <c r="B4" s="37" t="s">
        <v>656</v>
      </c>
      <c r="C4" s="38">
        <v>3</v>
      </c>
      <c r="D4" s="40">
        <v>16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49"/>
      <c r="B5" s="41" t="s">
        <v>658</v>
      </c>
      <c r="C5" s="42">
        <v>1</v>
      </c>
      <c r="D5" s="43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7" t="s">
        <v>666</v>
      </c>
      <c r="B6" s="61" t="s">
        <v>657</v>
      </c>
      <c r="C6" s="62">
        <v>4</v>
      </c>
      <c r="D6" s="63">
        <v>4</v>
      </c>
      <c r="K6">
        <f t="shared" si="0"/>
        <v>1</v>
      </c>
      <c r="L6" t="str">
        <f t="shared" si="1"/>
        <v/>
      </c>
      <c r="M6">
        <f t="shared" si="2"/>
        <v>4</v>
      </c>
      <c r="N6" t="str">
        <f t="shared" si="3"/>
        <v/>
      </c>
    </row>
    <row r="7" spans="1:14" ht="15" thickBot="1" x14ac:dyDescent="0.35">
      <c r="A7" s="50"/>
      <c r="B7" s="51" t="s">
        <v>653</v>
      </c>
      <c r="C7" s="52">
        <v>1</v>
      </c>
      <c r="D7" s="53">
        <v>4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8" t="s">
        <v>667</v>
      </c>
      <c r="B8" s="58" t="s">
        <v>655</v>
      </c>
      <c r="C8" s="59">
        <v>23</v>
      </c>
      <c r="D8" s="60">
        <v>27</v>
      </c>
      <c r="K8">
        <f t="shared" si="0"/>
        <v>1</v>
      </c>
      <c r="L8" t="str">
        <f t="shared" si="1"/>
        <v/>
      </c>
      <c r="M8">
        <f t="shared" si="2"/>
        <v>23</v>
      </c>
      <c r="N8" t="str">
        <f t="shared" si="3"/>
        <v/>
      </c>
    </row>
    <row r="9" spans="1:14" ht="15" thickBot="1" x14ac:dyDescent="0.35">
      <c r="A9" s="49"/>
      <c r="B9" s="41" t="s">
        <v>652</v>
      </c>
      <c r="C9" s="42">
        <v>5</v>
      </c>
      <c r="D9" s="43">
        <v>21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4" t="s">
        <v>11</v>
      </c>
      <c r="C10" s="55">
        <v>56</v>
      </c>
      <c r="D10" s="56">
        <v>102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56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46</v>
      </c>
      <c r="N20">
        <f>SUM(N1:N19)</f>
        <v>56</v>
      </c>
      <c r="O20">
        <f>M20/N20</f>
        <v>0.8214285714285714</v>
      </c>
    </row>
    <row r="21" spans="13:15" x14ac:dyDescent="0.3">
      <c r="O21" t="str">
        <f>TEXT(O20,"0.0%")</f>
        <v>82.1%</v>
      </c>
    </row>
  </sheetData>
  <mergeCells count="4">
    <mergeCell ref="A8:A9"/>
    <mergeCell ref="A6:A7"/>
    <mergeCell ref="A3:A5"/>
    <mergeCell ref="A1:D1"/>
  </mergeCells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N13" sqref="N13"/>
    </sheetView>
  </sheetViews>
  <sheetFormatPr defaultColWidth="11.5546875" defaultRowHeight="21" customHeight="1" x14ac:dyDescent="0.3"/>
  <sheetData>
    <row r="1" spans="1:12" ht="22.8" x14ac:dyDescent="0.4">
      <c r="B1" s="27" t="s">
        <v>635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636</v>
      </c>
      <c r="L2" s="28"/>
    </row>
    <row r="3" spans="1:12" ht="27.45" customHeight="1" x14ac:dyDescent="0.3">
      <c r="A3" s="17" t="s">
        <v>637</v>
      </c>
      <c r="B3" s="17" t="s">
        <v>638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639</v>
      </c>
    </row>
    <row r="4" spans="1:12" ht="14.4" x14ac:dyDescent="0.3">
      <c r="A4" s="29">
        <v>2017</v>
      </c>
      <c r="B4" s="19" t="s">
        <v>640</v>
      </c>
      <c r="C4" s="20">
        <v>3463</v>
      </c>
      <c r="D4" s="20">
        <v>3250</v>
      </c>
      <c r="E4" s="18">
        <v>0.938492636442391</v>
      </c>
      <c r="F4" s="20">
        <v>90</v>
      </c>
      <c r="G4" s="18">
        <v>0.96448166329771878</v>
      </c>
      <c r="H4" s="20">
        <v>87</v>
      </c>
      <c r="I4" s="20">
        <v>14</v>
      </c>
      <c r="J4" s="20">
        <v>22</v>
      </c>
      <c r="K4" s="18">
        <v>0.9483513276918587</v>
      </c>
      <c r="L4" s="18">
        <v>0.9739286784537009</v>
      </c>
    </row>
    <row r="5" spans="1:12" ht="14.4" x14ac:dyDescent="0.3">
      <c r="A5" s="29">
        <v>2017</v>
      </c>
      <c r="B5" s="19" t="s">
        <v>641</v>
      </c>
      <c r="C5" s="20">
        <v>2869</v>
      </c>
      <c r="D5" s="20">
        <v>2703</v>
      </c>
      <c r="E5" s="18">
        <v>0.94214011850819102</v>
      </c>
      <c r="F5" s="20">
        <v>94</v>
      </c>
      <c r="G5" s="18">
        <v>0.97490414778668522</v>
      </c>
      <c r="H5" s="20">
        <v>44</v>
      </c>
      <c r="I5" s="20">
        <v>15</v>
      </c>
      <c r="J5" s="20">
        <v>13</v>
      </c>
      <c r="K5" s="18">
        <v>0.95142555438225973</v>
      </c>
      <c r="L5" s="18">
        <v>0.98398252639242811</v>
      </c>
    </row>
    <row r="6" spans="1:12" ht="14.4" x14ac:dyDescent="0.3">
      <c r="A6" s="29">
        <v>2017</v>
      </c>
      <c r="B6" s="19" t="s">
        <v>642</v>
      </c>
      <c r="C6" s="20">
        <v>2913</v>
      </c>
      <c r="D6" s="20">
        <v>2681</v>
      </c>
      <c r="E6" s="18">
        <v>0.92035702025403365</v>
      </c>
      <c r="F6" s="20">
        <v>133</v>
      </c>
      <c r="G6" s="18">
        <v>0.9660144181256437</v>
      </c>
      <c r="H6" s="20">
        <v>77</v>
      </c>
      <c r="I6" s="20">
        <v>13</v>
      </c>
      <c r="J6" s="20">
        <v>9</v>
      </c>
      <c r="K6" s="18">
        <v>0.92736077481840196</v>
      </c>
      <c r="L6" s="18">
        <v>0.97208121827411165</v>
      </c>
    </row>
    <row r="7" spans="1:12" ht="14.4" x14ac:dyDescent="0.3">
      <c r="A7" s="29">
        <v>2017</v>
      </c>
      <c r="B7" s="19" t="s">
        <v>643</v>
      </c>
      <c r="C7" s="20">
        <v>3601</v>
      </c>
      <c r="D7" s="20">
        <v>3318</v>
      </c>
      <c r="E7" s="18">
        <v>0.92141071924465423</v>
      </c>
      <c r="F7" s="20">
        <v>162</v>
      </c>
      <c r="G7" s="18">
        <v>0.96639822271591225</v>
      </c>
      <c r="H7" s="20">
        <v>86</v>
      </c>
      <c r="I7" s="20">
        <v>14</v>
      </c>
      <c r="J7" s="20">
        <v>21</v>
      </c>
      <c r="K7" s="18">
        <v>0.93045429052159279</v>
      </c>
      <c r="L7" s="18">
        <v>0.97473560517038782</v>
      </c>
    </row>
    <row r="8" spans="1:12" ht="14.4" x14ac:dyDescent="0.3">
      <c r="A8" s="29">
        <v>2017</v>
      </c>
      <c r="B8" s="19" t="s">
        <v>644</v>
      </c>
      <c r="C8" s="20">
        <v>2708</v>
      </c>
      <c r="D8" s="20">
        <v>2588</v>
      </c>
      <c r="E8" s="18">
        <v>0.95568685376661744</v>
      </c>
      <c r="F8" s="20">
        <v>48</v>
      </c>
      <c r="G8" s="18">
        <v>0.97341211225997037</v>
      </c>
      <c r="H8" s="20">
        <v>48</v>
      </c>
      <c r="I8" s="20">
        <v>13</v>
      </c>
      <c r="J8" s="20">
        <v>11</v>
      </c>
      <c r="K8" s="18">
        <v>0.96423248882265289</v>
      </c>
      <c r="L8" s="18">
        <v>0.98179059180576633</v>
      </c>
    </row>
    <row r="9" spans="1:12" ht="14.4" x14ac:dyDescent="0.3">
      <c r="A9" s="29">
        <v>2017</v>
      </c>
      <c r="B9" s="19" t="s">
        <v>645</v>
      </c>
      <c r="C9" s="20">
        <v>2757</v>
      </c>
      <c r="D9" s="20">
        <v>2632</v>
      </c>
      <c r="E9" s="18">
        <v>0.95466086325716359</v>
      </c>
      <c r="F9" s="20">
        <v>44</v>
      </c>
      <c r="G9" s="18">
        <v>0.97062023939064201</v>
      </c>
      <c r="H9" s="20">
        <v>48</v>
      </c>
      <c r="I9" s="20">
        <v>12</v>
      </c>
      <c r="J9" s="20">
        <v>21</v>
      </c>
      <c r="K9" s="18">
        <v>0.96622613803230539</v>
      </c>
      <c r="L9" s="18">
        <v>0.9820895522388059</v>
      </c>
    </row>
    <row r="10" spans="1:12" ht="14.4" x14ac:dyDescent="0.3">
      <c r="A10" s="29">
        <v>2018</v>
      </c>
      <c r="B10" s="19" t="s">
        <v>646</v>
      </c>
      <c r="C10" s="20">
        <v>3672</v>
      </c>
      <c r="D10" s="20">
        <v>3469</v>
      </c>
      <c r="E10" s="18">
        <v>0.94471677559912859</v>
      </c>
      <c r="F10" s="20">
        <v>84</v>
      </c>
      <c r="G10" s="18">
        <v>0.96759259259259256</v>
      </c>
      <c r="H10" s="20">
        <v>85</v>
      </c>
      <c r="I10" s="20">
        <v>17</v>
      </c>
      <c r="J10" s="20">
        <v>17</v>
      </c>
      <c r="K10" s="18">
        <v>0.95354590434304565</v>
      </c>
      <c r="L10" s="18">
        <v>0.9760832864378165</v>
      </c>
    </row>
    <row r="11" spans="1:12" ht="14.4" x14ac:dyDescent="0.3">
      <c r="A11" s="29">
        <v>2018</v>
      </c>
      <c r="B11" s="19" t="s">
        <v>647</v>
      </c>
      <c r="C11" s="20">
        <v>2761</v>
      </c>
      <c r="D11" s="20">
        <v>2651</v>
      </c>
      <c r="E11" s="18">
        <v>0.96015936254980094</v>
      </c>
      <c r="F11" s="20">
        <v>27</v>
      </c>
      <c r="G11" s="18">
        <v>0.96993842810575881</v>
      </c>
      <c r="H11" s="20">
        <v>55</v>
      </c>
      <c r="I11" s="20">
        <v>16</v>
      </c>
      <c r="J11" s="20">
        <v>12</v>
      </c>
      <c r="K11" s="18">
        <v>0.96999634101719723</v>
      </c>
      <c r="L11" s="18">
        <v>0.97967479674796754</v>
      </c>
    </row>
    <row r="12" spans="1:12" ht="14.4" x14ac:dyDescent="0.3">
      <c r="A12" s="29">
        <v>2018</v>
      </c>
      <c r="B12" s="19" t="s">
        <v>648</v>
      </c>
      <c r="C12" s="20">
        <v>2797</v>
      </c>
      <c r="D12" s="20">
        <v>2709</v>
      </c>
      <c r="E12" s="18">
        <v>0.96853771898462637</v>
      </c>
      <c r="F12" s="20">
        <v>39</v>
      </c>
      <c r="G12" s="18">
        <v>0.98248122988916686</v>
      </c>
      <c r="H12" s="20">
        <v>33</v>
      </c>
      <c r="I12" s="20">
        <v>7</v>
      </c>
      <c r="J12" s="20">
        <v>9</v>
      </c>
      <c r="K12" s="18">
        <v>0.97411003236245941</v>
      </c>
      <c r="L12" s="18">
        <v>0.98796498905908092</v>
      </c>
    </row>
    <row r="13" spans="1:12" ht="14.4" x14ac:dyDescent="0.3">
      <c r="A13" s="29">
        <v>2018</v>
      </c>
      <c r="B13" s="19" t="s">
        <v>649</v>
      </c>
      <c r="C13" s="20">
        <v>2616</v>
      </c>
      <c r="D13" s="20">
        <v>2547</v>
      </c>
      <c r="E13" s="18">
        <v>0.97362385321100919</v>
      </c>
      <c r="F13" s="20">
        <v>29</v>
      </c>
      <c r="G13" s="18">
        <v>0.98470948012232418</v>
      </c>
      <c r="H13" s="20">
        <v>22</v>
      </c>
      <c r="I13" s="20">
        <v>7</v>
      </c>
      <c r="J13" s="20">
        <v>11</v>
      </c>
      <c r="K13" s="18">
        <v>0.98036951501154734</v>
      </c>
      <c r="L13" s="18">
        <v>0.99143635655897233</v>
      </c>
    </row>
    <row r="14" spans="1:12" ht="14.4" x14ac:dyDescent="0.3">
      <c r="A14" s="29">
        <v>2018</v>
      </c>
      <c r="B14" s="19" t="s">
        <v>650</v>
      </c>
      <c r="C14" s="20">
        <v>3446</v>
      </c>
      <c r="D14" s="20">
        <v>3334</v>
      </c>
      <c r="E14" s="18">
        <v>0.96749854904236798</v>
      </c>
      <c r="F14" s="20">
        <v>52</v>
      </c>
      <c r="G14" s="18">
        <v>0.98258850841555434</v>
      </c>
      <c r="H14" s="20">
        <v>29</v>
      </c>
      <c r="I14" s="20">
        <v>14</v>
      </c>
      <c r="J14" s="20">
        <v>17</v>
      </c>
      <c r="K14" s="18">
        <v>0.97628111273792095</v>
      </c>
      <c r="L14" s="18">
        <v>0.99137674695212608</v>
      </c>
    </row>
    <row r="15" spans="1:12" ht="14.4" x14ac:dyDescent="0.3">
      <c r="A15" s="29">
        <v>2018</v>
      </c>
      <c r="B15" s="19" t="s">
        <v>651</v>
      </c>
      <c r="C15" s="20">
        <v>3033</v>
      </c>
      <c r="D15" s="20">
        <v>2931</v>
      </c>
      <c r="E15" s="18">
        <v>0.96636993076162214</v>
      </c>
      <c r="F15" s="20">
        <v>54</v>
      </c>
      <c r="G15" s="18">
        <v>0.98417408506429283</v>
      </c>
      <c r="H15" s="20">
        <v>18</v>
      </c>
      <c r="I15" s="20">
        <v>11</v>
      </c>
      <c r="J15" s="20">
        <v>19</v>
      </c>
      <c r="K15" s="18">
        <v>0.97602397602397606</v>
      </c>
      <c r="L15" s="18">
        <v>0.99389623601220767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opLeftCell="A2" workbookViewId="0">
      <selection activeCell="P39" sqref="B39:P53"/>
    </sheetView>
  </sheetViews>
  <sheetFormatPr defaultRowHeight="14.4" x14ac:dyDescent="0.3"/>
  <cols>
    <col min="1" max="16384" width="8.88671875" style="68"/>
  </cols>
  <sheetData>
    <row r="1" spans="1:12" ht="18" x14ac:dyDescent="0.35">
      <c r="A1" s="64" t="s">
        <v>669</v>
      </c>
      <c r="B1" s="64"/>
      <c r="C1" s="64"/>
      <c r="D1" s="64"/>
      <c r="E1" s="64"/>
      <c r="F1" s="64"/>
      <c r="G1" s="64"/>
      <c r="H1" s="64"/>
      <c r="I1" s="64"/>
      <c r="J1" s="65"/>
      <c r="K1" s="66" t="s">
        <v>636</v>
      </c>
      <c r="L1" s="67"/>
    </row>
    <row r="2" spans="1:12" ht="21.6" x14ac:dyDescent="0.3">
      <c r="A2" s="69" t="s">
        <v>637</v>
      </c>
      <c r="B2" s="69" t="s">
        <v>638</v>
      </c>
      <c r="C2" s="69" t="s">
        <v>3</v>
      </c>
      <c r="D2" s="69" t="s">
        <v>4</v>
      </c>
      <c r="E2" s="69" t="s">
        <v>5</v>
      </c>
      <c r="F2" s="69" t="s">
        <v>6</v>
      </c>
      <c r="G2" s="69" t="s">
        <v>670</v>
      </c>
      <c r="H2" s="69" t="s">
        <v>8</v>
      </c>
      <c r="I2" s="69" t="s">
        <v>9</v>
      </c>
      <c r="J2" s="69" t="s">
        <v>10</v>
      </c>
      <c r="K2" s="69" t="s">
        <v>5</v>
      </c>
      <c r="L2" s="69" t="s">
        <v>670</v>
      </c>
    </row>
    <row r="3" spans="1:12" hidden="1" x14ac:dyDescent="0.3">
      <c r="A3" s="70">
        <v>2015</v>
      </c>
      <c r="B3" s="71" t="s">
        <v>642</v>
      </c>
      <c r="C3" s="72">
        <v>2307</v>
      </c>
      <c r="D3" s="72">
        <v>2153</v>
      </c>
      <c r="E3" s="73">
        <v>0.93320000000000003</v>
      </c>
      <c r="F3" s="72">
        <v>61</v>
      </c>
      <c r="G3" s="73">
        <v>0.9597</v>
      </c>
      <c r="H3" s="72">
        <v>48</v>
      </c>
      <c r="I3" s="72">
        <v>14</v>
      </c>
      <c r="J3" s="72">
        <v>31</v>
      </c>
      <c r="K3" s="74">
        <v>0.95275249241439097</v>
      </c>
      <c r="L3" s="74">
        <v>0.97919375812743825</v>
      </c>
    </row>
    <row r="4" spans="1:12" hidden="1" x14ac:dyDescent="0.3">
      <c r="A4" s="70"/>
      <c r="B4" s="71" t="s">
        <v>643</v>
      </c>
      <c r="C4" s="72">
        <v>3199</v>
      </c>
      <c r="D4" s="72">
        <v>3019</v>
      </c>
      <c r="E4" s="73">
        <v>0.94369999999999998</v>
      </c>
      <c r="F4" s="72">
        <v>66</v>
      </c>
      <c r="G4" s="73">
        <v>0.96440000000000003</v>
      </c>
      <c r="H4" s="72">
        <v>38</v>
      </c>
      <c r="I4" s="72">
        <v>30</v>
      </c>
      <c r="J4" s="72">
        <v>46</v>
      </c>
      <c r="K4" s="74">
        <v>0.96748984057517973</v>
      </c>
      <c r="L4" s="74">
        <v>0.98812128790246956</v>
      </c>
    </row>
    <row r="5" spans="1:12" hidden="1" x14ac:dyDescent="0.3">
      <c r="A5" s="70"/>
      <c r="B5" s="71" t="s">
        <v>644</v>
      </c>
      <c r="C5" s="72">
        <v>2380</v>
      </c>
      <c r="D5" s="72">
        <v>2251</v>
      </c>
      <c r="E5" s="73">
        <v>0.94579999999999997</v>
      </c>
      <c r="F5" s="72">
        <v>54</v>
      </c>
      <c r="G5" s="73">
        <v>0.96850000000000003</v>
      </c>
      <c r="H5" s="72">
        <v>33</v>
      </c>
      <c r="I5" s="72">
        <v>13</v>
      </c>
      <c r="J5" s="72">
        <v>29</v>
      </c>
      <c r="K5" s="74">
        <v>0.96344537815126052</v>
      </c>
      <c r="L5" s="74">
        <v>0.98613445378151265</v>
      </c>
    </row>
    <row r="6" spans="1:12" hidden="1" x14ac:dyDescent="0.3">
      <c r="A6" s="70"/>
      <c r="B6" s="71" t="s">
        <v>645</v>
      </c>
      <c r="C6" s="72">
        <v>2547</v>
      </c>
      <c r="D6" s="72">
        <v>2392</v>
      </c>
      <c r="E6" s="73">
        <v>0.93910000000000005</v>
      </c>
      <c r="F6" s="72">
        <v>63</v>
      </c>
      <c r="G6" s="73">
        <v>0.96389999999999998</v>
      </c>
      <c r="H6" s="72">
        <v>42</v>
      </c>
      <c r="I6" s="72">
        <v>15</v>
      </c>
      <c r="J6" s="72">
        <v>35</v>
      </c>
      <c r="K6" s="74">
        <v>0.95877502944640758</v>
      </c>
      <c r="L6" s="74">
        <v>0.98351001177856301</v>
      </c>
    </row>
    <row r="7" spans="1:12" hidden="1" x14ac:dyDescent="0.3">
      <c r="A7" s="70">
        <v>2016</v>
      </c>
      <c r="B7" s="71" t="s">
        <v>646</v>
      </c>
      <c r="C7" s="72">
        <v>2904</v>
      </c>
      <c r="D7" s="72">
        <v>2729</v>
      </c>
      <c r="E7" s="73">
        <v>0.93969999999999998</v>
      </c>
      <c r="F7" s="72">
        <v>90</v>
      </c>
      <c r="G7" s="73">
        <v>0.97070000000000001</v>
      </c>
      <c r="H7" s="72">
        <v>34</v>
      </c>
      <c r="I7" s="72">
        <v>20</v>
      </c>
      <c r="J7" s="72">
        <v>31</v>
      </c>
      <c r="K7" s="74">
        <v>0.95730027548209362</v>
      </c>
      <c r="L7" s="74">
        <v>0.98829201101928377</v>
      </c>
    </row>
    <row r="8" spans="1:12" hidden="1" x14ac:dyDescent="0.3">
      <c r="A8" s="70"/>
      <c r="B8" s="71" t="s">
        <v>647</v>
      </c>
      <c r="C8" s="72">
        <v>2526</v>
      </c>
      <c r="D8" s="72">
        <v>2401</v>
      </c>
      <c r="E8" s="73">
        <v>0.95050000000000001</v>
      </c>
      <c r="F8" s="72">
        <v>45</v>
      </c>
      <c r="G8" s="73">
        <v>0.96830000000000005</v>
      </c>
      <c r="H8" s="72">
        <v>34</v>
      </c>
      <c r="I8" s="72">
        <v>12</v>
      </c>
      <c r="J8" s="72">
        <v>34</v>
      </c>
      <c r="K8" s="74">
        <v>0.96872525732383219</v>
      </c>
      <c r="L8" s="74">
        <v>0.98653998416468724</v>
      </c>
    </row>
    <row r="9" spans="1:12" hidden="1" x14ac:dyDescent="0.3">
      <c r="A9" s="70"/>
      <c r="B9" s="71" t="s">
        <v>648</v>
      </c>
      <c r="C9" s="72">
        <v>2405</v>
      </c>
      <c r="D9" s="72">
        <v>2292</v>
      </c>
      <c r="E9" s="73">
        <v>0.95299999999999996</v>
      </c>
      <c r="F9" s="72">
        <v>42</v>
      </c>
      <c r="G9" s="73">
        <v>0.97050000000000003</v>
      </c>
      <c r="H9" s="72">
        <v>37</v>
      </c>
      <c r="I9" s="72">
        <v>9</v>
      </c>
      <c r="J9" s="72">
        <v>25</v>
      </c>
      <c r="K9" s="74">
        <v>0.96715176715176721</v>
      </c>
      <c r="L9" s="74">
        <v>0.98461538461538467</v>
      </c>
    </row>
    <row r="10" spans="1:12" hidden="1" x14ac:dyDescent="0.3">
      <c r="A10" s="70"/>
      <c r="B10" s="71" t="s">
        <v>649</v>
      </c>
      <c r="C10" s="72">
        <v>2617</v>
      </c>
      <c r="D10" s="72">
        <v>2495</v>
      </c>
      <c r="E10" s="73">
        <v>0.95340000000000003</v>
      </c>
      <c r="F10" s="72">
        <v>49</v>
      </c>
      <c r="G10" s="73">
        <v>0.97209999999999996</v>
      </c>
      <c r="H10" s="72">
        <v>29</v>
      </c>
      <c r="I10" s="72">
        <v>16</v>
      </c>
      <c r="J10" s="72">
        <v>28</v>
      </c>
      <c r="K10" s="74">
        <v>0.97019487963316775</v>
      </c>
      <c r="L10" s="74">
        <v>0.98891860909438289</v>
      </c>
    </row>
    <row r="11" spans="1:12" hidden="1" x14ac:dyDescent="0.3">
      <c r="A11" s="70"/>
      <c r="B11" s="71" t="s">
        <v>650</v>
      </c>
      <c r="C11" s="72">
        <v>3060</v>
      </c>
      <c r="D11" s="72">
        <v>2909</v>
      </c>
      <c r="E11" s="73">
        <v>0.95069999999999999</v>
      </c>
      <c r="F11" s="72">
        <v>53</v>
      </c>
      <c r="G11" s="73">
        <v>0.96799999999999997</v>
      </c>
      <c r="H11" s="72">
        <v>31</v>
      </c>
      <c r="I11" s="72">
        <v>22</v>
      </c>
      <c r="J11" s="72">
        <v>45</v>
      </c>
      <c r="K11" s="74">
        <v>0.97254901960784312</v>
      </c>
      <c r="L11" s="74">
        <v>0.98986928104575167</v>
      </c>
    </row>
    <row r="12" spans="1:12" hidden="1" x14ac:dyDescent="0.3">
      <c r="A12" s="70"/>
      <c r="B12" s="71" t="s">
        <v>651</v>
      </c>
      <c r="C12" s="75">
        <v>2246</v>
      </c>
      <c r="D12" s="75">
        <v>2167</v>
      </c>
      <c r="E12" s="76">
        <v>0.96482635796972394</v>
      </c>
      <c r="F12" s="75">
        <v>43</v>
      </c>
      <c r="G12" s="76">
        <v>0.98397150489759577</v>
      </c>
      <c r="H12" s="75">
        <v>13</v>
      </c>
      <c r="I12" s="75">
        <v>4</v>
      </c>
      <c r="J12" s="75">
        <v>19</v>
      </c>
      <c r="K12" s="74">
        <v>0.97506678539626002</v>
      </c>
      <c r="L12" s="74">
        <v>0.99421193232413174</v>
      </c>
    </row>
    <row r="13" spans="1:12" hidden="1" x14ac:dyDescent="0.3">
      <c r="A13" s="70"/>
      <c r="B13" s="71" t="s">
        <v>640</v>
      </c>
      <c r="C13" s="72">
        <v>2976</v>
      </c>
      <c r="D13" s="72">
        <v>2759</v>
      </c>
      <c r="E13" s="73">
        <v>0.92708333333333348</v>
      </c>
      <c r="F13" s="72">
        <v>88</v>
      </c>
      <c r="G13" s="73">
        <v>0.95665322580645162</v>
      </c>
      <c r="H13" s="72">
        <v>76</v>
      </c>
      <c r="I13" s="72">
        <v>16</v>
      </c>
      <c r="J13" s="72">
        <v>37</v>
      </c>
      <c r="K13" s="74">
        <v>0.94489247311827962</v>
      </c>
      <c r="L13" s="74">
        <v>0.97446236559139787</v>
      </c>
    </row>
    <row r="14" spans="1:12" hidden="1" x14ac:dyDescent="0.3">
      <c r="A14" s="70"/>
      <c r="B14" s="71" t="s">
        <v>641</v>
      </c>
      <c r="C14" s="72">
        <v>2550</v>
      </c>
      <c r="D14" s="72">
        <v>2086</v>
      </c>
      <c r="E14" s="73">
        <v>0.81803921568627447</v>
      </c>
      <c r="F14" s="72">
        <v>209</v>
      </c>
      <c r="G14" s="73">
        <v>0.9</v>
      </c>
      <c r="H14" s="72">
        <v>209</v>
      </c>
      <c r="I14" s="72">
        <v>12</v>
      </c>
      <c r="J14" s="72">
        <v>34</v>
      </c>
      <c r="K14" s="74">
        <v>0.836078431372549</v>
      </c>
      <c r="L14" s="74">
        <v>0.91803921568627456</v>
      </c>
    </row>
    <row r="15" spans="1:12" hidden="1" x14ac:dyDescent="0.3">
      <c r="A15" s="70"/>
      <c r="B15" s="71" t="s">
        <v>642</v>
      </c>
      <c r="C15" s="72">
        <v>2635</v>
      </c>
      <c r="D15" s="72">
        <v>2429</v>
      </c>
      <c r="E15" s="73">
        <v>0.92182163187855792</v>
      </c>
      <c r="F15" s="72">
        <v>118</v>
      </c>
      <c r="G15" s="73">
        <v>0.96660341555977225</v>
      </c>
      <c r="H15" s="72">
        <v>44</v>
      </c>
      <c r="I15" s="72">
        <v>18</v>
      </c>
      <c r="J15" s="72">
        <v>26</v>
      </c>
      <c r="K15" s="74">
        <v>0.93851992409867169</v>
      </c>
      <c r="L15" s="74">
        <v>0.98330170777988612</v>
      </c>
    </row>
    <row r="16" spans="1:12" hidden="1" x14ac:dyDescent="0.3">
      <c r="A16" s="70"/>
      <c r="B16" s="71" t="s">
        <v>643</v>
      </c>
      <c r="C16" s="72">
        <v>3364</v>
      </c>
      <c r="D16" s="72">
        <v>3142</v>
      </c>
      <c r="E16" s="73">
        <v>0.93400713436385241</v>
      </c>
      <c r="F16" s="72">
        <v>99</v>
      </c>
      <c r="G16" s="73">
        <v>0.96343638525564801</v>
      </c>
      <c r="H16" s="72">
        <v>54</v>
      </c>
      <c r="I16" s="72">
        <v>13</v>
      </c>
      <c r="J16" s="72">
        <v>56</v>
      </c>
      <c r="K16" s="74">
        <v>0.95451843043995244</v>
      </c>
      <c r="L16" s="74">
        <v>0.98394768133174793</v>
      </c>
    </row>
    <row r="17" spans="1:12" hidden="1" x14ac:dyDescent="0.3">
      <c r="A17" s="70"/>
      <c r="B17" s="71" t="s">
        <v>644</v>
      </c>
      <c r="C17" s="72">
        <v>2212</v>
      </c>
      <c r="D17" s="72">
        <v>2125</v>
      </c>
      <c r="E17" s="73">
        <v>0.9606690777576854</v>
      </c>
      <c r="F17" s="72">
        <v>38</v>
      </c>
      <c r="G17" s="73">
        <v>0.97784810126582267</v>
      </c>
      <c r="H17" s="72">
        <v>14</v>
      </c>
      <c r="I17" s="72">
        <v>13</v>
      </c>
      <c r="J17" s="72">
        <v>22</v>
      </c>
      <c r="K17" s="74">
        <v>0.97649186256781195</v>
      </c>
      <c r="L17" s="74">
        <v>0.99367088607594933</v>
      </c>
    </row>
    <row r="18" spans="1:12" hidden="1" x14ac:dyDescent="0.3">
      <c r="A18" s="70"/>
      <c r="B18" s="71" t="s">
        <v>645</v>
      </c>
      <c r="C18" s="72">
        <v>3573</v>
      </c>
      <c r="D18" s="72">
        <v>3455</v>
      </c>
      <c r="E18" s="73">
        <v>0.96697453120626919</v>
      </c>
      <c r="F18" s="72">
        <v>55</v>
      </c>
      <c r="G18" s="73">
        <v>0.98236775818639799</v>
      </c>
      <c r="H18" s="72">
        <v>20</v>
      </c>
      <c r="I18" s="72">
        <v>22</v>
      </c>
      <c r="J18" s="72">
        <v>21</v>
      </c>
      <c r="K18" s="74">
        <v>0.97900923593618805</v>
      </c>
      <c r="L18" s="74">
        <v>0.99440246291631684</v>
      </c>
    </row>
    <row r="19" spans="1:12" hidden="1" x14ac:dyDescent="0.3">
      <c r="A19" s="70">
        <v>2017</v>
      </c>
      <c r="B19" s="71" t="s">
        <v>646</v>
      </c>
      <c r="C19" s="72">
        <v>3137</v>
      </c>
      <c r="D19" s="72">
        <v>2958</v>
      </c>
      <c r="E19" s="77">
        <v>0.94293911380299644</v>
      </c>
      <c r="F19" s="72">
        <v>83</v>
      </c>
      <c r="G19" s="77">
        <v>0.96939751354797576</v>
      </c>
      <c r="H19" s="72">
        <v>37</v>
      </c>
      <c r="I19" s="72">
        <v>27</v>
      </c>
      <c r="J19" s="72">
        <v>32</v>
      </c>
      <c r="K19" s="78">
        <v>0.96174689193496976</v>
      </c>
      <c r="L19" s="78">
        <v>0.98820529167994897</v>
      </c>
    </row>
    <row r="20" spans="1:12" hidden="1" x14ac:dyDescent="0.3">
      <c r="A20" s="70"/>
      <c r="B20" s="71" t="s">
        <v>647</v>
      </c>
      <c r="C20" s="72">
        <v>2390</v>
      </c>
      <c r="D20" s="72">
        <v>2269</v>
      </c>
      <c r="E20" s="77">
        <v>0.94937238493723852</v>
      </c>
      <c r="F20" s="72">
        <v>63</v>
      </c>
      <c r="G20" s="77">
        <v>0.97573221757322171</v>
      </c>
      <c r="H20" s="72">
        <v>17</v>
      </c>
      <c r="I20" s="72">
        <v>17</v>
      </c>
      <c r="J20" s="72">
        <v>24</v>
      </c>
      <c r="K20" s="78">
        <v>0.96652719665271969</v>
      </c>
      <c r="L20" s="78">
        <v>0.99288702928870298</v>
      </c>
    </row>
    <row r="21" spans="1:12" hidden="1" x14ac:dyDescent="0.3">
      <c r="A21" s="70"/>
      <c r="B21" s="71" t="s">
        <v>648</v>
      </c>
      <c r="C21" s="72">
        <v>2702</v>
      </c>
      <c r="D21" s="72">
        <v>2628</v>
      </c>
      <c r="E21" s="77">
        <v>0.97260000000000002</v>
      </c>
      <c r="F21" s="72">
        <v>33</v>
      </c>
      <c r="G21" s="77">
        <v>0.98480000000000001</v>
      </c>
      <c r="H21" s="72">
        <v>16</v>
      </c>
      <c r="I21" s="72">
        <v>8</v>
      </c>
      <c r="J21" s="72">
        <v>17</v>
      </c>
      <c r="K21" s="78">
        <v>0.98186528497409331</v>
      </c>
      <c r="L21" s="78">
        <v>0.99407846039970393</v>
      </c>
    </row>
    <row r="22" spans="1:12" hidden="1" x14ac:dyDescent="0.3">
      <c r="A22" s="70"/>
      <c r="B22" s="71" t="s">
        <v>649</v>
      </c>
      <c r="C22" s="72">
        <v>2503</v>
      </c>
      <c r="D22" s="72">
        <v>2396</v>
      </c>
      <c r="E22" s="77">
        <v>0.95725129844186962</v>
      </c>
      <c r="F22" s="72">
        <v>35</v>
      </c>
      <c r="G22" s="77">
        <v>0.97123451857770671</v>
      </c>
      <c r="H22" s="72">
        <v>38</v>
      </c>
      <c r="I22" s="72">
        <v>15</v>
      </c>
      <c r="J22" s="72">
        <v>19</v>
      </c>
      <c r="K22" s="78">
        <v>0.97083499800239714</v>
      </c>
      <c r="L22" s="78">
        <v>0.98481821813823411</v>
      </c>
    </row>
    <row r="23" spans="1:12" hidden="1" x14ac:dyDescent="0.3">
      <c r="A23" s="70"/>
      <c r="B23" s="71" t="s">
        <v>650</v>
      </c>
      <c r="C23" s="72">
        <v>3181</v>
      </c>
      <c r="D23" s="72">
        <v>3017</v>
      </c>
      <c r="E23" s="77">
        <v>0.94844388557057524</v>
      </c>
      <c r="F23" s="72">
        <v>65</v>
      </c>
      <c r="G23" s="77">
        <v>0.9688777114115058</v>
      </c>
      <c r="H23" s="72">
        <v>66</v>
      </c>
      <c r="I23" s="72">
        <v>17</v>
      </c>
      <c r="J23" s="72">
        <v>16</v>
      </c>
      <c r="K23" s="78">
        <v>0.95881798176674005</v>
      </c>
      <c r="L23" s="78">
        <v>0.9792518076076705</v>
      </c>
    </row>
    <row r="24" spans="1:12" x14ac:dyDescent="0.3">
      <c r="A24" s="70"/>
      <c r="B24" s="71" t="s">
        <v>651</v>
      </c>
      <c r="C24" s="72">
        <v>3027</v>
      </c>
      <c r="D24" s="72">
        <v>2869</v>
      </c>
      <c r="E24" s="77">
        <v>0.94780310538486956</v>
      </c>
      <c r="F24" s="72">
        <v>60</v>
      </c>
      <c r="G24" s="77">
        <v>0.96762471093491909</v>
      </c>
      <c r="H24" s="72">
        <v>62</v>
      </c>
      <c r="I24" s="72">
        <v>11</v>
      </c>
      <c r="J24" s="72">
        <v>25</v>
      </c>
      <c r="K24" s="78">
        <v>0.95969606871489921</v>
      </c>
      <c r="L24" s="78">
        <v>0.97951767426494885</v>
      </c>
    </row>
    <row r="25" spans="1:12" x14ac:dyDescent="0.3">
      <c r="A25" s="70"/>
      <c r="B25" s="71" t="s">
        <v>640</v>
      </c>
      <c r="C25" s="72">
        <v>2840</v>
      </c>
      <c r="D25" s="72">
        <v>2661</v>
      </c>
      <c r="E25" s="77">
        <v>0.93700000000000006</v>
      </c>
      <c r="F25" s="72">
        <v>75</v>
      </c>
      <c r="G25" s="77">
        <v>0.96340000000000003</v>
      </c>
      <c r="H25" s="72">
        <v>73</v>
      </c>
      <c r="I25" s="72">
        <v>11</v>
      </c>
      <c r="J25" s="72">
        <v>20</v>
      </c>
      <c r="K25" s="78">
        <v>0.94788732394366193</v>
      </c>
      <c r="L25" s="78">
        <v>0.9742957746478873</v>
      </c>
    </row>
    <row r="26" spans="1:12" x14ac:dyDescent="0.3">
      <c r="A26" s="70"/>
      <c r="B26" s="71" t="s">
        <v>641</v>
      </c>
      <c r="C26" s="72">
        <v>2741</v>
      </c>
      <c r="D26" s="72">
        <v>2585</v>
      </c>
      <c r="E26" s="77">
        <v>0.94310000000000005</v>
      </c>
      <c r="F26" s="72">
        <v>90</v>
      </c>
      <c r="G26" s="77">
        <v>0.97589999999999999</v>
      </c>
      <c r="H26" s="72">
        <v>42</v>
      </c>
      <c r="I26" s="72">
        <v>14</v>
      </c>
      <c r="J26" s="72">
        <v>10</v>
      </c>
      <c r="K26" s="78">
        <v>0.9518423932871215</v>
      </c>
      <c r="L26" s="78">
        <v>0.98467712513681138</v>
      </c>
    </row>
    <row r="27" spans="1:12" x14ac:dyDescent="0.3">
      <c r="A27" s="70"/>
      <c r="B27" s="71" t="s">
        <v>642</v>
      </c>
      <c r="C27" s="72">
        <v>2884</v>
      </c>
      <c r="D27" s="72">
        <v>2656</v>
      </c>
      <c r="E27" s="77">
        <v>0.92094313453536758</v>
      </c>
      <c r="F27" s="72">
        <v>130</v>
      </c>
      <c r="G27" s="77">
        <v>0.96601941747572828</v>
      </c>
      <c r="H27" s="72">
        <v>77</v>
      </c>
      <c r="I27" s="72">
        <v>12</v>
      </c>
      <c r="J27" s="72">
        <v>9</v>
      </c>
      <c r="K27" s="78">
        <v>0.92822468793342583</v>
      </c>
      <c r="L27" s="78">
        <v>0.97330097087378642</v>
      </c>
    </row>
    <row r="28" spans="1:12" x14ac:dyDescent="0.3">
      <c r="A28" s="70"/>
      <c r="B28" s="71" t="s">
        <v>643</v>
      </c>
      <c r="C28" s="72">
        <v>3199</v>
      </c>
      <c r="D28" s="72">
        <v>2946</v>
      </c>
      <c r="E28" s="77">
        <v>0.92091278524538922</v>
      </c>
      <c r="F28" s="72">
        <v>148</v>
      </c>
      <c r="G28" s="77">
        <v>0.96717724288840268</v>
      </c>
      <c r="H28" s="72">
        <v>77</v>
      </c>
      <c r="I28" s="72">
        <v>11</v>
      </c>
      <c r="J28" s="72">
        <v>17</v>
      </c>
      <c r="K28" s="78">
        <v>0.9296655204751485</v>
      </c>
      <c r="L28" s="78">
        <v>0.97592997811816196</v>
      </c>
    </row>
    <row r="29" spans="1:12" x14ac:dyDescent="0.3">
      <c r="A29" s="70"/>
      <c r="B29" s="71" t="s">
        <v>644</v>
      </c>
      <c r="C29" s="72">
        <v>2585</v>
      </c>
      <c r="D29" s="72">
        <v>2471</v>
      </c>
      <c r="E29" s="77">
        <v>0.955899419729207</v>
      </c>
      <c r="F29" s="72">
        <v>44</v>
      </c>
      <c r="G29" s="77">
        <v>0.97292069632495159</v>
      </c>
      <c r="H29" s="72">
        <v>46</v>
      </c>
      <c r="I29" s="72">
        <v>13</v>
      </c>
      <c r="J29" s="72">
        <v>11</v>
      </c>
      <c r="K29" s="78">
        <v>0.96518375241779497</v>
      </c>
      <c r="L29" s="78">
        <v>0.98220502901353968</v>
      </c>
    </row>
    <row r="30" spans="1:12" x14ac:dyDescent="0.3">
      <c r="A30" s="70"/>
      <c r="B30" s="71" t="s">
        <v>645</v>
      </c>
      <c r="C30" s="72">
        <v>2757</v>
      </c>
      <c r="D30" s="72">
        <v>2632</v>
      </c>
      <c r="E30" s="77">
        <v>0.95466086325716359</v>
      </c>
      <c r="F30" s="72">
        <v>44</v>
      </c>
      <c r="G30" s="77">
        <v>0.97062023939064201</v>
      </c>
      <c r="H30" s="72">
        <v>48</v>
      </c>
      <c r="I30" s="72">
        <v>12</v>
      </c>
      <c r="J30" s="72">
        <v>21</v>
      </c>
      <c r="K30" s="78">
        <v>0.96663039535727235</v>
      </c>
      <c r="L30" s="78">
        <v>0.98258977149075077</v>
      </c>
    </row>
    <row r="31" spans="1:12" x14ac:dyDescent="0.3">
      <c r="A31" s="70">
        <v>2018</v>
      </c>
      <c r="B31" s="71" t="s">
        <v>646</v>
      </c>
      <c r="C31" s="72">
        <v>3410</v>
      </c>
      <c r="D31" s="72">
        <v>3219</v>
      </c>
      <c r="E31" s="77">
        <v>0.94398826979472128</v>
      </c>
      <c r="F31" s="72">
        <v>80</v>
      </c>
      <c r="G31" s="77">
        <v>0.96744868035190601</v>
      </c>
      <c r="H31" s="72">
        <v>79</v>
      </c>
      <c r="I31" s="72">
        <v>16</v>
      </c>
      <c r="J31" s="72">
        <v>16</v>
      </c>
      <c r="K31" s="78">
        <v>0.9533724340175953</v>
      </c>
      <c r="L31" s="78">
        <v>0.97683284457478003</v>
      </c>
    </row>
    <row r="32" spans="1:12" x14ac:dyDescent="0.3">
      <c r="A32" s="70"/>
      <c r="B32" s="71" t="s">
        <v>647</v>
      </c>
      <c r="C32" s="72">
        <v>2580</v>
      </c>
      <c r="D32" s="72">
        <v>2477</v>
      </c>
      <c r="E32" s="77">
        <v>0.96007751937984498</v>
      </c>
      <c r="F32" s="72">
        <v>24</v>
      </c>
      <c r="G32" s="77">
        <v>0.9693798449612403</v>
      </c>
      <c r="H32" s="72">
        <v>53</v>
      </c>
      <c r="I32" s="72">
        <v>16</v>
      </c>
      <c r="J32" s="72">
        <v>10</v>
      </c>
      <c r="K32" s="78">
        <v>0.97015503875968989</v>
      </c>
      <c r="L32" s="78">
        <v>0.97945736434108532</v>
      </c>
    </row>
    <row r="33" spans="1:12" x14ac:dyDescent="0.3">
      <c r="A33" s="70"/>
      <c r="B33" s="71" t="s">
        <v>648</v>
      </c>
      <c r="C33" s="72">
        <v>2797</v>
      </c>
      <c r="D33" s="72">
        <v>2709</v>
      </c>
      <c r="E33" s="77">
        <v>0.96853771898462637</v>
      </c>
      <c r="F33" s="72">
        <v>39</v>
      </c>
      <c r="G33" s="77">
        <v>0.98248122988916686</v>
      </c>
      <c r="H33" s="72">
        <v>33</v>
      </c>
      <c r="I33" s="72">
        <v>7</v>
      </c>
      <c r="J33" s="72">
        <v>9</v>
      </c>
      <c r="K33" s="78">
        <v>0.97425813371469427</v>
      </c>
      <c r="L33" s="78">
        <v>0.98820164461923488</v>
      </c>
    </row>
    <row r="34" spans="1:12" x14ac:dyDescent="0.3">
      <c r="A34" s="70"/>
      <c r="B34" s="71" t="s">
        <v>649</v>
      </c>
      <c r="C34" s="72">
        <v>2616</v>
      </c>
      <c r="D34" s="72">
        <v>2547</v>
      </c>
      <c r="E34" s="77">
        <v>0.97362385321100919</v>
      </c>
      <c r="F34" s="72">
        <v>29</v>
      </c>
      <c r="G34" s="77">
        <v>0.98470948012232418</v>
      </c>
      <c r="H34" s="72">
        <v>22</v>
      </c>
      <c r="I34" s="72">
        <v>7</v>
      </c>
      <c r="J34" s="72">
        <v>11</v>
      </c>
      <c r="K34" s="78">
        <v>0.98050458715596334</v>
      </c>
      <c r="L34" s="78">
        <v>0.99159021406727832</v>
      </c>
    </row>
    <row r="35" spans="1:12" x14ac:dyDescent="0.3">
      <c r="A35" s="70"/>
      <c r="B35" s="71" t="s">
        <v>650</v>
      </c>
      <c r="C35" s="72">
        <v>3323</v>
      </c>
      <c r="D35" s="72">
        <v>3215</v>
      </c>
      <c r="E35" s="77">
        <v>0.96749924766777018</v>
      </c>
      <c r="F35" s="72">
        <v>49</v>
      </c>
      <c r="G35" s="77">
        <v>0.98224495937405942</v>
      </c>
      <c r="H35" s="72">
        <v>28</v>
      </c>
      <c r="I35" s="72">
        <v>14</v>
      </c>
      <c r="J35" s="72">
        <v>17</v>
      </c>
      <c r="K35" s="78">
        <v>0.97682816731868793</v>
      </c>
      <c r="L35" s="78">
        <v>0.9915738790249774</v>
      </c>
    </row>
    <row r="36" spans="1:12" x14ac:dyDescent="0.3">
      <c r="A36" s="70"/>
      <c r="B36" s="71" t="s">
        <v>651</v>
      </c>
      <c r="C36" s="72">
        <v>3033</v>
      </c>
      <c r="D36" s="72">
        <v>2931</v>
      </c>
      <c r="E36" s="77">
        <v>0.96636993076162214</v>
      </c>
      <c r="F36" s="72">
        <v>54</v>
      </c>
      <c r="G36" s="77">
        <v>0.98417408506429283</v>
      </c>
      <c r="H36" s="72">
        <v>18</v>
      </c>
      <c r="I36" s="72">
        <v>11</v>
      </c>
      <c r="J36" s="72">
        <v>19</v>
      </c>
      <c r="K36" s="78">
        <v>0.97626112759643913</v>
      </c>
      <c r="L36" s="78">
        <v>0.99406528189910981</v>
      </c>
    </row>
  </sheetData>
  <mergeCells count="6">
    <mergeCell ref="A1:J1"/>
    <mergeCell ref="K1:L1"/>
    <mergeCell ref="A3:A6"/>
    <mergeCell ref="A7:A18"/>
    <mergeCell ref="A19:A30"/>
    <mergeCell ref="A31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  <vt:lpstr>Monthly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2018-07-02T12:13:53Z</dcterms:created>
  <dcterms:modified xsi:type="dcterms:W3CDTF">2018-07-02T12:28:47Z</dcterms:modified>
</cp:coreProperties>
</file>