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3_ncr:1_{51A0DA7E-2AC8-4DB3-8507-EC6A1C98A404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Detail'!$A$2:$N$138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<sst xmlns="http://schemas.openxmlformats.org/spreadsheetml/2006/main" count="2412" uniqueCount="1093">
  <si>
    <t>ST LUKES   Ship-To Fill Rate  -  Apr 2019 through Apr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</si>
  <si>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</si>
  <si>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</si>
  <si>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</si>
  <si>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</si>
  <si>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</si>
  <si>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</si>
  <si>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</si>
  <si>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</si>
  <si>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</si>
  <si>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</si>
  <si>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</si>
  <si>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</si>
  <si>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3126432</t>
  </si>
  <si>
    <t>St Lukes Medical Group Southridge</t>
  </si>
  <si>
    <t>3694519</t>
  </si>
  <si>
    <t>Saint Lukes Bishop Spencer Place</t>
  </si>
  <si>
    <t>3124551</t>
  </si>
  <si>
    <t>St Lukes Lees Summit Internal Med</t>
  </si>
  <si>
    <t>3259126</t>
  </si>
  <si>
    <t>Saint Lukes Medical - Barry Road</t>
  </si>
  <si>
    <t>3151085</t>
  </si>
  <si>
    <t>St Lukes Medical Group Independence</t>
  </si>
  <si>
    <t>3259284</t>
  </si>
  <si>
    <t>Saint Lukes Dermatology Specialists</t>
  </si>
  <si>
    <t>3151087</t>
  </si>
  <si>
    <t>St Lukes Medical Group Blue Va</t>
  </si>
  <si>
    <t>3130058</t>
  </si>
  <si>
    <t>St Lukes Internal Medicine</t>
  </si>
  <si>
    <t>3259313</t>
  </si>
  <si>
    <t>Saint Lukes South Primary Care</t>
  </si>
  <si>
    <t>3259275</t>
  </si>
  <si>
    <t>Saint Lukes Plastic Surgery Specialists</t>
  </si>
  <si>
    <t>3760155</t>
  </si>
  <si>
    <t>Saint Lukes Medical Plaza Imaging Assoc</t>
  </si>
  <si>
    <t>3124474</t>
  </si>
  <si>
    <t>St Lukes Medical Clinton</t>
  </si>
  <si>
    <t>3259141</t>
  </si>
  <si>
    <t>St Lukes - Advanced Urologic Assoc North</t>
  </si>
  <si>
    <t>3259142</t>
  </si>
  <si>
    <t>St Lukes -Advanced Urologic Associ South</t>
  </si>
  <si>
    <t>3125465</t>
  </si>
  <si>
    <t>Saint Lukes Medical Group Lansing</t>
  </si>
  <si>
    <t>3466206</t>
  </si>
  <si>
    <t>Saint Lukes Women's Specialists East</t>
  </si>
  <si>
    <t>3708142</t>
  </si>
  <si>
    <t>St Lukes Primary Care Shoal Creek</t>
  </si>
  <si>
    <t>3151086</t>
  </si>
  <si>
    <t>St Lukes Med Grp - Lee's Summit NMP</t>
  </si>
  <si>
    <t>3708143</t>
  </si>
  <si>
    <t>St Lukes Primary Care Highland Pl</t>
  </si>
  <si>
    <t>3457887</t>
  </si>
  <si>
    <t>Saint Lukes Convenient Care Mission Farm</t>
  </si>
  <si>
    <t>3419005</t>
  </si>
  <si>
    <t>3259132</t>
  </si>
  <si>
    <t>Saint Lukes Orthopedics - SCH</t>
  </si>
  <si>
    <t>3124476</t>
  </si>
  <si>
    <t>St Lukes Medical Group Smithville</t>
  </si>
  <si>
    <t>3259272</t>
  </si>
  <si>
    <t>Saint Lukes Surgical Specialists</t>
  </si>
  <si>
    <t>3708251</t>
  </si>
  <si>
    <t>St Lukes Primary Care Platte City</t>
  </si>
  <si>
    <t>3125647</t>
  </si>
  <si>
    <t>St Lukes Diabetes And Endocrinology Ctr</t>
  </si>
  <si>
    <t>3708130</t>
  </si>
  <si>
    <t>St Lukes Med Specialist Burlington Creek</t>
  </si>
  <si>
    <t>3259276</t>
  </si>
  <si>
    <t>Saint Lukes Midwest Pulmonary Consultant</t>
  </si>
  <si>
    <t>3708097</t>
  </si>
  <si>
    <t>IDTF Shoal Creek</t>
  </si>
  <si>
    <t>3708247</t>
  </si>
  <si>
    <t>St Lukes Primary Care Parkville</t>
  </si>
  <si>
    <t>3388173</t>
  </si>
  <si>
    <t>St Lukes Indep Diagn Testing Facility</t>
  </si>
  <si>
    <t>3265686</t>
  </si>
  <si>
    <t>Saint Lukes Cardiovascular Consulta</t>
  </si>
  <si>
    <t>3258413</t>
  </si>
  <si>
    <t>Saint Lukes Convenient Care</t>
  </si>
  <si>
    <t>3323023</t>
  </si>
  <si>
    <t>Saint Lukes Convenient Care Mission</t>
  </si>
  <si>
    <t>3259228</t>
  </si>
  <si>
    <t>Saint Lukes Urogynecology</t>
  </si>
  <si>
    <t>3708110</t>
  </si>
  <si>
    <t>St Lukes Urgent Care Shoal Creek</t>
  </si>
  <si>
    <t>3708096</t>
  </si>
  <si>
    <t>IDTF</t>
  </si>
  <si>
    <t>1914626</t>
  </si>
  <si>
    <t>St Lukes Cardiovascular Consultants Inc</t>
  </si>
  <si>
    <t>3124903</t>
  </si>
  <si>
    <t>St. Lukes Medical Group-Cushing Clinic</t>
  </si>
  <si>
    <t>3259279</t>
  </si>
  <si>
    <t>Saint Lukes Ent Specialists</t>
  </si>
  <si>
    <t>3125188</t>
  </si>
  <si>
    <t>Saint Lukes Medical Barry Road Internal</t>
  </si>
  <si>
    <t>3444910</t>
  </si>
  <si>
    <t>Saint Lukes Convenient Care Belton</t>
  </si>
  <si>
    <t>3259301</t>
  </si>
  <si>
    <t>Saint Lukes Surgical Specialists North</t>
  </si>
  <si>
    <t>3259295</t>
  </si>
  <si>
    <t>Saint Lukes Orthopedics- North</t>
  </si>
  <si>
    <t>3343419</t>
  </si>
  <si>
    <t>St Lukes Surgical Special  Lees Summit</t>
  </si>
  <si>
    <t>3259235</t>
  </si>
  <si>
    <t>Saint Lukes Neuro Consultants</t>
  </si>
  <si>
    <t>3444904</t>
  </si>
  <si>
    <t>Saint Lukes Convenient Care Lees Summit1</t>
  </si>
  <si>
    <t>3124905</t>
  </si>
  <si>
    <t>Cushing Care Specialist - Care For Women</t>
  </si>
  <si>
    <t>3259305</t>
  </si>
  <si>
    <t>Saint Lukes ENT Center</t>
  </si>
  <si>
    <t>3258412</t>
  </si>
  <si>
    <t>3659822</t>
  </si>
  <si>
    <t>SLHS - Orthopedic Specialists North</t>
  </si>
  <si>
    <t>3487317</t>
  </si>
  <si>
    <t>Saint Lukes Urology Blue Springs</t>
  </si>
  <si>
    <t>3259314</t>
  </si>
  <si>
    <t>St Lukes Med Group Women's Health South</t>
  </si>
  <si>
    <t>3259317</t>
  </si>
  <si>
    <t>St Lukes Diabetes &amp; Endocrinology</t>
  </si>
  <si>
    <t>3681657</t>
  </si>
  <si>
    <t>Saint Lukes Endocrinology East</t>
  </si>
  <si>
    <t>3484873</t>
  </si>
  <si>
    <t>St Lukes Convenient Care Parkville</t>
  </si>
  <si>
    <t>3323037</t>
  </si>
  <si>
    <t>Saint Lukes Convenient Care Raytown</t>
  </si>
  <si>
    <t>3323026</t>
  </si>
  <si>
    <t>Saint Lukes Convenient Care Olathe 2</t>
  </si>
  <si>
    <t>3564169</t>
  </si>
  <si>
    <t>St Lukes Receiving Dock</t>
  </si>
  <si>
    <t>3397849</t>
  </si>
  <si>
    <t>St Lukes Convenient Care Lees Summit 2</t>
  </si>
  <si>
    <t>3708132</t>
  </si>
  <si>
    <t>St Lukes Sports Med Platte City</t>
  </si>
  <si>
    <t>3484888</t>
  </si>
  <si>
    <t>St Lukes Convenient Care N Oak Trafficwa</t>
  </si>
  <si>
    <t>3343416</t>
  </si>
  <si>
    <t>St Lukes Surgical Specialists Overland</t>
  </si>
  <si>
    <t>3222443</t>
  </si>
  <si>
    <t>St Lukes East Internal Med Lee's Summit</t>
  </si>
  <si>
    <t>3259289</t>
  </si>
  <si>
    <t>Saint Lukes Womens Health- North</t>
  </si>
  <si>
    <t>3465711</t>
  </si>
  <si>
    <t>Saint Lukes Orthopedic Specialists</t>
  </si>
  <si>
    <t>3457905</t>
  </si>
  <si>
    <t>Saint Lukes Endocrinology Mission Farms</t>
  </si>
  <si>
    <t>3283026</t>
  </si>
  <si>
    <t>St Lukes Neuro Surgery Consultants</t>
  </si>
  <si>
    <t>3388141</t>
  </si>
  <si>
    <t>St Lukes Mission Farms Neighborhood Clin</t>
  </si>
  <si>
    <t>3388160</t>
  </si>
  <si>
    <t>St Lukes Blue Springs Neighborhood Clini</t>
  </si>
  <si>
    <t>1897794</t>
  </si>
  <si>
    <t>St Lukes Cardiovascular Consultant Barry</t>
  </si>
  <si>
    <t>3424539</t>
  </si>
  <si>
    <t>Saint Lukes Spine And Sports Clinic</t>
  </si>
  <si>
    <t>3484883</t>
  </si>
  <si>
    <t>St Lukes Convenient Care Barry Rd</t>
  </si>
  <si>
    <t>3708098</t>
  </si>
  <si>
    <t>SLHS - Burlington Creek Multispec Clinic</t>
  </si>
  <si>
    <t>3708109</t>
  </si>
  <si>
    <t>St Lukes  Shoal Creek Multispec Clinic</t>
  </si>
  <si>
    <t>3482680</t>
  </si>
  <si>
    <t>St Lukes Cardiovascular Consultants EP</t>
  </si>
  <si>
    <t>3388149</t>
  </si>
  <si>
    <t>3708107</t>
  </si>
  <si>
    <t>Platte City Multispeciality Clinic</t>
  </si>
  <si>
    <t>3283025</t>
  </si>
  <si>
    <t>St Lukes Neuro Consultants North</t>
  </si>
  <si>
    <t>1870535</t>
  </si>
  <si>
    <t>Saint Lukes Pulmonary- North</t>
  </si>
  <si>
    <t>3292717</t>
  </si>
  <si>
    <t>St. Lukes Neurological Consultants</t>
  </si>
  <si>
    <t>3457896</t>
  </si>
  <si>
    <t>Saint Lukes Cardiology Mission Farms</t>
  </si>
  <si>
    <t>3259128</t>
  </si>
  <si>
    <t>Saint Lukes ENT Center - Cushing (SCH)</t>
  </si>
  <si>
    <t>3265687</t>
  </si>
  <si>
    <t>Saint Lukes GI Specialists South</t>
  </si>
  <si>
    <t>3353999</t>
  </si>
  <si>
    <t>St Lukes Medical Group</t>
  </si>
  <si>
    <t>3259155</t>
  </si>
  <si>
    <t>Saint Lukes Psychiatry</t>
  </si>
  <si>
    <t>3283024</t>
  </si>
  <si>
    <t>St Lukes Neuro Consultants - South</t>
  </si>
  <si>
    <t>3678314</t>
  </si>
  <si>
    <t>Saint Lukes Convenient Care Shawnee</t>
  </si>
  <si>
    <t>3718795</t>
  </si>
  <si>
    <t>St Lukes  Shoal Creek Surgery Center</t>
  </si>
  <si>
    <t>3259271</t>
  </si>
  <si>
    <t>Saint Lukes GI Specialists-Plaza</t>
  </si>
  <si>
    <t>3522814</t>
  </si>
  <si>
    <t>Saint Lukes Blue Springs Mammography</t>
  </si>
  <si>
    <t>3708121</t>
  </si>
  <si>
    <t>Shoal Creek Physical Therapy</t>
  </si>
  <si>
    <t>3482651</t>
  </si>
  <si>
    <t>St Lukes Cardiovascular Consultants PCC</t>
  </si>
  <si>
    <t>3644644</t>
  </si>
  <si>
    <t>Saint Lukes Convenient Care Blue Springs</t>
  </si>
  <si>
    <t>3708113</t>
  </si>
  <si>
    <t>Burlington Creek Physical Therapy</t>
  </si>
  <si>
    <t>3259312</t>
  </si>
  <si>
    <t>Saint Lukes Pulmonary</t>
  </si>
  <si>
    <t>3259299</t>
  </si>
  <si>
    <t>St. Lukes - GI Specialists - Northland</t>
  </si>
  <si>
    <t>3715748</t>
  </si>
  <si>
    <t>Saint Lukes Convenient Care KC Telemed</t>
  </si>
  <si>
    <t>3708102</t>
  </si>
  <si>
    <t>Highland Plaza Multispeciality Clinic</t>
  </si>
  <si>
    <t>ST LUKES   NSI Items  -  Apr 2019 through Apr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</si>
  <si>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</si>
  <si>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</si>
  <si>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</si>
  <si>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</si>
  <si>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</si>
  <si>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</si>
  <si>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</si>
  <si>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</si>
  <si>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</si>
  <si>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</si>
  <si>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</si>
  <si>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</si>
  <si>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</si>
  <si>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Kansas City</t>
  </si>
  <si>
    <t>MO</t>
  </si>
  <si>
    <t xml:space="preserve">641541483   </t>
  </si>
  <si>
    <t>75658610</t>
  </si>
  <si>
    <t>SZ</t>
  </si>
  <si>
    <t>1319983</t>
  </si>
  <si>
    <t>Suture Removal Kit Disposable</t>
  </si>
  <si>
    <t>04/26/2019</t>
  </si>
  <si>
    <t>XD</t>
  </si>
  <si>
    <t>MEDACT</t>
  </si>
  <si>
    <t xml:space="preserve">641113491   </t>
  </si>
  <si>
    <t>74770826</t>
  </si>
  <si>
    <t>1333771</t>
  </si>
  <si>
    <t>Dressing Foam Mepilex Brdr Hl</t>
  </si>
  <si>
    <t>04/02/2019</t>
  </si>
  <si>
    <t>ABCO</t>
  </si>
  <si>
    <t xml:space="preserve">641513105   </t>
  </si>
  <si>
    <t>75342423</t>
  </si>
  <si>
    <t>7985417</t>
  </si>
  <si>
    <t>Lid F/12oz Styrofoam Cup</t>
  </si>
  <si>
    <t>04/17/2019</t>
  </si>
  <si>
    <t>STRPAR</t>
  </si>
  <si>
    <t>Lees Summit</t>
  </si>
  <si>
    <t xml:space="preserve">640647880   </t>
  </si>
  <si>
    <t>75382225</t>
  </si>
  <si>
    <t>04/18/2019</t>
  </si>
  <si>
    <t xml:space="preserve">641581313   </t>
  </si>
  <si>
    <t>75318558</t>
  </si>
  <si>
    <t>SE</t>
  </si>
  <si>
    <t>1329980</t>
  </si>
  <si>
    <t>Lotion Hnd &amp; Bdy Refill</t>
  </si>
  <si>
    <t>GOJO</t>
  </si>
  <si>
    <t xml:space="preserve">641115934   </t>
  </si>
  <si>
    <t>75030243</t>
  </si>
  <si>
    <t>6490085</t>
  </si>
  <si>
    <t>Cup Barium Graduated Waxed</t>
  </si>
  <si>
    <t>04/09/2019</t>
  </si>
  <si>
    <t>LAGASS</t>
  </si>
  <si>
    <t>75279679</t>
  </si>
  <si>
    <t>8897114</t>
  </si>
  <si>
    <t>Inflator One Shot Cuff</t>
  </si>
  <si>
    <t>04/16/2019</t>
  </si>
  <si>
    <t>EZ</t>
  </si>
  <si>
    <t>4698566</t>
  </si>
  <si>
    <t>Mask&amp;Resusitator Manual Adult</t>
  </si>
  <si>
    <t>SIMPOR</t>
  </si>
  <si>
    <t>6802804</t>
  </si>
  <si>
    <t>Resuscitator Pediatric Mask</t>
  </si>
  <si>
    <t xml:space="preserve">640866000   </t>
  </si>
  <si>
    <t>74883875</t>
  </si>
  <si>
    <t>1277886</t>
  </si>
  <si>
    <t>Ring Barrier Cera Flat 2"</t>
  </si>
  <si>
    <t>04/04/2019</t>
  </si>
  <si>
    <t>HOLLIS</t>
  </si>
  <si>
    <t>2422768</t>
  </si>
  <si>
    <t>Ostomy Set Drainable 1 Piece</t>
  </si>
  <si>
    <t>6400095</t>
  </si>
  <si>
    <t>Paste Ostomy Adapt</t>
  </si>
  <si>
    <t>74930957</t>
  </si>
  <si>
    <t>8635711</t>
  </si>
  <si>
    <t>Karaya Powder</t>
  </si>
  <si>
    <t>04/05/2019</t>
  </si>
  <si>
    <t>75382300</t>
  </si>
  <si>
    <t>1258382</t>
  </si>
  <si>
    <t>Needle EMG 25mm</t>
  </si>
  <si>
    <t>IMEXMD</t>
  </si>
  <si>
    <t xml:space="preserve">641113384   </t>
  </si>
  <si>
    <t>75423826</t>
  </si>
  <si>
    <t>1285572</t>
  </si>
  <si>
    <t>Container Specimen Wide Strl</t>
  </si>
  <si>
    <t>04/19/2019</t>
  </si>
  <si>
    <t>MEDGEN</t>
  </si>
  <si>
    <t>ST LUKES   Drop-Ship Items  -  Apr 2019 through Apr 2019</t>
  </si>
  <si>
    <t xml:space="preserve">641552262   </t>
  </si>
  <si>
    <t>75382255</t>
  </si>
  <si>
    <t>9538431</t>
  </si>
  <si>
    <t>Lister Scissor X-fine</t>
  </si>
  <si>
    <t>D</t>
  </si>
  <si>
    <t>MILTEX</t>
  </si>
  <si>
    <t xml:space="preserve">640862979   </t>
  </si>
  <si>
    <t>75615090</t>
  </si>
  <si>
    <t>1205769</t>
  </si>
  <si>
    <t>Wet Jet Multipurpose Swiffer</t>
  </si>
  <si>
    <t>04/25/2019</t>
  </si>
  <si>
    <t>ODEPOT</t>
  </si>
  <si>
    <t>9063099</t>
  </si>
  <si>
    <t>Swiffer WetJet Pad Refills</t>
  </si>
  <si>
    <t>Overland Park</t>
  </si>
  <si>
    <t>KS</t>
  </si>
  <si>
    <t xml:space="preserve">662074030   </t>
  </si>
  <si>
    <t>75028835</t>
  </si>
  <si>
    <t>1323839</t>
  </si>
  <si>
    <t>RITTER 250 LED EXAM LIGHT</t>
  </si>
  <si>
    <t>MIDMAK</t>
  </si>
  <si>
    <t>Belton</t>
  </si>
  <si>
    <t xml:space="preserve">640125109   </t>
  </si>
  <si>
    <t>75382304</t>
  </si>
  <si>
    <t>9920003</t>
  </si>
  <si>
    <t>BD Veritor System Reader</t>
  </si>
  <si>
    <t>B-DMIC</t>
  </si>
  <si>
    <t xml:space="preserve">662131324   </t>
  </si>
  <si>
    <t>75088179</t>
  </si>
  <si>
    <t>1258280</t>
  </si>
  <si>
    <t>Thyrogen PDI Inj.</t>
  </si>
  <si>
    <t>04/10/2019</t>
  </si>
  <si>
    <t>GENZME</t>
  </si>
  <si>
    <t>75088217</t>
  </si>
  <si>
    <t>5820120</t>
  </si>
  <si>
    <t>Lotion Soothe &amp; Cool</t>
  </si>
  <si>
    <t>MEDLIN</t>
  </si>
  <si>
    <t xml:space="preserve">641115928   </t>
  </si>
  <si>
    <t>74713435</t>
  </si>
  <si>
    <t>2840055</t>
  </si>
  <si>
    <t>Paper Chart F-fold 216x280x200</t>
  </si>
  <si>
    <t>04/01/2019</t>
  </si>
  <si>
    <t>PRTMED</t>
  </si>
  <si>
    <t xml:space="preserve">641513106   </t>
  </si>
  <si>
    <t>75334238</t>
  </si>
  <si>
    <t>9049709</t>
  </si>
  <si>
    <t>Mix Crystal Light Lemon</t>
  </si>
  <si>
    <t>1173440</t>
  </si>
  <si>
    <t>Nestle Pure-Life Water Purifd</t>
  </si>
  <si>
    <t>75514216</t>
  </si>
  <si>
    <t>04/23/2019</t>
  </si>
  <si>
    <t xml:space="preserve">641581322   </t>
  </si>
  <si>
    <t>74773288</t>
  </si>
  <si>
    <t>75463595</t>
  </si>
  <si>
    <t>3889112</t>
  </si>
  <si>
    <t>DynaTrace ECG Electrode</t>
  </si>
  <si>
    <t>04/22/2019</t>
  </si>
  <si>
    <t>CONMD</t>
  </si>
  <si>
    <t xml:space="preserve">641552879   </t>
  </si>
  <si>
    <t>74713419</t>
  </si>
  <si>
    <t>75382269</t>
  </si>
  <si>
    <t>9061018</t>
  </si>
  <si>
    <t>Water Pure Life Bottled Nestle</t>
  </si>
  <si>
    <t>74773361</t>
  </si>
  <si>
    <t>75182794</t>
  </si>
  <si>
    <t>9025115</t>
  </si>
  <si>
    <t>WINDEX SPRAY BOTTLE</t>
  </si>
  <si>
    <t>04/12/2019</t>
  </si>
  <si>
    <t>75658532</t>
  </si>
  <si>
    <t>Independence</t>
  </si>
  <si>
    <t xml:space="preserve">640556954   </t>
  </si>
  <si>
    <t>74773235</t>
  </si>
  <si>
    <t>5580053</t>
  </si>
  <si>
    <t>ProQuad MMR Varivax Combo Vacc</t>
  </si>
  <si>
    <t>MERVAC</t>
  </si>
  <si>
    <t>Leawood</t>
  </si>
  <si>
    <t xml:space="preserve">662248700   </t>
  </si>
  <si>
    <t>75138578</t>
  </si>
  <si>
    <t>04/11/2019</t>
  </si>
  <si>
    <t>75334271</t>
  </si>
  <si>
    <t>5581592</t>
  </si>
  <si>
    <t>Varivax Chickenpox All Sdv</t>
  </si>
  <si>
    <t>75423774</t>
  </si>
  <si>
    <t>Blue Springs</t>
  </si>
  <si>
    <t xml:space="preserve">640143204   </t>
  </si>
  <si>
    <t>75615180</t>
  </si>
  <si>
    <t>75660407</t>
  </si>
  <si>
    <t>75660447</t>
  </si>
  <si>
    <t>1263095</t>
  </si>
  <si>
    <t>Forcep Instrument Wire Tooth</t>
  </si>
  <si>
    <t>Clinton</t>
  </si>
  <si>
    <t xml:space="preserve">647353205   </t>
  </si>
  <si>
    <t>74713397</t>
  </si>
  <si>
    <t>Smithville</t>
  </si>
  <si>
    <t xml:space="preserve">640899334   </t>
  </si>
  <si>
    <t>75463498</t>
  </si>
  <si>
    <t>75182821</t>
  </si>
  <si>
    <t>75382222</t>
  </si>
  <si>
    <t>1162514</t>
  </si>
  <si>
    <t>Forcep Mosquito Hemostat</t>
  </si>
  <si>
    <t xml:space="preserve">640145496   </t>
  </si>
  <si>
    <t>75463522</t>
  </si>
  <si>
    <t>1217620</t>
  </si>
  <si>
    <t>Hamper Linen w/Lid SS Chrome</t>
  </si>
  <si>
    <t>PEDIGO</t>
  </si>
  <si>
    <t xml:space="preserve">640556964   </t>
  </si>
  <si>
    <t>75086212</t>
  </si>
  <si>
    <t>4982546</t>
  </si>
  <si>
    <t>Botox Inj Vial non-return</t>
  </si>
  <si>
    <t>ALLERG</t>
  </si>
  <si>
    <t xml:space="preserve">640145494   </t>
  </si>
  <si>
    <t>75604894</t>
  </si>
  <si>
    <t>74711646</t>
  </si>
  <si>
    <t>1240920</t>
  </si>
  <si>
    <t>Catheter 40cm HSG</t>
  </si>
  <si>
    <t>ARGON</t>
  </si>
  <si>
    <t>74829825</t>
  </si>
  <si>
    <t>1113384</t>
  </si>
  <si>
    <t>Ultralife Battery Lithium</t>
  </si>
  <si>
    <t>04/03/2019</t>
  </si>
  <si>
    <t>ABBCON</t>
  </si>
  <si>
    <t>75086118</t>
  </si>
  <si>
    <t>9021058</t>
  </si>
  <si>
    <t>MAT,ANTI FATIGUE,3X5,CHAR</t>
  </si>
  <si>
    <t xml:space="preserve">662123220   </t>
  </si>
  <si>
    <t>74713463</t>
  </si>
  <si>
    <t>75423828</t>
  </si>
  <si>
    <t>Olathe</t>
  </si>
  <si>
    <t xml:space="preserve">660623110   </t>
  </si>
  <si>
    <t>75334359</t>
  </si>
  <si>
    <t>1106874</t>
  </si>
  <si>
    <t>Swiffer Dry Refill</t>
  </si>
  <si>
    <t>75463500</t>
  </si>
  <si>
    <t xml:space="preserve">640866075   </t>
  </si>
  <si>
    <t>74713624</t>
  </si>
  <si>
    <t>1132830</t>
  </si>
  <si>
    <t>Ring Electrode 8mmx95mm</t>
  </si>
  <si>
    <t xml:space="preserve">641541421   </t>
  </si>
  <si>
    <t>75615137</t>
  </si>
  <si>
    <t xml:space="preserve">662131307   </t>
  </si>
  <si>
    <t>75334209</t>
  </si>
  <si>
    <t>9022003</t>
  </si>
  <si>
    <t>WASTEBASKET,RECT,41 QT</t>
  </si>
  <si>
    <t xml:space="preserve">641113342   </t>
  </si>
  <si>
    <t>74713440</t>
  </si>
  <si>
    <t>75182833</t>
  </si>
  <si>
    <t>1328668</t>
  </si>
  <si>
    <t>Sponge Scrub Mltprps No Scrtch</t>
  </si>
  <si>
    <t>75281828</t>
  </si>
  <si>
    <t>Platte City</t>
  </si>
  <si>
    <t xml:space="preserve">640797707   </t>
  </si>
  <si>
    <t>75088175</t>
  </si>
  <si>
    <t>75658519</t>
  </si>
  <si>
    <t>75088178</t>
  </si>
  <si>
    <t>1157474</t>
  </si>
  <si>
    <t>Botox Cosm Inj Vial non-retn</t>
  </si>
  <si>
    <t xml:space="preserve">641115941   </t>
  </si>
  <si>
    <t>75182758</t>
  </si>
  <si>
    <t>3720543</t>
  </si>
  <si>
    <t>Binder Abs 9" 3 Panel 63"-74"</t>
  </si>
  <si>
    <t>DEROYA</t>
  </si>
  <si>
    <t>1258547</t>
  </si>
  <si>
    <t>Binder Abdominal 9" XL</t>
  </si>
  <si>
    <t xml:space="preserve">641115942   </t>
  </si>
  <si>
    <t>75281627</t>
  </si>
  <si>
    <t>3776699</t>
  </si>
  <si>
    <t>Botox Cosm Inj Vial non-retrn</t>
  </si>
  <si>
    <t xml:space="preserve">641115901   </t>
  </si>
  <si>
    <t>75341725</t>
  </si>
  <si>
    <t>1221910</t>
  </si>
  <si>
    <t>Chair Blood Draw Lab X Pad Arm</t>
  </si>
  <si>
    <t>CLINT</t>
  </si>
  <si>
    <t>Mission</t>
  </si>
  <si>
    <t xml:space="preserve">662023290   </t>
  </si>
  <si>
    <t>75228509</t>
  </si>
  <si>
    <t>04/15/2019</t>
  </si>
  <si>
    <t>8980606</t>
  </si>
  <si>
    <t>Cuff BP Aneroid Pocket System</t>
  </si>
  <si>
    <t>MARQ</t>
  </si>
  <si>
    <t xml:space="preserve">641113379   </t>
  </si>
  <si>
    <t>75032265</t>
  </si>
  <si>
    <t>75658578</t>
  </si>
  <si>
    <t xml:space="preserve">641201144   </t>
  </si>
  <si>
    <t>75323606</t>
  </si>
  <si>
    <t>7950055</t>
  </si>
  <si>
    <t>Clinitek Status + Analyzer</t>
  </si>
  <si>
    <t>AMES</t>
  </si>
  <si>
    <t>1207149</t>
  </si>
  <si>
    <t>Sysmex XP-300 Analyzer</t>
  </si>
  <si>
    <t>SYSMEX</t>
  </si>
  <si>
    <t>1066368</t>
  </si>
  <si>
    <t>Piccolo Xpress Chem Sys</t>
  </si>
  <si>
    <t>1113324</t>
  </si>
  <si>
    <t>i-STAT Blood Analysis System</t>
  </si>
  <si>
    <t>1644935</t>
  </si>
  <si>
    <t>StatSpin Express III</t>
  </si>
  <si>
    <t>HEMOCU</t>
  </si>
  <si>
    <t>1298479</t>
  </si>
  <si>
    <t>Triage MeterPro Purchase</t>
  </si>
  <si>
    <t>BIOSIT</t>
  </si>
  <si>
    <t>75325274</t>
  </si>
  <si>
    <t xml:space="preserve">660619532   </t>
  </si>
  <si>
    <t>75658527</t>
  </si>
  <si>
    <t>1136437</t>
  </si>
  <si>
    <t>Swiffer Duster Refills</t>
  </si>
  <si>
    <t>74930960</t>
  </si>
  <si>
    <t>75463515</t>
  </si>
  <si>
    <t>74882021</t>
  </si>
  <si>
    <t xml:space="preserve">662132304   </t>
  </si>
  <si>
    <t>75334210</t>
  </si>
  <si>
    <t>5582363</t>
  </si>
  <si>
    <t>Zostavax Shingles Adult Sdv</t>
  </si>
  <si>
    <t>75567150</t>
  </si>
  <si>
    <t>04/24/2019</t>
  </si>
  <si>
    <t>ST LUKES   Item Detail  -  Apr 2019 through Apr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</si>
  <si>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</si>
  <si>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</si>
  <si>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</si>
  <si>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</si>
  <si>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</si>
  <si>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</si>
  <si>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</si>
  <si>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</si>
  <si>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</si>
  <si>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6430062</t>
  </si>
  <si>
    <t xml:space="preserve">Angel Soft Facial Tissue      </t>
  </si>
  <si>
    <t xml:space="preserve">            </t>
  </si>
  <si>
    <t xml:space="preserve">100/Bx  </t>
  </si>
  <si>
    <t>GEOPAC</t>
  </si>
  <si>
    <t>48580</t>
  </si>
  <si>
    <t>1276701</t>
  </si>
  <si>
    <t xml:space="preserve">NOVA+ Towel OR Std Strl       </t>
  </si>
  <si>
    <t xml:space="preserve">Blue        </t>
  </si>
  <si>
    <t xml:space="preserve">6/Pk    </t>
  </si>
  <si>
    <t>V726-B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</si>
  <si>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</si>
  <si>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</si>
  <si>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</si>
  <si>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</si>
  <si>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</si>
  <si>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</si>
  <si>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 xml:space="preserve">8oz         </t>
  </si>
  <si>
    <t xml:space="preserve">24/Ca   </t>
  </si>
  <si>
    <t>595347</t>
  </si>
  <si>
    <t xml:space="preserve">0.5mL SDV   </t>
  </si>
  <si>
    <t>00006417100</t>
  </si>
  <si>
    <t xml:space="preserve">Wet Jet Multipurpose Swiffer  </t>
  </si>
  <si>
    <t xml:space="preserve">42.2oz Bt   </t>
  </si>
  <si>
    <t xml:space="preserve">Ea      </t>
  </si>
  <si>
    <t>560513</t>
  </si>
  <si>
    <t>1114242</t>
  </si>
  <si>
    <t xml:space="preserve">Multihance 20ml SDV           </t>
  </si>
  <si>
    <t xml:space="preserve">529mg       </t>
  </si>
  <si>
    <t xml:space="preserve">5Vl/Bx  </t>
  </si>
  <si>
    <t>BRACCO</t>
  </si>
  <si>
    <t>516415</t>
  </si>
  <si>
    <t xml:space="preserve">Swiffer WetJet Pad Refills    </t>
  </si>
  <si>
    <t xml:space="preserve">24/Pk   </t>
  </si>
  <si>
    <t>559892</t>
  </si>
  <si>
    <t>1500092</t>
  </si>
  <si>
    <t xml:space="preserve">Xylocaine w/Epi MDV 20mL      </t>
  </si>
  <si>
    <t xml:space="preserve">1%          </t>
  </si>
  <si>
    <t xml:space="preserve">25/Pk   </t>
  </si>
  <si>
    <t>ABRAX</t>
  </si>
  <si>
    <t>63323048227</t>
  </si>
  <si>
    <t xml:space="preserve">Botox Inj Vial non-return     </t>
  </si>
  <si>
    <t xml:space="preserve">100U/Vl </t>
  </si>
  <si>
    <t>91223US</t>
  </si>
  <si>
    <t>1296728</t>
  </si>
  <si>
    <t xml:space="preserve">1/Pk    </t>
  </si>
  <si>
    <t>58160081912</t>
  </si>
  <si>
    <t xml:space="preserve">Varivax Chickenpox All Sdv    </t>
  </si>
  <si>
    <t xml:space="preserve">.5ml        </t>
  </si>
  <si>
    <t>482700</t>
  </si>
  <si>
    <t xml:space="preserve">Nestle Pure-Life Water Purifd </t>
  </si>
  <si>
    <t xml:space="preserve">16.9oz/Bt   </t>
  </si>
  <si>
    <t xml:space="preserve">24Bt/Ca </t>
  </si>
  <si>
    <t>620007</t>
  </si>
  <si>
    <t>1316925</t>
  </si>
  <si>
    <t xml:space="preserve">Oxymetazoline HCl Nasal Spray </t>
  </si>
  <si>
    <t xml:space="preserve">0.05%       </t>
  </si>
  <si>
    <t xml:space="preserve">1oz/Bt  </t>
  </si>
  <si>
    <t>SHFFLD</t>
  </si>
  <si>
    <t>1157014055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</si>
  <si>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</si>
  <si>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</si>
  <si>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</si>
  <si>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</si>
  <si>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</si>
  <si>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</si>
  <si>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 xml:space="preserve">Botox Cosm Inj Vial non-retrn </t>
  </si>
  <si>
    <t>92326</t>
  </si>
  <si>
    <t>1147082</t>
  </si>
  <si>
    <t xml:space="preserve">Multihance SDV 15ml           </t>
  </si>
  <si>
    <t xml:space="preserve">5/Bx    </t>
  </si>
  <si>
    <t>516414</t>
  </si>
  <si>
    <t>1328800</t>
  </si>
  <si>
    <t xml:space="preserve">Omnipaque Oral 500mL          </t>
  </si>
  <si>
    <t xml:space="preserve">9mg/mL      </t>
  </si>
  <si>
    <t xml:space="preserve">10/Bx   </t>
  </si>
  <si>
    <t>NYCOMD</t>
  </si>
  <si>
    <t>RTD-09</t>
  </si>
  <si>
    <t>1437563</t>
  </si>
  <si>
    <t xml:space="preserve">Kerlix Gauze Fluff Antimicrob </t>
  </si>
  <si>
    <t xml:space="preserve">4.5"x4.1Yds </t>
  </si>
  <si>
    <t xml:space="preserve">1Rl/Pk  </t>
  </si>
  <si>
    <t>CARDKN</t>
  </si>
  <si>
    <t>3332</t>
  </si>
  <si>
    <t>1266686</t>
  </si>
  <si>
    <t>Lidocaine HCL Viscous Solution</t>
  </si>
  <si>
    <t xml:space="preserve">2%          </t>
  </si>
  <si>
    <t>100mL/Bt</t>
  </si>
  <si>
    <t>CARDGN</t>
  </si>
  <si>
    <t>2782514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</si>
  <si>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</si>
  <si>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</si>
  <si>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</si>
  <si>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</si>
  <si>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</si>
  <si>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</si>
  <si>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>6023287</t>
  </si>
  <si>
    <t>Bupivacaine HCL MDV Non-Return</t>
  </si>
  <si>
    <t xml:space="preserve">0.25%       </t>
  </si>
  <si>
    <t>GIVREP</t>
  </si>
  <si>
    <t>00409116001</t>
  </si>
  <si>
    <t xml:space="preserve">Dressing Foam Mepilex Brdr Hl </t>
  </si>
  <si>
    <t xml:space="preserve">8.6x9       </t>
  </si>
  <si>
    <t xml:space="preserve">30/Ca   </t>
  </si>
  <si>
    <t>282790</t>
  </si>
  <si>
    <t xml:space="preserve">i-STAT Blood Analysis System  </t>
  </si>
  <si>
    <t>04J6020</t>
  </si>
  <si>
    <t xml:space="preserve">StatSpin Express III          </t>
  </si>
  <si>
    <t>SSX3</t>
  </si>
  <si>
    <t>8914205</t>
  </si>
  <si>
    <t xml:space="preserve">Chemstrip 10md Urine Test     </t>
  </si>
  <si>
    <t xml:space="preserve">Strips      </t>
  </si>
  <si>
    <t xml:space="preserve">100/Bt  </t>
  </si>
  <si>
    <t>BIODYN</t>
  </si>
  <si>
    <t>3260763160</t>
  </si>
  <si>
    <t>1315788</t>
  </si>
  <si>
    <t xml:space="preserve">Glove Exm Ntrl LF PF Stl Blu  </t>
  </si>
  <si>
    <t xml:space="preserve">Large       </t>
  </si>
  <si>
    <t xml:space="preserve">200/Bx  </t>
  </si>
  <si>
    <t>OANDMR</t>
  </si>
  <si>
    <t>GLV2503</t>
  </si>
  <si>
    <t xml:space="preserve">Clinitek Status + Analyzer    </t>
  </si>
  <si>
    <t>1780</t>
  </si>
  <si>
    <t>1279630</t>
  </si>
  <si>
    <t xml:space="preserve">Pillowcase T/P White NOVA+    </t>
  </si>
  <si>
    <t xml:space="preserve">21X30       </t>
  </si>
  <si>
    <t xml:space="preserve">100/Ca  </t>
  </si>
  <si>
    <t>TIDI-E</t>
  </si>
  <si>
    <t>V919365</t>
  </si>
  <si>
    <t xml:space="preserve">Sysmex XP-300 Analyzer        </t>
  </si>
  <si>
    <t xml:space="preserve">XP-300      </t>
  </si>
  <si>
    <t>XP-300</t>
  </si>
  <si>
    <t>2587008</t>
  </si>
  <si>
    <t xml:space="preserve">Lidocaine Inj MDV Non-Return  </t>
  </si>
  <si>
    <t xml:space="preserve">20mL/Ea </t>
  </si>
  <si>
    <t>00409427601</t>
  </si>
  <si>
    <t xml:space="preserve">Mix Crystal Light Lemon       </t>
  </si>
  <si>
    <t>591379</t>
  </si>
  <si>
    <t>7100019</t>
  </si>
  <si>
    <t>Mask Resp Aura 1870+ Surg Flat</t>
  </si>
  <si>
    <t xml:space="preserve">White       </t>
  </si>
  <si>
    <t xml:space="preserve">20/Bx   </t>
  </si>
  <si>
    <t>3MMED</t>
  </si>
  <si>
    <t>1870+</t>
  </si>
  <si>
    <t xml:space="preserve">Swiffer Dry Refill            </t>
  </si>
  <si>
    <t xml:space="preserve">32/Pk   </t>
  </si>
  <si>
    <t>545031</t>
  </si>
  <si>
    <t xml:space="preserve">Red         </t>
  </si>
  <si>
    <t xml:space="preserve">10/Ca   </t>
  </si>
  <si>
    <t>8925731</t>
  </si>
  <si>
    <t xml:space="preserve">Triage MeterPro Purchase      </t>
  </si>
  <si>
    <t>55070</t>
  </si>
  <si>
    <t>8967227</t>
  </si>
  <si>
    <t xml:space="preserve">Bovie Insulated Needle        </t>
  </si>
  <si>
    <t xml:space="preserve">25/Bx   </t>
  </si>
  <si>
    <t>ES38</t>
  </si>
  <si>
    <t>1046897</t>
  </si>
  <si>
    <t>Bupivacaine HCL Teartop SDV PF</t>
  </si>
  <si>
    <t xml:space="preserve">0.25% 10mL  </t>
  </si>
  <si>
    <t>00409115901</t>
  </si>
  <si>
    <t xml:space="preserve">Lister Scissor X-fine         </t>
  </si>
  <si>
    <t xml:space="preserve">4-1/2       </t>
  </si>
  <si>
    <t>5-512</t>
  </si>
  <si>
    <t>5900067</t>
  </si>
  <si>
    <t>Purell Adv Hand Sanitizer Foam</t>
  </si>
  <si>
    <t xml:space="preserve">700mL       </t>
  </si>
  <si>
    <t>1305-03</t>
  </si>
  <si>
    <t>2283862</t>
  </si>
  <si>
    <t xml:space="preserve">Stethoscope Dual Head Red     </t>
  </si>
  <si>
    <t>GF</t>
  </si>
  <si>
    <t>400R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</si>
  <si>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</si>
  <si>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</si>
  <si>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</si>
  <si>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</si>
  <si>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</si>
  <si>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Botox Cosm Inj Vial non-retn  </t>
  </si>
  <si>
    <t xml:space="preserve">50U/Vl  </t>
  </si>
  <si>
    <t>93919</t>
  </si>
  <si>
    <t>3750168</t>
  </si>
  <si>
    <t xml:space="preserve">Dexamethasone Sodphos SDV     </t>
  </si>
  <si>
    <t xml:space="preserve">4mg/ml      </t>
  </si>
  <si>
    <t xml:space="preserve">25x1ml  </t>
  </si>
  <si>
    <t>AMEPHA</t>
  </si>
  <si>
    <t>63323016501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</si>
  <si>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</si>
  <si>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</si>
  <si>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</si>
  <si>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</si>
  <si>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</si>
  <si>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1195431</t>
  </si>
  <si>
    <t xml:space="preserve">Container Denture w/Lid       </t>
  </si>
  <si>
    <t xml:space="preserve">Aqua        </t>
  </si>
  <si>
    <t xml:space="preserve">25/Tb   </t>
  </si>
  <si>
    <t>DYND70293</t>
  </si>
  <si>
    <t xml:space="preserve">Suture Removal Kit Disposable </t>
  </si>
  <si>
    <t xml:space="preserve">50/Ca   </t>
  </si>
  <si>
    <t>59721</t>
  </si>
  <si>
    <t>1197615</t>
  </si>
  <si>
    <t>Extension Set MaxPlus Ndl-Free</t>
  </si>
  <si>
    <t xml:space="preserve">8-1/2"      </t>
  </si>
  <si>
    <t>BD</t>
  </si>
  <si>
    <t>MP5312-C</t>
  </si>
  <si>
    <t xml:space="preserve">Piccolo Xpress Chem Sys       </t>
  </si>
  <si>
    <t>07P0501</t>
  </si>
  <si>
    <t>346014</t>
  </si>
  <si>
    <t>1319867</t>
  </si>
  <si>
    <t xml:space="preserve">Ciprofloxacin Hcl Tablets     </t>
  </si>
  <si>
    <t xml:space="preserve">250mg       </t>
  </si>
  <si>
    <t>DRREDY</t>
  </si>
  <si>
    <t>55111012601</t>
  </si>
  <si>
    <t>1024486</t>
  </si>
  <si>
    <t xml:space="preserve">Dexamethasone Sod Phos MDV    </t>
  </si>
  <si>
    <t xml:space="preserve">30ml    </t>
  </si>
  <si>
    <t>63323016530</t>
  </si>
  <si>
    <t xml:space="preserve">MAT,ANTI FATIGUE,3X5,CHAR     </t>
  </si>
  <si>
    <t xml:space="preserve">1/PK    </t>
  </si>
  <si>
    <t>162684</t>
  </si>
  <si>
    <t>1103172</t>
  </si>
  <si>
    <t xml:space="preserve">Cuff BV Reus Adult 2-Tube     </t>
  </si>
  <si>
    <t>WELCH</t>
  </si>
  <si>
    <t>REUSE-11-2BV</t>
  </si>
  <si>
    <t>1061413</t>
  </si>
  <si>
    <t xml:space="preserve">Biopsy Punch Disposable       </t>
  </si>
  <si>
    <t xml:space="preserve">4.0mm       </t>
  </si>
  <si>
    <t>MISDFK</t>
  </si>
  <si>
    <t>96-1146</t>
  </si>
  <si>
    <t xml:space="preserve">Container Specimen Wide Strl  </t>
  </si>
  <si>
    <t xml:space="preserve">90mL        </t>
  </si>
  <si>
    <t xml:space="preserve">400/Ca  </t>
  </si>
  <si>
    <t>P02-WB902-10</t>
  </si>
  <si>
    <t>1105726</t>
  </si>
  <si>
    <t>Tape Cast Deltalite + Fbgl Grn</t>
  </si>
  <si>
    <t xml:space="preserve">3"X4Yds     </t>
  </si>
  <si>
    <t xml:space="preserve">10Rl/Bx </t>
  </si>
  <si>
    <t>SMINEP</t>
  </si>
  <si>
    <t>7345826</t>
  </si>
  <si>
    <t xml:space="preserve">Thyrogen PDI Inj.             </t>
  </si>
  <si>
    <t xml:space="preserve">1.1mg/Vl    </t>
  </si>
  <si>
    <t xml:space="preserve">2Vl/Bx  </t>
  </si>
  <si>
    <t>58468003002</t>
  </si>
  <si>
    <t>1043735</t>
  </si>
  <si>
    <t xml:space="preserve">Ful-Glo Ophth Strips          </t>
  </si>
  <si>
    <t xml:space="preserve">1mg         </t>
  </si>
  <si>
    <t>AKORN</t>
  </si>
  <si>
    <t>17478040401</t>
  </si>
  <si>
    <t>1311225</t>
  </si>
  <si>
    <t xml:space="preserve">Dressing Exufiber Hydrolock   </t>
  </si>
  <si>
    <t xml:space="preserve">4x4.8"      </t>
  </si>
  <si>
    <t>603311</t>
  </si>
  <si>
    <t>6542617</t>
  </si>
  <si>
    <t xml:space="preserve">Suture Vicryl Undyed SH       </t>
  </si>
  <si>
    <t xml:space="preserve">27"         </t>
  </si>
  <si>
    <t xml:space="preserve">36/Bx   </t>
  </si>
  <si>
    <t>ETHICO</t>
  </si>
  <si>
    <t>J418H</t>
  </si>
  <si>
    <t>7198632</t>
  </si>
  <si>
    <t xml:space="preserve">Silvadene Cream               </t>
  </si>
  <si>
    <t xml:space="preserve">50gm/Jr </t>
  </si>
  <si>
    <t>PFIINJ</t>
  </si>
  <si>
    <t>61570013150</t>
  </si>
  <si>
    <t>8914294</t>
  </si>
  <si>
    <t xml:space="preserve">Chemstrip 5 OB Urine Test     </t>
  </si>
  <si>
    <t xml:space="preserve">Strip       </t>
  </si>
  <si>
    <t>11893467160</t>
  </si>
  <si>
    <t>1046982</t>
  </si>
  <si>
    <t xml:space="preserve">Bupivacaine HCL SDV PF        </t>
  </si>
  <si>
    <t xml:space="preserve">0.25% 30mL  </t>
  </si>
  <si>
    <t>00409115902</t>
  </si>
  <si>
    <t xml:space="preserve">Hamper Linen w/Lid SS Chrome  </t>
  </si>
  <si>
    <t xml:space="preserve">18"Bags     </t>
  </si>
  <si>
    <t>P120L</t>
  </si>
  <si>
    <t>2483556</t>
  </si>
  <si>
    <t>Lidocaine w/Epi MDV Non-Return</t>
  </si>
  <si>
    <t xml:space="preserve">30mL/Vl </t>
  </si>
  <si>
    <t>00409317802</t>
  </si>
  <si>
    <t>7774011</t>
  </si>
  <si>
    <t xml:space="preserve">Steth Ltmn Burg 2Hd Ltwt2     </t>
  </si>
  <si>
    <t xml:space="preserve">28" Length  </t>
  </si>
  <si>
    <t>2451</t>
  </si>
  <si>
    <t xml:space="preserve">Karaya Powder                 </t>
  </si>
  <si>
    <t xml:space="preserve">12/CA   </t>
  </si>
  <si>
    <t>7905</t>
  </si>
  <si>
    <t xml:space="preserve">BD Veritor System Reader      </t>
  </si>
  <si>
    <t>256055</t>
  </si>
  <si>
    <t xml:space="preserve">Forcep Mosquito Hemostat      </t>
  </si>
  <si>
    <t xml:space="preserve">5" Straight </t>
  </si>
  <si>
    <t xml:space="preserve">20/Ca   </t>
  </si>
  <si>
    <t>TRI66140</t>
  </si>
  <si>
    <t xml:space="preserve">Forcep Instrument Wire Tooth  </t>
  </si>
  <si>
    <t xml:space="preserve">1x2.5"      </t>
  </si>
  <si>
    <t>56241</t>
  </si>
  <si>
    <t>5132260</t>
  </si>
  <si>
    <t xml:space="preserve">Cuff &amp; Bladder 1-tube         </t>
  </si>
  <si>
    <t xml:space="preserve">Child       </t>
  </si>
  <si>
    <t>5082-42</t>
  </si>
  <si>
    <t>1193020</t>
  </si>
  <si>
    <t xml:space="preserve">Punch Biopsy Tru-Punch        </t>
  </si>
  <si>
    <t xml:space="preserve">5mm         </t>
  </si>
  <si>
    <t>96-1148</t>
  </si>
  <si>
    <t>1279634</t>
  </si>
  <si>
    <t>Table Paper Smooth White NOVA+</t>
  </si>
  <si>
    <t xml:space="preserve">18"X225     </t>
  </si>
  <si>
    <t xml:space="preserve">12/Ca   </t>
  </si>
  <si>
    <t>V980912</t>
  </si>
  <si>
    <t>3932273</t>
  </si>
  <si>
    <t xml:space="preserve">Omnipaque Contrast Media 20mL </t>
  </si>
  <si>
    <t xml:space="preserve">180mg/mL    </t>
  </si>
  <si>
    <t>Y102</t>
  </si>
  <si>
    <t>1311226</t>
  </si>
  <si>
    <t xml:space="preserve">Dressing Exufiber AG+         </t>
  </si>
  <si>
    <t xml:space="preserve">4x5"        </t>
  </si>
  <si>
    <t>603422</t>
  </si>
  <si>
    <t xml:space="preserve">Needle EMG 25mm               </t>
  </si>
  <si>
    <t xml:space="preserve">Green       </t>
  </si>
  <si>
    <t>9013S0022</t>
  </si>
  <si>
    <t xml:space="preserve">RITTER 250 LED EXAM LIGHT     </t>
  </si>
  <si>
    <t>250-003</t>
  </si>
  <si>
    <t xml:space="preserve">Ring Electrode 8mmx95mm       </t>
  </si>
  <si>
    <t>019-435500</t>
  </si>
  <si>
    <t>9870250</t>
  </si>
  <si>
    <t xml:space="preserve">TB Syr Only Slip-Tip          </t>
  </si>
  <si>
    <t xml:space="preserve">1cc         </t>
  </si>
  <si>
    <t>309659</t>
  </si>
  <si>
    <t>1264584</t>
  </si>
  <si>
    <t xml:space="preserve">Gown Surg Aero Chrome Sterile </t>
  </si>
  <si>
    <t xml:space="preserve">Sm/Med      </t>
  </si>
  <si>
    <t xml:space="preserve">34/Ca   </t>
  </si>
  <si>
    <t>OMHALY</t>
  </si>
  <si>
    <t>44672</t>
  </si>
  <si>
    <t>6543513</t>
  </si>
  <si>
    <t xml:space="preserve">Suture Vicryl Undyed Sh       </t>
  </si>
  <si>
    <t xml:space="preserve">3-0 27"     </t>
  </si>
  <si>
    <t>J416H</t>
  </si>
  <si>
    <t>1338260</t>
  </si>
  <si>
    <t xml:space="preserve">Ibuprofen Tablets             </t>
  </si>
  <si>
    <t xml:space="preserve">200mg       </t>
  </si>
  <si>
    <t xml:space="preserve">1000/Bt </t>
  </si>
  <si>
    <t>APOMAJ</t>
  </si>
  <si>
    <t>700948</t>
  </si>
  <si>
    <t>8907242</t>
  </si>
  <si>
    <t xml:space="preserve">Conform Stretch Bandage N/S   </t>
  </si>
  <si>
    <t xml:space="preserve">3"x4.1Yds   </t>
  </si>
  <si>
    <t xml:space="preserve">12/Ctn  </t>
  </si>
  <si>
    <t>2244-</t>
  </si>
  <si>
    <t>2881487</t>
  </si>
  <si>
    <t>Therml Papr Sony Upp Hi Densty</t>
  </si>
  <si>
    <t xml:space="preserve">110HD       </t>
  </si>
  <si>
    <t>ALLEG</t>
  </si>
  <si>
    <t>7329542</t>
  </si>
  <si>
    <t xml:space="preserve">Catheter 40cm HSG             </t>
  </si>
  <si>
    <t xml:space="preserve">5.5Fr       </t>
  </si>
  <si>
    <t>660005040</t>
  </si>
  <si>
    <t>6050211</t>
  </si>
  <si>
    <t xml:space="preserve">Omnipaque Media 500mL PlusPak </t>
  </si>
  <si>
    <t xml:space="preserve">350mg/mL    </t>
  </si>
  <si>
    <t>Y548B</t>
  </si>
  <si>
    <t>2488072</t>
  </si>
  <si>
    <t>Bupivacaine HCL MDV Non Return</t>
  </si>
  <si>
    <t>00409116301</t>
  </si>
  <si>
    <t>5901085</t>
  </si>
  <si>
    <t xml:space="preserve">Cautery High Temp Fine Tip    </t>
  </si>
  <si>
    <t>AA01</t>
  </si>
  <si>
    <t>5550788</t>
  </si>
  <si>
    <t xml:space="preserve">Dressing Mepilex Lite 4x4"    </t>
  </si>
  <si>
    <t>284190</t>
  </si>
  <si>
    <t xml:space="preserve">DynaTrace ECG Electrode       </t>
  </si>
  <si>
    <t xml:space="preserve">12Bx/Ca </t>
  </si>
  <si>
    <t>1500-005</t>
  </si>
  <si>
    <t>3016934</t>
  </si>
  <si>
    <t xml:space="preserve">Bottle Medicine Glass 1 Oz    </t>
  </si>
  <si>
    <t xml:space="preserve">1 Oz        </t>
  </si>
  <si>
    <t>3486</t>
  </si>
  <si>
    <t xml:space="preserve">Mask&amp;Resusitator Manual Adult </t>
  </si>
  <si>
    <t xml:space="preserve">W/Tube      </t>
  </si>
  <si>
    <t>8503</t>
  </si>
  <si>
    <t xml:space="preserve">Binder Abs 9" 3 Panel 63"-74" </t>
  </si>
  <si>
    <t>13663008</t>
  </si>
  <si>
    <t>5680040</t>
  </si>
  <si>
    <t xml:space="preserve">Specula Vag w/Sheath          </t>
  </si>
  <si>
    <t xml:space="preserve">Small       </t>
  </si>
  <si>
    <t xml:space="preserve">18/Bx   </t>
  </si>
  <si>
    <t>58000S</t>
  </si>
  <si>
    <t xml:space="preserve">WASTEBASKET,RECT,41 QT        </t>
  </si>
  <si>
    <t xml:space="preserve">Black       </t>
  </si>
  <si>
    <t>221515</t>
  </si>
  <si>
    <t>7846100</t>
  </si>
  <si>
    <t xml:space="preserve">Ceftriaxone Sod F/Inj SDV     </t>
  </si>
  <si>
    <t xml:space="preserve">1gm/Vl      </t>
  </si>
  <si>
    <t>LUPIN</t>
  </si>
  <si>
    <t>68180063310</t>
  </si>
  <si>
    <t xml:space="preserve">Swiffer Duster Refills        </t>
  </si>
  <si>
    <t>641583</t>
  </si>
  <si>
    <t xml:space="preserve">Lotion Hnd &amp; Bdy Refill       </t>
  </si>
  <si>
    <t xml:space="preserve">4/Ca    </t>
  </si>
  <si>
    <t>8746-04</t>
  </si>
  <si>
    <t>1105720</t>
  </si>
  <si>
    <t>Tape Cast Deltalite + Fbgl Blu</t>
  </si>
  <si>
    <t>7345821</t>
  </si>
  <si>
    <t>1353740</t>
  </si>
  <si>
    <t xml:space="preserve">Bag Pat Belong 20x20"         </t>
  </si>
  <si>
    <t xml:space="preserve">White/Blue  </t>
  </si>
  <si>
    <t xml:space="preserve">250/Ca  </t>
  </si>
  <si>
    <t>ACTBAG</t>
  </si>
  <si>
    <t>PBB202004DT</t>
  </si>
  <si>
    <t xml:space="preserve">Inflator One Shot Cuff        </t>
  </si>
  <si>
    <t>900405</t>
  </si>
  <si>
    <t xml:space="preserve">Paste Ostomy Adapt            </t>
  </si>
  <si>
    <t xml:space="preserve">.5oz Tube   </t>
  </si>
  <si>
    <t>79301</t>
  </si>
  <si>
    <t xml:space="preserve">Ultralife Battery Lithium     </t>
  </si>
  <si>
    <t xml:space="preserve">9V          </t>
  </si>
  <si>
    <t xml:space="preserve">6/Bx    </t>
  </si>
  <si>
    <t>06F2126</t>
  </si>
  <si>
    <t>1221942</t>
  </si>
  <si>
    <t xml:space="preserve">Cuff BP Soft-Cuf 2 Tube       </t>
  </si>
  <si>
    <t xml:space="preserve">Adult Navy  </t>
  </si>
  <si>
    <t xml:space="preserve">20/Pk   </t>
  </si>
  <si>
    <t>SFT-A2-2A</t>
  </si>
  <si>
    <t xml:space="preserve">Zostavax Shingles Adult Sdv   </t>
  </si>
  <si>
    <t xml:space="preserve">.65mL       </t>
  </si>
  <si>
    <t>00006496300</t>
  </si>
  <si>
    <t>1085735</t>
  </si>
  <si>
    <t xml:space="preserve">Lidocaine HCL Inj Amp PF      </t>
  </si>
  <si>
    <t xml:space="preserve">1% 5mL      </t>
  </si>
  <si>
    <t>00409471302</t>
  </si>
  <si>
    <t>1009284</t>
  </si>
  <si>
    <t xml:space="preserve">Monsels Solution OB/GYN 8ml   </t>
  </si>
  <si>
    <t xml:space="preserve">12/Bx   </t>
  </si>
  <si>
    <t>PREMED</t>
  </si>
  <si>
    <t>9045055</t>
  </si>
  <si>
    <t xml:space="preserve">Ostomy Set Drainable 1 Piece  </t>
  </si>
  <si>
    <t>88400</t>
  </si>
  <si>
    <t>5135546</t>
  </si>
  <si>
    <t xml:space="preserve">Inflation System 2-Tube       </t>
  </si>
  <si>
    <t xml:space="preserve">Adult       </t>
  </si>
  <si>
    <t>5082-22</t>
  </si>
  <si>
    <t xml:space="preserve">WINDEX SPRAY BOTTLE           </t>
  </si>
  <si>
    <t xml:space="preserve">32 oz       </t>
  </si>
  <si>
    <t>347930</t>
  </si>
  <si>
    <t>9572916</t>
  </si>
  <si>
    <t xml:space="preserve">Arthrogram Tray               </t>
  </si>
  <si>
    <t xml:space="preserve">5/Ca    </t>
  </si>
  <si>
    <t>600803</t>
  </si>
  <si>
    <t xml:space="preserve">Spcfy Color </t>
  </si>
  <si>
    <t>66010</t>
  </si>
  <si>
    <t>1268141</t>
  </si>
  <si>
    <t xml:space="preserve">Nova+ Omnipaque PlusPak       </t>
  </si>
  <si>
    <t xml:space="preserve">350mgx200ml </t>
  </si>
  <si>
    <t>546Y</t>
  </si>
  <si>
    <t xml:space="preserve">Binder Abdominal 9" XL        </t>
  </si>
  <si>
    <t xml:space="preserve">75-84"      </t>
  </si>
  <si>
    <t>13664009</t>
  </si>
  <si>
    <t xml:space="preserve">Ring Barrier Cera Flat 2"     </t>
  </si>
  <si>
    <t>8805</t>
  </si>
  <si>
    <t xml:space="preserve">Cuff BP Aneroid Pocket System </t>
  </si>
  <si>
    <t>2346</t>
  </si>
  <si>
    <t>6430533</t>
  </si>
  <si>
    <t xml:space="preserve">Cap Bouffant Spunbond Blue    </t>
  </si>
  <si>
    <t xml:space="preserve">Lg          </t>
  </si>
  <si>
    <t>69804</t>
  </si>
  <si>
    <t>1198741</t>
  </si>
  <si>
    <t xml:space="preserve">Nova+ Omnipaque 100mL PlusPak </t>
  </si>
  <si>
    <t xml:space="preserve">300Mg       </t>
  </si>
  <si>
    <t>532Y</t>
  </si>
  <si>
    <t xml:space="preserve">Lotion Soothe &amp; Cool          </t>
  </si>
  <si>
    <t xml:space="preserve">4oz         </t>
  </si>
  <si>
    <t xml:space="preserve">48/Ca   </t>
  </si>
  <si>
    <t>MSC095368</t>
  </si>
  <si>
    <t>4615954</t>
  </si>
  <si>
    <t xml:space="preserve">Bulb For MacroView Octoscope  </t>
  </si>
  <si>
    <t xml:space="preserve">3.5V        </t>
  </si>
  <si>
    <t>06500-U6</t>
  </si>
  <si>
    <t xml:space="preserve">Resuscitator Pediatric Mask   </t>
  </si>
  <si>
    <t xml:space="preserve">w/Bag Resrv </t>
  </si>
  <si>
    <t xml:space="preserve">9/Ca    </t>
  </si>
  <si>
    <t>8520B</t>
  </si>
  <si>
    <t>1264614</t>
  </si>
  <si>
    <t xml:space="preserve">Aero Gown Surgical Chrome     </t>
  </si>
  <si>
    <t xml:space="preserve">XL          </t>
  </si>
  <si>
    <t>HALYAR</t>
  </si>
  <si>
    <t>44674</t>
  </si>
  <si>
    <t>1319855</t>
  </si>
  <si>
    <t xml:space="preserve">Apap Extra Strength Caplets   </t>
  </si>
  <si>
    <t xml:space="preserve">500mg       </t>
  </si>
  <si>
    <t>GERIP</t>
  </si>
  <si>
    <t>014-01</t>
  </si>
  <si>
    <t>1329580</t>
  </si>
  <si>
    <t xml:space="preserve">Guaifenesin Oral Syrup        </t>
  </si>
  <si>
    <t xml:space="preserve">100mg/5mL   </t>
  </si>
  <si>
    <t>473mL/Bt</t>
  </si>
  <si>
    <t>140418</t>
  </si>
  <si>
    <t xml:space="preserve">Cup Barium Graduated Waxed    </t>
  </si>
  <si>
    <t xml:space="preserve">16oz        </t>
  </si>
  <si>
    <t xml:space="preserve">1000/Ca </t>
  </si>
  <si>
    <t>SCC RW16</t>
  </si>
  <si>
    <t>1271284</t>
  </si>
  <si>
    <t xml:space="preserve">Bandage Flexible Adhesive     </t>
  </si>
  <si>
    <t xml:space="preserve">2"x4"       </t>
  </si>
  <si>
    <t xml:space="preserve">50/BX   </t>
  </si>
  <si>
    <t>DUKAL</t>
  </si>
  <si>
    <t>1570033</t>
  </si>
  <si>
    <t xml:space="preserve">Lid F/12oz Styrofoam Cup      </t>
  </si>
  <si>
    <t>DART12JL</t>
  </si>
  <si>
    <t>1264770</t>
  </si>
  <si>
    <t xml:space="preserve">IV Connector MaxZero          </t>
  </si>
  <si>
    <t xml:space="preserve">Needleless  </t>
  </si>
  <si>
    <t>MZ1000-07</t>
  </si>
  <si>
    <t>1192371</t>
  </si>
  <si>
    <t xml:space="preserve">Nutab Resting Electrode       </t>
  </si>
  <si>
    <t xml:space="preserve">100/Pk  </t>
  </si>
  <si>
    <t>ER88007-</t>
  </si>
  <si>
    <t>8956214</t>
  </si>
  <si>
    <t xml:space="preserve">Exam Gown Under The Sea TPT   </t>
  </si>
  <si>
    <t xml:space="preserve">21"x36"     </t>
  </si>
  <si>
    <t>981636</t>
  </si>
  <si>
    <t>5550469</t>
  </si>
  <si>
    <t xml:space="preserve">Fixed Head Skin Stapler       </t>
  </si>
  <si>
    <t xml:space="preserve">Wide        </t>
  </si>
  <si>
    <t>PXW35</t>
  </si>
  <si>
    <t>9754590</t>
  </si>
  <si>
    <t xml:space="preserve">Tips Blunt Hyfrector Sterile  </t>
  </si>
  <si>
    <t xml:space="preserve">50/Bx   </t>
  </si>
  <si>
    <t>7-101-8BX</t>
  </si>
  <si>
    <t>6474174</t>
  </si>
  <si>
    <t xml:space="preserve">Curity Gauze 12ply Ster       </t>
  </si>
  <si>
    <t xml:space="preserve">4"x4"       </t>
  </si>
  <si>
    <t xml:space="preserve">10/Tray </t>
  </si>
  <si>
    <t>6939</t>
  </si>
  <si>
    <t>1327400</t>
  </si>
  <si>
    <t xml:space="preserve">MT Nitratex PF Sterile Glove  </t>
  </si>
  <si>
    <t xml:space="preserve">Medium      </t>
  </si>
  <si>
    <t xml:space="preserve">50pr/Bx </t>
  </si>
  <si>
    <t>ANSELL</t>
  </si>
  <si>
    <t>6034152</t>
  </si>
  <si>
    <t>2881699</t>
  </si>
  <si>
    <t>Sp Hcg Urine/Serum Control Set</t>
  </si>
  <si>
    <t xml:space="preserve">P/N         </t>
  </si>
  <si>
    <t>1 Set/Bx</t>
  </si>
  <si>
    <t>B1077-24</t>
  </si>
  <si>
    <t>ST LUKES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</si>
  <si>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</si>
  <si>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</si>
  <si>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</si>
  <si>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</si>
  <si>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</si>
  <si>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</si>
  <si>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</si>
  <si>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</si>
  <si>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</si>
  <si>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</si>
  <si>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</si>
  <si>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</si>
  <si>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</si>
  <si>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</si>
  <si>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</si>
  <si>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</si>
  <si>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Drop-ship only</t>
  </si>
  <si>
    <t>Manufacturers back order</t>
  </si>
  <si>
    <t>Demand increase - converted to stock</t>
  </si>
  <si>
    <t>Corporate non-stock - demand too low to convert</t>
  </si>
  <si>
    <t>Low impact - only 1 or 2 line impact</t>
  </si>
  <si>
    <t>Non-stock in the primary DC - demand too low to convert</t>
  </si>
  <si>
    <t>Discontinued</t>
  </si>
  <si>
    <t>Status</t>
  </si>
  <si>
    <t>Monthly Demand - Indy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</si>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</sst>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8" borderId="18" xfId="0" applyFill="1" applyBorder="1" applyAlignment="1">
      <alignment horizontal="left"/>
    </xf>
    <xf numFmtId="0" fontId="0" fillId="8" borderId="18" xfId="0" applyNumberFormat="1" applyFill="1" applyBorder="1"/>
    <xf numFmtId="0" fontId="0" fillId="8" borderId="19" xfId="0" applyNumberFormat="1" applyFill="1" applyBorder="1"/>
    <xf numFmtId="0" fontId="19" fillId="3" borderId="17" xfId="0" applyFont="1" applyFill="1" applyBorder="1" applyAlignment="1">
      <alignment horizontal="left" wrapText="1"/>
    </xf>
    <xf numFmtId="0" fontId="19" fillId="3" borderId="18" xfId="0" applyFont="1" applyFill="1" applyBorder="1" applyAlignment="1">
      <alignment horizontal="left" wrapText="1"/>
    </xf>
    <xf numFmtId="0" fontId="19" fillId="3" borderId="19" xfId="0" applyFont="1" applyFill="1" applyBorder="1" applyAlignment="1">
      <alignment horizontal="left" wrapText="1"/>
    </xf>
    <xf numFmtId="0" fontId="0" fillId="0" borderId="20" xfId="0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7" xfId="0" applyNumberFormat="1" applyFont="1" applyBorder="1"/>
    <xf numFmtId="0" fontId="21" fillId="0" borderId="12" xfId="0" applyNumberFormat="1" applyFont="1" applyBorder="1"/>
    <xf numFmtId="0" fontId="21" fillId="0" borderId="13" xfId="0" applyNumberFormat="1" applyFont="1" applyBorder="1"/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21" fillId="0" borderId="21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0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0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</cellXfs>
  <cellStyles count="1">
    <cellStyle name="Normal" xfId="0" builtinId="0"/>
  </cellStyles>
  <dxfs count="34">
    <dxf>
      <font>
        <color rgb="FFFF0000"/>
      </font>
    </dxf>
    <dxf>
      <font>
        <color rgb="FFFF0000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0.9554619319891664</c:v>
                </c:pt>
                <c:pt idx="1">
                  <c:v>0.95758258258258255</c:v>
                </c:pt>
                <c:pt idx="2">
                  <c:v>0.95766590389016015</c:v>
                </c:pt>
                <c:pt idx="3">
                  <c:v>0.94981721502160188</c:v>
                </c:pt>
                <c:pt idx="4">
                  <c:v>0.93945578231292515</c:v>
                </c:pt>
                <c:pt idx="5">
                  <c:v>0.94041379310344841</c:v>
                </c:pt>
                <c:pt idx="6">
                  <c:v>0.95156369183829137</c:v>
                </c:pt>
                <c:pt idx="7">
                  <c:v>0.93641835966892406</c:v>
                </c:pt>
                <c:pt idx="8">
                  <c:v>0.94600431965442766</c:v>
                </c:pt>
                <c:pt idx="9">
                  <c:v>0.94493989918573096</c:v>
                </c:pt>
                <c:pt idx="10">
                  <c:v>0.95463642428285522</c:v>
                </c:pt>
                <c:pt idx="11">
                  <c:v>0.94631617919289157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38-42CC-A080-C997BF5178E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0.97065117701008863</c:v>
                </c:pt>
                <c:pt idx="1">
                  <c:v>0.9692249240121581</c:v>
                </c:pt>
                <c:pt idx="2">
                  <c:v>0.97637795275590544</c:v>
                </c:pt>
                <c:pt idx="3">
                  <c:v>0.96717428087986468</c:v>
                </c:pt>
                <c:pt idx="4">
                  <c:v>0.95670245930031172</c:v>
                </c:pt>
                <c:pt idx="5">
                  <c:v>0.96462931522354278</c:v>
                </c:pt>
                <c:pt idx="6">
                  <c:v>0.9738485558157689</c:v>
                </c:pt>
                <c:pt idx="7">
                  <c:v>0.96174652241112824</c:v>
                </c:pt>
                <c:pt idx="8">
                  <c:v>0.96933291179260195</c:v>
                </c:pt>
                <c:pt idx="9">
                  <c:v>0.95794025157232709</c:v>
                </c:pt>
                <c:pt idx="10">
                  <c:v>0.96787284409874874</c:v>
                </c:pt>
                <c:pt idx="11">
                  <c:v>0.96126363294471606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38-42CC-A080-C997BF517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0.92242882045322494</c:v>
                </c:pt>
                <c:pt idx="1">
                  <c:v>0.91729593671341247</c:v>
                </c:pt>
                <c:pt idx="2">
                  <c:v>0.92079207920792083</c:v>
                </c:pt>
                <c:pt idx="3">
                  <c:v>0.91573213713553347</c:v>
                </c:pt>
                <c:pt idx="4">
                  <c:v>0.90527695837430355</c:v>
                </c:pt>
                <c:pt idx="5">
                  <c:v>0.91174110724792723</c:v>
                </c:pt>
                <c:pt idx="6">
                  <c:v>0.91930729550478996</c:v>
                </c:pt>
                <c:pt idx="7">
                  <c:v>0.90673952641165756</c:v>
                </c:pt>
                <c:pt idx="8">
                  <c:v>0.91222850342160067</c:v>
                </c:pt>
                <c:pt idx="9">
                  <c:v>0.91034740381023538</c:v>
                </c:pt>
                <c:pt idx="10">
                  <c:v>0.92144236960721182</c:v>
                </c:pt>
                <c:pt idx="11">
                  <c:v>0.9135096497498213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BA-440F-9926-9A0985D243E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0.93753631609529331</c:v>
                </c:pt>
                <c:pt idx="1">
                  <c:v>0.92880258899676382</c:v>
                </c:pt>
                <c:pt idx="2">
                  <c:v>0.93921892189218925</c:v>
                </c:pt>
                <c:pt idx="3">
                  <c:v>0.93303428388337073</c:v>
                </c:pt>
                <c:pt idx="4">
                  <c:v>0.9226483120288429</c:v>
                </c:pt>
                <c:pt idx="5">
                  <c:v>0.93607916555228665</c:v>
                </c:pt>
                <c:pt idx="6">
                  <c:v>0.94141488577745025</c:v>
                </c:pt>
                <c:pt idx="7">
                  <c:v>0.93224043715846994</c:v>
                </c:pt>
                <c:pt idx="8">
                  <c:v>0.93543588217792328</c:v>
                </c:pt>
                <c:pt idx="9">
                  <c:v>0.92342174075457606</c:v>
                </c:pt>
                <c:pt idx="10">
                  <c:v>0.934642627173213</c:v>
                </c:pt>
                <c:pt idx="11">
                  <c:v>0.92852037169406709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BA-440F-9926-9A0985D2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87.543624074075" createdVersion="6" refreshedVersion="6" minRefreshableVersion="3" recordCount="136" xr:uid="{B694C537-BE58-45D9-88E9-E022B7651886}">
  <cacheSource type="worksheet">
    <worksheetSource ref="A2:N13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9"/>
    </cacheField>
    <cacheField name="QTY" numFmtId="0">
      <sharedItems containsSemiMixedTypes="0" containsString="0" containsNumber="1" containsInteger="1" minValue="1" maxValue="258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Drop-ship only"/>
        <s v="Demand increase - converted to stock"/>
        <s v="Corporate non-stock - demand too low to convert"/>
        <s v="Low impact - only 1 or 2 line impact"/>
        <s v="Non-stock in the primary DC - demand too low to convert"/>
        <s v="Discontinued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s v="6430062"/>
    <s v="Angel Soft Facial Tissue      "/>
    <s v="            "/>
    <s v="100/Bx  "/>
    <s v="GEOPAC"/>
    <s v="48580"/>
    <n v="9"/>
    <n v="108"/>
    <n v="0.55555555555555558"/>
    <n v="0.44444444444444442"/>
    <n v="0"/>
    <n v="0"/>
    <x v="0"/>
    <m/>
  </r>
  <r>
    <s v="1276701"/>
    <s v="NOVA+ Towel OR Std Strl       "/>
    <s v="Blue        "/>
    <s v="6/Pk    "/>
    <s v="MEDACT"/>
    <s v="V726-B"/>
    <n v="7"/>
    <n v="234"/>
    <n v="1"/>
    <n v="0"/>
    <n v="0"/>
    <n v="0"/>
    <x v="0"/>
    <m/>
  </r>
  <r>
    <s v="1296729"/>
    <s v="Shingrix Shingles SDV w/Diluen"/>
    <s v="0.5mL       "/>
    <s v="10/Pk   "/>
    <s v="SKBEEC"/>
    <s v="58160082311"/>
    <n v="7"/>
    <n v="7"/>
    <n v="1"/>
    <n v="0"/>
    <n v="0"/>
    <n v="0"/>
    <x v="0"/>
    <m/>
  </r>
  <r>
    <s v="9061018"/>
    <s v="Water Pure Life Bottled Nestle"/>
    <s v="8oz         "/>
    <s v="24/Ca   "/>
    <s v="ODEPOT"/>
    <s v="595347"/>
    <n v="7"/>
    <n v="33"/>
    <n v="0"/>
    <n v="0"/>
    <n v="0"/>
    <n v="1"/>
    <x v="1"/>
    <m/>
  </r>
  <r>
    <s v="5580053"/>
    <s v="ProQuad MMR Varivax Combo Vacc"/>
    <s v="0.5mL SDV   "/>
    <s v="10/Pk   "/>
    <s v="MERVAC"/>
    <s v="00006417100"/>
    <n v="6"/>
    <n v="6"/>
    <n v="0"/>
    <n v="0"/>
    <n v="0"/>
    <n v="1"/>
    <x v="1"/>
    <m/>
  </r>
  <r>
    <s v="1205769"/>
    <s v="Wet Jet Multipurpose Swiffer  "/>
    <s v="42.2oz Bt   "/>
    <s v="Ea      "/>
    <s v="ODEPOT"/>
    <s v="560513"/>
    <n v="5"/>
    <n v="10"/>
    <n v="0"/>
    <n v="0"/>
    <n v="0"/>
    <n v="1"/>
    <x v="1"/>
    <m/>
  </r>
  <r>
    <s v="1114242"/>
    <s v="Multihance 20ml SDV           "/>
    <s v="529mg       "/>
    <s v="5Vl/Bx  "/>
    <s v="BRACCO"/>
    <s v="516415"/>
    <n v="5"/>
    <n v="19"/>
    <n v="0.6"/>
    <n v="0.4"/>
    <n v="0"/>
    <n v="0"/>
    <x v="0"/>
    <m/>
  </r>
  <r>
    <s v="9063099"/>
    <s v="Swiffer WetJet Pad Refills    "/>
    <s v="            "/>
    <s v="24/Pk   "/>
    <s v="ODEPOT"/>
    <s v="559892"/>
    <n v="5"/>
    <n v="6"/>
    <n v="0"/>
    <n v="0"/>
    <n v="0"/>
    <n v="1"/>
    <x v="1"/>
    <m/>
  </r>
  <r>
    <s v="1500092"/>
    <s v="Xylocaine w/Epi MDV 20mL      "/>
    <s v="1%          "/>
    <s v="25/Pk   "/>
    <s v="ABRAX"/>
    <s v="63323048227"/>
    <n v="5"/>
    <n v="10"/>
    <n v="0.8"/>
    <n v="0.2"/>
    <n v="0"/>
    <n v="0"/>
    <x v="0"/>
    <m/>
  </r>
  <r>
    <s v="4982546"/>
    <s v="Botox Inj Vial non-return     "/>
    <s v="            "/>
    <s v="100U/Vl "/>
    <s v="ALLERG"/>
    <s v="91223US"/>
    <n v="5"/>
    <n v="258"/>
    <n v="0"/>
    <n v="0"/>
    <n v="0"/>
    <n v="1"/>
    <x v="1"/>
    <m/>
  </r>
  <r>
    <s v="1296728"/>
    <s v="Shingrix Shingles SDV w/Diluen"/>
    <s v="0.5mL       "/>
    <s v="1/Pk    "/>
    <s v="SKBEEC"/>
    <s v="58160081912"/>
    <n v="4"/>
    <n v="20"/>
    <n v="1"/>
    <n v="0"/>
    <n v="0"/>
    <n v="0"/>
    <x v="0"/>
    <m/>
  </r>
  <r>
    <s v="5581592"/>
    <s v="Varivax Chickenpox All Sdv    "/>
    <s v=".5ml        "/>
    <s v="10/Pk   "/>
    <s v="MERVAC"/>
    <s v="482700"/>
    <n v="4"/>
    <n v="4"/>
    <n v="0"/>
    <n v="0"/>
    <n v="0"/>
    <n v="1"/>
    <x v="1"/>
    <m/>
  </r>
  <r>
    <s v="1173440"/>
    <s v="Nestle Pure-Life Water Purifd "/>
    <s v="16.9oz/Bt   "/>
    <s v="24Bt/Ca "/>
    <s v="ODEPOT"/>
    <s v="620007"/>
    <n v="4"/>
    <n v="6"/>
    <n v="0"/>
    <n v="0"/>
    <n v="0"/>
    <n v="1"/>
    <x v="1"/>
    <m/>
  </r>
  <r>
    <s v="1316925"/>
    <s v="Oxymetazoline HCl Nasal Spray "/>
    <s v="0.05%       "/>
    <s v="1oz/Bt  "/>
    <s v="SHFFLD"/>
    <s v="1157014055"/>
    <n v="4"/>
    <n v="24"/>
    <n v="1"/>
    <n v="0"/>
    <n v="0"/>
    <n v="0"/>
    <x v="0"/>
    <m/>
  </r>
  <r>
    <s v="6312615"/>
    <s v="Marcaine Inj MDV              "/>
    <s v="0.5%        "/>
    <s v="50mL/Vl "/>
    <s v="PFIZNJ"/>
    <s v="00409161050"/>
    <n v="3"/>
    <n v="9"/>
    <n v="1"/>
    <n v="0"/>
    <n v="0"/>
    <n v="0"/>
    <x v="0"/>
    <m/>
  </r>
  <r>
    <s v="3776699"/>
    <s v="Botox Cosm Inj Vial non-retrn "/>
    <s v="            "/>
    <s v="100U/Vl "/>
    <s v="ALLERG"/>
    <s v="92326"/>
    <n v="3"/>
    <n v="16"/>
    <n v="0"/>
    <n v="0"/>
    <n v="0"/>
    <n v="1"/>
    <x v="1"/>
    <m/>
  </r>
  <r>
    <s v="1147082"/>
    <s v="Multihance SDV 15ml           "/>
    <s v="529mg       "/>
    <s v="5/Bx    "/>
    <s v="BRACCO"/>
    <s v="516414"/>
    <n v="3"/>
    <n v="17"/>
    <n v="0.33333333333333337"/>
    <n v="0.66666666666666674"/>
    <n v="0"/>
    <n v="0"/>
    <x v="0"/>
    <m/>
  </r>
  <r>
    <s v="1328800"/>
    <s v="Omnipaque Oral 500mL          "/>
    <s v="9mg/mL      "/>
    <s v="10/Bx   "/>
    <s v="NYCOMD"/>
    <s v="RTD-09"/>
    <n v="3"/>
    <n v="6"/>
    <n v="1"/>
    <n v="0"/>
    <n v="0"/>
    <n v="0"/>
    <x v="0"/>
    <m/>
  </r>
  <r>
    <s v="1437563"/>
    <s v="Kerlix Gauze Fluff Antimicrob "/>
    <s v="4.5&quot;x4.1Yds "/>
    <s v="1Rl/Pk  "/>
    <s v="CARDKN"/>
    <s v="3332"/>
    <n v="3"/>
    <n v="75"/>
    <n v="1"/>
    <n v="0"/>
    <n v="0"/>
    <n v="0"/>
    <x v="0"/>
    <m/>
  </r>
  <r>
    <s v="1266686"/>
    <s v="Lidocaine HCL Viscous Solution"/>
    <s v="2%          "/>
    <s v="100mL/Bt"/>
    <s v="CARDGN"/>
    <s v="2782514"/>
    <n v="3"/>
    <n v="31"/>
    <n v="1"/>
    <n v="0"/>
    <n v="0"/>
    <n v="0"/>
    <x v="0"/>
    <m/>
  </r>
  <r>
    <s v="2582168"/>
    <s v="Sodium Chloride .9% Irrig     "/>
    <s v="250mL       "/>
    <s v="Bt      "/>
    <s v="ABBHOS"/>
    <s v="0613822"/>
    <n v="3"/>
    <n v="28"/>
    <n v="1"/>
    <n v="0"/>
    <n v="0"/>
    <n v="0"/>
    <x v="0"/>
    <m/>
  </r>
  <r>
    <s v="6023287"/>
    <s v="Bupivacaine HCL MDV Non-Return"/>
    <s v="0.25%       "/>
    <s v="50mL/Vl "/>
    <s v="GIVREP"/>
    <s v="00409116001"/>
    <n v="3"/>
    <n v="30"/>
    <n v="1"/>
    <n v="0"/>
    <n v="0"/>
    <n v="0"/>
    <x v="0"/>
    <m/>
  </r>
  <r>
    <s v="1333771"/>
    <s v="Dressing Foam Mepilex Brdr Hl "/>
    <s v="8.6x9       "/>
    <s v="30/Ca   "/>
    <s v="ABCO"/>
    <s v="282790"/>
    <n v="2"/>
    <n v="3"/>
    <n v="0.5"/>
    <n v="0"/>
    <n v="0.5"/>
    <n v="0"/>
    <x v="2"/>
    <m/>
  </r>
  <r>
    <s v="1113324"/>
    <s v="i-STAT Blood Analysis System  "/>
    <s v="            "/>
    <s v="Ea      "/>
    <s v="ABBCON"/>
    <s v="04J6020"/>
    <n v="2"/>
    <n v="2"/>
    <n v="0"/>
    <n v="0"/>
    <n v="0"/>
    <n v="1"/>
    <x v="1"/>
    <m/>
  </r>
  <r>
    <s v="1644935"/>
    <s v="StatSpin Express III          "/>
    <s v="            "/>
    <s v="Ea      "/>
    <s v="HEMOCU"/>
    <s v="SSX3"/>
    <n v="2"/>
    <n v="2"/>
    <n v="0"/>
    <n v="0"/>
    <n v="0"/>
    <n v="1"/>
    <x v="3"/>
    <m/>
  </r>
  <r>
    <s v="8914205"/>
    <s v="Chemstrip 10md Urine Test     "/>
    <s v="Strips      "/>
    <s v="100/Bt  "/>
    <s v="BIODYN"/>
    <s v="3260763160"/>
    <n v="2"/>
    <n v="3"/>
    <n v="0"/>
    <n v="1"/>
    <n v="0"/>
    <n v="0"/>
    <x v="4"/>
    <m/>
  </r>
  <r>
    <s v="1315788"/>
    <s v="Glove Exm Ntrl LF PF Stl Blu  "/>
    <s v="Large       "/>
    <s v="200/Bx  "/>
    <s v="OANDMR"/>
    <s v="GLV2503"/>
    <n v="2"/>
    <n v="11"/>
    <n v="1"/>
    <n v="0"/>
    <n v="0"/>
    <n v="0"/>
    <x v="4"/>
    <m/>
  </r>
  <r>
    <s v="7950055"/>
    <s v="Clinitek Status + Analyzer    "/>
    <s v="            "/>
    <s v="Ea      "/>
    <s v="AMES"/>
    <s v="1780"/>
    <n v="2"/>
    <n v="2"/>
    <n v="0"/>
    <n v="0"/>
    <n v="0"/>
    <n v="1"/>
    <x v="3"/>
    <m/>
  </r>
  <r>
    <s v="1279630"/>
    <s v="Pillowcase T/P White NOVA+    "/>
    <s v="21X30       "/>
    <s v="100/Ca  "/>
    <s v="TIDI-E"/>
    <s v="V919365"/>
    <n v="2"/>
    <n v="5"/>
    <n v="0"/>
    <n v="1"/>
    <n v="0"/>
    <n v="0"/>
    <x v="4"/>
    <m/>
  </r>
  <r>
    <s v="1207149"/>
    <s v="Sysmex XP-300 Analyzer        "/>
    <s v="XP-300      "/>
    <s v="Ea      "/>
    <s v="SYSMEX"/>
    <s v="XP-300"/>
    <n v="2"/>
    <n v="2"/>
    <n v="0"/>
    <n v="0"/>
    <n v="0"/>
    <n v="1"/>
    <x v="3"/>
    <m/>
  </r>
  <r>
    <s v="2587008"/>
    <s v="Lidocaine Inj MDV Non-Return  "/>
    <s v="1%          "/>
    <s v="20mL/Ea "/>
    <s v="GIVREP"/>
    <s v="00409427601"/>
    <n v="2"/>
    <n v="8"/>
    <n v="1"/>
    <n v="0"/>
    <n v="0"/>
    <n v="0"/>
    <x v="0"/>
    <m/>
  </r>
  <r>
    <s v="9049709"/>
    <s v="Mix Crystal Light Lemon       "/>
    <s v="            "/>
    <s v="Ea      "/>
    <s v="ODEPOT"/>
    <s v="591379"/>
    <n v="2"/>
    <n v="3"/>
    <n v="0"/>
    <n v="0"/>
    <n v="0"/>
    <n v="1"/>
    <x v="1"/>
    <m/>
  </r>
  <r>
    <s v="7100019"/>
    <s v="Mask Resp Aura 1870+ Surg Flat"/>
    <s v="White       "/>
    <s v="20/Bx   "/>
    <s v="3MMED"/>
    <s v="1870+"/>
    <n v="2"/>
    <n v="4"/>
    <n v="0.5"/>
    <n v="0.5"/>
    <n v="0"/>
    <n v="0"/>
    <x v="4"/>
    <m/>
  </r>
  <r>
    <s v="1106874"/>
    <s v="Swiffer Dry Refill            "/>
    <s v="            "/>
    <s v="32/Pk   "/>
    <s v="ODEPOT"/>
    <s v="545031"/>
    <n v="2"/>
    <n v="2"/>
    <n v="0"/>
    <n v="0"/>
    <n v="0"/>
    <n v="1"/>
    <x v="1"/>
    <m/>
  </r>
  <r>
    <s v="2840055"/>
    <s v="Paper Chart F-fold 216x280x200"/>
    <s v="Red         "/>
    <s v="10/Ca   "/>
    <s v="PRTMED"/>
    <s v="8925731"/>
    <n v="2"/>
    <n v="2"/>
    <n v="0"/>
    <n v="0"/>
    <n v="0"/>
    <n v="1"/>
    <x v="3"/>
    <m/>
  </r>
  <r>
    <s v="1298479"/>
    <s v="Triage MeterPro Purchase      "/>
    <s v="            "/>
    <s v="Ea      "/>
    <s v="BIOSIT"/>
    <s v="55070"/>
    <n v="2"/>
    <n v="2"/>
    <n v="0"/>
    <n v="0"/>
    <n v="0"/>
    <n v="1"/>
    <x v="3"/>
    <m/>
  </r>
  <r>
    <s v="8967227"/>
    <s v="Bovie Insulated Needle        "/>
    <s v="            "/>
    <s v="25/Bx   "/>
    <s v="ABCO"/>
    <s v="ES38"/>
    <n v="2"/>
    <n v="4"/>
    <n v="1"/>
    <n v="0"/>
    <n v="0"/>
    <n v="0"/>
    <x v="4"/>
    <m/>
  </r>
  <r>
    <s v="1046897"/>
    <s v="Bupivacaine HCL Teartop SDV PF"/>
    <s v="0.25% 10mL  "/>
    <s v="25/Bx   "/>
    <s v="PFIZNJ"/>
    <s v="00409115901"/>
    <n v="2"/>
    <n v="3"/>
    <n v="1"/>
    <n v="0"/>
    <n v="0"/>
    <n v="0"/>
    <x v="0"/>
    <m/>
  </r>
  <r>
    <s v="9538431"/>
    <s v="Lister Scissor X-fine         "/>
    <s v="4-1/2       "/>
    <s v="Ea      "/>
    <s v="MILTEX"/>
    <s v="5-512"/>
    <n v="2"/>
    <n v="4"/>
    <n v="0"/>
    <n v="0"/>
    <n v="0"/>
    <n v="1"/>
    <x v="3"/>
    <m/>
  </r>
  <r>
    <s v="5900067"/>
    <s v="Purell Adv Hand Sanitizer Foam"/>
    <s v="700mL       "/>
    <s v="Ea      "/>
    <s v="GOJO"/>
    <s v="1305-03"/>
    <n v="2"/>
    <n v="26"/>
    <n v="1"/>
    <n v="0"/>
    <n v="0"/>
    <n v="0"/>
    <x v="4"/>
    <m/>
  </r>
  <r>
    <s v="2283862"/>
    <s v="Stethoscope Dual Head Red     "/>
    <s v="            "/>
    <s v="Ea      "/>
    <s v="GF"/>
    <s v="400R"/>
    <n v="2"/>
    <n v="4"/>
    <n v="1"/>
    <n v="0"/>
    <n v="0"/>
    <n v="0"/>
    <x v="4"/>
    <m/>
  </r>
  <r>
    <s v="2580040"/>
    <s v="Sodium Chl Inj Vl Bact FTV .9%"/>
    <s v="Non-Return  "/>
    <s v="30mL/Ea "/>
    <s v="GIVREP"/>
    <s v="00409196607"/>
    <n v="2"/>
    <n v="7"/>
    <n v="0"/>
    <n v="1"/>
    <n v="0"/>
    <n v="0"/>
    <x v="0"/>
    <m/>
  </r>
  <r>
    <s v="1157474"/>
    <s v="Botox Cosm Inj Vial non-retn  "/>
    <s v="            "/>
    <s v="50U/Vl  "/>
    <s v="ALLERG"/>
    <s v="93919"/>
    <n v="2"/>
    <n v="9"/>
    <n v="0"/>
    <n v="0"/>
    <n v="0"/>
    <n v="1"/>
    <x v="1"/>
    <m/>
  </r>
  <r>
    <s v="3750168"/>
    <s v="Dexamethasone Sodphos SDV     "/>
    <s v="4mg/ml      "/>
    <s v="25x1ml  "/>
    <s v="AMEPHA"/>
    <s v="63323016501"/>
    <n v="2"/>
    <n v="2"/>
    <n v="0.5"/>
    <n v="0.5"/>
    <n v="0"/>
    <n v="0"/>
    <x v="4"/>
    <m/>
  </r>
  <r>
    <s v="8917593"/>
    <s v="Coaguchek XS Test Strips      "/>
    <s v="Vials       "/>
    <s v="2x24/Bx "/>
    <s v="BIODYN"/>
    <s v="04625315160"/>
    <n v="2"/>
    <n v="2"/>
    <n v="1"/>
    <n v="0"/>
    <n v="0"/>
    <n v="0"/>
    <x v="4"/>
    <m/>
  </r>
  <r>
    <s v="1195431"/>
    <s v="Container Denture w/Lid       "/>
    <s v="Aqua        "/>
    <s v="25/Tb   "/>
    <s v="MEDLIN"/>
    <s v="DYND70293"/>
    <n v="2"/>
    <n v="2"/>
    <n v="1"/>
    <n v="0"/>
    <n v="0"/>
    <n v="0"/>
    <x v="5"/>
    <m/>
  </r>
  <r>
    <s v="1319983"/>
    <s v="Suture Removal Kit Disposable "/>
    <s v="            "/>
    <s v="50/Ca   "/>
    <s v="MEDACT"/>
    <s v="59721"/>
    <n v="2"/>
    <n v="3"/>
    <n v="0"/>
    <n v="0"/>
    <n v="1"/>
    <n v="0"/>
    <x v="3"/>
    <m/>
  </r>
  <r>
    <s v="1197615"/>
    <s v="Extension Set MaxPlus Ndl-Free"/>
    <s v="8-1/2&quot;      "/>
    <s v="50/Ca   "/>
    <s v="BD"/>
    <s v="MP5312-C"/>
    <n v="2"/>
    <n v="10"/>
    <n v="1"/>
    <n v="0"/>
    <n v="0"/>
    <n v="0"/>
    <x v="4"/>
    <m/>
  </r>
  <r>
    <s v="1066368"/>
    <s v="Piccolo Xpress Chem Sys       "/>
    <s v="            "/>
    <s v="Ea      "/>
    <s v="ABBCON"/>
    <s v="07P0501"/>
    <n v="2"/>
    <n v="2"/>
    <n v="0"/>
    <n v="0"/>
    <n v="0"/>
    <n v="1"/>
    <x v="1"/>
    <m/>
  </r>
  <r>
    <s v="1328668"/>
    <s v="Sponge Scrub Mltprps No Scrtch"/>
    <s v="Blue        "/>
    <s v="6/Pk    "/>
    <s v="ODEPOT"/>
    <s v="346014"/>
    <n v="1"/>
    <n v="4"/>
    <n v="0"/>
    <n v="0"/>
    <n v="0"/>
    <n v="1"/>
    <x v="1"/>
    <m/>
  </r>
  <r>
    <s v="1319867"/>
    <s v="Ciprofloxacin Hcl Tablets     "/>
    <s v="250mg       "/>
    <s v="100/Bt  "/>
    <s v="DRREDY"/>
    <s v="55111012601"/>
    <n v="1"/>
    <n v="1"/>
    <n v="0"/>
    <n v="1"/>
    <n v="0"/>
    <n v="0"/>
    <x v="4"/>
    <m/>
  </r>
  <r>
    <s v="1024486"/>
    <s v="Dexamethasone Sod Phos MDV    "/>
    <s v="4mg/ml      "/>
    <s v="30ml    "/>
    <s v="AMEPHA"/>
    <s v="63323016530"/>
    <n v="1"/>
    <n v="2"/>
    <n v="1"/>
    <n v="0"/>
    <n v="0"/>
    <n v="0"/>
    <x v="4"/>
    <m/>
  </r>
  <r>
    <s v="9021058"/>
    <s v="MAT,ANTI FATIGUE,3X5,CHAR     "/>
    <s v="            "/>
    <s v="1/PK    "/>
    <s v="ODEPOT"/>
    <s v="162684"/>
    <n v="1"/>
    <n v="2"/>
    <n v="0"/>
    <n v="0"/>
    <n v="0"/>
    <n v="1"/>
    <x v="1"/>
    <m/>
  </r>
  <r>
    <s v="1103172"/>
    <s v="Cuff BV Reus Adult 2-Tube     "/>
    <s v="            "/>
    <s v="Ea      "/>
    <s v="WELCH"/>
    <s v="REUSE-11-2BV"/>
    <n v="1"/>
    <n v="1"/>
    <n v="0"/>
    <n v="1"/>
    <n v="0"/>
    <n v="0"/>
    <x v="4"/>
    <m/>
  </r>
  <r>
    <s v="1061413"/>
    <s v="Biopsy Punch Disposable       "/>
    <s v="4.0mm       "/>
    <s v="25/Bx   "/>
    <s v="MISDFK"/>
    <s v="96-1146"/>
    <n v="1"/>
    <n v="2"/>
    <n v="1"/>
    <n v="0"/>
    <n v="0"/>
    <n v="0"/>
    <x v="4"/>
    <m/>
  </r>
  <r>
    <s v="1285572"/>
    <s v="Container Specimen Wide Strl  "/>
    <s v="90mL        "/>
    <s v="400/Ca  "/>
    <s v="MEDGEN"/>
    <s v="P02-WB902-10"/>
    <n v="1"/>
    <n v="1"/>
    <n v="0"/>
    <n v="0"/>
    <n v="1"/>
    <n v="0"/>
    <x v="3"/>
    <m/>
  </r>
  <r>
    <s v="1105726"/>
    <s v="Tape Cast Deltalite + Fbgl Grn"/>
    <s v="3&quot;X4Yds     "/>
    <s v="10Rl/Bx "/>
    <s v="SMINEP"/>
    <s v="7345826"/>
    <n v="1"/>
    <n v="1"/>
    <n v="0"/>
    <n v="1"/>
    <n v="0"/>
    <n v="0"/>
    <x v="4"/>
    <m/>
  </r>
  <r>
    <s v="1258280"/>
    <s v="Thyrogen PDI Inj.             "/>
    <s v="1.1mg/Vl    "/>
    <s v="2Vl/Bx  "/>
    <s v="GENZME"/>
    <s v="58468003002"/>
    <n v="1"/>
    <n v="1"/>
    <n v="0"/>
    <n v="0"/>
    <n v="0"/>
    <n v="1"/>
    <x v="3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4"/>
    <m/>
  </r>
  <r>
    <s v="1311225"/>
    <s v="Dressing Exufiber Hydrolock   "/>
    <s v="4x4.8&quot;      "/>
    <s v="10/Bx   "/>
    <s v="ABCO"/>
    <s v="603311"/>
    <n v="1"/>
    <n v="2"/>
    <n v="1"/>
    <n v="0"/>
    <n v="0"/>
    <n v="0"/>
    <x v="4"/>
    <m/>
  </r>
  <r>
    <s v="6542617"/>
    <s v="Suture Vicryl Undyed SH       "/>
    <s v="27&quot;         "/>
    <s v="36/Bx   "/>
    <s v="ETHICO"/>
    <s v="J418H"/>
    <n v="1"/>
    <n v="2"/>
    <n v="1"/>
    <n v="0"/>
    <n v="0"/>
    <n v="0"/>
    <x v="4"/>
    <m/>
  </r>
  <r>
    <s v="7198632"/>
    <s v="Silvadene Cream               "/>
    <s v="1%          "/>
    <s v="50gm/Jr "/>
    <s v="PFIINJ"/>
    <s v="61570013150"/>
    <n v="1"/>
    <n v="20"/>
    <n v="1"/>
    <n v="0"/>
    <n v="0"/>
    <n v="0"/>
    <x v="4"/>
    <m/>
  </r>
  <r>
    <s v="8914294"/>
    <s v="Chemstrip 5 OB Urine Test     "/>
    <s v="Strip       "/>
    <s v="100/Bt  "/>
    <s v="BIODYN"/>
    <s v="11893467160"/>
    <n v="1"/>
    <n v="1"/>
    <n v="0"/>
    <n v="1"/>
    <n v="0"/>
    <n v="0"/>
    <x v="4"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0"/>
    <m/>
  </r>
  <r>
    <s v="1217620"/>
    <s v="Hamper Linen w/Lid SS Chrome  "/>
    <s v="18&quot;Bags     "/>
    <s v="Ea      "/>
    <s v="PEDIGO"/>
    <s v="P120L"/>
    <n v="1"/>
    <n v="2"/>
    <n v="0"/>
    <n v="0"/>
    <n v="0"/>
    <n v="1"/>
    <x v="3"/>
    <m/>
  </r>
  <r>
    <s v="2483556"/>
    <s v="Lidocaine w/Epi MDV Non-Return"/>
    <s v="1%          "/>
    <s v="30mL/Vl "/>
    <s v="GIVREP"/>
    <s v="00409317802"/>
    <n v="1"/>
    <n v="3"/>
    <n v="1"/>
    <n v="0"/>
    <n v="0"/>
    <n v="0"/>
    <x v="0"/>
    <m/>
  </r>
  <r>
    <s v="7774011"/>
    <s v="Steth Ltmn Burg 2Hd Ltwt2     "/>
    <s v="28&quot; Length  "/>
    <s v="Ea      "/>
    <s v="3MMED"/>
    <s v="2451"/>
    <n v="1"/>
    <n v="1"/>
    <n v="0"/>
    <n v="1"/>
    <n v="0"/>
    <n v="0"/>
    <x v="4"/>
    <m/>
  </r>
  <r>
    <s v="8635711"/>
    <s v="Karaya Powder                 "/>
    <s v="            "/>
    <s v="12/CA   "/>
    <s v="HOLLIS"/>
    <s v="7905"/>
    <n v="1"/>
    <n v="2"/>
    <n v="0"/>
    <n v="0"/>
    <n v="1"/>
    <n v="0"/>
    <x v="3"/>
    <m/>
  </r>
  <r>
    <s v="9920003"/>
    <s v="BD Veritor System Reader      "/>
    <s v="            "/>
    <s v="Ea      "/>
    <s v="B-DMIC"/>
    <s v="256055"/>
    <n v="1"/>
    <n v="1"/>
    <n v="0"/>
    <n v="0"/>
    <n v="0"/>
    <n v="1"/>
    <x v="3"/>
    <m/>
  </r>
  <r>
    <s v="1162514"/>
    <s v="Forcep Mosquito Hemostat      "/>
    <s v="5&quot; Straight "/>
    <s v="20/Ca   "/>
    <s v="MEDLIN"/>
    <s v="TRI66140"/>
    <n v="1"/>
    <n v="1"/>
    <n v="0"/>
    <n v="0"/>
    <n v="0"/>
    <n v="1"/>
    <x v="3"/>
    <m/>
  </r>
  <r>
    <s v="1263095"/>
    <s v="Forcep Instrument Wire Tooth  "/>
    <s v="1x2.5&quot;      "/>
    <s v="20/Bx   "/>
    <s v="MEDACT"/>
    <s v="56241"/>
    <n v="1"/>
    <n v="1"/>
    <n v="0"/>
    <n v="0"/>
    <n v="0"/>
    <n v="1"/>
    <x v="3"/>
    <m/>
  </r>
  <r>
    <s v="5132260"/>
    <s v="Cuff &amp; Bladder 1-tube         "/>
    <s v="Child       "/>
    <s v="Ea      "/>
    <s v="WELCH"/>
    <s v="5082-42"/>
    <n v="1"/>
    <n v="1"/>
    <n v="1"/>
    <n v="0"/>
    <n v="0"/>
    <n v="0"/>
    <x v="4"/>
    <m/>
  </r>
  <r>
    <s v="1193020"/>
    <s v="Punch Biopsy Tru-Punch        "/>
    <s v="5mm         "/>
    <s v="25/Bx   "/>
    <s v="MISDFK"/>
    <s v="96-1148"/>
    <n v="1"/>
    <n v="1"/>
    <n v="1"/>
    <n v="0"/>
    <n v="0"/>
    <n v="0"/>
    <x v="4"/>
    <m/>
  </r>
  <r>
    <s v="1279634"/>
    <s v="Table Paper Smooth White NOVA+"/>
    <s v="18&quot;X225     "/>
    <s v="12/Ca   "/>
    <s v="TIDI-E"/>
    <s v="V980912"/>
    <n v="1"/>
    <n v="2"/>
    <n v="1"/>
    <n v="0"/>
    <n v="0"/>
    <n v="0"/>
    <x v="4"/>
    <m/>
  </r>
  <r>
    <s v="3932273"/>
    <s v="Omnipaque Contrast Media 20mL "/>
    <s v="180mg/mL    "/>
    <s v="10/Bx   "/>
    <s v="NYCOMD"/>
    <s v="Y102"/>
    <n v="1"/>
    <n v="1"/>
    <n v="0"/>
    <n v="1"/>
    <n v="0"/>
    <n v="0"/>
    <x v="4"/>
    <m/>
  </r>
  <r>
    <s v="1311226"/>
    <s v="Dressing Exufiber AG+         "/>
    <s v="4x5&quot;        "/>
    <s v="10/Bx   "/>
    <s v="ABCO"/>
    <s v="603422"/>
    <n v="1"/>
    <n v="1"/>
    <n v="1"/>
    <n v="0"/>
    <n v="0"/>
    <n v="0"/>
    <x v="4"/>
    <m/>
  </r>
  <r>
    <s v="1258382"/>
    <s v="Needle EMG 25mm               "/>
    <s v="Green       "/>
    <s v="25/Bx   "/>
    <s v="IMEXMD"/>
    <s v="9013S0022"/>
    <n v="1"/>
    <n v="6"/>
    <n v="0"/>
    <n v="0"/>
    <n v="1"/>
    <n v="0"/>
    <x v="3"/>
    <m/>
  </r>
  <r>
    <s v="1323839"/>
    <s v="RITTER 250 LED EXAM LIGHT     "/>
    <s v="            "/>
    <s v="Ea      "/>
    <s v="MIDMAK"/>
    <s v="250-003"/>
    <n v="1"/>
    <n v="1"/>
    <n v="0"/>
    <n v="0"/>
    <n v="0"/>
    <n v="1"/>
    <x v="3"/>
    <m/>
  </r>
  <r>
    <s v="1132830"/>
    <s v="Ring Electrode 8mmx95mm       "/>
    <s v="            "/>
    <s v="100/Bx  "/>
    <s v="IMEXMD"/>
    <s v="019-435500"/>
    <n v="1"/>
    <n v="4"/>
    <n v="0"/>
    <n v="0"/>
    <n v="0"/>
    <n v="1"/>
    <x v="3"/>
    <m/>
  </r>
  <r>
    <s v="9870250"/>
    <s v="TB Syr Only Slip-Tip          "/>
    <s v="1cc         "/>
    <s v="200/Bx  "/>
    <s v="BD"/>
    <s v="309659"/>
    <n v="1"/>
    <n v="2"/>
    <n v="0"/>
    <n v="1"/>
    <n v="0"/>
    <n v="0"/>
    <x v="4"/>
    <m/>
  </r>
  <r>
    <s v="1264584"/>
    <s v="Gown Surg Aero Chrome Sterile "/>
    <s v="Sm/Med      "/>
    <s v="34/Ca   "/>
    <s v="OMHALY"/>
    <s v="44672"/>
    <n v="1"/>
    <n v="1"/>
    <n v="0"/>
    <n v="1"/>
    <n v="0"/>
    <n v="0"/>
    <x v="5"/>
    <m/>
  </r>
  <r>
    <s v="6543513"/>
    <s v="Suture Vicryl Undyed Sh       "/>
    <s v="3-0 27&quot;     "/>
    <s v="36/Bx   "/>
    <s v="ETHICO"/>
    <s v="J416H"/>
    <n v="1"/>
    <n v="1"/>
    <n v="1"/>
    <n v="0"/>
    <n v="0"/>
    <n v="0"/>
    <x v="4"/>
    <m/>
  </r>
  <r>
    <s v="1338260"/>
    <s v="Ibuprofen Tablets             "/>
    <s v="200mg       "/>
    <s v="1000/Bt "/>
    <s v="APOMAJ"/>
    <s v="700948"/>
    <n v="1"/>
    <n v="1"/>
    <n v="0"/>
    <n v="1"/>
    <n v="0"/>
    <n v="0"/>
    <x v="4"/>
    <m/>
  </r>
  <r>
    <s v="8907242"/>
    <s v="Conform Stretch Bandage N/S   "/>
    <s v="3&quot;x4.1Yds   "/>
    <s v="12/Ctn  "/>
    <s v="CARDKN"/>
    <s v="2244-"/>
    <n v="1"/>
    <n v="1"/>
    <n v="1"/>
    <n v="0"/>
    <n v="0"/>
    <n v="0"/>
    <x v="4"/>
    <m/>
  </r>
  <r>
    <s v="2881487"/>
    <s v="Therml Papr Sony Upp Hi Densty"/>
    <s v="110HD       "/>
    <s v="5/Bx    "/>
    <s v="ALLEG"/>
    <s v="7329542"/>
    <n v="1"/>
    <n v="3"/>
    <n v="1"/>
    <n v="0"/>
    <n v="0"/>
    <n v="0"/>
    <x v="4"/>
    <m/>
  </r>
  <r>
    <s v="1240920"/>
    <s v="Catheter 40cm HSG             "/>
    <s v="5.5Fr       "/>
    <s v="10/Bx   "/>
    <s v="ARGON"/>
    <s v="660005040"/>
    <n v="1"/>
    <n v="1"/>
    <n v="0"/>
    <n v="0"/>
    <n v="0"/>
    <n v="1"/>
    <x v="3"/>
    <m/>
  </r>
  <r>
    <s v="6050211"/>
    <s v="Omnipaque Media 500mL PlusPak "/>
    <s v="350mg/mL    "/>
    <s v="10/Bx   "/>
    <s v="NYCOMD"/>
    <s v="Y548B"/>
    <n v="1"/>
    <n v="4"/>
    <n v="1"/>
    <n v="0"/>
    <n v="0"/>
    <n v="0"/>
    <x v="4"/>
    <m/>
  </r>
  <r>
    <s v="2488072"/>
    <s v="Bupivacaine HCL MDV Non Return"/>
    <s v="0.5%        "/>
    <s v="50mL/Vl "/>
    <s v="GIVREP"/>
    <s v="00409116301"/>
    <n v="1"/>
    <n v="10"/>
    <n v="1"/>
    <n v="0"/>
    <n v="0"/>
    <n v="0"/>
    <x v="0"/>
    <m/>
  </r>
  <r>
    <s v="5901085"/>
    <s v="Cautery High Temp Fine Tip    "/>
    <s v="            "/>
    <s v="Ea      "/>
    <s v="ABCO"/>
    <s v="AA01"/>
    <n v="1"/>
    <n v="1"/>
    <n v="1"/>
    <n v="0"/>
    <n v="0"/>
    <n v="0"/>
    <x v="4"/>
    <m/>
  </r>
  <r>
    <s v="5550788"/>
    <s v="Dressing Mepilex Lite 4x4&quot;    "/>
    <s v="            "/>
    <s v="5/Bx    "/>
    <s v="ABCO"/>
    <s v="284190"/>
    <n v="1"/>
    <n v="10"/>
    <n v="1"/>
    <n v="0"/>
    <n v="0"/>
    <n v="0"/>
    <x v="4"/>
    <m/>
  </r>
  <r>
    <s v="3889112"/>
    <s v="DynaTrace ECG Electrode       "/>
    <s v="            "/>
    <s v="12Bx/Ca "/>
    <s v="CONMD"/>
    <s v="1500-005"/>
    <n v="1"/>
    <n v="1"/>
    <n v="0"/>
    <n v="0"/>
    <n v="0"/>
    <n v="1"/>
    <x v="3"/>
    <m/>
  </r>
  <r>
    <s v="3016934"/>
    <s v="Bottle Medicine Glass 1 Oz    "/>
    <s v="1 Oz        "/>
    <s v="Ea      "/>
    <s v="GF"/>
    <s v="3486"/>
    <n v="1"/>
    <n v="2"/>
    <n v="0"/>
    <n v="1"/>
    <n v="0"/>
    <n v="0"/>
    <x v="6"/>
    <m/>
  </r>
  <r>
    <s v="4698566"/>
    <s v="Mask&amp;Resusitator Manual Adult "/>
    <s v="W/Tube      "/>
    <s v="12/Ca   "/>
    <s v="SIMPOR"/>
    <s v="8503"/>
    <n v="1"/>
    <n v="1"/>
    <n v="0"/>
    <n v="0"/>
    <n v="1"/>
    <n v="0"/>
    <x v="3"/>
    <m/>
  </r>
  <r>
    <s v="3720543"/>
    <s v="Binder Abs 9&quot; 3 Panel 63&quot;-74&quot; "/>
    <s v="Large       "/>
    <s v="Ea      "/>
    <s v="DEROYA"/>
    <s v="13663008"/>
    <n v="1"/>
    <n v="3"/>
    <n v="0"/>
    <n v="0"/>
    <n v="0"/>
    <n v="1"/>
    <x v="3"/>
    <m/>
  </r>
  <r>
    <s v="5680040"/>
    <s v="Specula Vag w/Sheath          "/>
    <s v="Small       "/>
    <s v="18/Bx   "/>
    <s v="WELCH"/>
    <s v="58000S"/>
    <n v="1"/>
    <n v="5"/>
    <n v="0"/>
    <n v="1"/>
    <n v="0"/>
    <n v="0"/>
    <x v="4"/>
    <m/>
  </r>
  <r>
    <s v="9022003"/>
    <s v="WASTEBASKET,RECT,41 QT        "/>
    <s v="Black       "/>
    <s v="1/PK    "/>
    <s v="ODEPOT"/>
    <s v="221515"/>
    <n v="1"/>
    <n v="4"/>
    <n v="0"/>
    <n v="0"/>
    <n v="0"/>
    <n v="1"/>
    <x v="1"/>
    <m/>
  </r>
  <r>
    <s v="7846100"/>
    <s v="Ceftriaxone Sod F/Inj SDV     "/>
    <s v="1gm/Vl      "/>
    <s v="10/Bx   "/>
    <s v="LUPIN"/>
    <s v="68180063310"/>
    <n v="1"/>
    <n v="2"/>
    <n v="1"/>
    <n v="0"/>
    <n v="0"/>
    <n v="0"/>
    <x v="4"/>
    <m/>
  </r>
  <r>
    <s v="1136437"/>
    <s v="Swiffer Duster Refills        "/>
    <s v="            "/>
    <s v="10/Bx   "/>
    <s v="ODEPOT"/>
    <s v="641583"/>
    <n v="1"/>
    <n v="1"/>
    <n v="0"/>
    <n v="0"/>
    <n v="0"/>
    <n v="1"/>
    <x v="1"/>
    <m/>
  </r>
  <r>
    <s v="1329980"/>
    <s v="Lotion Hnd &amp; Bdy Refill       "/>
    <s v="700mL       "/>
    <s v="4/Ca    "/>
    <s v="GOJO"/>
    <s v="8746-04"/>
    <n v="1"/>
    <n v="1"/>
    <n v="0"/>
    <n v="0"/>
    <n v="1"/>
    <n v="0"/>
    <x v="3"/>
    <m/>
  </r>
  <r>
    <s v="1105720"/>
    <s v="Tape Cast Deltalite + Fbgl Blu"/>
    <s v="3&quot;X4Yds     "/>
    <s v="10Rl/Bx "/>
    <s v="SMINEP"/>
    <s v="7345821"/>
    <n v="1"/>
    <n v="1"/>
    <n v="0"/>
    <n v="1"/>
    <n v="0"/>
    <n v="0"/>
    <x v="4"/>
    <m/>
  </r>
  <r>
    <s v="1353740"/>
    <s v="Bag Pat Belong 20x20&quot;         "/>
    <s v="White/Blue  "/>
    <s v="250/Ca  "/>
    <s v="ACTBAG"/>
    <s v="PBB202004DT"/>
    <n v="1"/>
    <n v="1"/>
    <n v="1"/>
    <n v="0"/>
    <n v="0"/>
    <n v="0"/>
    <x v="4"/>
    <m/>
  </r>
  <r>
    <s v="8897114"/>
    <s v="Inflator One Shot Cuff        "/>
    <s v="            "/>
    <s v="12/CA   "/>
    <s v="EZ"/>
    <s v="900405"/>
    <n v="1"/>
    <n v="1"/>
    <n v="0"/>
    <n v="0"/>
    <n v="1"/>
    <n v="0"/>
    <x v="3"/>
    <m/>
  </r>
  <r>
    <s v="6400095"/>
    <s v="Paste Ostomy Adapt            "/>
    <s v=".5oz Tube   "/>
    <s v="20/Bx   "/>
    <s v="HOLLIS"/>
    <s v="79301"/>
    <n v="1"/>
    <n v="3"/>
    <n v="0"/>
    <n v="0"/>
    <n v="1"/>
    <n v="0"/>
    <x v="3"/>
    <m/>
  </r>
  <r>
    <s v="1113384"/>
    <s v="Ultralife Battery Lithium     "/>
    <s v="9V          "/>
    <s v="6/Bx    "/>
    <s v="ABBCON"/>
    <s v="06F2126"/>
    <n v="1"/>
    <n v="2"/>
    <n v="0"/>
    <n v="0"/>
    <n v="0"/>
    <n v="1"/>
    <x v="1"/>
    <m/>
  </r>
  <r>
    <s v="1221942"/>
    <s v="Cuff BP Soft-Cuf 2 Tube       "/>
    <s v="Adult Navy  "/>
    <s v="20/Pk   "/>
    <s v="MARQ"/>
    <s v="SFT-A2-2A"/>
    <n v="1"/>
    <n v="1"/>
    <n v="0"/>
    <n v="1"/>
    <n v="0"/>
    <n v="0"/>
    <x v="4"/>
    <m/>
  </r>
  <r>
    <s v="5582363"/>
    <s v="Zostavax Shingles Adult Sdv   "/>
    <s v=".65mL       "/>
    <s v="Ea      "/>
    <s v="MERVAC"/>
    <s v="00006496300"/>
    <n v="1"/>
    <n v="2"/>
    <n v="0"/>
    <n v="0"/>
    <n v="0"/>
    <n v="1"/>
    <x v="1"/>
    <m/>
  </r>
  <r>
    <s v="1085735"/>
    <s v="Lidocaine HCL Inj Amp PF      "/>
    <s v="1% 5mL      "/>
    <s v="25/Bx   "/>
    <s v="PFIZNJ"/>
    <s v="00409471302"/>
    <n v="1"/>
    <n v="1"/>
    <n v="1"/>
    <n v="0"/>
    <n v="0"/>
    <n v="0"/>
    <x v="0"/>
    <m/>
  </r>
  <r>
    <s v="1009284"/>
    <s v="Monsels Solution OB/GYN 8ml   "/>
    <s v="            "/>
    <s v="12/Bx   "/>
    <s v="PREMED"/>
    <s v="9045055"/>
    <n v="1"/>
    <n v="1"/>
    <n v="1"/>
    <n v="0"/>
    <n v="0"/>
    <n v="0"/>
    <x v="4"/>
    <m/>
  </r>
  <r>
    <s v="2422768"/>
    <s v="Ostomy Set Drainable 1 Piece  "/>
    <s v="            "/>
    <s v="10/Bx   "/>
    <s v="HOLLIS"/>
    <s v="88400"/>
    <n v="1"/>
    <n v="3"/>
    <n v="0"/>
    <n v="0"/>
    <n v="1"/>
    <n v="0"/>
    <x v="3"/>
    <m/>
  </r>
  <r>
    <s v="5135546"/>
    <s v="Inflation System 2-Tube       "/>
    <s v="Adult       "/>
    <s v="Ea      "/>
    <s v="WELCH"/>
    <s v="5082-22"/>
    <n v="1"/>
    <n v="3"/>
    <n v="0"/>
    <n v="1"/>
    <n v="0"/>
    <n v="0"/>
    <x v="4"/>
    <m/>
  </r>
  <r>
    <s v="9025115"/>
    <s v="WINDEX SPRAY BOTTLE           "/>
    <s v="32 oz       "/>
    <s v="Ea      "/>
    <s v="ODEPOT"/>
    <s v="347930"/>
    <n v="1"/>
    <n v="1"/>
    <n v="0"/>
    <n v="0"/>
    <n v="0"/>
    <n v="1"/>
    <x v="1"/>
    <m/>
  </r>
  <r>
    <s v="9572916"/>
    <s v="Arthrogram Tray               "/>
    <s v="            "/>
    <s v="5/Ca    "/>
    <s v="EZ"/>
    <s v="600803"/>
    <n v="1"/>
    <n v="1"/>
    <n v="0"/>
    <n v="1"/>
    <n v="0"/>
    <n v="0"/>
    <x v="5"/>
    <m/>
  </r>
  <r>
    <s v="1221910"/>
    <s v="Chair Blood Draw Lab X Pad Arm"/>
    <s v="Spcfy Color "/>
    <s v="Ea      "/>
    <s v="CLINT"/>
    <s v="66010"/>
    <n v="1"/>
    <n v="1"/>
    <n v="0"/>
    <n v="0"/>
    <n v="0"/>
    <n v="1"/>
    <x v="3"/>
    <m/>
  </r>
  <r>
    <s v="1268141"/>
    <s v="Nova+ Omnipaque PlusPak       "/>
    <s v="350mgx200ml "/>
    <s v="10/Bx   "/>
    <s v="NYCOMD"/>
    <s v="546Y"/>
    <n v="1"/>
    <n v="3"/>
    <n v="1"/>
    <n v="0"/>
    <n v="0"/>
    <n v="0"/>
    <x v="4"/>
    <m/>
  </r>
  <r>
    <s v="1258547"/>
    <s v="Binder Abdominal 9&quot; XL        "/>
    <s v="75-84&quot;      "/>
    <s v="Ea      "/>
    <s v="DEROYA"/>
    <s v="13664009"/>
    <n v="1"/>
    <n v="3"/>
    <n v="0"/>
    <n v="0"/>
    <n v="0"/>
    <n v="1"/>
    <x v="3"/>
    <m/>
  </r>
  <r>
    <s v="1277886"/>
    <s v="Ring Barrier Cera Flat 2&quot;     "/>
    <s v="            "/>
    <s v="10/Bx   "/>
    <s v="HOLLIS"/>
    <s v="8805"/>
    <n v="1"/>
    <n v="2"/>
    <n v="0"/>
    <n v="0"/>
    <n v="1"/>
    <n v="0"/>
    <x v="3"/>
    <m/>
  </r>
  <r>
    <s v="8980606"/>
    <s v="Cuff BP Aneroid Pocket System "/>
    <s v="            "/>
    <s v="Ea      "/>
    <s v="MARQ"/>
    <s v="2346"/>
    <n v="1"/>
    <n v="1"/>
    <n v="0"/>
    <n v="0"/>
    <n v="0"/>
    <n v="1"/>
    <x v="3"/>
    <m/>
  </r>
  <r>
    <s v="6430533"/>
    <s v="Cap Bouffant Spunbond Blue    "/>
    <s v="Lg          "/>
    <s v="100/Bx  "/>
    <s v="OMHALY"/>
    <s v="69804"/>
    <n v="1"/>
    <n v="2"/>
    <n v="1"/>
    <n v="0"/>
    <n v="0"/>
    <n v="0"/>
    <x v="4"/>
    <m/>
  </r>
  <r>
    <s v="1198741"/>
    <s v="Nova+ Omnipaque 100mL PlusPak "/>
    <s v="300Mg       "/>
    <s v="10/Bx   "/>
    <s v="NYCOMD"/>
    <s v="532Y"/>
    <n v="1"/>
    <n v="1"/>
    <n v="0"/>
    <n v="1"/>
    <n v="0"/>
    <n v="0"/>
    <x v="4"/>
    <m/>
  </r>
  <r>
    <s v="5820120"/>
    <s v="Lotion Soothe &amp; Cool          "/>
    <s v="4oz         "/>
    <s v="48/Ca   "/>
    <s v="MEDLIN"/>
    <s v="MSC095368"/>
    <n v="1"/>
    <n v="1"/>
    <n v="0"/>
    <n v="0"/>
    <n v="0"/>
    <n v="1"/>
    <x v="3"/>
    <m/>
  </r>
  <r>
    <s v="4615954"/>
    <s v="Bulb For MacroView Octoscope  "/>
    <s v="3.5V        "/>
    <s v="Ea      "/>
    <s v="WELCH"/>
    <s v="06500-U6"/>
    <n v="1"/>
    <n v="1"/>
    <n v="0"/>
    <n v="1"/>
    <n v="0"/>
    <n v="0"/>
    <x v="4"/>
    <m/>
  </r>
  <r>
    <s v="6802804"/>
    <s v="Resuscitator Pediatric Mask   "/>
    <s v="w/Bag Resrv "/>
    <s v="9/Ca    "/>
    <s v="SIMPOR"/>
    <s v="8520B"/>
    <n v="1"/>
    <n v="1"/>
    <n v="0"/>
    <n v="0"/>
    <n v="1"/>
    <n v="0"/>
    <x v="3"/>
    <m/>
  </r>
  <r>
    <s v="1264614"/>
    <s v="Aero Gown Surgical Chrome     "/>
    <s v="XL          "/>
    <s v="30/Ca   "/>
    <s v="HALYAR"/>
    <s v="44674"/>
    <n v="1"/>
    <n v="1"/>
    <n v="0"/>
    <n v="1"/>
    <n v="0"/>
    <n v="0"/>
    <x v="4"/>
    <m/>
  </r>
  <r>
    <s v="1319855"/>
    <s v="Apap Extra Strength Caplets   "/>
    <s v="500mg       "/>
    <s v="100/Bt  "/>
    <s v="GERIP"/>
    <s v="014-01"/>
    <n v="1"/>
    <n v="1"/>
    <n v="0"/>
    <n v="1"/>
    <n v="0"/>
    <n v="0"/>
    <x v="6"/>
    <m/>
  </r>
  <r>
    <s v="1329580"/>
    <s v="Guaifenesin Oral Syrup        "/>
    <s v="100mg/5mL   "/>
    <s v="473mL/Bt"/>
    <s v="APOMAJ"/>
    <s v="140418"/>
    <n v="1"/>
    <n v="2"/>
    <n v="0"/>
    <n v="1"/>
    <n v="0"/>
    <n v="0"/>
    <x v="6"/>
    <m/>
  </r>
  <r>
    <s v="6490085"/>
    <s v="Cup Barium Graduated Waxed    "/>
    <s v="16oz        "/>
    <s v="1000/Ca "/>
    <s v="LAGASS"/>
    <s v="SCC RW16"/>
    <n v="1"/>
    <n v="1"/>
    <n v="0"/>
    <n v="0"/>
    <n v="1"/>
    <n v="0"/>
    <x v="3"/>
    <m/>
  </r>
  <r>
    <s v="1271284"/>
    <s v="Bandage Flexible Adhesive     "/>
    <s v="2&quot;x4&quot;       "/>
    <s v="50/BX   "/>
    <s v="DUKAL"/>
    <s v="1570033"/>
    <n v="1"/>
    <n v="2"/>
    <n v="0"/>
    <n v="1"/>
    <n v="0"/>
    <n v="0"/>
    <x v="4"/>
    <m/>
  </r>
  <r>
    <s v="7985417"/>
    <s v="Lid F/12oz Styrofoam Cup      "/>
    <s v="            "/>
    <s v="1000/Ca "/>
    <s v="STRPAR"/>
    <s v="DART12JL"/>
    <n v="1"/>
    <n v="1"/>
    <n v="0"/>
    <n v="0"/>
    <n v="1"/>
    <n v="0"/>
    <x v="2"/>
    <m/>
  </r>
  <r>
    <s v="1264770"/>
    <s v="IV Connector MaxZero          "/>
    <s v="Needleless  "/>
    <s v="100/Ca  "/>
    <s v="BD"/>
    <s v="MZ1000-07"/>
    <n v="1"/>
    <n v="1"/>
    <n v="1"/>
    <n v="0"/>
    <n v="0"/>
    <n v="0"/>
    <x v="4"/>
    <m/>
  </r>
  <r>
    <s v="1192371"/>
    <s v="Nutab Resting Electrode       "/>
    <s v="            "/>
    <s v="100/Pk  "/>
    <s v="CARDKN"/>
    <s v="ER88007-"/>
    <n v="1"/>
    <n v="24"/>
    <n v="0"/>
    <n v="1"/>
    <n v="0"/>
    <n v="0"/>
    <x v="4"/>
    <m/>
  </r>
  <r>
    <s v="8956214"/>
    <s v="Exam Gown Under The Sea TPT   "/>
    <s v="21&quot;x36&quot;     "/>
    <s v="50/Ca   "/>
    <s v="TIDI-E"/>
    <s v="981636"/>
    <n v="1"/>
    <n v="1"/>
    <n v="0"/>
    <n v="1"/>
    <n v="0"/>
    <n v="0"/>
    <x v="4"/>
    <m/>
  </r>
  <r>
    <s v="5550469"/>
    <s v="Fixed Head Skin Stapler       "/>
    <s v="Wide        "/>
    <s v="6/Bx    "/>
    <s v="ETHICO"/>
    <s v="PXW35"/>
    <n v="1"/>
    <n v="1"/>
    <n v="0"/>
    <n v="1"/>
    <n v="0"/>
    <n v="0"/>
    <x v="4"/>
    <m/>
  </r>
  <r>
    <s v="9754590"/>
    <s v="Tips Blunt Hyfrector Sterile  "/>
    <s v="            "/>
    <s v="50/Bx   "/>
    <s v="CONMD"/>
    <s v="7-101-8BX"/>
    <n v="1"/>
    <n v="2"/>
    <n v="1"/>
    <n v="0"/>
    <n v="0"/>
    <n v="0"/>
    <x v="4"/>
    <m/>
  </r>
  <r>
    <s v="6474174"/>
    <s v="Curity Gauze 12ply Ster       "/>
    <s v="4&quot;x4&quot;       "/>
    <s v="10/Tray "/>
    <s v="CARDKN"/>
    <s v="6939"/>
    <n v="1"/>
    <n v="40"/>
    <n v="1"/>
    <n v="0"/>
    <n v="0"/>
    <n v="0"/>
    <x v="4"/>
    <m/>
  </r>
  <r>
    <s v="1327400"/>
    <s v="MT Nitratex PF Sterile Glove  "/>
    <s v="Medium      "/>
    <s v="50pr/Bx "/>
    <s v="ANSELL"/>
    <s v="6034152"/>
    <n v="1"/>
    <n v="1"/>
    <n v="1"/>
    <n v="0"/>
    <n v="0"/>
    <n v="0"/>
    <x v="4"/>
    <m/>
  </r>
  <r>
    <s v="2881699"/>
    <s v="Sp Hcg Urine/Serum Control Set"/>
    <s v="P/N         "/>
    <s v="1 Set/Bx"/>
    <s v="ALLEG"/>
    <s v="B1077-24"/>
    <n v="1"/>
    <n v="1"/>
    <n v="0"/>
    <n v="1"/>
    <n v="0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6423A-E915-4FF0-A3E2-E98FE847C2D1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1"/>
        <item x="3"/>
        <item x="6"/>
        <item x="5"/>
        <item x="2"/>
        <item x="0"/>
        <item x="4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4"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field="12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field="12" type="button" dataOnly="0" labelOnly="1" outline="0" axis="axisRow" fieldPosition="0"/>
    </format>
    <format dxfId="27">
      <pivotArea dataOnly="0" labelOnly="1" fieldPosition="0">
        <references count="1">
          <reference field="12" count="0"/>
        </references>
      </pivotArea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collapsedLevelsAreSubtotals="1" fieldPosition="0">
        <references count="1">
          <reference field="12" count="1">
            <x v="3"/>
          </reference>
        </references>
      </pivotArea>
    </format>
    <format dxfId="24">
      <pivotArea dataOnly="0" labelOnly="1" fieldPosition="0">
        <references count="1">
          <reference field="12" count="1">
            <x v="3"/>
          </reference>
        </references>
      </pivotArea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collapsedLevelsAreSubtotals="1" fieldPosition="0">
        <references count="1">
          <reference field="12" count="1">
            <x v="1"/>
          </reference>
        </references>
      </pivotArea>
    </format>
    <format dxfId="20">
      <pivotArea dataOnly="0" labelOnly="1" fieldPosition="0">
        <references count="1">
          <reference field="12" count="1">
            <x v="1"/>
          </reference>
        </references>
      </pivotArea>
    </format>
    <format dxfId="19">
      <pivotArea collapsedLevelsAreSubtotals="1" fieldPosition="0">
        <references count="1">
          <reference field="12" count="1">
            <x v="3"/>
          </reference>
        </references>
      </pivotArea>
    </format>
    <format dxfId="18">
      <pivotArea dataOnly="0" labelOnly="1" fieldPosition="0">
        <references count="1">
          <reference field="12" count="1">
            <x v="3"/>
          </reference>
        </references>
      </pivotArea>
    </format>
    <format dxfId="17">
      <pivotArea collapsedLevelsAreSubtotals="1" fieldPosition="0">
        <references count="1">
          <reference field="12" count="1">
            <x v="6"/>
          </reference>
        </references>
      </pivotArea>
    </format>
    <format dxfId="16">
      <pivotArea dataOnly="0" labelOnly="1" fieldPosition="0">
        <references count="1">
          <reference field="12" count="1">
            <x v="6"/>
          </reference>
        </references>
      </pivotArea>
    </format>
    <format dxfId="15">
      <pivotArea field="1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2" type="button" dataOnly="0" labelOnly="1" outline="0" axis="axisRow" fieldPosition="0"/>
    </format>
    <format dxfId="10">
      <pivotArea dataOnly="0" labelOnly="1" fieldPosition="0">
        <references count="1">
          <reference field="12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4">
      <pivotArea dataOnly="0" labelOnly="1" fieldPosition="0">
        <references count="1">
          <reference field="12" count="2">
            <x v="3"/>
            <x v="4"/>
          </reference>
        </references>
      </pivotArea>
    </format>
    <format dxfId="3">
      <pivotArea field="12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workbookViewId="0">
      <selection sqref="A1:J4"/>
    </sheetView>
  </sheetViews>
  <sheetFormatPr defaultRowHeight="14.4" x14ac:dyDescent="0.3"/>
  <sheetData>
    <row r="1" spans="1:10" x14ac:dyDescent="0.3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57" t="s">
        <v>11</v>
      </c>
      <c r="B3" s="56"/>
      <c r="C3" s="6">
        <v>2798</v>
      </c>
      <c r="D3" s="6">
        <v>2556</v>
      </c>
      <c r="E3" s="5">
        <v>0.9135096497498213</v>
      </c>
      <c r="F3" s="6">
        <v>42</v>
      </c>
      <c r="G3" s="5">
        <v>0.92852037169406709</v>
      </c>
      <c r="H3" s="6">
        <v>103</v>
      </c>
      <c r="I3" s="6">
        <v>15</v>
      </c>
      <c r="J3" s="6">
        <v>82</v>
      </c>
    </row>
    <row r="4" spans="1:10" x14ac:dyDescent="0.3">
      <c r="A4" s="57" t="s">
        <v>12</v>
      </c>
      <c r="B4" s="57"/>
      <c r="C4" s="56"/>
      <c r="D4" s="56"/>
      <c r="E4" s="5">
        <v>0.94817726947819869</v>
      </c>
      <c r="F4" s="3"/>
      <c r="G4" s="5">
        <v>0.9631879914224446</v>
      </c>
      <c r="H4" s="57"/>
      <c r="I4" s="56"/>
      <c r="J4" s="3"/>
    </row>
    <row r="5" spans="1:10" x14ac:dyDescent="0.3">
      <c r="A5" s="7" t="s">
        <v>13</v>
      </c>
      <c r="B5" s="7" t="s">
        <v>14</v>
      </c>
      <c r="C5" s="8">
        <v>161</v>
      </c>
      <c r="D5" s="8">
        <v>149</v>
      </c>
      <c r="E5" s="4">
        <v>0.92546583850931663</v>
      </c>
      <c r="F5" s="8">
        <v>2</v>
      </c>
      <c r="G5" s="4">
        <v>0.93788819875776397</v>
      </c>
      <c r="H5" s="8">
        <v>8</v>
      </c>
      <c r="I5" s="8">
        <v>0</v>
      </c>
      <c r="J5" s="8">
        <v>2</v>
      </c>
    </row>
    <row r="6" spans="1:10" x14ac:dyDescent="0.3">
      <c r="A6" s="7" t="s">
        <v>15</v>
      </c>
      <c r="B6" s="7" t="s">
        <v>16</v>
      </c>
      <c r="C6" s="8">
        <v>157</v>
      </c>
      <c r="D6" s="8">
        <v>148</v>
      </c>
      <c r="E6" s="4">
        <v>0.9426751592356688</v>
      </c>
      <c r="F6" s="8">
        <v>2</v>
      </c>
      <c r="G6" s="4">
        <v>0.95541401273885351</v>
      </c>
      <c r="H6" s="8">
        <v>5</v>
      </c>
      <c r="I6" s="8">
        <v>1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119</v>
      </c>
      <c r="D7" s="8">
        <v>113</v>
      </c>
      <c r="E7" s="4">
        <v>0.94957983193277296</v>
      </c>
      <c r="F7" s="8">
        <v>3</v>
      </c>
      <c r="G7" s="4">
        <v>0.97478991596638653</v>
      </c>
      <c r="H7" s="8">
        <v>3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108</v>
      </c>
      <c r="D8" s="8">
        <v>98</v>
      </c>
      <c r="E8" s="4">
        <v>0.90740740740740744</v>
      </c>
      <c r="F8" s="8">
        <v>0</v>
      </c>
      <c r="G8" s="4">
        <v>0.90740740740740744</v>
      </c>
      <c r="H8" s="8">
        <v>8</v>
      </c>
      <c r="I8" s="8">
        <v>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106</v>
      </c>
      <c r="D9" s="8">
        <v>101</v>
      </c>
      <c r="E9" s="4">
        <v>0.95283018867924529</v>
      </c>
      <c r="F9" s="8">
        <v>2</v>
      </c>
      <c r="G9" s="4">
        <v>0.97169811320754718</v>
      </c>
      <c r="H9" s="8">
        <v>2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90</v>
      </c>
      <c r="D10" s="8">
        <v>81</v>
      </c>
      <c r="E10" s="4">
        <v>0.9</v>
      </c>
      <c r="F10" s="8">
        <v>1</v>
      </c>
      <c r="G10" s="4">
        <v>0.91111111111111109</v>
      </c>
      <c r="H10" s="8">
        <v>5</v>
      </c>
      <c r="I10" s="8">
        <v>0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84</v>
      </c>
      <c r="D11" s="8">
        <v>78</v>
      </c>
      <c r="E11" s="4">
        <v>0.9285714285714286</v>
      </c>
      <c r="F11" s="8">
        <v>0</v>
      </c>
      <c r="G11" s="4">
        <v>0.9285714285714286</v>
      </c>
      <c r="H11" s="8">
        <v>3</v>
      </c>
      <c r="I11" s="8">
        <v>0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80</v>
      </c>
      <c r="D12" s="8">
        <v>75</v>
      </c>
      <c r="E12" s="4">
        <v>0.9375</v>
      </c>
      <c r="F12" s="8">
        <v>3</v>
      </c>
      <c r="G12" s="4">
        <v>0.97499999999999998</v>
      </c>
      <c r="H12" s="8">
        <v>1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75</v>
      </c>
      <c r="D13" s="8">
        <v>71</v>
      </c>
      <c r="E13" s="4">
        <v>0.94666666666666677</v>
      </c>
      <c r="F13" s="8">
        <v>2</v>
      </c>
      <c r="G13" s="4">
        <v>0.97333333333333338</v>
      </c>
      <c r="H13" s="8">
        <v>1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63</v>
      </c>
      <c r="D14" s="8">
        <v>50</v>
      </c>
      <c r="E14" s="4">
        <v>0.79365079365079372</v>
      </c>
      <c r="F14" s="8">
        <v>2</v>
      </c>
      <c r="G14" s="4">
        <v>0.82539682539682535</v>
      </c>
      <c r="H14" s="8">
        <v>10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63</v>
      </c>
      <c r="D15" s="8">
        <v>47</v>
      </c>
      <c r="E15" s="4">
        <v>0.74603174603174605</v>
      </c>
      <c r="F15" s="8">
        <v>3</v>
      </c>
      <c r="G15" s="4">
        <v>0.79365079365079372</v>
      </c>
      <c r="H15" s="8">
        <v>6</v>
      </c>
      <c r="I15" s="8">
        <v>4</v>
      </c>
      <c r="J15" s="8">
        <v>3</v>
      </c>
    </row>
    <row r="16" spans="1:10" x14ac:dyDescent="0.3">
      <c r="A16" s="7" t="s">
        <v>35</v>
      </c>
      <c r="B16" s="7" t="s">
        <v>36</v>
      </c>
      <c r="C16" s="8">
        <v>59</v>
      </c>
      <c r="D16" s="8">
        <v>56</v>
      </c>
      <c r="E16" s="4">
        <v>0.94915254237288138</v>
      </c>
      <c r="F16" s="8">
        <v>0</v>
      </c>
      <c r="G16" s="4">
        <v>0.94915254237288138</v>
      </c>
      <c r="H16" s="8">
        <v>1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59</v>
      </c>
      <c r="D17" s="8">
        <v>56</v>
      </c>
      <c r="E17" s="4">
        <v>0.94915254237288138</v>
      </c>
      <c r="F17" s="8">
        <v>2</v>
      </c>
      <c r="G17" s="4">
        <v>0.98305084745762716</v>
      </c>
      <c r="H17" s="8">
        <v>1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59</v>
      </c>
      <c r="D18" s="8">
        <v>55</v>
      </c>
      <c r="E18" s="4">
        <v>0.93220338983050832</v>
      </c>
      <c r="F18" s="8">
        <v>0</v>
      </c>
      <c r="G18" s="4">
        <v>0.93220338983050832</v>
      </c>
      <c r="H18" s="8">
        <v>3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58</v>
      </c>
      <c r="D19" s="8">
        <v>56</v>
      </c>
      <c r="E19" s="4">
        <v>0.96551724137931028</v>
      </c>
      <c r="F19" s="8">
        <v>0</v>
      </c>
      <c r="G19" s="4">
        <v>0.96551724137931028</v>
      </c>
      <c r="H19" s="8">
        <v>2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58</v>
      </c>
      <c r="D20" s="8">
        <v>54</v>
      </c>
      <c r="E20" s="4">
        <v>0.93103448275862066</v>
      </c>
      <c r="F20" s="8">
        <v>0</v>
      </c>
      <c r="G20" s="4">
        <v>0.93103448275862066</v>
      </c>
      <c r="H20" s="8">
        <v>2</v>
      </c>
      <c r="I20" s="8">
        <v>1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57</v>
      </c>
      <c r="D21" s="8">
        <v>51</v>
      </c>
      <c r="E21" s="4">
        <v>0.89473684210526316</v>
      </c>
      <c r="F21" s="8">
        <v>1</v>
      </c>
      <c r="G21" s="4">
        <v>0.91228070175438591</v>
      </c>
      <c r="H21" s="8">
        <v>1</v>
      </c>
      <c r="I21" s="8">
        <v>1</v>
      </c>
      <c r="J21" s="8">
        <v>3</v>
      </c>
    </row>
    <row r="22" spans="1:10" x14ac:dyDescent="0.3">
      <c r="A22" s="7" t="s">
        <v>47</v>
      </c>
      <c r="B22" s="7" t="s">
        <v>48</v>
      </c>
      <c r="C22" s="8">
        <v>56</v>
      </c>
      <c r="D22" s="8">
        <v>55</v>
      </c>
      <c r="E22" s="4">
        <v>0.9821428571428571</v>
      </c>
      <c r="F22" s="8">
        <v>0</v>
      </c>
      <c r="G22" s="4">
        <v>0.9821428571428571</v>
      </c>
      <c r="H22" s="8">
        <v>1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49</v>
      </c>
      <c r="D23" s="8">
        <v>47</v>
      </c>
      <c r="E23" s="4">
        <v>0.95918367346938771</v>
      </c>
      <c r="F23" s="8">
        <v>0</v>
      </c>
      <c r="G23" s="4">
        <v>0.95918367346938771</v>
      </c>
      <c r="H23" s="8">
        <v>2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46</v>
      </c>
      <c r="D24" s="8">
        <v>45</v>
      </c>
      <c r="E24" s="4">
        <v>0.97826086956521729</v>
      </c>
      <c r="F24" s="8">
        <v>0</v>
      </c>
      <c r="G24" s="4">
        <v>0.97826086956521729</v>
      </c>
      <c r="H24" s="8">
        <v>1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24</v>
      </c>
      <c r="C25" s="8">
        <v>46</v>
      </c>
      <c r="D25" s="8">
        <v>41</v>
      </c>
      <c r="E25" s="4">
        <v>0.89130434782608692</v>
      </c>
      <c r="F25" s="8">
        <v>0</v>
      </c>
      <c r="G25" s="4">
        <v>0.89130434782608692</v>
      </c>
      <c r="H25" s="8">
        <v>4</v>
      </c>
      <c r="I25" s="8">
        <v>0</v>
      </c>
      <c r="J25" s="8">
        <v>1</v>
      </c>
    </row>
    <row r="26" spans="1:10" x14ac:dyDescent="0.3">
      <c r="A26" s="7" t="s">
        <v>54</v>
      </c>
      <c r="B26" s="7" t="s">
        <v>55</v>
      </c>
      <c r="C26" s="8">
        <v>43</v>
      </c>
      <c r="D26" s="8">
        <v>43</v>
      </c>
      <c r="E26" s="4">
        <v>1</v>
      </c>
      <c r="F26" s="8">
        <v>0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56</v>
      </c>
      <c r="B27" s="7" t="s">
        <v>57</v>
      </c>
      <c r="C27" s="8">
        <v>42</v>
      </c>
      <c r="D27" s="8">
        <v>38</v>
      </c>
      <c r="E27" s="4">
        <v>0.90476190476190477</v>
      </c>
      <c r="F27" s="8">
        <v>0</v>
      </c>
      <c r="G27" s="4">
        <v>0.90476190476190477</v>
      </c>
      <c r="H27" s="8">
        <v>3</v>
      </c>
      <c r="I27" s="8">
        <v>0</v>
      </c>
      <c r="J27" s="8">
        <v>1</v>
      </c>
    </row>
    <row r="28" spans="1:10" x14ac:dyDescent="0.3">
      <c r="A28" s="7" t="s">
        <v>58</v>
      </c>
      <c r="B28" s="7" t="s">
        <v>59</v>
      </c>
      <c r="C28" s="8">
        <v>38</v>
      </c>
      <c r="D28" s="8">
        <v>34</v>
      </c>
      <c r="E28" s="4">
        <v>0.89473684210526316</v>
      </c>
      <c r="F28" s="8">
        <v>1</v>
      </c>
      <c r="G28" s="4">
        <v>0.92105263157894735</v>
      </c>
      <c r="H28" s="8">
        <v>1</v>
      </c>
      <c r="I28" s="8">
        <v>0</v>
      </c>
      <c r="J28" s="8">
        <v>2</v>
      </c>
    </row>
    <row r="29" spans="1:10" x14ac:dyDescent="0.3">
      <c r="A29" s="7" t="s">
        <v>60</v>
      </c>
      <c r="B29" s="7" t="s">
        <v>61</v>
      </c>
      <c r="C29" s="8">
        <v>36</v>
      </c>
      <c r="D29" s="8">
        <v>30</v>
      </c>
      <c r="E29" s="4">
        <v>0.83333333333333348</v>
      </c>
      <c r="F29" s="8">
        <v>1</v>
      </c>
      <c r="G29" s="4">
        <v>0.86111111111111116</v>
      </c>
      <c r="H29" s="8">
        <v>3</v>
      </c>
      <c r="I29" s="8">
        <v>0</v>
      </c>
      <c r="J29" s="8">
        <v>2</v>
      </c>
    </row>
    <row r="30" spans="1:10" x14ac:dyDescent="0.3">
      <c r="A30" s="7" t="s">
        <v>62</v>
      </c>
      <c r="B30" s="7" t="s">
        <v>63</v>
      </c>
      <c r="C30" s="8">
        <v>36</v>
      </c>
      <c r="D30" s="8">
        <v>35</v>
      </c>
      <c r="E30" s="4">
        <v>0.9722222222222221</v>
      </c>
      <c r="F30" s="8">
        <v>0</v>
      </c>
      <c r="G30" s="4">
        <v>0.9722222222222221</v>
      </c>
      <c r="H30" s="8">
        <v>0</v>
      </c>
      <c r="I30" s="8">
        <v>0</v>
      </c>
      <c r="J30" s="8">
        <v>1</v>
      </c>
    </row>
    <row r="31" spans="1:10" x14ac:dyDescent="0.3">
      <c r="A31" s="7" t="s">
        <v>64</v>
      </c>
      <c r="B31" s="7" t="s">
        <v>65</v>
      </c>
      <c r="C31" s="8">
        <v>34</v>
      </c>
      <c r="D31" s="8">
        <v>33</v>
      </c>
      <c r="E31" s="4">
        <v>0.97058823529411764</v>
      </c>
      <c r="F31" s="8">
        <v>0</v>
      </c>
      <c r="G31" s="4">
        <v>0.97058823529411764</v>
      </c>
      <c r="H31" s="8">
        <v>0</v>
      </c>
      <c r="I31" s="8">
        <v>0</v>
      </c>
      <c r="J31" s="8">
        <v>1</v>
      </c>
    </row>
    <row r="32" spans="1:10" x14ac:dyDescent="0.3">
      <c r="A32" s="7" t="s">
        <v>66</v>
      </c>
      <c r="B32" s="7" t="s">
        <v>67</v>
      </c>
      <c r="C32" s="8">
        <v>33</v>
      </c>
      <c r="D32" s="8">
        <v>30</v>
      </c>
      <c r="E32" s="4">
        <v>0.90909090909090906</v>
      </c>
      <c r="F32" s="8">
        <v>1</v>
      </c>
      <c r="G32" s="4">
        <v>0.93939393939393934</v>
      </c>
      <c r="H32" s="8">
        <v>1</v>
      </c>
      <c r="I32" s="8">
        <v>1</v>
      </c>
      <c r="J32" s="8">
        <v>0</v>
      </c>
    </row>
    <row r="33" spans="1:10" x14ac:dyDescent="0.3">
      <c r="A33" s="7" t="s">
        <v>68</v>
      </c>
      <c r="B33" s="7" t="s">
        <v>69</v>
      </c>
      <c r="C33" s="8">
        <v>32</v>
      </c>
      <c r="D33" s="8">
        <v>25</v>
      </c>
      <c r="E33" s="4">
        <v>0.78125</v>
      </c>
      <c r="F33" s="8">
        <v>3</v>
      </c>
      <c r="G33" s="4">
        <v>0.875</v>
      </c>
      <c r="H33" s="8">
        <v>1</v>
      </c>
      <c r="I33" s="8">
        <v>0</v>
      </c>
      <c r="J33" s="8">
        <v>3</v>
      </c>
    </row>
    <row r="34" spans="1:10" x14ac:dyDescent="0.3">
      <c r="A34" s="7" t="s">
        <v>70</v>
      </c>
      <c r="B34" s="7" t="s">
        <v>71</v>
      </c>
      <c r="C34" s="8">
        <v>32</v>
      </c>
      <c r="D34" s="8">
        <v>32</v>
      </c>
      <c r="E34" s="4">
        <v>1</v>
      </c>
      <c r="F34" s="8">
        <v>0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72</v>
      </c>
      <c r="B35" s="7" t="s">
        <v>73</v>
      </c>
      <c r="C35" s="8">
        <v>29</v>
      </c>
      <c r="D35" s="8">
        <v>22</v>
      </c>
      <c r="E35" s="4">
        <v>0.75862068965517238</v>
      </c>
      <c r="F35" s="8">
        <v>1</v>
      </c>
      <c r="G35" s="4">
        <v>0.7931034482758621</v>
      </c>
      <c r="H35" s="8">
        <v>5</v>
      </c>
      <c r="I35" s="8">
        <v>0</v>
      </c>
      <c r="J35" s="8">
        <v>1</v>
      </c>
    </row>
    <row r="36" spans="1:10" x14ac:dyDescent="0.3">
      <c r="A36" s="7" t="s">
        <v>74</v>
      </c>
      <c r="B36" s="7" t="s">
        <v>75</v>
      </c>
      <c r="C36" s="8">
        <v>29</v>
      </c>
      <c r="D36" s="8">
        <v>28</v>
      </c>
      <c r="E36" s="4">
        <v>0.96551724137931028</v>
      </c>
      <c r="F36" s="8">
        <v>1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76</v>
      </c>
      <c r="B37" s="7" t="s">
        <v>77</v>
      </c>
      <c r="C37" s="8">
        <v>28</v>
      </c>
      <c r="D37" s="8">
        <v>24</v>
      </c>
      <c r="E37" s="4">
        <v>0.8571428571428571</v>
      </c>
      <c r="F37" s="8">
        <v>0</v>
      </c>
      <c r="G37" s="4">
        <v>0.8571428571428571</v>
      </c>
      <c r="H37" s="8">
        <v>0</v>
      </c>
      <c r="I37" s="8">
        <v>0</v>
      </c>
      <c r="J37" s="8">
        <v>4</v>
      </c>
    </row>
    <row r="38" spans="1:10" x14ac:dyDescent="0.3">
      <c r="A38" s="7" t="s">
        <v>78</v>
      </c>
      <c r="B38" s="7" t="s">
        <v>79</v>
      </c>
      <c r="C38" s="8">
        <v>27</v>
      </c>
      <c r="D38" s="8">
        <v>24</v>
      </c>
      <c r="E38" s="4">
        <v>0.88888888888888884</v>
      </c>
      <c r="F38" s="8">
        <v>0</v>
      </c>
      <c r="G38" s="4">
        <v>0.88888888888888884</v>
      </c>
      <c r="H38" s="8">
        <v>1</v>
      </c>
      <c r="I38" s="8">
        <v>0</v>
      </c>
      <c r="J38" s="8">
        <v>2</v>
      </c>
    </row>
    <row r="39" spans="1:10" x14ac:dyDescent="0.3">
      <c r="A39" s="7" t="s">
        <v>80</v>
      </c>
      <c r="B39" s="7" t="s">
        <v>81</v>
      </c>
      <c r="C39" s="8">
        <v>26</v>
      </c>
      <c r="D39" s="8">
        <v>25</v>
      </c>
      <c r="E39" s="4">
        <v>0.96153846153846156</v>
      </c>
      <c r="F39" s="8">
        <v>1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82</v>
      </c>
      <c r="B40" s="7" t="s">
        <v>83</v>
      </c>
      <c r="C40" s="8">
        <v>25</v>
      </c>
      <c r="D40" s="8">
        <v>24</v>
      </c>
      <c r="E40" s="4">
        <v>0.96</v>
      </c>
      <c r="F40" s="8">
        <v>0</v>
      </c>
      <c r="G40" s="4">
        <v>0.96</v>
      </c>
      <c r="H40" s="8">
        <v>0</v>
      </c>
      <c r="I40" s="8">
        <v>0</v>
      </c>
      <c r="J40" s="8">
        <v>1</v>
      </c>
    </row>
    <row r="41" spans="1:10" x14ac:dyDescent="0.3">
      <c r="A41" s="7" t="s">
        <v>84</v>
      </c>
      <c r="B41" s="7" t="s">
        <v>85</v>
      </c>
      <c r="C41" s="8">
        <v>25</v>
      </c>
      <c r="D41" s="8">
        <v>20</v>
      </c>
      <c r="E41" s="4">
        <v>0.8</v>
      </c>
      <c r="F41" s="8">
        <v>1</v>
      </c>
      <c r="G41" s="4">
        <v>0.84</v>
      </c>
      <c r="H41" s="8">
        <v>1</v>
      </c>
      <c r="I41" s="8">
        <v>0</v>
      </c>
      <c r="J41" s="8">
        <v>3</v>
      </c>
    </row>
    <row r="42" spans="1:10" x14ac:dyDescent="0.3">
      <c r="A42" s="7" t="s">
        <v>86</v>
      </c>
      <c r="B42" s="7" t="s">
        <v>87</v>
      </c>
      <c r="C42" s="8">
        <v>25</v>
      </c>
      <c r="D42" s="8">
        <v>25</v>
      </c>
      <c r="E42" s="4">
        <v>1</v>
      </c>
      <c r="F42" s="8">
        <v>0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88</v>
      </c>
      <c r="B43" s="7" t="s">
        <v>89</v>
      </c>
      <c r="C43" s="8">
        <v>24</v>
      </c>
      <c r="D43" s="8">
        <v>24</v>
      </c>
      <c r="E43" s="4">
        <v>1</v>
      </c>
      <c r="F43" s="8">
        <v>0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90</v>
      </c>
      <c r="B44" s="7" t="s">
        <v>91</v>
      </c>
      <c r="C44" s="8">
        <v>24</v>
      </c>
      <c r="D44" s="8">
        <v>23</v>
      </c>
      <c r="E44" s="4">
        <v>0.95833333333333348</v>
      </c>
      <c r="F44" s="8">
        <v>0</v>
      </c>
      <c r="G44" s="4">
        <v>0.95833333333333348</v>
      </c>
      <c r="H44" s="8">
        <v>1</v>
      </c>
      <c r="I44" s="8">
        <v>0</v>
      </c>
      <c r="J44" s="8">
        <v>0</v>
      </c>
    </row>
    <row r="45" spans="1:10" x14ac:dyDescent="0.3">
      <c r="A45" s="7" t="s">
        <v>92</v>
      </c>
      <c r="B45" s="7" t="s">
        <v>93</v>
      </c>
      <c r="C45" s="8">
        <v>23</v>
      </c>
      <c r="D45" s="8">
        <v>22</v>
      </c>
      <c r="E45" s="4">
        <v>0.95652173913043481</v>
      </c>
      <c r="F45" s="8">
        <v>1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94</v>
      </c>
      <c r="B46" s="7" t="s">
        <v>95</v>
      </c>
      <c r="C46" s="8">
        <v>22</v>
      </c>
      <c r="D46" s="8">
        <v>21</v>
      </c>
      <c r="E46" s="4">
        <v>0.95454545454545459</v>
      </c>
      <c r="F46" s="8">
        <v>0</v>
      </c>
      <c r="G46" s="4">
        <v>0.95454545454545459</v>
      </c>
      <c r="H46" s="8">
        <v>0</v>
      </c>
      <c r="I46" s="8">
        <v>0</v>
      </c>
      <c r="J46" s="8">
        <v>1</v>
      </c>
    </row>
    <row r="47" spans="1:10" x14ac:dyDescent="0.3">
      <c r="A47" s="7" t="s">
        <v>96</v>
      </c>
      <c r="B47" s="7" t="s">
        <v>97</v>
      </c>
      <c r="C47" s="8">
        <v>22</v>
      </c>
      <c r="D47" s="8">
        <v>20</v>
      </c>
      <c r="E47" s="4">
        <v>0.90909090909090906</v>
      </c>
      <c r="F47" s="8">
        <v>0</v>
      </c>
      <c r="G47" s="4">
        <v>0.90909090909090906</v>
      </c>
      <c r="H47" s="8">
        <v>1</v>
      </c>
      <c r="I47" s="8">
        <v>1</v>
      </c>
      <c r="J47" s="8">
        <v>0</v>
      </c>
    </row>
    <row r="48" spans="1:10" x14ac:dyDescent="0.3">
      <c r="A48" s="7" t="s">
        <v>98</v>
      </c>
      <c r="B48" s="7" t="s">
        <v>99</v>
      </c>
      <c r="C48" s="8">
        <v>22</v>
      </c>
      <c r="D48" s="8">
        <v>19</v>
      </c>
      <c r="E48" s="4">
        <v>0.86363636363636365</v>
      </c>
      <c r="F48" s="8">
        <v>0</v>
      </c>
      <c r="G48" s="4">
        <v>0.86363636363636365</v>
      </c>
      <c r="H48" s="8">
        <v>2</v>
      </c>
      <c r="I48" s="8">
        <v>0</v>
      </c>
      <c r="J48" s="8">
        <v>1</v>
      </c>
    </row>
    <row r="49" spans="1:10" x14ac:dyDescent="0.3">
      <c r="A49" s="7" t="s">
        <v>100</v>
      </c>
      <c r="B49" s="7" t="s">
        <v>101</v>
      </c>
      <c r="C49" s="8">
        <v>21</v>
      </c>
      <c r="D49" s="8">
        <v>16</v>
      </c>
      <c r="E49" s="4">
        <v>0.76190476190476186</v>
      </c>
      <c r="F49" s="8">
        <v>0</v>
      </c>
      <c r="G49" s="4">
        <v>0.76190476190476186</v>
      </c>
      <c r="H49" s="8">
        <v>1</v>
      </c>
      <c r="I49" s="8">
        <v>4</v>
      </c>
      <c r="J49" s="8">
        <v>0</v>
      </c>
    </row>
    <row r="50" spans="1:10" x14ac:dyDescent="0.3">
      <c r="A50" s="7" t="s">
        <v>102</v>
      </c>
      <c r="B50" s="7" t="s">
        <v>103</v>
      </c>
      <c r="C50" s="8">
        <v>20</v>
      </c>
      <c r="D50" s="8">
        <v>16</v>
      </c>
      <c r="E50" s="4">
        <v>0.8</v>
      </c>
      <c r="F50" s="8">
        <v>0</v>
      </c>
      <c r="G50" s="4">
        <v>0.8</v>
      </c>
      <c r="H50" s="8">
        <v>1</v>
      </c>
      <c r="I50" s="8">
        <v>0</v>
      </c>
      <c r="J50" s="8">
        <v>3</v>
      </c>
    </row>
    <row r="51" spans="1:10" x14ac:dyDescent="0.3">
      <c r="A51" s="7" t="s">
        <v>104</v>
      </c>
      <c r="B51" s="7" t="s">
        <v>105</v>
      </c>
      <c r="C51" s="8">
        <v>20</v>
      </c>
      <c r="D51" s="8">
        <v>18</v>
      </c>
      <c r="E51" s="4">
        <v>0.9</v>
      </c>
      <c r="F51" s="8">
        <v>0</v>
      </c>
      <c r="G51" s="4">
        <v>0.9</v>
      </c>
      <c r="H51" s="8">
        <v>0</v>
      </c>
      <c r="I51" s="8">
        <v>0</v>
      </c>
      <c r="J51" s="8">
        <v>2</v>
      </c>
    </row>
    <row r="52" spans="1:10" x14ac:dyDescent="0.3">
      <c r="A52" s="7" t="s">
        <v>106</v>
      </c>
      <c r="B52" s="7" t="s">
        <v>107</v>
      </c>
      <c r="C52" s="8">
        <v>20</v>
      </c>
      <c r="D52" s="8">
        <v>20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108</v>
      </c>
      <c r="B53" s="7" t="s">
        <v>109</v>
      </c>
      <c r="C53" s="8">
        <v>18</v>
      </c>
      <c r="D53" s="8">
        <v>17</v>
      </c>
      <c r="E53" s="4">
        <v>0.94444444444444442</v>
      </c>
      <c r="F53" s="8">
        <v>0</v>
      </c>
      <c r="G53" s="4">
        <v>0.94444444444444442</v>
      </c>
      <c r="H53" s="8">
        <v>1</v>
      </c>
      <c r="I53" s="8">
        <v>0</v>
      </c>
      <c r="J53" s="8">
        <v>0</v>
      </c>
    </row>
    <row r="54" spans="1:10" x14ac:dyDescent="0.3">
      <c r="A54" s="7" t="s">
        <v>110</v>
      </c>
      <c r="B54" s="7" t="s">
        <v>77</v>
      </c>
      <c r="C54" s="8">
        <v>17</v>
      </c>
      <c r="D54" s="8">
        <v>14</v>
      </c>
      <c r="E54" s="4">
        <v>0.82352941176470584</v>
      </c>
      <c r="F54" s="8">
        <v>0</v>
      </c>
      <c r="G54" s="4">
        <v>0.82352941176470584</v>
      </c>
      <c r="H54" s="8">
        <v>0</v>
      </c>
      <c r="I54" s="8">
        <v>0</v>
      </c>
      <c r="J54" s="8">
        <v>3</v>
      </c>
    </row>
    <row r="55" spans="1:10" x14ac:dyDescent="0.3">
      <c r="A55" s="7" t="s">
        <v>111</v>
      </c>
      <c r="B55" s="7" t="s">
        <v>112</v>
      </c>
      <c r="C55" s="8">
        <v>17</v>
      </c>
      <c r="D55" s="8">
        <v>16</v>
      </c>
      <c r="E55" s="4">
        <v>0.94117647058823517</v>
      </c>
      <c r="F55" s="8">
        <v>0</v>
      </c>
      <c r="G55" s="4">
        <v>0.94117647058823517</v>
      </c>
      <c r="H55" s="8">
        <v>0</v>
      </c>
      <c r="I55" s="8">
        <v>0</v>
      </c>
      <c r="J55" s="8">
        <v>1</v>
      </c>
    </row>
    <row r="56" spans="1:10" x14ac:dyDescent="0.3">
      <c r="A56" s="7" t="s">
        <v>113</v>
      </c>
      <c r="B56" s="7" t="s">
        <v>114</v>
      </c>
      <c r="C56" s="8">
        <v>17</v>
      </c>
      <c r="D56" s="8">
        <v>16</v>
      </c>
      <c r="E56" s="4">
        <v>0.94117647058823517</v>
      </c>
      <c r="F56" s="8">
        <v>1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115</v>
      </c>
      <c r="B57" s="7" t="s">
        <v>116</v>
      </c>
      <c r="C57" s="8">
        <v>17</v>
      </c>
      <c r="D57" s="8">
        <v>16</v>
      </c>
      <c r="E57" s="4">
        <v>0.94117647058823517</v>
      </c>
      <c r="F57" s="8">
        <v>0</v>
      </c>
      <c r="G57" s="4">
        <v>0.94117647058823517</v>
      </c>
      <c r="H57" s="8">
        <v>1</v>
      </c>
      <c r="I57" s="8">
        <v>0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16</v>
      </c>
      <c r="D58" s="8">
        <v>15</v>
      </c>
      <c r="E58" s="4">
        <v>0.9375</v>
      </c>
      <c r="F58" s="8">
        <v>0</v>
      </c>
      <c r="G58" s="4">
        <v>0.9375</v>
      </c>
      <c r="H58" s="8">
        <v>0</v>
      </c>
      <c r="I58" s="8">
        <v>0</v>
      </c>
      <c r="J58" s="8">
        <v>1</v>
      </c>
    </row>
    <row r="59" spans="1:10" x14ac:dyDescent="0.3">
      <c r="A59" s="7" t="s">
        <v>119</v>
      </c>
      <c r="B59" s="7" t="s">
        <v>120</v>
      </c>
      <c r="C59" s="8">
        <v>15</v>
      </c>
      <c r="D59" s="8">
        <v>15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121</v>
      </c>
      <c r="B60" s="7" t="s">
        <v>122</v>
      </c>
      <c r="C60" s="8">
        <v>14</v>
      </c>
      <c r="D60" s="8">
        <v>14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14</v>
      </c>
      <c r="D61" s="8">
        <v>14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14</v>
      </c>
      <c r="D62" s="8">
        <v>12</v>
      </c>
      <c r="E62" s="4">
        <v>0.8571428571428571</v>
      </c>
      <c r="F62" s="8">
        <v>1</v>
      </c>
      <c r="G62" s="4">
        <v>0.9285714285714286</v>
      </c>
      <c r="H62" s="8">
        <v>0</v>
      </c>
      <c r="I62" s="8">
        <v>0</v>
      </c>
      <c r="J62" s="8">
        <v>1</v>
      </c>
    </row>
    <row r="63" spans="1:10" x14ac:dyDescent="0.3">
      <c r="A63" s="7" t="s">
        <v>127</v>
      </c>
      <c r="B63" s="7" t="s">
        <v>128</v>
      </c>
      <c r="C63" s="8">
        <v>12</v>
      </c>
      <c r="D63" s="8">
        <v>0</v>
      </c>
      <c r="E63" s="4">
        <v>0</v>
      </c>
      <c r="F63" s="8">
        <v>0</v>
      </c>
      <c r="G63" s="4">
        <v>0</v>
      </c>
      <c r="H63" s="8">
        <v>0</v>
      </c>
      <c r="I63" s="8">
        <v>0</v>
      </c>
      <c r="J63" s="8">
        <v>12</v>
      </c>
    </row>
    <row r="64" spans="1:10" x14ac:dyDescent="0.3">
      <c r="A64" s="7" t="s">
        <v>129</v>
      </c>
      <c r="B64" s="7" t="s">
        <v>130</v>
      </c>
      <c r="C64" s="8">
        <v>10</v>
      </c>
      <c r="D64" s="8">
        <v>9</v>
      </c>
      <c r="E64" s="4">
        <v>0.9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131</v>
      </c>
      <c r="B65" s="7" t="s">
        <v>132</v>
      </c>
      <c r="C65" s="8">
        <v>10</v>
      </c>
      <c r="D65" s="8">
        <v>8</v>
      </c>
      <c r="E65" s="4">
        <v>0.8</v>
      </c>
      <c r="F65" s="8">
        <v>2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10</v>
      </c>
      <c r="D66" s="8">
        <v>10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135</v>
      </c>
      <c r="B67" s="7" t="s">
        <v>136</v>
      </c>
      <c r="C67" s="8">
        <v>9</v>
      </c>
      <c r="D67" s="8">
        <v>7</v>
      </c>
      <c r="E67" s="4">
        <v>0.7777777777777779</v>
      </c>
      <c r="F67" s="8">
        <v>0</v>
      </c>
      <c r="G67" s="4">
        <v>0.7777777777777779</v>
      </c>
      <c r="H67" s="8">
        <v>2</v>
      </c>
      <c r="I67" s="8">
        <v>0</v>
      </c>
      <c r="J67" s="8">
        <v>0</v>
      </c>
    </row>
    <row r="68" spans="1:10" x14ac:dyDescent="0.3">
      <c r="A68" s="7" t="s">
        <v>137</v>
      </c>
      <c r="B68" s="7" t="s">
        <v>138</v>
      </c>
      <c r="C68" s="8">
        <v>9</v>
      </c>
      <c r="D68" s="8">
        <v>9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139</v>
      </c>
      <c r="B69" s="7" t="s">
        <v>140</v>
      </c>
      <c r="C69" s="8">
        <v>9</v>
      </c>
      <c r="D69" s="8">
        <v>8</v>
      </c>
      <c r="E69" s="4">
        <v>0.88888888888888884</v>
      </c>
      <c r="F69" s="8">
        <v>0</v>
      </c>
      <c r="G69" s="4">
        <v>0.88888888888888884</v>
      </c>
      <c r="H69" s="8">
        <v>1</v>
      </c>
      <c r="I69" s="8">
        <v>0</v>
      </c>
      <c r="J69" s="8">
        <v>0</v>
      </c>
    </row>
    <row r="70" spans="1:10" x14ac:dyDescent="0.3">
      <c r="A70" s="7" t="s">
        <v>141</v>
      </c>
      <c r="B70" s="7" t="s">
        <v>142</v>
      </c>
      <c r="C70" s="8">
        <v>9</v>
      </c>
      <c r="D70" s="8">
        <v>8</v>
      </c>
      <c r="E70" s="4">
        <v>0.88888888888888884</v>
      </c>
      <c r="F70" s="8">
        <v>0</v>
      </c>
      <c r="G70" s="4">
        <v>0.88888888888888884</v>
      </c>
      <c r="H70" s="8">
        <v>1</v>
      </c>
      <c r="I70" s="8">
        <v>0</v>
      </c>
      <c r="J70" s="8">
        <v>0</v>
      </c>
    </row>
    <row r="71" spans="1:10" x14ac:dyDescent="0.3">
      <c r="A71" s="7" t="s">
        <v>143</v>
      </c>
      <c r="B71" s="7" t="s">
        <v>144</v>
      </c>
      <c r="C71" s="8">
        <v>8</v>
      </c>
      <c r="D71" s="8">
        <v>7</v>
      </c>
      <c r="E71" s="4">
        <v>0.875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145</v>
      </c>
      <c r="B72" s="7" t="s">
        <v>146</v>
      </c>
      <c r="C72" s="8">
        <v>8</v>
      </c>
      <c r="D72" s="8">
        <v>8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147</v>
      </c>
      <c r="B73" s="7" t="s">
        <v>148</v>
      </c>
      <c r="C73" s="8">
        <v>8</v>
      </c>
      <c r="D73" s="8">
        <v>7</v>
      </c>
      <c r="E73" s="4">
        <v>0.875</v>
      </c>
      <c r="F73" s="8">
        <v>0</v>
      </c>
      <c r="G73" s="4">
        <v>0.875</v>
      </c>
      <c r="H73" s="8">
        <v>1</v>
      </c>
      <c r="I73" s="8">
        <v>0</v>
      </c>
      <c r="J73" s="8">
        <v>0</v>
      </c>
    </row>
    <row r="74" spans="1:10" x14ac:dyDescent="0.3">
      <c r="A74" s="7" t="s">
        <v>149</v>
      </c>
      <c r="B74" s="7" t="s">
        <v>150</v>
      </c>
      <c r="C74" s="8">
        <v>7</v>
      </c>
      <c r="D74" s="8">
        <v>5</v>
      </c>
      <c r="E74" s="4">
        <v>0.7142857142857143</v>
      </c>
      <c r="F74" s="8">
        <v>0</v>
      </c>
      <c r="G74" s="4">
        <v>0.7142857142857143</v>
      </c>
      <c r="H74" s="8">
        <v>1</v>
      </c>
      <c r="I74" s="8">
        <v>0</v>
      </c>
      <c r="J74" s="8">
        <v>1</v>
      </c>
    </row>
    <row r="75" spans="1:10" x14ac:dyDescent="0.3">
      <c r="A75" s="7" t="s">
        <v>151</v>
      </c>
      <c r="B75" s="7" t="s">
        <v>152</v>
      </c>
      <c r="C75" s="8">
        <v>7</v>
      </c>
      <c r="D75" s="8">
        <v>6</v>
      </c>
      <c r="E75" s="4">
        <v>0.8571428571428571</v>
      </c>
      <c r="F75" s="8">
        <v>0</v>
      </c>
      <c r="G75" s="4">
        <v>0.8571428571428571</v>
      </c>
      <c r="H75" s="8">
        <v>1</v>
      </c>
      <c r="I75" s="8">
        <v>0</v>
      </c>
      <c r="J75" s="8">
        <v>0</v>
      </c>
    </row>
    <row r="76" spans="1:10" x14ac:dyDescent="0.3">
      <c r="A76" s="7" t="s">
        <v>153</v>
      </c>
      <c r="B76" s="7" t="s">
        <v>154</v>
      </c>
      <c r="C76" s="8">
        <v>7</v>
      </c>
      <c r="D76" s="8">
        <v>7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155</v>
      </c>
      <c r="B77" s="7" t="s">
        <v>156</v>
      </c>
      <c r="C77" s="8">
        <v>7</v>
      </c>
      <c r="D77" s="8">
        <v>6</v>
      </c>
      <c r="E77" s="4">
        <v>0.8571428571428571</v>
      </c>
      <c r="F77" s="8">
        <v>0</v>
      </c>
      <c r="G77" s="4">
        <v>0.8571428571428571</v>
      </c>
      <c r="H77" s="8">
        <v>0</v>
      </c>
      <c r="I77" s="8">
        <v>0</v>
      </c>
      <c r="J77" s="8">
        <v>1</v>
      </c>
    </row>
    <row r="78" spans="1:10" x14ac:dyDescent="0.3">
      <c r="A78" s="7" t="s">
        <v>157</v>
      </c>
      <c r="B78" s="7" t="s">
        <v>158</v>
      </c>
      <c r="C78" s="8">
        <v>7</v>
      </c>
      <c r="D78" s="8">
        <v>6</v>
      </c>
      <c r="E78" s="4">
        <v>0.8571428571428571</v>
      </c>
      <c r="F78" s="8">
        <v>0</v>
      </c>
      <c r="G78" s="4">
        <v>0.8571428571428571</v>
      </c>
      <c r="H78" s="8">
        <v>0</v>
      </c>
      <c r="I78" s="8">
        <v>1</v>
      </c>
      <c r="J78" s="8">
        <v>0</v>
      </c>
    </row>
    <row r="79" spans="1:10" x14ac:dyDescent="0.3">
      <c r="A79" s="7" t="s">
        <v>159</v>
      </c>
      <c r="B79" s="7" t="s">
        <v>160</v>
      </c>
      <c r="C79" s="8">
        <v>7</v>
      </c>
      <c r="D79" s="8">
        <v>7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161</v>
      </c>
      <c r="B80" s="7" t="s">
        <v>162</v>
      </c>
      <c r="C80" s="8">
        <v>6</v>
      </c>
      <c r="D80" s="8">
        <v>6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163</v>
      </c>
      <c r="B81" s="7" t="s">
        <v>73</v>
      </c>
      <c r="C81" s="8">
        <v>6</v>
      </c>
      <c r="D81" s="8">
        <v>6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6</v>
      </c>
      <c r="D82" s="8">
        <v>6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6</v>
      </c>
      <c r="D83" s="8">
        <v>5</v>
      </c>
      <c r="E83" s="4">
        <v>0.83333333333333348</v>
      </c>
      <c r="F83" s="8">
        <v>0</v>
      </c>
      <c r="G83" s="4">
        <v>0.83333333333333348</v>
      </c>
      <c r="H83" s="8">
        <v>0</v>
      </c>
      <c r="I83" s="8">
        <v>1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6</v>
      </c>
      <c r="D84" s="8">
        <v>5</v>
      </c>
      <c r="E84" s="4">
        <v>0.83333333333333348</v>
      </c>
      <c r="F84" s="8">
        <v>0</v>
      </c>
      <c r="G84" s="4">
        <v>0.83333333333333348</v>
      </c>
      <c r="H84" s="8">
        <v>1</v>
      </c>
      <c r="I84" s="8">
        <v>0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5</v>
      </c>
      <c r="D85" s="8">
        <v>3</v>
      </c>
      <c r="E85" s="4">
        <v>0.6</v>
      </c>
      <c r="F85" s="8">
        <v>1</v>
      </c>
      <c r="G85" s="4">
        <v>0.8</v>
      </c>
      <c r="H85" s="8">
        <v>0</v>
      </c>
      <c r="I85" s="8">
        <v>0</v>
      </c>
      <c r="J85" s="8">
        <v>1</v>
      </c>
    </row>
    <row r="86" spans="1:10" x14ac:dyDescent="0.3">
      <c r="A86" s="7" t="s">
        <v>172</v>
      </c>
      <c r="B86" s="7" t="s">
        <v>173</v>
      </c>
      <c r="C86" s="8">
        <v>5</v>
      </c>
      <c r="D86" s="8">
        <v>5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5</v>
      </c>
      <c r="D87" s="8">
        <v>4</v>
      </c>
      <c r="E87" s="4">
        <v>0.8</v>
      </c>
      <c r="F87" s="8">
        <v>0</v>
      </c>
      <c r="G87" s="4">
        <v>0.8</v>
      </c>
      <c r="H87" s="8">
        <v>1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4</v>
      </c>
      <c r="D88" s="8">
        <v>3</v>
      </c>
      <c r="E88" s="4">
        <v>0.75</v>
      </c>
      <c r="F88" s="8">
        <v>1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178</v>
      </c>
      <c r="B89" s="7" t="s">
        <v>179</v>
      </c>
      <c r="C89" s="8">
        <v>4</v>
      </c>
      <c r="D89" s="8">
        <v>2</v>
      </c>
      <c r="E89" s="4">
        <v>0.5</v>
      </c>
      <c r="F89" s="8">
        <v>0</v>
      </c>
      <c r="G89" s="4">
        <v>0.5</v>
      </c>
      <c r="H89" s="8">
        <v>0</v>
      </c>
      <c r="I89" s="8">
        <v>0</v>
      </c>
      <c r="J89" s="8">
        <v>2</v>
      </c>
    </row>
    <row r="90" spans="1:10" x14ac:dyDescent="0.3">
      <c r="A90" s="7" t="s">
        <v>180</v>
      </c>
      <c r="B90" s="7" t="s">
        <v>181</v>
      </c>
      <c r="C90" s="8">
        <v>4</v>
      </c>
      <c r="D90" s="8">
        <v>4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182</v>
      </c>
      <c r="B91" s="7" t="s">
        <v>183</v>
      </c>
      <c r="C91" s="8">
        <v>4</v>
      </c>
      <c r="D91" s="8">
        <v>3</v>
      </c>
      <c r="E91" s="4">
        <v>0.75</v>
      </c>
      <c r="F91" s="8">
        <v>0</v>
      </c>
      <c r="G91" s="4">
        <v>0.75</v>
      </c>
      <c r="H91" s="8">
        <v>0</v>
      </c>
      <c r="I91" s="8">
        <v>0</v>
      </c>
      <c r="J91" s="8">
        <v>1</v>
      </c>
    </row>
    <row r="92" spans="1:10" x14ac:dyDescent="0.3">
      <c r="A92" s="7" t="s">
        <v>184</v>
      </c>
      <c r="B92" s="7" t="s">
        <v>185</v>
      </c>
      <c r="C92" s="8">
        <v>3</v>
      </c>
      <c r="D92" s="8">
        <v>3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186</v>
      </c>
      <c r="B93" s="7" t="s">
        <v>187</v>
      </c>
      <c r="C93" s="8">
        <v>3</v>
      </c>
      <c r="D93" s="8">
        <v>2</v>
      </c>
      <c r="E93" s="4">
        <v>0.66666666666666652</v>
      </c>
      <c r="F93" s="8">
        <v>0</v>
      </c>
      <c r="G93" s="4">
        <v>0.66666666666666652</v>
      </c>
      <c r="H93" s="8">
        <v>0</v>
      </c>
      <c r="I93" s="8">
        <v>0</v>
      </c>
      <c r="J93" s="8">
        <v>1</v>
      </c>
    </row>
    <row r="94" spans="1:10" x14ac:dyDescent="0.3">
      <c r="A94" s="7" t="s">
        <v>188</v>
      </c>
      <c r="B94" s="7" t="s">
        <v>189</v>
      </c>
      <c r="C94" s="8">
        <v>2</v>
      </c>
      <c r="D94" s="8">
        <v>2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190</v>
      </c>
      <c r="B95" s="7" t="s">
        <v>191</v>
      </c>
      <c r="C95" s="8">
        <v>2</v>
      </c>
      <c r="D95" s="8">
        <v>2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192</v>
      </c>
      <c r="B96" s="7" t="s">
        <v>193</v>
      </c>
      <c r="C96" s="8">
        <v>2</v>
      </c>
      <c r="D96" s="8">
        <v>1</v>
      </c>
      <c r="E96" s="4">
        <v>0.5</v>
      </c>
      <c r="F96" s="8">
        <v>0</v>
      </c>
      <c r="G96" s="4">
        <v>0.5</v>
      </c>
      <c r="H96" s="8">
        <v>0</v>
      </c>
      <c r="I96" s="8">
        <v>0</v>
      </c>
      <c r="J96" s="8">
        <v>1</v>
      </c>
    </row>
    <row r="97" spans="1:10" x14ac:dyDescent="0.3">
      <c r="A97" s="7" t="s">
        <v>194</v>
      </c>
      <c r="B97" s="7" t="s">
        <v>195</v>
      </c>
      <c r="C97" s="8">
        <v>2</v>
      </c>
      <c r="D97" s="8">
        <v>2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196</v>
      </c>
      <c r="B98" s="7" t="s">
        <v>197</v>
      </c>
      <c r="C98" s="8">
        <v>2</v>
      </c>
      <c r="D98" s="8">
        <v>1</v>
      </c>
      <c r="E98" s="4">
        <v>0.5</v>
      </c>
      <c r="F98" s="8">
        <v>0</v>
      </c>
      <c r="G98" s="4">
        <v>0.5</v>
      </c>
      <c r="H98" s="8">
        <v>0</v>
      </c>
      <c r="I98" s="8">
        <v>0</v>
      </c>
      <c r="J98" s="8">
        <v>1</v>
      </c>
    </row>
    <row r="99" spans="1:10" x14ac:dyDescent="0.3">
      <c r="A99" s="7" t="s">
        <v>198</v>
      </c>
      <c r="B99" s="7" t="s">
        <v>199</v>
      </c>
      <c r="C99" s="8">
        <v>2</v>
      </c>
      <c r="D99" s="8">
        <v>1</v>
      </c>
      <c r="E99" s="4">
        <v>0.5</v>
      </c>
      <c r="F99" s="8">
        <v>0</v>
      </c>
      <c r="G99" s="4">
        <v>0.5</v>
      </c>
      <c r="H99" s="8">
        <v>0</v>
      </c>
      <c r="I99" s="8">
        <v>0</v>
      </c>
      <c r="J99" s="8">
        <v>1</v>
      </c>
    </row>
    <row r="100" spans="1:10" x14ac:dyDescent="0.3">
      <c r="A100" s="7" t="s">
        <v>200</v>
      </c>
      <c r="B100" s="7" t="s">
        <v>201</v>
      </c>
      <c r="C100" s="8">
        <v>2</v>
      </c>
      <c r="D100" s="8">
        <v>2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202</v>
      </c>
      <c r="B101" s="7" t="s">
        <v>203</v>
      </c>
      <c r="C101" s="8">
        <v>1</v>
      </c>
      <c r="D101" s="8">
        <v>1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204</v>
      </c>
      <c r="B102" s="7" t="s">
        <v>205</v>
      </c>
      <c r="C102" s="8">
        <v>1</v>
      </c>
      <c r="D102" s="8">
        <v>1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206</v>
      </c>
      <c r="B103" s="7" t="s">
        <v>207</v>
      </c>
      <c r="C103" s="8">
        <v>1</v>
      </c>
      <c r="D103" s="8">
        <v>1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/>
  </sheetViews>
  <sheetFormatPr defaultRowHeight="14.4" x14ac:dyDescent="0.3"/>
  <sheetData>
    <row r="1" spans="1:13" x14ac:dyDescent="0.3">
      <c r="A1" s="58" t="s">
        <v>208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3">
      <c r="A2" s="9" t="s">
        <v>209</v>
      </c>
      <c r="B2" s="9" t="s">
        <v>210</v>
      </c>
      <c r="C2" s="9" t="s">
        <v>211</v>
      </c>
      <c r="D2" s="9" t="s">
        <v>212</v>
      </c>
      <c r="E2" s="9" t="s">
        <v>213</v>
      </c>
      <c r="F2" s="9" t="s">
        <v>214</v>
      </c>
      <c r="G2" s="9" t="s">
        <v>215</v>
      </c>
      <c r="H2" s="9" t="s">
        <v>216</v>
      </c>
      <c r="I2" s="9" t="s">
        <v>217</v>
      </c>
      <c r="J2" s="9" t="s">
        <v>218</v>
      </c>
      <c r="K2" s="9" t="s">
        <v>219</v>
      </c>
      <c r="L2" s="9" t="s">
        <v>220</v>
      </c>
      <c r="M2" s="9" t="s">
        <v>221</v>
      </c>
    </row>
    <row r="3" spans="1:13" x14ac:dyDescent="0.3">
      <c r="A3" s="10" t="s">
        <v>97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1">
        <v>1</v>
      </c>
      <c r="J3" s="10" t="s">
        <v>96</v>
      </c>
      <c r="K3" s="10" t="s">
        <v>229</v>
      </c>
      <c r="L3" s="10" t="s">
        <v>230</v>
      </c>
      <c r="M3" s="10" t="s">
        <v>231</v>
      </c>
    </row>
    <row r="4" spans="1:13" x14ac:dyDescent="0.3">
      <c r="A4" s="10" t="s">
        <v>16</v>
      </c>
      <c r="B4" s="10" t="s">
        <v>222</v>
      </c>
      <c r="C4" s="10" t="s">
        <v>223</v>
      </c>
      <c r="D4" s="10" t="s">
        <v>232</v>
      </c>
      <c r="E4" s="10" t="s">
        <v>233</v>
      </c>
      <c r="F4" s="10" t="s">
        <v>226</v>
      </c>
      <c r="G4" s="10" t="s">
        <v>234</v>
      </c>
      <c r="H4" s="10" t="s">
        <v>235</v>
      </c>
      <c r="I4" s="11">
        <v>1</v>
      </c>
      <c r="J4" s="10" t="s">
        <v>15</v>
      </c>
      <c r="K4" s="10" t="s">
        <v>236</v>
      </c>
      <c r="L4" s="10" t="s">
        <v>230</v>
      </c>
      <c r="M4" s="10" t="s">
        <v>237</v>
      </c>
    </row>
    <row r="5" spans="1:13" x14ac:dyDescent="0.3">
      <c r="A5" s="10" t="s">
        <v>158</v>
      </c>
      <c r="B5" s="10" t="s">
        <v>222</v>
      </c>
      <c r="C5" s="10" t="s">
        <v>223</v>
      </c>
      <c r="D5" s="10" t="s">
        <v>238</v>
      </c>
      <c r="E5" s="10" t="s">
        <v>239</v>
      </c>
      <c r="F5" s="10" t="s">
        <v>226</v>
      </c>
      <c r="G5" s="10" t="s">
        <v>240</v>
      </c>
      <c r="H5" s="10" t="s">
        <v>241</v>
      </c>
      <c r="I5" s="11">
        <v>1</v>
      </c>
      <c r="J5" s="10" t="s">
        <v>157</v>
      </c>
      <c r="K5" s="10" t="s">
        <v>242</v>
      </c>
      <c r="L5" s="10" t="s">
        <v>230</v>
      </c>
      <c r="M5" s="10" t="s">
        <v>243</v>
      </c>
    </row>
    <row r="6" spans="1:13" x14ac:dyDescent="0.3">
      <c r="A6" s="10" t="s">
        <v>44</v>
      </c>
      <c r="B6" s="10" t="s">
        <v>244</v>
      </c>
      <c r="C6" s="10" t="s">
        <v>223</v>
      </c>
      <c r="D6" s="10" t="s">
        <v>245</v>
      </c>
      <c r="E6" s="10" t="s">
        <v>246</v>
      </c>
      <c r="F6" s="10" t="s">
        <v>226</v>
      </c>
      <c r="G6" s="10" t="s">
        <v>227</v>
      </c>
      <c r="H6" s="10" t="s">
        <v>228</v>
      </c>
      <c r="I6" s="11">
        <v>2</v>
      </c>
      <c r="J6" s="10" t="s">
        <v>43</v>
      </c>
      <c r="K6" s="10" t="s">
        <v>247</v>
      </c>
      <c r="L6" s="10" t="s">
        <v>230</v>
      </c>
      <c r="M6" s="10" t="s">
        <v>231</v>
      </c>
    </row>
    <row r="7" spans="1:13" x14ac:dyDescent="0.3">
      <c r="A7" s="10" t="s">
        <v>46</v>
      </c>
      <c r="B7" s="10" t="s">
        <v>222</v>
      </c>
      <c r="C7" s="10" t="s">
        <v>223</v>
      </c>
      <c r="D7" s="10" t="s">
        <v>248</v>
      </c>
      <c r="E7" s="10" t="s">
        <v>249</v>
      </c>
      <c r="F7" s="10" t="s">
        <v>250</v>
      </c>
      <c r="G7" s="10" t="s">
        <v>251</v>
      </c>
      <c r="H7" s="10" t="s">
        <v>252</v>
      </c>
      <c r="I7" s="11">
        <v>1</v>
      </c>
      <c r="J7" s="10" t="s">
        <v>45</v>
      </c>
      <c r="K7" s="10" t="s">
        <v>242</v>
      </c>
      <c r="L7" s="10" t="s">
        <v>230</v>
      </c>
      <c r="M7" s="10" t="s">
        <v>253</v>
      </c>
    </row>
    <row r="8" spans="1:13" x14ac:dyDescent="0.3">
      <c r="A8" s="10" t="s">
        <v>34</v>
      </c>
      <c r="B8" s="10" t="s">
        <v>222</v>
      </c>
      <c r="C8" s="10" t="s">
        <v>223</v>
      </c>
      <c r="D8" s="10" t="s">
        <v>254</v>
      </c>
      <c r="E8" s="10" t="s">
        <v>255</v>
      </c>
      <c r="F8" s="10" t="s">
        <v>226</v>
      </c>
      <c r="G8" s="10" t="s">
        <v>256</v>
      </c>
      <c r="H8" s="10" t="s">
        <v>257</v>
      </c>
      <c r="I8" s="11">
        <v>1</v>
      </c>
      <c r="J8" s="10" t="s">
        <v>33</v>
      </c>
      <c r="K8" s="10" t="s">
        <v>258</v>
      </c>
      <c r="L8" s="10" t="s">
        <v>230</v>
      </c>
      <c r="M8" s="10" t="s">
        <v>259</v>
      </c>
    </row>
    <row r="9" spans="1:13" x14ac:dyDescent="0.3">
      <c r="A9" s="10" t="s">
        <v>34</v>
      </c>
      <c r="B9" s="10" t="s">
        <v>222</v>
      </c>
      <c r="C9" s="10" t="s">
        <v>223</v>
      </c>
      <c r="D9" s="10" t="s">
        <v>254</v>
      </c>
      <c r="E9" s="10" t="s">
        <v>260</v>
      </c>
      <c r="F9" s="10" t="s">
        <v>226</v>
      </c>
      <c r="G9" s="10" t="s">
        <v>261</v>
      </c>
      <c r="H9" s="10" t="s">
        <v>262</v>
      </c>
      <c r="I9" s="11">
        <v>1</v>
      </c>
      <c r="J9" s="10" t="s">
        <v>33</v>
      </c>
      <c r="K9" s="10" t="s">
        <v>263</v>
      </c>
      <c r="L9" s="10" t="s">
        <v>230</v>
      </c>
      <c r="M9" s="10" t="s">
        <v>264</v>
      </c>
    </row>
    <row r="10" spans="1:13" x14ac:dyDescent="0.3">
      <c r="A10" s="10" t="s">
        <v>34</v>
      </c>
      <c r="B10" s="10" t="s">
        <v>222</v>
      </c>
      <c r="C10" s="10" t="s">
        <v>223</v>
      </c>
      <c r="D10" s="10" t="s">
        <v>254</v>
      </c>
      <c r="E10" s="10" t="s">
        <v>260</v>
      </c>
      <c r="F10" s="10" t="s">
        <v>226</v>
      </c>
      <c r="G10" s="10" t="s">
        <v>265</v>
      </c>
      <c r="H10" s="10" t="s">
        <v>266</v>
      </c>
      <c r="I10" s="11">
        <v>1</v>
      </c>
      <c r="J10" s="10" t="s">
        <v>33</v>
      </c>
      <c r="K10" s="10" t="s">
        <v>263</v>
      </c>
      <c r="L10" s="10" t="s">
        <v>230</v>
      </c>
      <c r="M10" s="10" t="s">
        <v>267</v>
      </c>
    </row>
    <row r="11" spans="1:13" x14ac:dyDescent="0.3">
      <c r="A11" s="10" t="s">
        <v>34</v>
      </c>
      <c r="B11" s="10" t="s">
        <v>222</v>
      </c>
      <c r="C11" s="10" t="s">
        <v>223</v>
      </c>
      <c r="D11" s="10" t="s">
        <v>254</v>
      </c>
      <c r="E11" s="10" t="s">
        <v>260</v>
      </c>
      <c r="F11" s="10" t="s">
        <v>226</v>
      </c>
      <c r="G11" s="10" t="s">
        <v>268</v>
      </c>
      <c r="H11" s="10" t="s">
        <v>269</v>
      </c>
      <c r="I11" s="11">
        <v>1</v>
      </c>
      <c r="J11" s="10" t="s">
        <v>33</v>
      </c>
      <c r="K11" s="10" t="s">
        <v>263</v>
      </c>
      <c r="L11" s="10" t="s">
        <v>230</v>
      </c>
      <c r="M11" s="10" t="s">
        <v>267</v>
      </c>
    </row>
    <row r="12" spans="1:13" x14ac:dyDescent="0.3">
      <c r="A12" s="10" t="s">
        <v>101</v>
      </c>
      <c r="B12" s="10" t="s">
        <v>244</v>
      </c>
      <c r="C12" s="10" t="s">
        <v>223</v>
      </c>
      <c r="D12" s="10" t="s">
        <v>270</v>
      </c>
      <c r="E12" s="10" t="s">
        <v>271</v>
      </c>
      <c r="F12" s="10" t="s">
        <v>226</v>
      </c>
      <c r="G12" s="10" t="s">
        <v>272</v>
      </c>
      <c r="H12" s="10" t="s">
        <v>273</v>
      </c>
      <c r="I12" s="11">
        <v>2</v>
      </c>
      <c r="J12" s="10" t="s">
        <v>100</v>
      </c>
      <c r="K12" s="10" t="s">
        <v>274</v>
      </c>
      <c r="L12" s="10" t="s">
        <v>230</v>
      </c>
      <c r="M12" s="10" t="s">
        <v>275</v>
      </c>
    </row>
    <row r="13" spans="1:13" x14ac:dyDescent="0.3">
      <c r="A13" s="10" t="s">
        <v>101</v>
      </c>
      <c r="B13" s="10" t="s">
        <v>244</v>
      </c>
      <c r="C13" s="10" t="s">
        <v>223</v>
      </c>
      <c r="D13" s="10" t="s">
        <v>270</v>
      </c>
      <c r="E13" s="10" t="s">
        <v>271</v>
      </c>
      <c r="F13" s="10" t="s">
        <v>226</v>
      </c>
      <c r="G13" s="10" t="s">
        <v>276</v>
      </c>
      <c r="H13" s="10" t="s">
        <v>277</v>
      </c>
      <c r="I13" s="11">
        <v>3</v>
      </c>
      <c r="J13" s="10" t="s">
        <v>100</v>
      </c>
      <c r="K13" s="10" t="s">
        <v>274</v>
      </c>
      <c r="L13" s="10" t="s">
        <v>230</v>
      </c>
      <c r="M13" s="10" t="s">
        <v>275</v>
      </c>
    </row>
    <row r="14" spans="1:13" x14ac:dyDescent="0.3">
      <c r="A14" s="10" t="s">
        <v>101</v>
      </c>
      <c r="B14" s="10" t="s">
        <v>244</v>
      </c>
      <c r="C14" s="10" t="s">
        <v>223</v>
      </c>
      <c r="D14" s="10" t="s">
        <v>270</v>
      </c>
      <c r="E14" s="10" t="s">
        <v>271</v>
      </c>
      <c r="F14" s="10" t="s">
        <v>226</v>
      </c>
      <c r="G14" s="10" t="s">
        <v>278</v>
      </c>
      <c r="H14" s="10" t="s">
        <v>279</v>
      </c>
      <c r="I14" s="11">
        <v>3</v>
      </c>
      <c r="J14" s="10" t="s">
        <v>100</v>
      </c>
      <c r="K14" s="10" t="s">
        <v>274</v>
      </c>
      <c r="L14" s="10" t="s">
        <v>230</v>
      </c>
      <c r="M14" s="10" t="s">
        <v>275</v>
      </c>
    </row>
    <row r="15" spans="1:13" x14ac:dyDescent="0.3">
      <c r="A15" s="10" t="s">
        <v>101</v>
      </c>
      <c r="B15" s="10" t="s">
        <v>244</v>
      </c>
      <c r="C15" s="10" t="s">
        <v>223</v>
      </c>
      <c r="D15" s="10" t="s">
        <v>270</v>
      </c>
      <c r="E15" s="10" t="s">
        <v>280</v>
      </c>
      <c r="F15" s="10" t="s">
        <v>226</v>
      </c>
      <c r="G15" s="10" t="s">
        <v>281</v>
      </c>
      <c r="H15" s="10" t="s">
        <v>282</v>
      </c>
      <c r="I15" s="11">
        <v>2</v>
      </c>
      <c r="J15" s="10" t="s">
        <v>100</v>
      </c>
      <c r="K15" s="10" t="s">
        <v>283</v>
      </c>
      <c r="L15" s="10" t="s">
        <v>230</v>
      </c>
      <c r="M15" s="10" t="s">
        <v>275</v>
      </c>
    </row>
    <row r="16" spans="1:13" x14ac:dyDescent="0.3">
      <c r="A16" s="10" t="s">
        <v>167</v>
      </c>
      <c r="B16" s="10" t="s">
        <v>222</v>
      </c>
      <c r="C16" s="10" t="s">
        <v>223</v>
      </c>
      <c r="D16" s="10" t="s">
        <v>224</v>
      </c>
      <c r="E16" s="10" t="s">
        <v>284</v>
      </c>
      <c r="F16" s="10" t="s">
        <v>226</v>
      </c>
      <c r="G16" s="10" t="s">
        <v>285</v>
      </c>
      <c r="H16" s="10" t="s">
        <v>286</v>
      </c>
      <c r="I16" s="11">
        <v>6</v>
      </c>
      <c r="J16" s="10" t="s">
        <v>166</v>
      </c>
      <c r="K16" s="10" t="s">
        <v>247</v>
      </c>
      <c r="L16" s="10" t="s">
        <v>230</v>
      </c>
      <c r="M16" s="10" t="s">
        <v>287</v>
      </c>
    </row>
    <row r="17" spans="1:13" x14ac:dyDescent="0.3">
      <c r="A17" s="10" t="s">
        <v>67</v>
      </c>
      <c r="B17" s="10" t="s">
        <v>222</v>
      </c>
      <c r="C17" s="10" t="s">
        <v>223</v>
      </c>
      <c r="D17" s="10" t="s">
        <v>288</v>
      </c>
      <c r="E17" s="10" t="s">
        <v>289</v>
      </c>
      <c r="F17" s="10" t="s">
        <v>226</v>
      </c>
      <c r="G17" s="10" t="s">
        <v>290</v>
      </c>
      <c r="H17" s="10" t="s">
        <v>291</v>
      </c>
      <c r="I17" s="11">
        <v>1</v>
      </c>
      <c r="J17" s="10" t="s">
        <v>66</v>
      </c>
      <c r="K17" s="10" t="s">
        <v>292</v>
      </c>
      <c r="L17" s="10" t="s">
        <v>230</v>
      </c>
      <c r="M17" s="10" t="s">
        <v>293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workbookViewId="0"/>
  </sheetViews>
  <sheetFormatPr defaultRowHeight="14.4" x14ac:dyDescent="0.3"/>
  <sheetData>
    <row r="1" spans="1:13" x14ac:dyDescent="0.3">
      <c r="A1" s="59" t="s">
        <v>294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3">
      <c r="A2" s="12" t="s">
        <v>209</v>
      </c>
      <c r="B2" s="12" t="s">
        <v>210</v>
      </c>
      <c r="C2" s="12" t="s">
        <v>211</v>
      </c>
      <c r="D2" s="12" t="s">
        <v>212</v>
      </c>
      <c r="E2" s="12" t="s">
        <v>213</v>
      </c>
      <c r="F2" s="12" t="s">
        <v>214</v>
      </c>
      <c r="G2" s="12" t="s">
        <v>215</v>
      </c>
      <c r="H2" s="12" t="s">
        <v>216</v>
      </c>
      <c r="I2" s="12" t="s">
        <v>217</v>
      </c>
      <c r="J2" s="12" t="s">
        <v>218</v>
      </c>
      <c r="K2" s="12" t="s">
        <v>219</v>
      </c>
      <c r="L2" s="12" t="s">
        <v>220</v>
      </c>
      <c r="M2" s="12" t="s">
        <v>221</v>
      </c>
    </row>
    <row r="3" spans="1:13" x14ac:dyDescent="0.3">
      <c r="A3" s="13" t="s">
        <v>99</v>
      </c>
      <c r="B3" s="13" t="s">
        <v>222</v>
      </c>
      <c r="C3" s="13" t="s">
        <v>223</v>
      </c>
      <c r="D3" s="13" t="s">
        <v>295</v>
      </c>
      <c r="E3" s="13" t="s">
        <v>296</v>
      </c>
      <c r="F3" s="13" t="s">
        <v>226</v>
      </c>
      <c r="G3" s="13" t="s">
        <v>297</v>
      </c>
      <c r="H3" s="13" t="s">
        <v>298</v>
      </c>
      <c r="I3" s="14">
        <v>2</v>
      </c>
      <c r="J3" s="13" t="s">
        <v>98</v>
      </c>
      <c r="K3" s="13" t="s">
        <v>247</v>
      </c>
      <c r="L3" s="13" t="s">
        <v>299</v>
      </c>
      <c r="M3" s="13" t="s">
        <v>300</v>
      </c>
    </row>
    <row r="4" spans="1:13" x14ac:dyDescent="0.3">
      <c r="A4" s="13" t="s">
        <v>105</v>
      </c>
      <c r="B4" s="13" t="s">
        <v>244</v>
      </c>
      <c r="C4" s="13" t="s">
        <v>223</v>
      </c>
      <c r="D4" s="13" t="s">
        <v>301</v>
      </c>
      <c r="E4" s="13" t="s">
        <v>302</v>
      </c>
      <c r="F4" s="13" t="s">
        <v>226</v>
      </c>
      <c r="G4" s="13" t="s">
        <v>303</v>
      </c>
      <c r="H4" s="13" t="s">
        <v>304</v>
      </c>
      <c r="I4" s="14">
        <v>1</v>
      </c>
      <c r="J4" s="13" t="s">
        <v>104</v>
      </c>
      <c r="K4" s="13" t="s">
        <v>305</v>
      </c>
      <c r="L4" s="13" t="s">
        <v>299</v>
      </c>
      <c r="M4" s="13" t="s">
        <v>306</v>
      </c>
    </row>
    <row r="5" spans="1:13" x14ac:dyDescent="0.3">
      <c r="A5" s="13" t="s">
        <v>105</v>
      </c>
      <c r="B5" s="13" t="s">
        <v>244</v>
      </c>
      <c r="C5" s="13" t="s">
        <v>223</v>
      </c>
      <c r="D5" s="13" t="s">
        <v>301</v>
      </c>
      <c r="E5" s="13" t="s">
        <v>302</v>
      </c>
      <c r="F5" s="13" t="s">
        <v>226</v>
      </c>
      <c r="G5" s="13" t="s">
        <v>307</v>
      </c>
      <c r="H5" s="13" t="s">
        <v>308</v>
      </c>
      <c r="I5" s="14">
        <v>1</v>
      </c>
      <c r="J5" s="13" t="s">
        <v>104</v>
      </c>
      <c r="K5" s="13" t="s">
        <v>305</v>
      </c>
      <c r="L5" s="13" t="s">
        <v>299</v>
      </c>
      <c r="M5" s="13" t="s">
        <v>306</v>
      </c>
    </row>
    <row r="6" spans="1:13" x14ac:dyDescent="0.3">
      <c r="A6" s="13" t="s">
        <v>30</v>
      </c>
      <c r="B6" s="13" t="s">
        <v>309</v>
      </c>
      <c r="C6" s="13" t="s">
        <v>310</v>
      </c>
      <c r="D6" s="13" t="s">
        <v>311</v>
      </c>
      <c r="E6" s="13" t="s">
        <v>312</v>
      </c>
      <c r="F6" s="13" t="s">
        <v>250</v>
      </c>
      <c r="G6" s="13" t="s">
        <v>313</v>
      </c>
      <c r="H6" s="13" t="s">
        <v>314</v>
      </c>
      <c r="I6" s="14">
        <v>1</v>
      </c>
      <c r="J6" s="13" t="s">
        <v>29</v>
      </c>
      <c r="K6" s="13" t="s">
        <v>258</v>
      </c>
      <c r="L6" s="13" t="s">
        <v>299</v>
      </c>
      <c r="M6" s="13" t="s">
        <v>315</v>
      </c>
    </row>
    <row r="7" spans="1:13" x14ac:dyDescent="0.3">
      <c r="A7" s="13" t="s">
        <v>95</v>
      </c>
      <c r="B7" s="13" t="s">
        <v>316</v>
      </c>
      <c r="C7" s="13" t="s">
        <v>223</v>
      </c>
      <c r="D7" s="13" t="s">
        <v>317</v>
      </c>
      <c r="E7" s="13" t="s">
        <v>318</v>
      </c>
      <c r="F7" s="13" t="s">
        <v>226</v>
      </c>
      <c r="G7" s="13" t="s">
        <v>319</v>
      </c>
      <c r="H7" s="13" t="s">
        <v>320</v>
      </c>
      <c r="I7" s="14">
        <v>1</v>
      </c>
      <c r="J7" s="13" t="s">
        <v>94</v>
      </c>
      <c r="K7" s="13" t="s">
        <v>247</v>
      </c>
      <c r="L7" s="13" t="s">
        <v>299</v>
      </c>
      <c r="M7" s="13" t="s">
        <v>321</v>
      </c>
    </row>
    <row r="8" spans="1:13" x14ac:dyDescent="0.3">
      <c r="A8" s="13" t="s">
        <v>118</v>
      </c>
      <c r="B8" s="13" t="s">
        <v>309</v>
      </c>
      <c r="C8" s="13" t="s">
        <v>310</v>
      </c>
      <c r="D8" s="13" t="s">
        <v>322</v>
      </c>
      <c r="E8" s="13" t="s">
        <v>323</v>
      </c>
      <c r="F8" s="13" t="s">
        <v>226</v>
      </c>
      <c r="G8" s="13" t="s">
        <v>324</v>
      </c>
      <c r="H8" s="13" t="s">
        <v>325</v>
      </c>
      <c r="I8" s="14">
        <v>1</v>
      </c>
      <c r="J8" s="13" t="s">
        <v>117</v>
      </c>
      <c r="K8" s="13" t="s">
        <v>326</v>
      </c>
      <c r="L8" s="13" t="s">
        <v>299</v>
      </c>
      <c r="M8" s="13" t="s">
        <v>327</v>
      </c>
    </row>
    <row r="9" spans="1:13" x14ac:dyDescent="0.3">
      <c r="A9" s="13" t="s">
        <v>16</v>
      </c>
      <c r="B9" s="13" t="s">
        <v>222</v>
      </c>
      <c r="C9" s="13" t="s">
        <v>223</v>
      </c>
      <c r="D9" s="13" t="s">
        <v>232</v>
      </c>
      <c r="E9" s="13" t="s">
        <v>328</v>
      </c>
      <c r="F9" s="13" t="s">
        <v>226</v>
      </c>
      <c r="G9" s="13" t="s">
        <v>329</v>
      </c>
      <c r="H9" s="13" t="s">
        <v>330</v>
      </c>
      <c r="I9" s="14">
        <v>1</v>
      </c>
      <c r="J9" s="13" t="s">
        <v>15</v>
      </c>
      <c r="K9" s="13" t="s">
        <v>326</v>
      </c>
      <c r="L9" s="13" t="s">
        <v>299</v>
      </c>
      <c r="M9" s="13" t="s">
        <v>331</v>
      </c>
    </row>
    <row r="10" spans="1:13" x14ac:dyDescent="0.3">
      <c r="A10" s="13" t="s">
        <v>28</v>
      </c>
      <c r="B10" s="13" t="s">
        <v>222</v>
      </c>
      <c r="C10" s="13" t="s">
        <v>223</v>
      </c>
      <c r="D10" s="13" t="s">
        <v>332</v>
      </c>
      <c r="E10" s="13" t="s">
        <v>333</v>
      </c>
      <c r="F10" s="13" t="s">
        <v>226</v>
      </c>
      <c r="G10" s="13" t="s">
        <v>334</v>
      </c>
      <c r="H10" s="13" t="s">
        <v>335</v>
      </c>
      <c r="I10" s="14">
        <v>1</v>
      </c>
      <c r="J10" s="13" t="s">
        <v>27</v>
      </c>
      <c r="K10" s="13" t="s">
        <v>336</v>
      </c>
      <c r="L10" s="13" t="s">
        <v>299</v>
      </c>
      <c r="M10" s="13" t="s">
        <v>337</v>
      </c>
    </row>
    <row r="11" spans="1:13" x14ac:dyDescent="0.3">
      <c r="A11" s="13" t="s">
        <v>85</v>
      </c>
      <c r="B11" s="13" t="s">
        <v>222</v>
      </c>
      <c r="C11" s="13" t="s">
        <v>223</v>
      </c>
      <c r="D11" s="13" t="s">
        <v>338</v>
      </c>
      <c r="E11" s="13" t="s">
        <v>339</v>
      </c>
      <c r="F11" s="13" t="s">
        <v>226</v>
      </c>
      <c r="G11" s="13" t="s">
        <v>340</v>
      </c>
      <c r="H11" s="13" t="s">
        <v>341</v>
      </c>
      <c r="I11" s="14">
        <v>1</v>
      </c>
      <c r="J11" s="13" t="s">
        <v>84</v>
      </c>
      <c r="K11" s="13" t="s">
        <v>242</v>
      </c>
      <c r="L11" s="13" t="s">
        <v>299</v>
      </c>
      <c r="M11" s="13" t="s">
        <v>306</v>
      </c>
    </row>
    <row r="12" spans="1:13" x14ac:dyDescent="0.3">
      <c r="A12" s="13" t="s">
        <v>85</v>
      </c>
      <c r="B12" s="13" t="s">
        <v>222</v>
      </c>
      <c r="C12" s="13" t="s">
        <v>223</v>
      </c>
      <c r="D12" s="13" t="s">
        <v>338</v>
      </c>
      <c r="E12" s="13" t="s">
        <v>339</v>
      </c>
      <c r="F12" s="13" t="s">
        <v>226</v>
      </c>
      <c r="G12" s="13" t="s">
        <v>342</v>
      </c>
      <c r="H12" s="13" t="s">
        <v>343</v>
      </c>
      <c r="I12" s="14">
        <v>2</v>
      </c>
      <c r="J12" s="13" t="s">
        <v>84</v>
      </c>
      <c r="K12" s="13" t="s">
        <v>242</v>
      </c>
      <c r="L12" s="13" t="s">
        <v>299</v>
      </c>
      <c r="M12" s="13" t="s">
        <v>306</v>
      </c>
    </row>
    <row r="13" spans="1:13" x14ac:dyDescent="0.3">
      <c r="A13" s="13" t="s">
        <v>85</v>
      </c>
      <c r="B13" s="13" t="s">
        <v>222</v>
      </c>
      <c r="C13" s="13" t="s">
        <v>223</v>
      </c>
      <c r="D13" s="13" t="s">
        <v>338</v>
      </c>
      <c r="E13" s="13" t="s">
        <v>344</v>
      </c>
      <c r="F13" s="13" t="s">
        <v>226</v>
      </c>
      <c r="G13" s="13" t="s">
        <v>342</v>
      </c>
      <c r="H13" s="13" t="s">
        <v>343</v>
      </c>
      <c r="I13" s="14">
        <v>2</v>
      </c>
      <c r="J13" s="13" t="s">
        <v>84</v>
      </c>
      <c r="K13" s="13" t="s">
        <v>345</v>
      </c>
      <c r="L13" s="13" t="s">
        <v>299</v>
      </c>
      <c r="M13" s="13" t="s">
        <v>306</v>
      </c>
    </row>
    <row r="14" spans="1:13" x14ac:dyDescent="0.3">
      <c r="A14" s="13" t="s">
        <v>69</v>
      </c>
      <c r="B14" s="13" t="s">
        <v>222</v>
      </c>
      <c r="C14" s="13" t="s">
        <v>223</v>
      </c>
      <c r="D14" s="13" t="s">
        <v>346</v>
      </c>
      <c r="E14" s="13" t="s">
        <v>347</v>
      </c>
      <c r="F14" s="13" t="s">
        <v>226</v>
      </c>
      <c r="G14" s="13" t="s">
        <v>342</v>
      </c>
      <c r="H14" s="13" t="s">
        <v>343</v>
      </c>
      <c r="I14" s="14">
        <v>1</v>
      </c>
      <c r="J14" s="13" t="s">
        <v>68</v>
      </c>
      <c r="K14" s="13" t="s">
        <v>236</v>
      </c>
      <c r="L14" s="13" t="s">
        <v>299</v>
      </c>
      <c r="M14" s="13" t="s">
        <v>306</v>
      </c>
    </row>
    <row r="15" spans="1:13" x14ac:dyDescent="0.3">
      <c r="A15" s="13" t="s">
        <v>69</v>
      </c>
      <c r="B15" s="13" t="s">
        <v>222</v>
      </c>
      <c r="C15" s="13" t="s">
        <v>223</v>
      </c>
      <c r="D15" s="13" t="s">
        <v>346</v>
      </c>
      <c r="E15" s="13" t="s">
        <v>347</v>
      </c>
      <c r="F15" s="13" t="s">
        <v>226</v>
      </c>
      <c r="G15" s="13" t="s">
        <v>340</v>
      </c>
      <c r="H15" s="13" t="s">
        <v>341</v>
      </c>
      <c r="I15" s="14">
        <v>2</v>
      </c>
      <c r="J15" s="13" t="s">
        <v>68</v>
      </c>
      <c r="K15" s="13" t="s">
        <v>236</v>
      </c>
      <c r="L15" s="13" t="s">
        <v>299</v>
      </c>
      <c r="M15" s="13" t="s">
        <v>306</v>
      </c>
    </row>
    <row r="16" spans="1:13" x14ac:dyDescent="0.3">
      <c r="A16" s="13" t="s">
        <v>69</v>
      </c>
      <c r="B16" s="13" t="s">
        <v>222</v>
      </c>
      <c r="C16" s="13" t="s">
        <v>223</v>
      </c>
      <c r="D16" s="13" t="s">
        <v>346</v>
      </c>
      <c r="E16" s="13" t="s">
        <v>348</v>
      </c>
      <c r="F16" s="13" t="s">
        <v>226</v>
      </c>
      <c r="G16" s="13" t="s">
        <v>349</v>
      </c>
      <c r="H16" s="13" t="s">
        <v>350</v>
      </c>
      <c r="I16" s="14">
        <v>1</v>
      </c>
      <c r="J16" s="13" t="s">
        <v>68</v>
      </c>
      <c r="K16" s="13" t="s">
        <v>351</v>
      </c>
      <c r="L16" s="13" t="s">
        <v>299</v>
      </c>
      <c r="M16" s="13" t="s">
        <v>352</v>
      </c>
    </row>
    <row r="17" spans="1:13" x14ac:dyDescent="0.3">
      <c r="A17" s="13" t="s">
        <v>156</v>
      </c>
      <c r="B17" s="13" t="s">
        <v>222</v>
      </c>
      <c r="C17" s="13" t="s">
        <v>223</v>
      </c>
      <c r="D17" s="13" t="s">
        <v>353</v>
      </c>
      <c r="E17" s="13" t="s">
        <v>354</v>
      </c>
      <c r="F17" s="13" t="s">
        <v>226</v>
      </c>
      <c r="G17" s="13" t="s">
        <v>307</v>
      </c>
      <c r="H17" s="13" t="s">
        <v>308</v>
      </c>
      <c r="I17" s="14">
        <v>2</v>
      </c>
      <c r="J17" s="13" t="s">
        <v>155</v>
      </c>
      <c r="K17" s="13" t="s">
        <v>336</v>
      </c>
      <c r="L17" s="13" t="s">
        <v>299</v>
      </c>
      <c r="M17" s="13" t="s">
        <v>306</v>
      </c>
    </row>
    <row r="18" spans="1:13" x14ac:dyDescent="0.3">
      <c r="A18" s="13" t="s">
        <v>83</v>
      </c>
      <c r="B18" s="13" t="s">
        <v>222</v>
      </c>
      <c r="C18" s="13" t="s">
        <v>223</v>
      </c>
      <c r="D18" s="13" t="s">
        <v>248</v>
      </c>
      <c r="E18" s="13" t="s">
        <v>355</v>
      </c>
      <c r="F18" s="13" t="s">
        <v>226</v>
      </c>
      <c r="G18" s="13" t="s">
        <v>356</v>
      </c>
      <c r="H18" s="13" t="s">
        <v>357</v>
      </c>
      <c r="I18" s="14">
        <v>2</v>
      </c>
      <c r="J18" s="13" t="s">
        <v>82</v>
      </c>
      <c r="K18" s="13" t="s">
        <v>247</v>
      </c>
      <c r="L18" s="13" t="s">
        <v>299</v>
      </c>
      <c r="M18" s="13" t="s">
        <v>306</v>
      </c>
    </row>
    <row r="19" spans="1:13" x14ac:dyDescent="0.3">
      <c r="A19" s="13" t="s">
        <v>199</v>
      </c>
      <c r="B19" s="13" t="s">
        <v>222</v>
      </c>
      <c r="C19" s="13" t="s">
        <v>223</v>
      </c>
      <c r="D19" s="13" t="s">
        <v>238</v>
      </c>
      <c r="E19" s="13" t="s">
        <v>358</v>
      </c>
      <c r="F19" s="13" t="s">
        <v>226</v>
      </c>
      <c r="G19" s="13" t="s">
        <v>356</v>
      </c>
      <c r="H19" s="13" t="s">
        <v>357</v>
      </c>
      <c r="I19" s="14">
        <v>4</v>
      </c>
      <c r="J19" s="13" t="s">
        <v>198</v>
      </c>
      <c r="K19" s="13" t="s">
        <v>236</v>
      </c>
      <c r="L19" s="13" t="s">
        <v>299</v>
      </c>
      <c r="M19" s="13" t="s">
        <v>306</v>
      </c>
    </row>
    <row r="20" spans="1:13" x14ac:dyDescent="0.3">
      <c r="A20" s="13" t="s">
        <v>44</v>
      </c>
      <c r="B20" s="13" t="s">
        <v>244</v>
      </c>
      <c r="C20" s="13" t="s">
        <v>223</v>
      </c>
      <c r="D20" s="13" t="s">
        <v>245</v>
      </c>
      <c r="E20" s="13" t="s">
        <v>359</v>
      </c>
      <c r="F20" s="13" t="s">
        <v>226</v>
      </c>
      <c r="G20" s="13" t="s">
        <v>360</v>
      </c>
      <c r="H20" s="13" t="s">
        <v>361</v>
      </c>
      <c r="I20" s="14">
        <v>1</v>
      </c>
      <c r="J20" s="13" t="s">
        <v>43</v>
      </c>
      <c r="K20" s="13" t="s">
        <v>362</v>
      </c>
      <c r="L20" s="13" t="s">
        <v>299</v>
      </c>
      <c r="M20" s="13" t="s">
        <v>306</v>
      </c>
    </row>
    <row r="21" spans="1:13" x14ac:dyDescent="0.3">
      <c r="A21" s="13" t="s">
        <v>193</v>
      </c>
      <c r="B21" s="13" t="s">
        <v>222</v>
      </c>
      <c r="C21" s="13" t="s">
        <v>223</v>
      </c>
      <c r="D21" s="13" t="s">
        <v>248</v>
      </c>
      <c r="E21" s="13" t="s">
        <v>363</v>
      </c>
      <c r="F21" s="13" t="s">
        <v>226</v>
      </c>
      <c r="G21" s="13" t="s">
        <v>356</v>
      </c>
      <c r="H21" s="13" t="s">
        <v>357</v>
      </c>
      <c r="I21" s="14">
        <v>7</v>
      </c>
      <c r="J21" s="13" t="s">
        <v>192</v>
      </c>
      <c r="K21" s="13" t="s">
        <v>229</v>
      </c>
      <c r="L21" s="13" t="s">
        <v>299</v>
      </c>
      <c r="M21" s="13" t="s">
        <v>306</v>
      </c>
    </row>
    <row r="22" spans="1:13" x14ac:dyDescent="0.3">
      <c r="A22" s="13" t="s">
        <v>22</v>
      </c>
      <c r="B22" s="13" t="s">
        <v>364</v>
      </c>
      <c r="C22" s="13" t="s">
        <v>223</v>
      </c>
      <c r="D22" s="13" t="s">
        <v>365</v>
      </c>
      <c r="E22" s="13" t="s">
        <v>366</v>
      </c>
      <c r="F22" s="13" t="s">
        <v>226</v>
      </c>
      <c r="G22" s="13" t="s">
        <v>367</v>
      </c>
      <c r="H22" s="13" t="s">
        <v>368</v>
      </c>
      <c r="I22" s="14">
        <v>1</v>
      </c>
      <c r="J22" s="13" t="s">
        <v>21</v>
      </c>
      <c r="K22" s="13" t="s">
        <v>236</v>
      </c>
      <c r="L22" s="13" t="s">
        <v>299</v>
      </c>
      <c r="M22" s="13" t="s">
        <v>369</v>
      </c>
    </row>
    <row r="23" spans="1:13" x14ac:dyDescent="0.3">
      <c r="A23" s="13" t="s">
        <v>26</v>
      </c>
      <c r="B23" s="13" t="s">
        <v>370</v>
      </c>
      <c r="C23" s="13" t="s">
        <v>310</v>
      </c>
      <c r="D23" s="13" t="s">
        <v>371</v>
      </c>
      <c r="E23" s="13" t="s">
        <v>372</v>
      </c>
      <c r="F23" s="13" t="s">
        <v>226</v>
      </c>
      <c r="G23" s="13" t="s">
        <v>334</v>
      </c>
      <c r="H23" s="13" t="s">
        <v>335</v>
      </c>
      <c r="I23" s="14">
        <v>1</v>
      </c>
      <c r="J23" s="13" t="s">
        <v>25</v>
      </c>
      <c r="K23" s="13" t="s">
        <v>373</v>
      </c>
      <c r="L23" s="13" t="s">
        <v>299</v>
      </c>
      <c r="M23" s="13" t="s">
        <v>337</v>
      </c>
    </row>
    <row r="24" spans="1:13" x14ac:dyDescent="0.3">
      <c r="A24" s="13" t="s">
        <v>26</v>
      </c>
      <c r="B24" s="13" t="s">
        <v>370</v>
      </c>
      <c r="C24" s="13" t="s">
        <v>310</v>
      </c>
      <c r="D24" s="13" t="s">
        <v>371</v>
      </c>
      <c r="E24" s="13" t="s">
        <v>374</v>
      </c>
      <c r="F24" s="13" t="s">
        <v>226</v>
      </c>
      <c r="G24" s="13" t="s">
        <v>367</v>
      </c>
      <c r="H24" s="13" t="s">
        <v>368</v>
      </c>
      <c r="I24" s="14">
        <v>1</v>
      </c>
      <c r="J24" s="13" t="s">
        <v>25</v>
      </c>
      <c r="K24" s="13" t="s">
        <v>242</v>
      </c>
      <c r="L24" s="13" t="s">
        <v>299</v>
      </c>
      <c r="M24" s="13" t="s">
        <v>369</v>
      </c>
    </row>
    <row r="25" spans="1:13" x14ac:dyDescent="0.3">
      <c r="A25" s="13" t="s">
        <v>26</v>
      </c>
      <c r="B25" s="13" t="s">
        <v>370</v>
      </c>
      <c r="C25" s="13" t="s">
        <v>310</v>
      </c>
      <c r="D25" s="13" t="s">
        <v>371</v>
      </c>
      <c r="E25" s="13" t="s">
        <v>374</v>
      </c>
      <c r="F25" s="13" t="s">
        <v>226</v>
      </c>
      <c r="G25" s="13" t="s">
        <v>375</v>
      </c>
      <c r="H25" s="13" t="s">
        <v>376</v>
      </c>
      <c r="I25" s="14">
        <v>1</v>
      </c>
      <c r="J25" s="13" t="s">
        <v>25</v>
      </c>
      <c r="K25" s="13" t="s">
        <v>242</v>
      </c>
      <c r="L25" s="13" t="s">
        <v>299</v>
      </c>
      <c r="M25" s="13" t="s">
        <v>369</v>
      </c>
    </row>
    <row r="26" spans="1:13" x14ac:dyDescent="0.3">
      <c r="A26" s="13" t="s">
        <v>65</v>
      </c>
      <c r="B26" s="13" t="s">
        <v>222</v>
      </c>
      <c r="C26" s="13" t="s">
        <v>223</v>
      </c>
      <c r="D26" s="13" t="s">
        <v>238</v>
      </c>
      <c r="E26" s="13" t="s">
        <v>377</v>
      </c>
      <c r="F26" s="13" t="s">
        <v>226</v>
      </c>
      <c r="G26" s="13" t="s">
        <v>356</v>
      </c>
      <c r="H26" s="13" t="s">
        <v>357</v>
      </c>
      <c r="I26" s="14">
        <v>3</v>
      </c>
      <c r="J26" s="13" t="s">
        <v>64</v>
      </c>
      <c r="K26" s="13" t="s">
        <v>292</v>
      </c>
      <c r="L26" s="13" t="s">
        <v>299</v>
      </c>
      <c r="M26" s="13" t="s">
        <v>306</v>
      </c>
    </row>
    <row r="27" spans="1:13" x14ac:dyDescent="0.3">
      <c r="A27" s="13" t="s">
        <v>197</v>
      </c>
      <c r="B27" s="13" t="s">
        <v>378</v>
      </c>
      <c r="C27" s="13" t="s">
        <v>223</v>
      </c>
      <c r="D27" s="13" t="s">
        <v>379</v>
      </c>
      <c r="E27" s="13" t="s">
        <v>380</v>
      </c>
      <c r="F27" s="13" t="s">
        <v>226</v>
      </c>
      <c r="G27" s="13" t="s">
        <v>303</v>
      </c>
      <c r="H27" s="13" t="s">
        <v>304</v>
      </c>
      <c r="I27" s="14">
        <v>2</v>
      </c>
      <c r="J27" s="13" t="s">
        <v>196</v>
      </c>
      <c r="K27" s="13" t="s">
        <v>305</v>
      </c>
      <c r="L27" s="13" t="s">
        <v>299</v>
      </c>
      <c r="M27" s="13" t="s">
        <v>306</v>
      </c>
    </row>
    <row r="28" spans="1:13" x14ac:dyDescent="0.3">
      <c r="A28" s="13" t="s">
        <v>20</v>
      </c>
      <c r="B28" s="13" t="s">
        <v>222</v>
      </c>
      <c r="C28" s="13" t="s">
        <v>223</v>
      </c>
      <c r="D28" s="13" t="s">
        <v>224</v>
      </c>
      <c r="E28" s="13" t="s">
        <v>381</v>
      </c>
      <c r="F28" s="13" t="s">
        <v>226</v>
      </c>
      <c r="G28" s="13" t="s">
        <v>375</v>
      </c>
      <c r="H28" s="13" t="s">
        <v>376</v>
      </c>
      <c r="I28" s="14">
        <v>1</v>
      </c>
      <c r="J28" s="13" t="s">
        <v>19</v>
      </c>
      <c r="K28" s="13" t="s">
        <v>229</v>
      </c>
      <c r="L28" s="13" t="s">
        <v>299</v>
      </c>
      <c r="M28" s="13" t="s">
        <v>369</v>
      </c>
    </row>
    <row r="29" spans="1:13" x14ac:dyDescent="0.3">
      <c r="A29" s="13" t="s">
        <v>20</v>
      </c>
      <c r="B29" s="13" t="s">
        <v>222</v>
      </c>
      <c r="C29" s="13" t="s">
        <v>223</v>
      </c>
      <c r="D29" s="13" t="s">
        <v>224</v>
      </c>
      <c r="E29" s="13" t="s">
        <v>382</v>
      </c>
      <c r="F29" s="13" t="s">
        <v>226</v>
      </c>
      <c r="G29" s="13" t="s">
        <v>383</v>
      </c>
      <c r="H29" s="13" t="s">
        <v>384</v>
      </c>
      <c r="I29" s="14">
        <v>1</v>
      </c>
      <c r="J29" s="13" t="s">
        <v>19</v>
      </c>
      <c r="K29" s="13" t="s">
        <v>229</v>
      </c>
      <c r="L29" s="13" t="s">
        <v>299</v>
      </c>
      <c r="M29" s="13" t="s">
        <v>231</v>
      </c>
    </row>
    <row r="30" spans="1:13" x14ac:dyDescent="0.3">
      <c r="A30" s="13" t="s">
        <v>36</v>
      </c>
      <c r="B30" s="13" t="s">
        <v>385</v>
      </c>
      <c r="C30" s="13" t="s">
        <v>223</v>
      </c>
      <c r="D30" s="13" t="s">
        <v>386</v>
      </c>
      <c r="E30" s="13" t="s">
        <v>387</v>
      </c>
      <c r="F30" s="13" t="s">
        <v>226</v>
      </c>
      <c r="G30" s="13" t="s">
        <v>375</v>
      </c>
      <c r="H30" s="13" t="s">
        <v>376</v>
      </c>
      <c r="I30" s="14">
        <v>1</v>
      </c>
      <c r="J30" s="13" t="s">
        <v>35</v>
      </c>
      <c r="K30" s="13" t="s">
        <v>336</v>
      </c>
      <c r="L30" s="13" t="s">
        <v>299</v>
      </c>
      <c r="M30" s="13" t="s">
        <v>369</v>
      </c>
    </row>
    <row r="31" spans="1:13" x14ac:dyDescent="0.3">
      <c r="A31" s="13" t="s">
        <v>36</v>
      </c>
      <c r="B31" s="13" t="s">
        <v>385</v>
      </c>
      <c r="C31" s="13" t="s">
        <v>223</v>
      </c>
      <c r="D31" s="13" t="s">
        <v>386</v>
      </c>
      <c r="E31" s="13" t="s">
        <v>387</v>
      </c>
      <c r="F31" s="13" t="s">
        <v>226</v>
      </c>
      <c r="G31" s="13" t="s">
        <v>367</v>
      </c>
      <c r="H31" s="13" t="s">
        <v>368</v>
      </c>
      <c r="I31" s="14">
        <v>1</v>
      </c>
      <c r="J31" s="13" t="s">
        <v>35</v>
      </c>
      <c r="K31" s="13" t="s">
        <v>336</v>
      </c>
      <c r="L31" s="13" t="s">
        <v>299</v>
      </c>
      <c r="M31" s="13" t="s">
        <v>369</v>
      </c>
    </row>
    <row r="32" spans="1:13" x14ac:dyDescent="0.3">
      <c r="A32" s="13" t="s">
        <v>57</v>
      </c>
      <c r="B32" s="13" t="s">
        <v>388</v>
      </c>
      <c r="C32" s="13" t="s">
        <v>223</v>
      </c>
      <c r="D32" s="13" t="s">
        <v>389</v>
      </c>
      <c r="E32" s="13" t="s">
        <v>390</v>
      </c>
      <c r="F32" s="13" t="s">
        <v>226</v>
      </c>
      <c r="G32" s="13" t="s">
        <v>367</v>
      </c>
      <c r="H32" s="13" t="s">
        <v>368</v>
      </c>
      <c r="I32" s="14">
        <v>1</v>
      </c>
      <c r="J32" s="13" t="s">
        <v>56</v>
      </c>
      <c r="K32" s="13" t="s">
        <v>351</v>
      </c>
      <c r="L32" s="13" t="s">
        <v>299</v>
      </c>
      <c r="M32" s="13" t="s">
        <v>369</v>
      </c>
    </row>
    <row r="33" spans="1:13" x14ac:dyDescent="0.3">
      <c r="A33" s="13" t="s">
        <v>46</v>
      </c>
      <c r="B33" s="13" t="s">
        <v>222</v>
      </c>
      <c r="C33" s="13" t="s">
        <v>223</v>
      </c>
      <c r="D33" s="13" t="s">
        <v>248</v>
      </c>
      <c r="E33" s="13" t="s">
        <v>391</v>
      </c>
      <c r="F33" s="13" t="s">
        <v>226</v>
      </c>
      <c r="G33" s="13" t="s">
        <v>375</v>
      </c>
      <c r="H33" s="13" t="s">
        <v>376</v>
      </c>
      <c r="I33" s="14">
        <v>1</v>
      </c>
      <c r="J33" s="13" t="s">
        <v>45</v>
      </c>
      <c r="K33" s="13" t="s">
        <v>362</v>
      </c>
      <c r="L33" s="13" t="s">
        <v>299</v>
      </c>
      <c r="M33" s="13" t="s">
        <v>369</v>
      </c>
    </row>
    <row r="34" spans="1:13" x14ac:dyDescent="0.3">
      <c r="A34" s="13" t="s">
        <v>46</v>
      </c>
      <c r="B34" s="13" t="s">
        <v>222</v>
      </c>
      <c r="C34" s="13" t="s">
        <v>223</v>
      </c>
      <c r="D34" s="13" t="s">
        <v>248</v>
      </c>
      <c r="E34" s="13" t="s">
        <v>391</v>
      </c>
      <c r="F34" s="13" t="s">
        <v>226</v>
      </c>
      <c r="G34" s="13" t="s">
        <v>367</v>
      </c>
      <c r="H34" s="13" t="s">
        <v>368</v>
      </c>
      <c r="I34" s="14">
        <v>1</v>
      </c>
      <c r="J34" s="13" t="s">
        <v>45</v>
      </c>
      <c r="K34" s="13" t="s">
        <v>362</v>
      </c>
      <c r="L34" s="13" t="s">
        <v>299</v>
      </c>
      <c r="M34" s="13" t="s">
        <v>369</v>
      </c>
    </row>
    <row r="35" spans="1:13" x14ac:dyDescent="0.3">
      <c r="A35" s="13" t="s">
        <v>46</v>
      </c>
      <c r="B35" s="13" t="s">
        <v>222</v>
      </c>
      <c r="C35" s="13" t="s">
        <v>223</v>
      </c>
      <c r="D35" s="13" t="s">
        <v>248</v>
      </c>
      <c r="E35" s="13" t="s">
        <v>392</v>
      </c>
      <c r="F35" s="13" t="s">
        <v>226</v>
      </c>
      <c r="G35" s="13" t="s">
        <v>393</v>
      </c>
      <c r="H35" s="13" t="s">
        <v>394</v>
      </c>
      <c r="I35" s="14">
        <v>1</v>
      </c>
      <c r="J35" s="13" t="s">
        <v>45</v>
      </c>
      <c r="K35" s="13" t="s">
        <v>247</v>
      </c>
      <c r="L35" s="13" t="s">
        <v>299</v>
      </c>
      <c r="M35" s="13" t="s">
        <v>331</v>
      </c>
    </row>
    <row r="36" spans="1:13" x14ac:dyDescent="0.3">
      <c r="A36" s="13" t="s">
        <v>150</v>
      </c>
      <c r="B36" s="13" t="s">
        <v>378</v>
      </c>
      <c r="C36" s="13" t="s">
        <v>223</v>
      </c>
      <c r="D36" s="13" t="s">
        <v>395</v>
      </c>
      <c r="E36" s="13" t="s">
        <v>396</v>
      </c>
      <c r="F36" s="13" t="s">
        <v>226</v>
      </c>
      <c r="G36" s="13" t="s">
        <v>397</v>
      </c>
      <c r="H36" s="13" t="s">
        <v>398</v>
      </c>
      <c r="I36" s="14">
        <v>2</v>
      </c>
      <c r="J36" s="13" t="s">
        <v>149</v>
      </c>
      <c r="K36" s="13" t="s">
        <v>351</v>
      </c>
      <c r="L36" s="13" t="s">
        <v>299</v>
      </c>
      <c r="M36" s="13" t="s">
        <v>399</v>
      </c>
    </row>
    <row r="37" spans="1:13" x14ac:dyDescent="0.3">
      <c r="A37" s="13" t="s">
        <v>40</v>
      </c>
      <c r="B37" s="13" t="s">
        <v>364</v>
      </c>
      <c r="C37" s="13" t="s">
        <v>223</v>
      </c>
      <c r="D37" s="13" t="s">
        <v>400</v>
      </c>
      <c r="E37" s="13" t="s">
        <v>401</v>
      </c>
      <c r="F37" s="13" t="s">
        <v>226</v>
      </c>
      <c r="G37" s="13" t="s">
        <v>402</v>
      </c>
      <c r="H37" s="13" t="s">
        <v>403</v>
      </c>
      <c r="I37" s="14">
        <v>3</v>
      </c>
      <c r="J37" s="13" t="s">
        <v>39</v>
      </c>
      <c r="K37" s="13" t="s">
        <v>326</v>
      </c>
      <c r="L37" s="13" t="s">
        <v>299</v>
      </c>
      <c r="M37" s="13" t="s">
        <v>404</v>
      </c>
    </row>
    <row r="38" spans="1:13" x14ac:dyDescent="0.3">
      <c r="A38" s="13" t="s">
        <v>73</v>
      </c>
      <c r="B38" s="13" t="s">
        <v>378</v>
      </c>
      <c r="C38" s="13" t="s">
        <v>223</v>
      </c>
      <c r="D38" s="13" t="s">
        <v>405</v>
      </c>
      <c r="E38" s="13" t="s">
        <v>406</v>
      </c>
      <c r="F38" s="13" t="s">
        <v>250</v>
      </c>
      <c r="G38" s="13" t="s">
        <v>342</v>
      </c>
      <c r="H38" s="13" t="s">
        <v>343</v>
      </c>
      <c r="I38" s="14">
        <v>1</v>
      </c>
      <c r="J38" s="13" t="s">
        <v>72</v>
      </c>
      <c r="K38" s="13" t="s">
        <v>305</v>
      </c>
      <c r="L38" s="13" t="s">
        <v>299</v>
      </c>
      <c r="M38" s="13" t="s">
        <v>306</v>
      </c>
    </row>
    <row r="39" spans="1:13" x14ac:dyDescent="0.3">
      <c r="A39" s="13" t="s">
        <v>34</v>
      </c>
      <c r="B39" s="13" t="s">
        <v>222</v>
      </c>
      <c r="C39" s="13" t="s">
        <v>223</v>
      </c>
      <c r="D39" s="13" t="s">
        <v>254</v>
      </c>
      <c r="E39" s="13" t="s">
        <v>407</v>
      </c>
      <c r="F39" s="13" t="s">
        <v>226</v>
      </c>
      <c r="G39" s="13" t="s">
        <v>408</v>
      </c>
      <c r="H39" s="13" t="s">
        <v>409</v>
      </c>
      <c r="I39" s="14">
        <v>1</v>
      </c>
      <c r="J39" s="13" t="s">
        <v>33</v>
      </c>
      <c r="K39" s="13" t="s">
        <v>336</v>
      </c>
      <c r="L39" s="13" t="s">
        <v>299</v>
      </c>
      <c r="M39" s="13" t="s">
        <v>410</v>
      </c>
    </row>
    <row r="40" spans="1:13" x14ac:dyDescent="0.3">
      <c r="A40" s="13" t="s">
        <v>34</v>
      </c>
      <c r="B40" s="13" t="s">
        <v>222</v>
      </c>
      <c r="C40" s="13" t="s">
        <v>223</v>
      </c>
      <c r="D40" s="13" t="s">
        <v>254</v>
      </c>
      <c r="E40" s="13" t="s">
        <v>411</v>
      </c>
      <c r="F40" s="13" t="s">
        <v>226</v>
      </c>
      <c r="G40" s="13" t="s">
        <v>412</v>
      </c>
      <c r="H40" s="13" t="s">
        <v>413</v>
      </c>
      <c r="I40" s="14">
        <v>2</v>
      </c>
      <c r="J40" s="13" t="s">
        <v>33</v>
      </c>
      <c r="K40" s="13" t="s">
        <v>414</v>
      </c>
      <c r="L40" s="13" t="s">
        <v>299</v>
      </c>
      <c r="M40" s="13" t="s">
        <v>415</v>
      </c>
    </row>
    <row r="41" spans="1:13" x14ac:dyDescent="0.3">
      <c r="A41" s="13" t="s">
        <v>34</v>
      </c>
      <c r="B41" s="13" t="s">
        <v>222</v>
      </c>
      <c r="C41" s="13" t="s">
        <v>223</v>
      </c>
      <c r="D41" s="13" t="s">
        <v>254</v>
      </c>
      <c r="E41" s="13" t="s">
        <v>416</v>
      </c>
      <c r="F41" s="13" t="s">
        <v>226</v>
      </c>
      <c r="G41" s="13" t="s">
        <v>417</v>
      </c>
      <c r="H41" s="13" t="s">
        <v>418</v>
      </c>
      <c r="I41" s="14">
        <v>2</v>
      </c>
      <c r="J41" s="13" t="s">
        <v>33</v>
      </c>
      <c r="K41" s="13" t="s">
        <v>326</v>
      </c>
      <c r="L41" s="13" t="s">
        <v>299</v>
      </c>
      <c r="M41" s="13" t="s">
        <v>306</v>
      </c>
    </row>
    <row r="42" spans="1:13" x14ac:dyDescent="0.3">
      <c r="A42" s="13" t="s">
        <v>77</v>
      </c>
      <c r="B42" s="13" t="s">
        <v>309</v>
      </c>
      <c r="C42" s="13" t="s">
        <v>310</v>
      </c>
      <c r="D42" s="13" t="s">
        <v>419</v>
      </c>
      <c r="E42" s="13" t="s">
        <v>420</v>
      </c>
      <c r="F42" s="13" t="s">
        <v>226</v>
      </c>
      <c r="G42" s="13" t="s">
        <v>303</v>
      </c>
      <c r="H42" s="13" t="s">
        <v>304</v>
      </c>
      <c r="I42" s="14">
        <v>2</v>
      </c>
      <c r="J42" s="13" t="s">
        <v>110</v>
      </c>
      <c r="K42" s="13" t="s">
        <v>336</v>
      </c>
      <c r="L42" s="13" t="s">
        <v>299</v>
      </c>
      <c r="M42" s="13" t="s">
        <v>306</v>
      </c>
    </row>
    <row r="43" spans="1:13" x14ac:dyDescent="0.3">
      <c r="A43" s="13" t="s">
        <v>77</v>
      </c>
      <c r="B43" s="13" t="s">
        <v>309</v>
      </c>
      <c r="C43" s="13" t="s">
        <v>310</v>
      </c>
      <c r="D43" s="13" t="s">
        <v>419</v>
      </c>
      <c r="E43" s="13" t="s">
        <v>421</v>
      </c>
      <c r="F43" s="13" t="s">
        <v>226</v>
      </c>
      <c r="G43" s="13" t="s">
        <v>303</v>
      </c>
      <c r="H43" s="13" t="s">
        <v>304</v>
      </c>
      <c r="I43" s="14">
        <v>2</v>
      </c>
      <c r="J43" s="13" t="s">
        <v>110</v>
      </c>
      <c r="K43" s="13" t="s">
        <v>292</v>
      </c>
      <c r="L43" s="13" t="s">
        <v>299</v>
      </c>
      <c r="M43" s="13" t="s">
        <v>306</v>
      </c>
    </row>
    <row r="44" spans="1:13" x14ac:dyDescent="0.3">
      <c r="A44" s="13" t="s">
        <v>77</v>
      </c>
      <c r="B44" s="13" t="s">
        <v>309</v>
      </c>
      <c r="C44" s="13" t="s">
        <v>310</v>
      </c>
      <c r="D44" s="13" t="s">
        <v>419</v>
      </c>
      <c r="E44" s="13" t="s">
        <v>421</v>
      </c>
      <c r="F44" s="13" t="s">
        <v>226</v>
      </c>
      <c r="G44" s="13" t="s">
        <v>307</v>
      </c>
      <c r="H44" s="13" t="s">
        <v>308</v>
      </c>
      <c r="I44" s="14">
        <v>1</v>
      </c>
      <c r="J44" s="13" t="s">
        <v>110</v>
      </c>
      <c r="K44" s="13" t="s">
        <v>292</v>
      </c>
      <c r="L44" s="13" t="s">
        <v>299</v>
      </c>
      <c r="M44" s="13" t="s">
        <v>306</v>
      </c>
    </row>
    <row r="45" spans="1:13" x14ac:dyDescent="0.3">
      <c r="A45" s="13" t="s">
        <v>77</v>
      </c>
      <c r="B45" s="13" t="s">
        <v>422</v>
      </c>
      <c r="C45" s="13" t="s">
        <v>310</v>
      </c>
      <c r="D45" s="13" t="s">
        <v>423</v>
      </c>
      <c r="E45" s="13" t="s">
        <v>424</v>
      </c>
      <c r="F45" s="13" t="s">
        <v>226</v>
      </c>
      <c r="G45" s="13" t="s">
        <v>425</v>
      </c>
      <c r="H45" s="13" t="s">
        <v>426</v>
      </c>
      <c r="I45" s="14">
        <v>1</v>
      </c>
      <c r="J45" s="13" t="s">
        <v>76</v>
      </c>
      <c r="K45" s="13" t="s">
        <v>242</v>
      </c>
      <c r="L45" s="13" t="s">
        <v>299</v>
      </c>
      <c r="M45" s="13" t="s">
        <v>306</v>
      </c>
    </row>
    <row r="46" spans="1:13" x14ac:dyDescent="0.3">
      <c r="A46" s="13" t="s">
        <v>77</v>
      </c>
      <c r="B46" s="13" t="s">
        <v>422</v>
      </c>
      <c r="C46" s="13" t="s">
        <v>310</v>
      </c>
      <c r="D46" s="13" t="s">
        <v>423</v>
      </c>
      <c r="E46" s="13" t="s">
        <v>424</v>
      </c>
      <c r="F46" s="13" t="s">
        <v>226</v>
      </c>
      <c r="G46" s="13" t="s">
        <v>307</v>
      </c>
      <c r="H46" s="13" t="s">
        <v>308</v>
      </c>
      <c r="I46" s="14">
        <v>1</v>
      </c>
      <c r="J46" s="13" t="s">
        <v>76</v>
      </c>
      <c r="K46" s="13" t="s">
        <v>242</v>
      </c>
      <c r="L46" s="13" t="s">
        <v>299</v>
      </c>
      <c r="M46" s="13" t="s">
        <v>306</v>
      </c>
    </row>
    <row r="47" spans="1:13" x14ac:dyDescent="0.3">
      <c r="A47" s="13" t="s">
        <v>77</v>
      </c>
      <c r="B47" s="13" t="s">
        <v>422</v>
      </c>
      <c r="C47" s="13" t="s">
        <v>310</v>
      </c>
      <c r="D47" s="13" t="s">
        <v>423</v>
      </c>
      <c r="E47" s="13" t="s">
        <v>427</v>
      </c>
      <c r="F47" s="13" t="s">
        <v>226</v>
      </c>
      <c r="G47" s="13" t="s">
        <v>425</v>
      </c>
      <c r="H47" s="13" t="s">
        <v>426</v>
      </c>
      <c r="I47" s="14">
        <v>1</v>
      </c>
      <c r="J47" s="13" t="s">
        <v>76</v>
      </c>
      <c r="K47" s="13" t="s">
        <v>351</v>
      </c>
      <c r="L47" s="13" t="s">
        <v>299</v>
      </c>
      <c r="M47" s="13" t="s">
        <v>306</v>
      </c>
    </row>
    <row r="48" spans="1:13" x14ac:dyDescent="0.3">
      <c r="A48" s="13" t="s">
        <v>77</v>
      </c>
      <c r="B48" s="13" t="s">
        <v>422</v>
      </c>
      <c r="C48" s="13" t="s">
        <v>310</v>
      </c>
      <c r="D48" s="13" t="s">
        <v>423</v>
      </c>
      <c r="E48" s="13" t="s">
        <v>427</v>
      </c>
      <c r="F48" s="13" t="s">
        <v>226</v>
      </c>
      <c r="G48" s="13" t="s">
        <v>307</v>
      </c>
      <c r="H48" s="13" t="s">
        <v>308</v>
      </c>
      <c r="I48" s="14">
        <v>1</v>
      </c>
      <c r="J48" s="13" t="s">
        <v>76</v>
      </c>
      <c r="K48" s="13" t="s">
        <v>351</v>
      </c>
      <c r="L48" s="13" t="s">
        <v>299</v>
      </c>
      <c r="M48" s="13" t="s">
        <v>306</v>
      </c>
    </row>
    <row r="49" spans="1:13" x14ac:dyDescent="0.3">
      <c r="A49" s="13" t="s">
        <v>171</v>
      </c>
      <c r="B49" s="13" t="s">
        <v>244</v>
      </c>
      <c r="C49" s="13" t="s">
        <v>223</v>
      </c>
      <c r="D49" s="13" t="s">
        <v>428</v>
      </c>
      <c r="E49" s="13" t="s">
        <v>429</v>
      </c>
      <c r="F49" s="13" t="s">
        <v>226</v>
      </c>
      <c r="G49" s="13" t="s">
        <v>430</v>
      </c>
      <c r="H49" s="13" t="s">
        <v>431</v>
      </c>
      <c r="I49" s="14">
        <v>4</v>
      </c>
      <c r="J49" s="13" t="s">
        <v>170</v>
      </c>
      <c r="K49" s="13" t="s">
        <v>336</v>
      </c>
      <c r="L49" s="13" t="s">
        <v>299</v>
      </c>
      <c r="M49" s="13" t="s">
        <v>287</v>
      </c>
    </row>
    <row r="50" spans="1:13" x14ac:dyDescent="0.3">
      <c r="A50" s="13" t="s">
        <v>112</v>
      </c>
      <c r="B50" s="13" t="s">
        <v>222</v>
      </c>
      <c r="C50" s="13" t="s">
        <v>223</v>
      </c>
      <c r="D50" s="13" t="s">
        <v>432</v>
      </c>
      <c r="E50" s="13" t="s">
        <v>433</v>
      </c>
      <c r="F50" s="13" t="s">
        <v>226</v>
      </c>
      <c r="G50" s="13" t="s">
        <v>297</v>
      </c>
      <c r="H50" s="13" t="s">
        <v>298</v>
      </c>
      <c r="I50" s="14">
        <v>2</v>
      </c>
      <c r="J50" s="13" t="s">
        <v>111</v>
      </c>
      <c r="K50" s="13" t="s">
        <v>305</v>
      </c>
      <c r="L50" s="13" t="s">
        <v>299</v>
      </c>
      <c r="M50" s="13" t="s">
        <v>300</v>
      </c>
    </row>
    <row r="51" spans="1:13" x14ac:dyDescent="0.3">
      <c r="A51" s="13" t="s">
        <v>183</v>
      </c>
      <c r="B51" s="13" t="s">
        <v>309</v>
      </c>
      <c r="C51" s="13" t="s">
        <v>310</v>
      </c>
      <c r="D51" s="13" t="s">
        <v>434</v>
      </c>
      <c r="E51" s="13" t="s">
        <v>435</v>
      </c>
      <c r="F51" s="13" t="s">
        <v>226</v>
      </c>
      <c r="G51" s="13" t="s">
        <v>436</v>
      </c>
      <c r="H51" s="13" t="s">
        <v>437</v>
      </c>
      <c r="I51" s="14">
        <v>4</v>
      </c>
      <c r="J51" s="13" t="s">
        <v>182</v>
      </c>
      <c r="K51" s="13" t="s">
        <v>242</v>
      </c>
      <c r="L51" s="13" t="s">
        <v>299</v>
      </c>
      <c r="M51" s="13" t="s">
        <v>306</v>
      </c>
    </row>
    <row r="52" spans="1:13" x14ac:dyDescent="0.3">
      <c r="A52" s="13" t="s">
        <v>103</v>
      </c>
      <c r="B52" s="13" t="s">
        <v>222</v>
      </c>
      <c r="C52" s="13" t="s">
        <v>223</v>
      </c>
      <c r="D52" s="13" t="s">
        <v>438</v>
      </c>
      <c r="E52" s="13" t="s">
        <v>439</v>
      </c>
      <c r="F52" s="13" t="s">
        <v>226</v>
      </c>
      <c r="G52" s="13" t="s">
        <v>402</v>
      </c>
      <c r="H52" s="13" t="s">
        <v>403</v>
      </c>
      <c r="I52" s="14">
        <v>140</v>
      </c>
      <c r="J52" s="13" t="s">
        <v>102</v>
      </c>
      <c r="K52" s="13" t="s">
        <v>336</v>
      </c>
      <c r="L52" s="13" t="s">
        <v>299</v>
      </c>
      <c r="M52" s="13" t="s">
        <v>404</v>
      </c>
    </row>
    <row r="53" spans="1:13" x14ac:dyDescent="0.3">
      <c r="A53" s="13" t="s">
        <v>103</v>
      </c>
      <c r="B53" s="13" t="s">
        <v>222</v>
      </c>
      <c r="C53" s="13" t="s">
        <v>223</v>
      </c>
      <c r="D53" s="13" t="s">
        <v>438</v>
      </c>
      <c r="E53" s="13" t="s">
        <v>440</v>
      </c>
      <c r="F53" s="13" t="s">
        <v>226</v>
      </c>
      <c r="G53" s="13" t="s">
        <v>441</v>
      </c>
      <c r="H53" s="13" t="s">
        <v>442</v>
      </c>
      <c r="I53" s="14">
        <v>4</v>
      </c>
      <c r="J53" s="13" t="s">
        <v>102</v>
      </c>
      <c r="K53" s="13" t="s">
        <v>362</v>
      </c>
      <c r="L53" s="13" t="s">
        <v>299</v>
      </c>
      <c r="M53" s="13" t="s">
        <v>306</v>
      </c>
    </row>
    <row r="54" spans="1:13" x14ac:dyDescent="0.3">
      <c r="A54" s="13" t="s">
        <v>103</v>
      </c>
      <c r="B54" s="13" t="s">
        <v>222</v>
      </c>
      <c r="C54" s="13" t="s">
        <v>223</v>
      </c>
      <c r="D54" s="13" t="s">
        <v>438</v>
      </c>
      <c r="E54" s="13" t="s">
        <v>443</v>
      </c>
      <c r="F54" s="13" t="s">
        <v>226</v>
      </c>
      <c r="G54" s="13" t="s">
        <v>402</v>
      </c>
      <c r="H54" s="13" t="s">
        <v>403</v>
      </c>
      <c r="I54" s="14">
        <v>75</v>
      </c>
      <c r="J54" s="13" t="s">
        <v>102</v>
      </c>
      <c r="K54" s="13" t="s">
        <v>263</v>
      </c>
      <c r="L54" s="13" t="s">
        <v>299</v>
      </c>
      <c r="M54" s="13" t="s">
        <v>404</v>
      </c>
    </row>
    <row r="55" spans="1:13" x14ac:dyDescent="0.3">
      <c r="A55" s="13" t="s">
        <v>61</v>
      </c>
      <c r="B55" s="13" t="s">
        <v>444</v>
      </c>
      <c r="C55" s="13" t="s">
        <v>223</v>
      </c>
      <c r="D55" s="13" t="s">
        <v>445</v>
      </c>
      <c r="E55" s="13" t="s">
        <v>446</v>
      </c>
      <c r="F55" s="13" t="s">
        <v>226</v>
      </c>
      <c r="G55" s="13" t="s">
        <v>356</v>
      </c>
      <c r="H55" s="13" t="s">
        <v>357</v>
      </c>
      <c r="I55" s="14">
        <v>3</v>
      </c>
      <c r="J55" s="13" t="s">
        <v>60</v>
      </c>
      <c r="K55" s="13" t="s">
        <v>326</v>
      </c>
      <c r="L55" s="13" t="s">
        <v>299</v>
      </c>
      <c r="M55" s="13" t="s">
        <v>306</v>
      </c>
    </row>
    <row r="56" spans="1:13" x14ac:dyDescent="0.3">
      <c r="A56" s="13" t="s">
        <v>61</v>
      </c>
      <c r="B56" s="13" t="s">
        <v>444</v>
      </c>
      <c r="C56" s="13" t="s">
        <v>223</v>
      </c>
      <c r="D56" s="13" t="s">
        <v>445</v>
      </c>
      <c r="E56" s="13" t="s">
        <v>447</v>
      </c>
      <c r="F56" s="13" t="s">
        <v>226</v>
      </c>
      <c r="G56" s="13" t="s">
        <v>356</v>
      </c>
      <c r="H56" s="13" t="s">
        <v>357</v>
      </c>
      <c r="I56" s="14">
        <v>10</v>
      </c>
      <c r="J56" s="13" t="s">
        <v>60</v>
      </c>
      <c r="K56" s="13" t="s">
        <v>229</v>
      </c>
      <c r="L56" s="13" t="s">
        <v>299</v>
      </c>
      <c r="M56" s="13" t="s">
        <v>306</v>
      </c>
    </row>
    <row r="57" spans="1:13" x14ac:dyDescent="0.3">
      <c r="A57" s="13" t="s">
        <v>24</v>
      </c>
      <c r="B57" s="13" t="s">
        <v>309</v>
      </c>
      <c r="C57" s="13" t="s">
        <v>310</v>
      </c>
      <c r="D57" s="13" t="s">
        <v>311</v>
      </c>
      <c r="E57" s="13" t="s">
        <v>448</v>
      </c>
      <c r="F57" s="13" t="s">
        <v>226</v>
      </c>
      <c r="G57" s="13" t="s">
        <v>449</v>
      </c>
      <c r="H57" s="13" t="s">
        <v>450</v>
      </c>
      <c r="I57" s="14">
        <v>4</v>
      </c>
      <c r="J57" s="13" t="s">
        <v>53</v>
      </c>
      <c r="K57" s="13" t="s">
        <v>326</v>
      </c>
      <c r="L57" s="13" t="s">
        <v>299</v>
      </c>
      <c r="M57" s="13" t="s">
        <v>404</v>
      </c>
    </row>
    <row r="58" spans="1:13" x14ac:dyDescent="0.3">
      <c r="A58" s="13" t="s">
        <v>59</v>
      </c>
      <c r="B58" s="13" t="s">
        <v>222</v>
      </c>
      <c r="C58" s="13" t="s">
        <v>223</v>
      </c>
      <c r="D58" s="13" t="s">
        <v>451</v>
      </c>
      <c r="E58" s="13" t="s">
        <v>452</v>
      </c>
      <c r="F58" s="13" t="s">
        <v>226</v>
      </c>
      <c r="G58" s="13" t="s">
        <v>453</v>
      </c>
      <c r="H58" s="13" t="s">
        <v>454</v>
      </c>
      <c r="I58" s="14">
        <v>3</v>
      </c>
      <c r="J58" s="13" t="s">
        <v>58</v>
      </c>
      <c r="K58" s="13" t="s">
        <v>362</v>
      </c>
      <c r="L58" s="13" t="s">
        <v>299</v>
      </c>
      <c r="M58" s="13" t="s">
        <v>455</v>
      </c>
    </row>
    <row r="59" spans="1:13" x14ac:dyDescent="0.3">
      <c r="A59" s="13" t="s">
        <v>59</v>
      </c>
      <c r="B59" s="13" t="s">
        <v>222</v>
      </c>
      <c r="C59" s="13" t="s">
        <v>223</v>
      </c>
      <c r="D59" s="13" t="s">
        <v>451</v>
      </c>
      <c r="E59" s="13" t="s">
        <v>452</v>
      </c>
      <c r="F59" s="13" t="s">
        <v>226</v>
      </c>
      <c r="G59" s="13" t="s">
        <v>456</v>
      </c>
      <c r="H59" s="13" t="s">
        <v>457</v>
      </c>
      <c r="I59" s="14">
        <v>3</v>
      </c>
      <c r="J59" s="13" t="s">
        <v>58</v>
      </c>
      <c r="K59" s="13" t="s">
        <v>362</v>
      </c>
      <c r="L59" s="13" t="s">
        <v>299</v>
      </c>
      <c r="M59" s="13" t="s">
        <v>455</v>
      </c>
    </row>
    <row r="60" spans="1:13" x14ac:dyDescent="0.3">
      <c r="A60" s="13" t="s">
        <v>32</v>
      </c>
      <c r="B60" s="13" t="s">
        <v>222</v>
      </c>
      <c r="C60" s="13" t="s">
        <v>223</v>
      </c>
      <c r="D60" s="13" t="s">
        <v>458</v>
      </c>
      <c r="E60" s="13" t="s">
        <v>459</v>
      </c>
      <c r="F60" s="13" t="s">
        <v>226</v>
      </c>
      <c r="G60" s="13" t="s">
        <v>460</v>
      </c>
      <c r="H60" s="13" t="s">
        <v>461</v>
      </c>
      <c r="I60" s="14">
        <v>4</v>
      </c>
      <c r="J60" s="13" t="s">
        <v>31</v>
      </c>
      <c r="K60" s="13" t="s">
        <v>263</v>
      </c>
      <c r="L60" s="13" t="s">
        <v>299</v>
      </c>
      <c r="M60" s="13" t="s">
        <v>404</v>
      </c>
    </row>
    <row r="61" spans="1:13" x14ac:dyDescent="0.3">
      <c r="A61" s="13" t="s">
        <v>63</v>
      </c>
      <c r="B61" s="13" t="s">
        <v>222</v>
      </c>
      <c r="C61" s="13" t="s">
        <v>223</v>
      </c>
      <c r="D61" s="13" t="s">
        <v>462</v>
      </c>
      <c r="E61" s="13" t="s">
        <v>463</v>
      </c>
      <c r="F61" s="13" t="s">
        <v>226</v>
      </c>
      <c r="G61" s="13" t="s">
        <v>464</v>
      </c>
      <c r="H61" s="13" t="s">
        <v>465</v>
      </c>
      <c r="I61" s="14">
        <v>1</v>
      </c>
      <c r="J61" s="13" t="s">
        <v>62</v>
      </c>
      <c r="K61" s="13" t="s">
        <v>242</v>
      </c>
      <c r="L61" s="13" t="s">
        <v>299</v>
      </c>
      <c r="M61" s="13" t="s">
        <v>466</v>
      </c>
    </row>
    <row r="62" spans="1:13" x14ac:dyDescent="0.3">
      <c r="A62" s="13" t="s">
        <v>79</v>
      </c>
      <c r="B62" s="13" t="s">
        <v>467</v>
      </c>
      <c r="C62" s="13" t="s">
        <v>310</v>
      </c>
      <c r="D62" s="13" t="s">
        <v>468</v>
      </c>
      <c r="E62" s="13" t="s">
        <v>469</v>
      </c>
      <c r="F62" s="13" t="s">
        <v>226</v>
      </c>
      <c r="G62" s="13" t="s">
        <v>303</v>
      </c>
      <c r="H62" s="13" t="s">
        <v>304</v>
      </c>
      <c r="I62" s="14">
        <v>3</v>
      </c>
      <c r="J62" s="13" t="s">
        <v>78</v>
      </c>
      <c r="K62" s="13" t="s">
        <v>470</v>
      </c>
      <c r="L62" s="13" t="s">
        <v>299</v>
      </c>
      <c r="M62" s="13" t="s">
        <v>306</v>
      </c>
    </row>
    <row r="63" spans="1:13" x14ac:dyDescent="0.3">
      <c r="A63" s="13" t="s">
        <v>79</v>
      </c>
      <c r="B63" s="13" t="s">
        <v>467</v>
      </c>
      <c r="C63" s="13" t="s">
        <v>310</v>
      </c>
      <c r="D63" s="13" t="s">
        <v>468</v>
      </c>
      <c r="E63" s="13" t="s">
        <v>469</v>
      </c>
      <c r="F63" s="13" t="s">
        <v>226</v>
      </c>
      <c r="G63" s="13" t="s">
        <v>471</v>
      </c>
      <c r="H63" s="13" t="s">
        <v>472</v>
      </c>
      <c r="I63" s="14">
        <v>1</v>
      </c>
      <c r="J63" s="13" t="s">
        <v>78</v>
      </c>
      <c r="K63" s="13" t="s">
        <v>470</v>
      </c>
      <c r="L63" s="13" t="s">
        <v>299</v>
      </c>
      <c r="M63" s="13" t="s">
        <v>473</v>
      </c>
    </row>
    <row r="64" spans="1:13" x14ac:dyDescent="0.3">
      <c r="A64" s="13" t="s">
        <v>179</v>
      </c>
      <c r="B64" s="13" t="s">
        <v>222</v>
      </c>
      <c r="C64" s="13" t="s">
        <v>223</v>
      </c>
      <c r="D64" s="13" t="s">
        <v>474</v>
      </c>
      <c r="E64" s="13" t="s">
        <v>475</v>
      </c>
      <c r="F64" s="13" t="s">
        <v>226</v>
      </c>
      <c r="G64" s="13" t="s">
        <v>402</v>
      </c>
      <c r="H64" s="13" t="s">
        <v>403</v>
      </c>
      <c r="I64" s="14">
        <v>20</v>
      </c>
      <c r="J64" s="13" t="s">
        <v>178</v>
      </c>
      <c r="K64" s="13" t="s">
        <v>258</v>
      </c>
      <c r="L64" s="13" t="s">
        <v>299</v>
      </c>
      <c r="M64" s="13" t="s">
        <v>404</v>
      </c>
    </row>
    <row r="65" spans="1:13" x14ac:dyDescent="0.3">
      <c r="A65" s="13" t="s">
        <v>179</v>
      </c>
      <c r="B65" s="13" t="s">
        <v>222</v>
      </c>
      <c r="C65" s="13" t="s">
        <v>223</v>
      </c>
      <c r="D65" s="13" t="s">
        <v>474</v>
      </c>
      <c r="E65" s="13" t="s">
        <v>476</v>
      </c>
      <c r="F65" s="13" t="s">
        <v>226</v>
      </c>
      <c r="G65" s="13" t="s">
        <v>402</v>
      </c>
      <c r="H65" s="13" t="s">
        <v>403</v>
      </c>
      <c r="I65" s="14">
        <v>20</v>
      </c>
      <c r="J65" s="13" t="s">
        <v>178</v>
      </c>
      <c r="K65" s="13" t="s">
        <v>229</v>
      </c>
      <c r="L65" s="13" t="s">
        <v>299</v>
      </c>
      <c r="M65" s="13" t="s">
        <v>404</v>
      </c>
    </row>
    <row r="66" spans="1:13" x14ac:dyDescent="0.3">
      <c r="A66" s="13" t="s">
        <v>128</v>
      </c>
      <c r="B66" s="13" t="s">
        <v>222</v>
      </c>
      <c r="C66" s="13" t="s">
        <v>223</v>
      </c>
      <c r="D66" s="13" t="s">
        <v>477</v>
      </c>
      <c r="E66" s="13" t="s">
        <v>478</v>
      </c>
      <c r="F66" s="13" t="s">
        <v>250</v>
      </c>
      <c r="G66" s="13" t="s">
        <v>479</v>
      </c>
      <c r="H66" s="13" t="s">
        <v>480</v>
      </c>
      <c r="I66" s="14">
        <v>1</v>
      </c>
      <c r="J66" s="13" t="s">
        <v>127</v>
      </c>
      <c r="K66" s="13" t="s">
        <v>242</v>
      </c>
      <c r="L66" s="13" t="s">
        <v>299</v>
      </c>
      <c r="M66" s="13" t="s">
        <v>481</v>
      </c>
    </row>
    <row r="67" spans="1:13" x14ac:dyDescent="0.3">
      <c r="A67" s="13" t="s">
        <v>128</v>
      </c>
      <c r="B67" s="13" t="s">
        <v>222</v>
      </c>
      <c r="C67" s="13" t="s">
        <v>223</v>
      </c>
      <c r="D67" s="13" t="s">
        <v>477</v>
      </c>
      <c r="E67" s="13" t="s">
        <v>478</v>
      </c>
      <c r="F67" s="13" t="s">
        <v>250</v>
      </c>
      <c r="G67" s="13" t="s">
        <v>482</v>
      </c>
      <c r="H67" s="13" t="s">
        <v>483</v>
      </c>
      <c r="I67" s="14">
        <v>1</v>
      </c>
      <c r="J67" s="13" t="s">
        <v>127</v>
      </c>
      <c r="K67" s="13" t="s">
        <v>242</v>
      </c>
      <c r="L67" s="13" t="s">
        <v>299</v>
      </c>
      <c r="M67" s="13" t="s">
        <v>484</v>
      </c>
    </row>
    <row r="68" spans="1:13" x14ac:dyDescent="0.3">
      <c r="A68" s="13" t="s">
        <v>128</v>
      </c>
      <c r="B68" s="13" t="s">
        <v>222</v>
      </c>
      <c r="C68" s="13" t="s">
        <v>223</v>
      </c>
      <c r="D68" s="13" t="s">
        <v>477</v>
      </c>
      <c r="E68" s="13" t="s">
        <v>478</v>
      </c>
      <c r="F68" s="13" t="s">
        <v>250</v>
      </c>
      <c r="G68" s="13" t="s">
        <v>485</v>
      </c>
      <c r="H68" s="13" t="s">
        <v>486</v>
      </c>
      <c r="I68" s="14">
        <v>1</v>
      </c>
      <c r="J68" s="13" t="s">
        <v>127</v>
      </c>
      <c r="K68" s="13" t="s">
        <v>242</v>
      </c>
      <c r="L68" s="13" t="s">
        <v>299</v>
      </c>
      <c r="M68" s="13" t="s">
        <v>415</v>
      </c>
    </row>
    <row r="69" spans="1:13" x14ac:dyDescent="0.3">
      <c r="A69" s="13" t="s">
        <v>128</v>
      </c>
      <c r="B69" s="13" t="s">
        <v>222</v>
      </c>
      <c r="C69" s="13" t="s">
        <v>223</v>
      </c>
      <c r="D69" s="13" t="s">
        <v>477</v>
      </c>
      <c r="E69" s="13" t="s">
        <v>478</v>
      </c>
      <c r="F69" s="13" t="s">
        <v>250</v>
      </c>
      <c r="G69" s="13" t="s">
        <v>487</v>
      </c>
      <c r="H69" s="13" t="s">
        <v>488</v>
      </c>
      <c r="I69" s="14">
        <v>1</v>
      </c>
      <c r="J69" s="13" t="s">
        <v>127</v>
      </c>
      <c r="K69" s="13" t="s">
        <v>242</v>
      </c>
      <c r="L69" s="13" t="s">
        <v>299</v>
      </c>
      <c r="M69" s="13" t="s">
        <v>415</v>
      </c>
    </row>
    <row r="70" spans="1:13" x14ac:dyDescent="0.3">
      <c r="A70" s="13" t="s">
        <v>128</v>
      </c>
      <c r="B70" s="13" t="s">
        <v>222</v>
      </c>
      <c r="C70" s="13" t="s">
        <v>223</v>
      </c>
      <c r="D70" s="13" t="s">
        <v>477</v>
      </c>
      <c r="E70" s="13" t="s">
        <v>478</v>
      </c>
      <c r="F70" s="13" t="s">
        <v>250</v>
      </c>
      <c r="G70" s="13" t="s">
        <v>489</v>
      </c>
      <c r="H70" s="13" t="s">
        <v>490</v>
      </c>
      <c r="I70" s="14">
        <v>1</v>
      </c>
      <c r="J70" s="13" t="s">
        <v>127</v>
      </c>
      <c r="K70" s="13" t="s">
        <v>242</v>
      </c>
      <c r="L70" s="13" t="s">
        <v>299</v>
      </c>
      <c r="M70" s="13" t="s">
        <v>491</v>
      </c>
    </row>
    <row r="71" spans="1:13" x14ac:dyDescent="0.3">
      <c r="A71" s="13" t="s">
        <v>128</v>
      </c>
      <c r="B71" s="13" t="s">
        <v>222</v>
      </c>
      <c r="C71" s="13" t="s">
        <v>223</v>
      </c>
      <c r="D71" s="13" t="s">
        <v>477</v>
      </c>
      <c r="E71" s="13" t="s">
        <v>478</v>
      </c>
      <c r="F71" s="13" t="s">
        <v>250</v>
      </c>
      <c r="G71" s="13" t="s">
        <v>492</v>
      </c>
      <c r="H71" s="13" t="s">
        <v>493</v>
      </c>
      <c r="I71" s="14">
        <v>1</v>
      </c>
      <c r="J71" s="13" t="s">
        <v>127</v>
      </c>
      <c r="K71" s="13" t="s">
        <v>242</v>
      </c>
      <c r="L71" s="13" t="s">
        <v>299</v>
      </c>
      <c r="M71" s="13" t="s">
        <v>494</v>
      </c>
    </row>
    <row r="72" spans="1:13" x14ac:dyDescent="0.3">
      <c r="A72" s="13" t="s">
        <v>128</v>
      </c>
      <c r="B72" s="13" t="s">
        <v>222</v>
      </c>
      <c r="C72" s="13" t="s">
        <v>223</v>
      </c>
      <c r="D72" s="13" t="s">
        <v>477</v>
      </c>
      <c r="E72" s="13" t="s">
        <v>495</v>
      </c>
      <c r="F72" s="13" t="s">
        <v>250</v>
      </c>
      <c r="G72" s="13" t="s">
        <v>485</v>
      </c>
      <c r="H72" s="13" t="s">
        <v>486</v>
      </c>
      <c r="I72" s="14">
        <v>1</v>
      </c>
      <c r="J72" s="13" t="s">
        <v>127</v>
      </c>
      <c r="K72" s="13" t="s">
        <v>242</v>
      </c>
      <c r="L72" s="13" t="s">
        <v>299</v>
      </c>
      <c r="M72" s="13" t="s">
        <v>415</v>
      </c>
    </row>
    <row r="73" spans="1:13" x14ac:dyDescent="0.3">
      <c r="A73" s="13" t="s">
        <v>128</v>
      </c>
      <c r="B73" s="13" t="s">
        <v>222</v>
      </c>
      <c r="C73" s="13" t="s">
        <v>223</v>
      </c>
      <c r="D73" s="13" t="s">
        <v>477</v>
      </c>
      <c r="E73" s="13" t="s">
        <v>495</v>
      </c>
      <c r="F73" s="13" t="s">
        <v>250</v>
      </c>
      <c r="G73" s="13" t="s">
        <v>487</v>
      </c>
      <c r="H73" s="13" t="s">
        <v>488</v>
      </c>
      <c r="I73" s="14">
        <v>1</v>
      </c>
      <c r="J73" s="13" t="s">
        <v>127</v>
      </c>
      <c r="K73" s="13" t="s">
        <v>242</v>
      </c>
      <c r="L73" s="13" t="s">
        <v>299</v>
      </c>
      <c r="M73" s="13" t="s">
        <v>415</v>
      </c>
    </row>
    <row r="74" spans="1:13" x14ac:dyDescent="0.3">
      <c r="A74" s="13" t="s">
        <v>128</v>
      </c>
      <c r="B74" s="13" t="s">
        <v>222</v>
      </c>
      <c r="C74" s="13" t="s">
        <v>223</v>
      </c>
      <c r="D74" s="13" t="s">
        <v>477</v>
      </c>
      <c r="E74" s="13" t="s">
        <v>495</v>
      </c>
      <c r="F74" s="13" t="s">
        <v>250</v>
      </c>
      <c r="G74" s="13" t="s">
        <v>482</v>
      </c>
      <c r="H74" s="13" t="s">
        <v>483</v>
      </c>
      <c r="I74" s="14">
        <v>1</v>
      </c>
      <c r="J74" s="13" t="s">
        <v>127</v>
      </c>
      <c r="K74" s="13" t="s">
        <v>242</v>
      </c>
      <c r="L74" s="13" t="s">
        <v>299</v>
      </c>
      <c r="M74" s="13" t="s">
        <v>484</v>
      </c>
    </row>
    <row r="75" spans="1:13" x14ac:dyDescent="0.3">
      <c r="A75" s="13" t="s">
        <v>128</v>
      </c>
      <c r="B75" s="13" t="s">
        <v>222</v>
      </c>
      <c r="C75" s="13" t="s">
        <v>223</v>
      </c>
      <c r="D75" s="13" t="s">
        <v>477</v>
      </c>
      <c r="E75" s="13" t="s">
        <v>495</v>
      </c>
      <c r="F75" s="13" t="s">
        <v>250</v>
      </c>
      <c r="G75" s="13" t="s">
        <v>492</v>
      </c>
      <c r="H75" s="13" t="s">
        <v>493</v>
      </c>
      <c r="I75" s="14">
        <v>1</v>
      </c>
      <c r="J75" s="13" t="s">
        <v>127</v>
      </c>
      <c r="K75" s="13" t="s">
        <v>242</v>
      </c>
      <c r="L75" s="13" t="s">
        <v>299</v>
      </c>
      <c r="M75" s="13" t="s">
        <v>494</v>
      </c>
    </row>
    <row r="76" spans="1:13" x14ac:dyDescent="0.3">
      <c r="A76" s="13" t="s">
        <v>128</v>
      </c>
      <c r="B76" s="13" t="s">
        <v>222</v>
      </c>
      <c r="C76" s="13" t="s">
        <v>223</v>
      </c>
      <c r="D76" s="13" t="s">
        <v>477</v>
      </c>
      <c r="E76" s="13" t="s">
        <v>495</v>
      </c>
      <c r="F76" s="13" t="s">
        <v>250</v>
      </c>
      <c r="G76" s="13" t="s">
        <v>489</v>
      </c>
      <c r="H76" s="13" t="s">
        <v>490</v>
      </c>
      <c r="I76" s="14">
        <v>1</v>
      </c>
      <c r="J76" s="13" t="s">
        <v>127</v>
      </c>
      <c r="K76" s="13" t="s">
        <v>242</v>
      </c>
      <c r="L76" s="13" t="s">
        <v>299</v>
      </c>
      <c r="M76" s="13" t="s">
        <v>491</v>
      </c>
    </row>
    <row r="77" spans="1:13" x14ac:dyDescent="0.3">
      <c r="A77" s="13" t="s">
        <v>128</v>
      </c>
      <c r="B77" s="13" t="s">
        <v>222</v>
      </c>
      <c r="C77" s="13" t="s">
        <v>223</v>
      </c>
      <c r="D77" s="13" t="s">
        <v>477</v>
      </c>
      <c r="E77" s="13" t="s">
        <v>495</v>
      </c>
      <c r="F77" s="13" t="s">
        <v>250</v>
      </c>
      <c r="G77" s="13" t="s">
        <v>479</v>
      </c>
      <c r="H77" s="13" t="s">
        <v>480</v>
      </c>
      <c r="I77" s="14">
        <v>1</v>
      </c>
      <c r="J77" s="13" t="s">
        <v>127</v>
      </c>
      <c r="K77" s="13" t="s">
        <v>242</v>
      </c>
      <c r="L77" s="13" t="s">
        <v>299</v>
      </c>
      <c r="M77" s="13" t="s">
        <v>481</v>
      </c>
    </row>
    <row r="78" spans="1:13" x14ac:dyDescent="0.3">
      <c r="A78" s="13" t="s">
        <v>126</v>
      </c>
      <c r="B78" s="13" t="s">
        <v>422</v>
      </c>
      <c r="C78" s="13" t="s">
        <v>310</v>
      </c>
      <c r="D78" s="13" t="s">
        <v>496</v>
      </c>
      <c r="E78" s="13" t="s">
        <v>497</v>
      </c>
      <c r="F78" s="13" t="s">
        <v>226</v>
      </c>
      <c r="G78" s="13" t="s">
        <v>498</v>
      </c>
      <c r="H78" s="13" t="s">
        <v>499</v>
      </c>
      <c r="I78" s="14">
        <v>1</v>
      </c>
      <c r="J78" s="13" t="s">
        <v>125</v>
      </c>
      <c r="K78" s="13" t="s">
        <v>229</v>
      </c>
      <c r="L78" s="13" t="s">
        <v>299</v>
      </c>
      <c r="M78" s="13" t="s">
        <v>306</v>
      </c>
    </row>
    <row r="79" spans="1:13" x14ac:dyDescent="0.3">
      <c r="A79" s="13" t="s">
        <v>24</v>
      </c>
      <c r="B79" s="13" t="s">
        <v>222</v>
      </c>
      <c r="C79" s="13" t="s">
        <v>223</v>
      </c>
      <c r="D79" s="13" t="s">
        <v>451</v>
      </c>
      <c r="E79" s="13" t="s">
        <v>500</v>
      </c>
      <c r="F79" s="13" t="s">
        <v>226</v>
      </c>
      <c r="G79" s="13" t="s">
        <v>460</v>
      </c>
      <c r="H79" s="13" t="s">
        <v>461</v>
      </c>
      <c r="I79" s="14">
        <v>7</v>
      </c>
      <c r="J79" s="13" t="s">
        <v>23</v>
      </c>
      <c r="K79" s="13" t="s">
        <v>283</v>
      </c>
      <c r="L79" s="13" t="s">
        <v>299</v>
      </c>
      <c r="M79" s="13" t="s">
        <v>404</v>
      </c>
    </row>
    <row r="80" spans="1:13" x14ac:dyDescent="0.3">
      <c r="A80" s="13" t="s">
        <v>24</v>
      </c>
      <c r="B80" s="13" t="s">
        <v>222</v>
      </c>
      <c r="C80" s="13" t="s">
        <v>223</v>
      </c>
      <c r="D80" s="13" t="s">
        <v>451</v>
      </c>
      <c r="E80" s="13" t="s">
        <v>500</v>
      </c>
      <c r="F80" s="13" t="s">
        <v>226</v>
      </c>
      <c r="G80" s="13" t="s">
        <v>449</v>
      </c>
      <c r="H80" s="13" t="s">
        <v>450</v>
      </c>
      <c r="I80" s="14">
        <v>5</v>
      </c>
      <c r="J80" s="13" t="s">
        <v>23</v>
      </c>
      <c r="K80" s="13" t="s">
        <v>283</v>
      </c>
      <c r="L80" s="13" t="s">
        <v>299</v>
      </c>
      <c r="M80" s="13" t="s">
        <v>404</v>
      </c>
    </row>
    <row r="81" spans="1:13" x14ac:dyDescent="0.3">
      <c r="A81" s="13" t="s">
        <v>24</v>
      </c>
      <c r="B81" s="13" t="s">
        <v>222</v>
      </c>
      <c r="C81" s="13" t="s">
        <v>223</v>
      </c>
      <c r="D81" s="13" t="s">
        <v>451</v>
      </c>
      <c r="E81" s="13" t="s">
        <v>501</v>
      </c>
      <c r="F81" s="13" t="s">
        <v>226</v>
      </c>
      <c r="G81" s="13" t="s">
        <v>460</v>
      </c>
      <c r="H81" s="13" t="s">
        <v>461</v>
      </c>
      <c r="I81" s="14">
        <v>5</v>
      </c>
      <c r="J81" s="13" t="s">
        <v>23</v>
      </c>
      <c r="K81" s="13" t="s">
        <v>351</v>
      </c>
      <c r="L81" s="13" t="s">
        <v>299</v>
      </c>
      <c r="M81" s="13" t="s">
        <v>404</v>
      </c>
    </row>
    <row r="82" spans="1:13" x14ac:dyDescent="0.3">
      <c r="A82" s="13" t="s">
        <v>187</v>
      </c>
      <c r="B82" s="13" t="s">
        <v>222</v>
      </c>
      <c r="C82" s="13" t="s">
        <v>223</v>
      </c>
      <c r="D82" s="13" t="s">
        <v>248</v>
      </c>
      <c r="E82" s="13" t="s">
        <v>502</v>
      </c>
      <c r="F82" s="13" t="s">
        <v>226</v>
      </c>
      <c r="G82" s="13" t="s">
        <v>356</v>
      </c>
      <c r="H82" s="13" t="s">
        <v>357</v>
      </c>
      <c r="I82" s="14">
        <v>4</v>
      </c>
      <c r="J82" s="13" t="s">
        <v>186</v>
      </c>
      <c r="K82" s="13" t="s">
        <v>274</v>
      </c>
      <c r="L82" s="13" t="s">
        <v>299</v>
      </c>
      <c r="M82" s="13" t="s">
        <v>306</v>
      </c>
    </row>
    <row r="83" spans="1:13" x14ac:dyDescent="0.3">
      <c r="A83" s="13" t="s">
        <v>14</v>
      </c>
      <c r="B83" s="13" t="s">
        <v>309</v>
      </c>
      <c r="C83" s="13" t="s">
        <v>310</v>
      </c>
      <c r="D83" s="13" t="s">
        <v>503</v>
      </c>
      <c r="E83" s="13" t="s">
        <v>504</v>
      </c>
      <c r="F83" s="13" t="s">
        <v>226</v>
      </c>
      <c r="G83" s="13" t="s">
        <v>505</v>
      </c>
      <c r="H83" s="13" t="s">
        <v>506</v>
      </c>
      <c r="I83" s="14">
        <v>2</v>
      </c>
      <c r="J83" s="13" t="s">
        <v>13</v>
      </c>
      <c r="K83" s="13" t="s">
        <v>242</v>
      </c>
      <c r="L83" s="13" t="s">
        <v>299</v>
      </c>
      <c r="M83" s="13" t="s">
        <v>369</v>
      </c>
    </row>
    <row r="84" spans="1:13" x14ac:dyDescent="0.3">
      <c r="A84" s="13" t="s">
        <v>14</v>
      </c>
      <c r="B84" s="13" t="s">
        <v>309</v>
      </c>
      <c r="C84" s="13" t="s">
        <v>310</v>
      </c>
      <c r="D84" s="13" t="s">
        <v>503</v>
      </c>
      <c r="E84" s="13" t="s">
        <v>507</v>
      </c>
      <c r="F84" s="13" t="s">
        <v>226</v>
      </c>
      <c r="G84" s="13" t="s">
        <v>367</v>
      </c>
      <c r="H84" s="13" t="s">
        <v>368</v>
      </c>
      <c r="I84" s="14">
        <v>1</v>
      </c>
      <c r="J84" s="13" t="s">
        <v>13</v>
      </c>
      <c r="K84" s="13" t="s">
        <v>508</v>
      </c>
      <c r="L84" s="13" t="s">
        <v>299</v>
      </c>
      <c r="M84" s="13" t="s">
        <v>369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8"/>
  <sheetViews>
    <sheetView topLeftCell="A86" workbookViewId="0">
      <selection activeCell="N2" sqref="N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60" t="s">
        <v>509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4" ht="27.45" customHeight="1" x14ac:dyDescent="0.3">
      <c r="A2" s="15" t="s">
        <v>215</v>
      </c>
      <c r="B2" s="15" t="s">
        <v>510</v>
      </c>
      <c r="C2" s="15" t="s">
        <v>511</v>
      </c>
      <c r="D2" s="15" t="s">
        <v>512</v>
      </c>
      <c r="E2" s="15" t="s">
        <v>221</v>
      </c>
      <c r="F2" s="15" t="s">
        <v>513</v>
      </c>
      <c r="G2" s="16" t="s">
        <v>514</v>
      </c>
      <c r="H2" s="16" t="s">
        <v>217</v>
      </c>
      <c r="I2" s="16" t="s">
        <v>515</v>
      </c>
      <c r="J2" s="16" t="s">
        <v>516</v>
      </c>
      <c r="K2" s="16" t="s">
        <v>517</v>
      </c>
      <c r="L2" s="16" t="s">
        <v>518</v>
      </c>
      <c r="M2" s="28" t="s">
        <v>1083</v>
      </c>
      <c r="N2" s="28" t="s">
        <v>1084</v>
      </c>
    </row>
    <row r="3" spans="1:14" x14ac:dyDescent="0.3">
      <c r="A3" s="17" t="s">
        <v>519</v>
      </c>
      <c r="B3" s="17" t="s">
        <v>520</v>
      </c>
      <c r="C3" s="17" t="s">
        <v>521</v>
      </c>
      <c r="D3" s="17" t="s">
        <v>522</v>
      </c>
      <c r="E3" s="17" t="s">
        <v>523</v>
      </c>
      <c r="F3" s="17" t="s">
        <v>524</v>
      </c>
      <c r="G3" s="18">
        <v>9</v>
      </c>
      <c r="H3" s="18">
        <v>108</v>
      </c>
      <c r="I3" s="19">
        <v>0.55555555555555558</v>
      </c>
      <c r="J3" s="20">
        <v>0.44444444444444442</v>
      </c>
      <c r="K3" s="21">
        <v>0</v>
      </c>
      <c r="L3" s="22">
        <v>0</v>
      </c>
      <c r="M3" s="29" t="s">
        <v>1077</v>
      </c>
      <c r="N3" s="29"/>
    </row>
    <row r="4" spans="1:14" x14ac:dyDescent="0.3">
      <c r="A4" s="17" t="s">
        <v>525</v>
      </c>
      <c r="B4" s="17" t="s">
        <v>526</v>
      </c>
      <c r="C4" s="17" t="s">
        <v>527</v>
      </c>
      <c r="D4" s="17" t="s">
        <v>528</v>
      </c>
      <c r="E4" s="17" t="s">
        <v>231</v>
      </c>
      <c r="F4" s="17" t="s">
        <v>529</v>
      </c>
      <c r="G4" s="18">
        <v>7</v>
      </c>
      <c r="H4" s="18">
        <v>234</v>
      </c>
      <c r="I4" s="19">
        <v>1</v>
      </c>
      <c r="J4" s="20">
        <v>0</v>
      </c>
      <c r="K4" s="21">
        <v>0</v>
      </c>
      <c r="L4" s="22">
        <v>0</v>
      </c>
      <c r="M4" s="29" t="s">
        <v>1077</v>
      </c>
      <c r="N4" s="29"/>
    </row>
    <row r="5" spans="1:14" x14ac:dyDescent="0.3">
      <c r="A5" s="17" t="s">
        <v>530</v>
      </c>
      <c r="B5" s="17" t="s">
        <v>531</v>
      </c>
      <c r="C5" s="17" t="s">
        <v>532</v>
      </c>
      <c r="D5" s="17" t="s">
        <v>533</v>
      </c>
      <c r="E5" s="17" t="s">
        <v>534</v>
      </c>
      <c r="F5" s="17" t="s">
        <v>535</v>
      </c>
      <c r="G5" s="18">
        <v>7</v>
      </c>
      <c r="H5" s="18">
        <v>7</v>
      </c>
      <c r="I5" s="19">
        <v>1</v>
      </c>
      <c r="J5" s="20">
        <v>0</v>
      </c>
      <c r="K5" s="21">
        <v>0</v>
      </c>
      <c r="L5" s="22">
        <v>0</v>
      </c>
      <c r="M5" s="29" t="s">
        <v>1077</v>
      </c>
      <c r="N5" s="29"/>
    </row>
    <row r="6" spans="1:14" x14ac:dyDescent="0.3">
      <c r="A6" s="17" t="s">
        <v>356</v>
      </c>
      <c r="B6" s="17" t="s">
        <v>357</v>
      </c>
      <c r="C6" s="17" t="s">
        <v>536</v>
      </c>
      <c r="D6" s="17" t="s">
        <v>537</v>
      </c>
      <c r="E6" s="17" t="s">
        <v>306</v>
      </c>
      <c r="F6" s="17" t="s">
        <v>538</v>
      </c>
      <c r="G6" s="18">
        <v>7</v>
      </c>
      <c r="H6" s="18">
        <v>33</v>
      </c>
      <c r="I6" s="19">
        <v>0</v>
      </c>
      <c r="J6" s="20">
        <v>0</v>
      </c>
      <c r="K6" s="21">
        <v>0</v>
      </c>
      <c r="L6" s="22">
        <v>1</v>
      </c>
      <c r="M6" s="29" t="s">
        <v>1076</v>
      </c>
      <c r="N6" s="29"/>
    </row>
    <row r="7" spans="1:14" x14ac:dyDescent="0.3">
      <c r="A7" s="17" t="s">
        <v>367</v>
      </c>
      <c r="B7" s="17" t="s">
        <v>368</v>
      </c>
      <c r="C7" s="17" t="s">
        <v>539</v>
      </c>
      <c r="D7" s="17" t="s">
        <v>533</v>
      </c>
      <c r="E7" s="17" t="s">
        <v>369</v>
      </c>
      <c r="F7" s="17" t="s">
        <v>540</v>
      </c>
      <c r="G7" s="18">
        <v>6</v>
      </c>
      <c r="H7" s="18">
        <v>6</v>
      </c>
      <c r="I7" s="19">
        <v>0</v>
      </c>
      <c r="J7" s="20">
        <v>0</v>
      </c>
      <c r="K7" s="21">
        <v>0</v>
      </c>
      <c r="L7" s="22">
        <v>1</v>
      </c>
      <c r="M7" s="29" t="s">
        <v>1076</v>
      </c>
      <c r="N7" s="29"/>
    </row>
    <row r="8" spans="1:14" x14ac:dyDescent="0.3">
      <c r="A8" s="17" t="s">
        <v>303</v>
      </c>
      <c r="B8" s="17" t="s">
        <v>541</v>
      </c>
      <c r="C8" s="17" t="s">
        <v>542</v>
      </c>
      <c r="D8" s="17" t="s">
        <v>543</v>
      </c>
      <c r="E8" s="17" t="s">
        <v>306</v>
      </c>
      <c r="F8" s="17" t="s">
        <v>544</v>
      </c>
      <c r="G8" s="18">
        <v>5</v>
      </c>
      <c r="H8" s="18">
        <v>10</v>
      </c>
      <c r="I8" s="19">
        <v>0</v>
      </c>
      <c r="J8" s="20">
        <v>0</v>
      </c>
      <c r="K8" s="21">
        <v>0</v>
      </c>
      <c r="L8" s="22">
        <v>1</v>
      </c>
      <c r="M8" s="29" t="s">
        <v>1076</v>
      </c>
      <c r="N8" s="29"/>
    </row>
    <row r="9" spans="1:14" x14ac:dyDescent="0.3">
      <c r="A9" s="17" t="s">
        <v>545</v>
      </c>
      <c r="B9" s="17" t="s">
        <v>546</v>
      </c>
      <c r="C9" s="17" t="s">
        <v>547</v>
      </c>
      <c r="D9" s="17" t="s">
        <v>548</v>
      </c>
      <c r="E9" s="17" t="s">
        <v>549</v>
      </c>
      <c r="F9" s="17" t="s">
        <v>550</v>
      </c>
      <c r="G9" s="18">
        <v>5</v>
      </c>
      <c r="H9" s="18">
        <v>19</v>
      </c>
      <c r="I9" s="19">
        <v>0.6</v>
      </c>
      <c r="J9" s="20">
        <v>0.4</v>
      </c>
      <c r="K9" s="21">
        <v>0</v>
      </c>
      <c r="L9" s="22">
        <v>0</v>
      </c>
      <c r="M9" s="29" t="s">
        <v>1077</v>
      </c>
      <c r="N9" s="29"/>
    </row>
    <row r="10" spans="1:14" x14ac:dyDescent="0.3">
      <c r="A10" s="17" t="s">
        <v>307</v>
      </c>
      <c r="B10" s="17" t="s">
        <v>551</v>
      </c>
      <c r="C10" s="17" t="s">
        <v>521</v>
      </c>
      <c r="D10" s="17" t="s">
        <v>552</v>
      </c>
      <c r="E10" s="17" t="s">
        <v>306</v>
      </c>
      <c r="F10" s="17" t="s">
        <v>553</v>
      </c>
      <c r="G10" s="18">
        <v>5</v>
      </c>
      <c r="H10" s="18">
        <v>6</v>
      </c>
      <c r="I10" s="19">
        <v>0</v>
      </c>
      <c r="J10" s="20">
        <v>0</v>
      </c>
      <c r="K10" s="21">
        <v>0</v>
      </c>
      <c r="L10" s="22">
        <v>1</v>
      </c>
      <c r="M10" s="29" t="s">
        <v>1076</v>
      </c>
      <c r="N10" s="29"/>
    </row>
    <row r="11" spans="1:14" x14ac:dyDescent="0.3">
      <c r="A11" s="17" t="s">
        <v>554</v>
      </c>
      <c r="B11" s="17" t="s">
        <v>555</v>
      </c>
      <c r="C11" s="17" t="s">
        <v>556</v>
      </c>
      <c r="D11" s="17" t="s">
        <v>557</v>
      </c>
      <c r="E11" s="17" t="s">
        <v>558</v>
      </c>
      <c r="F11" s="17" t="s">
        <v>559</v>
      </c>
      <c r="G11" s="18">
        <v>5</v>
      </c>
      <c r="H11" s="18">
        <v>10</v>
      </c>
      <c r="I11" s="19">
        <v>0.8</v>
      </c>
      <c r="J11" s="20">
        <v>0.2</v>
      </c>
      <c r="K11" s="21">
        <v>0</v>
      </c>
      <c r="L11" s="22">
        <v>0</v>
      </c>
      <c r="M11" s="29" t="s">
        <v>1077</v>
      </c>
      <c r="N11" s="29"/>
    </row>
    <row r="12" spans="1:14" x14ac:dyDescent="0.3">
      <c r="A12" s="17" t="s">
        <v>402</v>
      </c>
      <c r="B12" s="17" t="s">
        <v>560</v>
      </c>
      <c r="C12" s="17" t="s">
        <v>521</v>
      </c>
      <c r="D12" s="17" t="s">
        <v>561</v>
      </c>
      <c r="E12" s="17" t="s">
        <v>404</v>
      </c>
      <c r="F12" s="17" t="s">
        <v>562</v>
      </c>
      <c r="G12" s="18">
        <v>5</v>
      </c>
      <c r="H12" s="18">
        <v>258</v>
      </c>
      <c r="I12" s="19">
        <v>0</v>
      </c>
      <c r="J12" s="20">
        <v>0</v>
      </c>
      <c r="K12" s="21">
        <v>0</v>
      </c>
      <c r="L12" s="22">
        <v>1</v>
      </c>
      <c r="M12" s="29" t="s">
        <v>1076</v>
      </c>
      <c r="N12" s="29"/>
    </row>
    <row r="13" spans="1:14" x14ac:dyDescent="0.3">
      <c r="A13" s="17" t="s">
        <v>563</v>
      </c>
      <c r="B13" s="17" t="s">
        <v>531</v>
      </c>
      <c r="C13" s="17" t="s">
        <v>532</v>
      </c>
      <c r="D13" s="17" t="s">
        <v>564</v>
      </c>
      <c r="E13" s="17" t="s">
        <v>534</v>
      </c>
      <c r="F13" s="17" t="s">
        <v>565</v>
      </c>
      <c r="G13" s="18">
        <v>4</v>
      </c>
      <c r="H13" s="18">
        <v>20</v>
      </c>
      <c r="I13" s="19">
        <v>1</v>
      </c>
      <c r="J13" s="20">
        <v>0</v>
      </c>
      <c r="K13" s="21">
        <v>0</v>
      </c>
      <c r="L13" s="22">
        <v>0</v>
      </c>
      <c r="M13" s="29" t="s">
        <v>1077</v>
      </c>
      <c r="N13" s="29"/>
    </row>
    <row r="14" spans="1:14" x14ac:dyDescent="0.3">
      <c r="A14" s="17" t="s">
        <v>375</v>
      </c>
      <c r="B14" s="17" t="s">
        <v>566</v>
      </c>
      <c r="C14" s="17" t="s">
        <v>567</v>
      </c>
      <c r="D14" s="17" t="s">
        <v>533</v>
      </c>
      <c r="E14" s="17" t="s">
        <v>369</v>
      </c>
      <c r="F14" s="17" t="s">
        <v>568</v>
      </c>
      <c r="G14" s="18">
        <v>4</v>
      </c>
      <c r="H14" s="18">
        <v>4</v>
      </c>
      <c r="I14" s="19">
        <v>0</v>
      </c>
      <c r="J14" s="20">
        <v>0</v>
      </c>
      <c r="K14" s="21">
        <v>0</v>
      </c>
      <c r="L14" s="22">
        <v>1</v>
      </c>
      <c r="M14" s="29" t="s">
        <v>1076</v>
      </c>
      <c r="N14" s="29"/>
    </row>
    <row r="15" spans="1:14" x14ac:dyDescent="0.3">
      <c r="A15" s="17" t="s">
        <v>342</v>
      </c>
      <c r="B15" s="17" t="s">
        <v>569</v>
      </c>
      <c r="C15" s="17" t="s">
        <v>570</v>
      </c>
      <c r="D15" s="17" t="s">
        <v>571</v>
      </c>
      <c r="E15" s="17" t="s">
        <v>306</v>
      </c>
      <c r="F15" s="17" t="s">
        <v>572</v>
      </c>
      <c r="G15" s="18">
        <v>4</v>
      </c>
      <c r="H15" s="18">
        <v>6</v>
      </c>
      <c r="I15" s="19">
        <v>0</v>
      </c>
      <c r="J15" s="20">
        <v>0</v>
      </c>
      <c r="K15" s="21">
        <v>0</v>
      </c>
      <c r="L15" s="22">
        <v>1</v>
      </c>
      <c r="M15" s="29" t="s">
        <v>1076</v>
      </c>
      <c r="N15" s="29"/>
    </row>
    <row r="16" spans="1:14" x14ac:dyDescent="0.3">
      <c r="A16" s="17" t="s">
        <v>573</v>
      </c>
      <c r="B16" s="17" t="s">
        <v>574</v>
      </c>
      <c r="C16" s="17" t="s">
        <v>575</v>
      </c>
      <c r="D16" s="17" t="s">
        <v>576</v>
      </c>
      <c r="E16" s="17" t="s">
        <v>577</v>
      </c>
      <c r="F16" s="17" t="s">
        <v>578</v>
      </c>
      <c r="G16" s="18">
        <v>4</v>
      </c>
      <c r="H16" s="18">
        <v>24</v>
      </c>
      <c r="I16" s="19">
        <v>1</v>
      </c>
      <c r="J16" s="20">
        <v>0</v>
      </c>
      <c r="K16" s="21">
        <v>0</v>
      </c>
      <c r="L16" s="22">
        <v>0</v>
      </c>
      <c r="M16" s="29" t="s">
        <v>1077</v>
      </c>
      <c r="N16" s="29"/>
    </row>
    <row r="17" spans="1:14" x14ac:dyDescent="0.3">
      <c r="A17" s="17" t="s">
        <v>579</v>
      </c>
      <c r="B17" s="17" t="s">
        <v>580</v>
      </c>
      <c r="C17" s="17" t="s">
        <v>581</v>
      </c>
      <c r="D17" s="17" t="s">
        <v>582</v>
      </c>
      <c r="E17" s="17" t="s">
        <v>583</v>
      </c>
      <c r="F17" s="17" t="s">
        <v>584</v>
      </c>
      <c r="G17" s="18">
        <v>3</v>
      </c>
      <c r="H17" s="18">
        <v>9</v>
      </c>
      <c r="I17" s="19">
        <v>1</v>
      </c>
      <c r="J17" s="20">
        <v>0</v>
      </c>
      <c r="K17" s="21">
        <v>0</v>
      </c>
      <c r="L17" s="22">
        <v>0</v>
      </c>
      <c r="M17" s="29" t="s">
        <v>1077</v>
      </c>
      <c r="N17" s="29"/>
    </row>
    <row r="18" spans="1:14" x14ac:dyDescent="0.3">
      <c r="A18" s="17" t="s">
        <v>460</v>
      </c>
      <c r="B18" s="17" t="s">
        <v>585</v>
      </c>
      <c r="C18" s="17" t="s">
        <v>521</v>
      </c>
      <c r="D18" s="17" t="s">
        <v>561</v>
      </c>
      <c r="E18" s="17" t="s">
        <v>404</v>
      </c>
      <c r="F18" s="17" t="s">
        <v>586</v>
      </c>
      <c r="G18" s="18">
        <v>3</v>
      </c>
      <c r="H18" s="18">
        <v>16</v>
      </c>
      <c r="I18" s="19">
        <v>0</v>
      </c>
      <c r="J18" s="20">
        <v>0</v>
      </c>
      <c r="K18" s="21">
        <v>0</v>
      </c>
      <c r="L18" s="22">
        <v>1</v>
      </c>
      <c r="M18" s="29" t="s">
        <v>1076</v>
      </c>
      <c r="N18" s="29"/>
    </row>
    <row r="19" spans="1:14" x14ac:dyDescent="0.3">
      <c r="A19" s="17" t="s">
        <v>587</v>
      </c>
      <c r="B19" s="17" t="s">
        <v>588</v>
      </c>
      <c r="C19" s="17" t="s">
        <v>547</v>
      </c>
      <c r="D19" s="17" t="s">
        <v>589</v>
      </c>
      <c r="E19" s="17" t="s">
        <v>549</v>
      </c>
      <c r="F19" s="17" t="s">
        <v>590</v>
      </c>
      <c r="G19" s="18">
        <v>3</v>
      </c>
      <c r="H19" s="18">
        <v>17</v>
      </c>
      <c r="I19" s="19">
        <v>0.33333333333333337</v>
      </c>
      <c r="J19" s="20">
        <v>0.66666666666666674</v>
      </c>
      <c r="K19" s="21">
        <v>0</v>
      </c>
      <c r="L19" s="22">
        <v>0</v>
      </c>
      <c r="M19" s="29" t="s">
        <v>1077</v>
      </c>
      <c r="N19" s="29"/>
    </row>
    <row r="20" spans="1:14" x14ac:dyDescent="0.3">
      <c r="A20" s="17" t="s">
        <v>591</v>
      </c>
      <c r="B20" s="17" t="s">
        <v>592</v>
      </c>
      <c r="C20" s="17" t="s">
        <v>593</v>
      </c>
      <c r="D20" s="17" t="s">
        <v>594</v>
      </c>
      <c r="E20" s="17" t="s">
        <v>595</v>
      </c>
      <c r="F20" s="17" t="s">
        <v>596</v>
      </c>
      <c r="G20" s="18">
        <v>3</v>
      </c>
      <c r="H20" s="18">
        <v>6</v>
      </c>
      <c r="I20" s="19">
        <v>1</v>
      </c>
      <c r="J20" s="20">
        <v>0</v>
      </c>
      <c r="K20" s="21">
        <v>0</v>
      </c>
      <c r="L20" s="22">
        <v>0</v>
      </c>
      <c r="M20" s="29" t="s">
        <v>1077</v>
      </c>
      <c r="N20" s="29"/>
    </row>
    <row r="21" spans="1:14" x14ac:dyDescent="0.3">
      <c r="A21" s="17" t="s">
        <v>597</v>
      </c>
      <c r="B21" s="17" t="s">
        <v>598</v>
      </c>
      <c r="C21" s="17" t="s">
        <v>599</v>
      </c>
      <c r="D21" s="17" t="s">
        <v>600</v>
      </c>
      <c r="E21" s="17" t="s">
        <v>601</v>
      </c>
      <c r="F21" s="17" t="s">
        <v>602</v>
      </c>
      <c r="G21" s="18">
        <v>3</v>
      </c>
      <c r="H21" s="18">
        <v>75</v>
      </c>
      <c r="I21" s="19">
        <v>1</v>
      </c>
      <c r="J21" s="20">
        <v>0</v>
      </c>
      <c r="K21" s="21">
        <v>0</v>
      </c>
      <c r="L21" s="22">
        <v>0</v>
      </c>
      <c r="M21" s="29" t="s">
        <v>1077</v>
      </c>
      <c r="N21" s="29"/>
    </row>
    <row r="22" spans="1:14" x14ac:dyDescent="0.3">
      <c r="A22" s="17" t="s">
        <v>603</v>
      </c>
      <c r="B22" s="17" t="s">
        <v>604</v>
      </c>
      <c r="C22" s="17" t="s">
        <v>605</v>
      </c>
      <c r="D22" s="17" t="s">
        <v>606</v>
      </c>
      <c r="E22" s="17" t="s">
        <v>607</v>
      </c>
      <c r="F22" s="17" t="s">
        <v>608</v>
      </c>
      <c r="G22" s="18">
        <v>3</v>
      </c>
      <c r="H22" s="18">
        <v>31</v>
      </c>
      <c r="I22" s="19">
        <v>1</v>
      </c>
      <c r="J22" s="20">
        <v>0</v>
      </c>
      <c r="K22" s="21">
        <v>0</v>
      </c>
      <c r="L22" s="22">
        <v>0</v>
      </c>
      <c r="M22" s="29" t="s">
        <v>1077</v>
      </c>
      <c r="N22" s="29"/>
    </row>
    <row r="23" spans="1:14" x14ac:dyDescent="0.3">
      <c r="A23" s="17" t="s">
        <v>609</v>
      </c>
      <c r="B23" s="17" t="s">
        <v>610</v>
      </c>
      <c r="C23" s="17" t="s">
        <v>611</v>
      </c>
      <c r="D23" s="17" t="s">
        <v>612</v>
      </c>
      <c r="E23" s="17" t="s">
        <v>613</v>
      </c>
      <c r="F23" s="17" t="s">
        <v>614</v>
      </c>
      <c r="G23" s="18">
        <v>3</v>
      </c>
      <c r="H23" s="18">
        <v>28</v>
      </c>
      <c r="I23" s="19">
        <v>1</v>
      </c>
      <c r="J23" s="20">
        <v>0</v>
      </c>
      <c r="K23" s="21">
        <v>0</v>
      </c>
      <c r="L23" s="22">
        <v>0</v>
      </c>
      <c r="M23" s="29" t="s">
        <v>1077</v>
      </c>
      <c r="N23" s="29"/>
    </row>
    <row r="24" spans="1:14" x14ac:dyDescent="0.3">
      <c r="A24" s="17" t="s">
        <v>615</v>
      </c>
      <c r="B24" s="17" t="s">
        <v>616</v>
      </c>
      <c r="C24" s="17" t="s">
        <v>617</v>
      </c>
      <c r="D24" s="17" t="s">
        <v>582</v>
      </c>
      <c r="E24" s="17" t="s">
        <v>618</v>
      </c>
      <c r="F24" s="17" t="s">
        <v>619</v>
      </c>
      <c r="G24" s="18">
        <v>3</v>
      </c>
      <c r="H24" s="18">
        <v>30</v>
      </c>
      <c r="I24" s="19">
        <v>1</v>
      </c>
      <c r="J24" s="20">
        <v>0</v>
      </c>
      <c r="K24" s="21">
        <v>0</v>
      </c>
      <c r="L24" s="22">
        <v>0</v>
      </c>
      <c r="M24" s="29" t="s">
        <v>1077</v>
      </c>
      <c r="N24" s="29"/>
    </row>
    <row r="25" spans="1:14" x14ac:dyDescent="0.3">
      <c r="A25" s="17" t="s">
        <v>234</v>
      </c>
      <c r="B25" s="17" t="s">
        <v>620</v>
      </c>
      <c r="C25" s="17" t="s">
        <v>621</v>
      </c>
      <c r="D25" s="17" t="s">
        <v>622</v>
      </c>
      <c r="E25" s="17" t="s">
        <v>237</v>
      </c>
      <c r="F25" s="17" t="s">
        <v>623</v>
      </c>
      <c r="G25" s="18">
        <v>2</v>
      </c>
      <c r="H25" s="18">
        <v>3</v>
      </c>
      <c r="I25" s="19">
        <v>0.5</v>
      </c>
      <c r="J25" s="20">
        <v>0</v>
      </c>
      <c r="K25" s="21">
        <v>0.5</v>
      </c>
      <c r="L25" s="22">
        <v>0</v>
      </c>
      <c r="M25" s="29" t="s">
        <v>1078</v>
      </c>
      <c r="N25" s="29"/>
    </row>
    <row r="26" spans="1:14" x14ac:dyDescent="0.3">
      <c r="A26" s="17" t="s">
        <v>487</v>
      </c>
      <c r="B26" s="17" t="s">
        <v>624</v>
      </c>
      <c r="C26" s="17" t="s">
        <v>521</v>
      </c>
      <c r="D26" s="17" t="s">
        <v>543</v>
      </c>
      <c r="E26" s="17" t="s">
        <v>415</v>
      </c>
      <c r="F26" s="17" t="s">
        <v>625</v>
      </c>
      <c r="G26" s="18">
        <v>2</v>
      </c>
      <c r="H26" s="18">
        <v>2</v>
      </c>
      <c r="I26" s="19">
        <v>0</v>
      </c>
      <c r="J26" s="20">
        <v>0</v>
      </c>
      <c r="K26" s="21">
        <v>0</v>
      </c>
      <c r="L26" s="22">
        <v>1</v>
      </c>
      <c r="M26" s="29" t="s">
        <v>1076</v>
      </c>
      <c r="N26" s="29"/>
    </row>
    <row r="27" spans="1:14" x14ac:dyDescent="0.3">
      <c r="A27" s="17" t="s">
        <v>489</v>
      </c>
      <c r="B27" s="17" t="s">
        <v>626</v>
      </c>
      <c r="C27" s="17" t="s">
        <v>521</v>
      </c>
      <c r="D27" s="17" t="s">
        <v>543</v>
      </c>
      <c r="E27" s="17" t="s">
        <v>491</v>
      </c>
      <c r="F27" s="17" t="s">
        <v>627</v>
      </c>
      <c r="G27" s="18">
        <v>2</v>
      </c>
      <c r="H27" s="18">
        <v>2</v>
      </c>
      <c r="I27" s="19">
        <v>0</v>
      </c>
      <c r="J27" s="20">
        <v>0</v>
      </c>
      <c r="K27" s="21">
        <v>0</v>
      </c>
      <c r="L27" s="22">
        <v>1</v>
      </c>
      <c r="M27" s="29" t="s">
        <v>1079</v>
      </c>
      <c r="N27" s="29"/>
    </row>
    <row r="28" spans="1:14" x14ac:dyDescent="0.3">
      <c r="A28" s="17" t="s">
        <v>628</v>
      </c>
      <c r="B28" s="17" t="s">
        <v>629</v>
      </c>
      <c r="C28" s="17" t="s">
        <v>630</v>
      </c>
      <c r="D28" s="17" t="s">
        <v>631</v>
      </c>
      <c r="E28" s="17" t="s">
        <v>632</v>
      </c>
      <c r="F28" s="17" t="s">
        <v>633</v>
      </c>
      <c r="G28" s="18">
        <v>2</v>
      </c>
      <c r="H28" s="18">
        <v>3</v>
      </c>
      <c r="I28" s="19">
        <v>0</v>
      </c>
      <c r="J28" s="20">
        <v>1</v>
      </c>
      <c r="K28" s="21">
        <v>0</v>
      </c>
      <c r="L28" s="22">
        <v>0</v>
      </c>
      <c r="M28" s="29" t="s">
        <v>1080</v>
      </c>
      <c r="N28" s="29"/>
    </row>
    <row r="29" spans="1:14" x14ac:dyDescent="0.3">
      <c r="A29" s="17" t="s">
        <v>634</v>
      </c>
      <c r="B29" s="17" t="s">
        <v>635</v>
      </c>
      <c r="C29" s="17" t="s">
        <v>636</v>
      </c>
      <c r="D29" s="17" t="s">
        <v>637</v>
      </c>
      <c r="E29" s="17" t="s">
        <v>638</v>
      </c>
      <c r="F29" s="17" t="s">
        <v>639</v>
      </c>
      <c r="G29" s="18">
        <v>2</v>
      </c>
      <c r="H29" s="18">
        <v>11</v>
      </c>
      <c r="I29" s="19">
        <v>1</v>
      </c>
      <c r="J29" s="20">
        <v>0</v>
      </c>
      <c r="K29" s="21">
        <v>0</v>
      </c>
      <c r="L29" s="22">
        <v>0</v>
      </c>
      <c r="M29" s="29" t="s">
        <v>1080</v>
      </c>
      <c r="N29" s="29"/>
    </row>
    <row r="30" spans="1:14" x14ac:dyDescent="0.3">
      <c r="A30" s="17" t="s">
        <v>479</v>
      </c>
      <c r="B30" s="17" t="s">
        <v>640</v>
      </c>
      <c r="C30" s="17" t="s">
        <v>521</v>
      </c>
      <c r="D30" s="17" t="s">
        <v>543</v>
      </c>
      <c r="E30" s="17" t="s">
        <v>481</v>
      </c>
      <c r="F30" s="17" t="s">
        <v>641</v>
      </c>
      <c r="G30" s="18">
        <v>2</v>
      </c>
      <c r="H30" s="18">
        <v>2</v>
      </c>
      <c r="I30" s="19">
        <v>0</v>
      </c>
      <c r="J30" s="20">
        <v>0</v>
      </c>
      <c r="K30" s="21">
        <v>0</v>
      </c>
      <c r="L30" s="22">
        <v>1</v>
      </c>
      <c r="M30" s="29" t="s">
        <v>1079</v>
      </c>
      <c r="N30" s="29"/>
    </row>
    <row r="31" spans="1:14" x14ac:dyDescent="0.3">
      <c r="A31" s="17" t="s">
        <v>642</v>
      </c>
      <c r="B31" s="17" t="s">
        <v>643</v>
      </c>
      <c r="C31" s="17" t="s">
        <v>644</v>
      </c>
      <c r="D31" s="17" t="s">
        <v>645</v>
      </c>
      <c r="E31" s="17" t="s">
        <v>646</v>
      </c>
      <c r="F31" s="17" t="s">
        <v>647</v>
      </c>
      <c r="G31" s="18">
        <v>2</v>
      </c>
      <c r="H31" s="18">
        <v>5</v>
      </c>
      <c r="I31" s="19">
        <v>0</v>
      </c>
      <c r="J31" s="20">
        <v>1</v>
      </c>
      <c r="K31" s="21">
        <v>0</v>
      </c>
      <c r="L31" s="22">
        <v>0</v>
      </c>
      <c r="M31" s="29" t="s">
        <v>1080</v>
      </c>
      <c r="N31" s="29"/>
    </row>
    <row r="32" spans="1:14" x14ac:dyDescent="0.3">
      <c r="A32" s="17" t="s">
        <v>482</v>
      </c>
      <c r="B32" s="17" t="s">
        <v>648</v>
      </c>
      <c r="C32" s="17" t="s">
        <v>649</v>
      </c>
      <c r="D32" s="17" t="s">
        <v>543</v>
      </c>
      <c r="E32" s="17" t="s">
        <v>484</v>
      </c>
      <c r="F32" s="17" t="s">
        <v>650</v>
      </c>
      <c r="G32" s="18">
        <v>2</v>
      </c>
      <c r="H32" s="18">
        <v>2</v>
      </c>
      <c r="I32" s="19">
        <v>0</v>
      </c>
      <c r="J32" s="20">
        <v>0</v>
      </c>
      <c r="K32" s="21">
        <v>0</v>
      </c>
      <c r="L32" s="22">
        <v>1</v>
      </c>
      <c r="M32" s="29" t="s">
        <v>1079</v>
      </c>
      <c r="N32" s="29"/>
    </row>
    <row r="33" spans="1:14" x14ac:dyDescent="0.3">
      <c r="A33" s="17" t="s">
        <v>651</v>
      </c>
      <c r="B33" s="17" t="s">
        <v>652</v>
      </c>
      <c r="C33" s="17" t="s">
        <v>556</v>
      </c>
      <c r="D33" s="17" t="s">
        <v>653</v>
      </c>
      <c r="E33" s="17" t="s">
        <v>618</v>
      </c>
      <c r="F33" s="17" t="s">
        <v>654</v>
      </c>
      <c r="G33" s="18">
        <v>2</v>
      </c>
      <c r="H33" s="18">
        <v>8</v>
      </c>
      <c r="I33" s="19">
        <v>1</v>
      </c>
      <c r="J33" s="20">
        <v>0</v>
      </c>
      <c r="K33" s="21">
        <v>0</v>
      </c>
      <c r="L33" s="22">
        <v>0</v>
      </c>
      <c r="M33" s="29" t="s">
        <v>1077</v>
      </c>
      <c r="N33" s="29"/>
    </row>
    <row r="34" spans="1:14" x14ac:dyDescent="0.3">
      <c r="A34" s="17" t="s">
        <v>340</v>
      </c>
      <c r="B34" s="17" t="s">
        <v>655</v>
      </c>
      <c r="C34" s="17" t="s">
        <v>521</v>
      </c>
      <c r="D34" s="17" t="s">
        <v>543</v>
      </c>
      <c r="E34" s="17" t="s">
        <v>306</v>
      </c>
      <c r="F34" s="17" t="s">
        <v>656</v>
      </c>
      <c r="G34" s="18">
        <v>2</v>
      </c>
      <c r="H34" s="18">
        <v>3</v>
      </c>
      <c r="I34" s="19">
        <v>0</v>
      </c>
      <c r="J34" s="20">
        <v>0</v>
      </c>
      <c r="K34" s="21">
        <v>0</v>
      </c>
      <c r="L34" s="22">
        <v>1</v>
      </c>
      <c r="M34" s="29" t="s">
        <v>1076</v>
      </c>
      <c r="N34" s="29"/>
    </row>
    <row r="35" spans="1:14" x14ac:dyDescent="0.3">
      <c r="A35" s="17" t="s">
        <v>657</v>
      </c>
      <c r="B35" s="17" t="s">
        <v>658</v>
      </c>
      <c r="C35" s="17" t="s">
        <v>659</v>
      </c>
      <c r="D35" s="17" t="s">
        <v>660</v>
      </c>
      <c r="E35" s="17" t="s">
        <v>661</v>
      </c>
      <c r="F35" s="17" t="s">
        <v>662</v>
      </c>
      <c r="G35" s="18">
        <v>2</v>
      </c>
      <c r="H35" s="18">
        <v>4</v>
      </c>
      <c r="I35" s="19">
        <v>0.5</v>
      </c>
      <c r="J35" s="20">
        <v>0.5</v>
      </c>
      <c r="K35" s="21">
        <v>0</v>
      </c>
      <c r="L35" s="22">
        <v>0</v>
      </c>
      <c r="M35" s="29" t="s">
        <v>1080</v>
      </c>
      <c r="N35" s="29"/>
    </row>
    <row r="36" spans="1:14" x14ac:dyDescent="0.3">
      <c r="A36" s="17" t="s">
        <v>425</v>
      </c>
      <c r="B36" s="17" t="s">
        <v>663</v>
      </c>
      <c r="C36" s="17" t="s">
        <v>521</v>
      </c>
      <c r="D36" s="17" t="s">
        <v>664</v>
      </c>
      <c r="E36" s="17" t="s">
        <v>306</v>
      </c>
      <c r="F36" s="17" t="s">
        <v>665</v>
      </c>
      <c r="G36" s="18">
        <v>2</v>
      </c>
      <c r="H36" s="18">
        <v>2</v>
      </c>
      <c r="I36" s="19">
        <v>0</v>
      </c>
      <c r="J36" s="20">
        <v>0</v>
      </c>
      <c r="K36" s="21">
        <v>0</v>
      </c>
      <c r="L36" s="22">
        <v>1</v>
      </c>
      <c r="M36" s="29" t="s">
        <v>1076</v>
      </c>
      <c r="N36" s="29"/>
    </row>
    <row r="37" spans="1:14" x14ac:dyDescent="0.3">
      <c r="A37" s="17" t="s">
        <v>334</v>
      </c>
      <c r="B37" s="17" t="s">
        <v>335</v>
      </c>
      <c r="C37" s="17" t="s">
        <v>666</v>
      </c>
      <c r="D37" s="17" t="s">
        <v>667</v>
      </c>
      <c r="E37" s="17" t="s">
        <v>337</v>
      </c>
      <c r="F37" s="17" t="s">
        <v>668</v>
      </c>
      <c r="G37" s="18">
        <v>2</v>
      </c>
      <c r="H37" s="18">
        <v>2</v>
      </c>
      <c r="I37" s="19">
        <v>0</v>
      </c>
      <c r="J37" s="20">
        <v>0</v>
      </c>
      <c r="K37" s="21">
        <v>0</v>
      </c>
      <c r="L37" s="22">
        <v>1</v>
      </c>
      <c r="M37" s="29" t="s">
        <v>1079</v>
      </c>
      <c r="N37" s="29"/>
    </row>
    <row r="38" spans="1:14" x14ac:dyDescent="0.3">
      <c r="A38" s="17" t="s">
        <v>492</v>
      </c>
      <c r="B38" s="17" t="s">
        <v>669</v>
      </c>
      <c r="C38" s="17" t="s">
        <v>521</v>
      </c>
      <c r="D38" s="17" t="s">
        <v>543</v>
      </c>
      <c r="E38" s="17" t="s">
        <v>494</v>
      </c>
      <c r="F38" s="17" t="s">
        <v>670</v>
      </c>
      <c r="G38" s="18">
        <v>2</v>
      </c>
      <c r="H38" s="18">
        <v>2</v>
      </c>
      <c r="I38" s="19">
        <v>0</v>
      </c>
      <c r="J38" s="20">
        <v>0</v>
      </c>
      <c r="K38" s="21">
        <v>0</v>
      </c>
      <c r="L38" s="22">
        <v>1</v>
      </c>
      <c r="M38" s="29" t="s">
        <v>1079</v>
      </c>
      <c r="N38" s="29"/>
    </row>
    <row r="39" spans="1:14" x14ac:dyDescent="0.3">
      <c r="A39" s="17" t="s">
        <v>671</v>
      </c>
      <c r="B39" s="17" t="s">
        <v>672</v>
      </c>
      <c r="C39" s="17" t="s">
        <v>521</v>
      </c>
      <c r="D39" s="17" t="s">
        <v>673</v>
      </c>
      <c r="E39" s="17" t="s">
        <v>237</v>
      </c>
      <c r="F39" s="17" t="s">
        <v>674</v>
      </c>
      <c r="G39" s="18">
        <v>2</v>
      </c>
      <c r="H39" s="18">
        <v>4</v>
      </c>
      <c r="I39" s="19">
        <v>1</v>
      </c>
      <c r="J39" s="20">
        <v>0</v>
      </c>
      <c r="K39" s="21">
        <v>0</v>
      </c>
      <c r="L39" s="22">
        <v>0</v>
      </c>
      <c r="M39" s="29" t="s">
        <v>1080</v>
      </c>
      <c r="N39" s="29"/>
    </row>
    <row r="40" spans="1:14" x14ac:dyDescent="0.3">
      <c r="A40" s="17" t="s">
        <v>675</v>
      </c>
      <c r="B40" s="17" t="s">
        <v>676</v>
      </c>
      <c r="C40" s="17" t="s">
        <v>677</v>
      </c>
      <c r="D40" s="17" t="s">
        <v>673</v>
      </c>
      <c r="E40" s="17" t="s">
        <v>583</v>
      </c>
      <c r="F40" s="17" t="s">
        <v>678</v>
      </c>
      <c r="G40" s="18">
        <v>2</v>
      </c>
      <c r="H40" s="18">
        <v>3</v>
      </c>
      <c r="I40" s="19">
        <v>1</v>
      </c>
      <c r="J40" s="20">
        <v>0</v>
      </c>
      <c r="K40" s="21">
        <v>0</v>
      </c>
      <c r="L40" s="22">
        <v>0</v>
      </c>
      <c r="M40" s="29" t="s">
        <v>1077</v>
      </c>
      <c r="N40" s="29"/>
    </row>
    <row r="41" spans="1:14" x14ac:dyDescent="0.3">
      <c r="A41" s="17" t="s">
        <v>297</v>
      </c>
      <c r="B41" s="17" t="s">
        <v>679</v>
      </c>
      <c r="C41" s="17" t="s">
        <v>680</v>
      </c>
      <c r="D41" s="17" t="s">
        <v>543</v>
      </c>
      <c r="E41" s="17" t="s">
        <v>300</v>
      </c>
      <c r="F41" s="17" t="s">
        <v>681</v>
      </c>
      <c r="G41" s="18">
        <v>2</v>
      </c>
      <c r="H41" s="18">
        <v>4</v>
      </c>
      <c r="I41" s="19">
        <v>0</v>
      </c>
      <c r="J41" s="20">
        <v>0</v>
      </c>
      <c r="K41" s="21">
        <v>0</v>
      </c>
      <c r="L41" s="22">
        <v>1</v>
      </c>
      <c r="M41" s="29" t="s">
        <v>1079</v>
      </c>
      <c r="N41" s="29"/>
    </row>
    <row r="42" spans="1:14" x14ac:dyDescent="0.3">
      <c r="A42" s="17" t="s">
        <v>682</v>
      </c>
      <c r="B42" s="17" t="s">
        <v>683</v>
      </c>
      <c r="C42" s="17" t="s">
        <v>684</v>
      </c>
      <c r="D42" s="17" t="s">
        <v>543</v>
      </c>
      <c r="E42" s="17" t="s">
        <v>253</v>
      </c>
      <c r="F42" s="17" t="s">
        <v>685</v>
      </c>
      <c r="G42" s="18">
        <v>2</v>
      </c>
      <c r="H42" s="18">
        <v>26</v>
      </c>
      <c r="I42" s="19">
        <v>1</v>
      </c>
      <c r="J42" s="20">
        <v>0</v>
      </c>
      <c r="K42" s="21">
        <v>0</v>
      </c>
      <c r="L42" s="22">
        <v>0</v>
      </c>
      <c r="M42" s="29" t="s">
        <v>1080</v>
      </c>
      <c r="N42" s="29"/>
    </row>
    <row r="43" spans="1:14" x14ac:dyDescent="0.3">
      <c r="A43" s="17" t="s">
        <v>686</v>
      </c>
      <c r="B43" s="17" t="s">
        <v>687</v>
      </c>
      <c r="C43" s="17" t="s">
        <v>521</v>
      </c>
      <c r="D43" s="17" t="s">
        <v>543</v>
      </c>
      <c r="E43" s="17" t="s">
        <v>688</v>
      </c>
      <c r="F43" s="17" t="s">
        <v>689</v>
      </c>
      <c r="G43" s="18">
        <v>2</v>
      </c>
      <c r="H43" s="18">
        <v>4</v>
      </c>
      <c r="I43" s="19">
        <v>1</v>
      </c>
      <c r="J43" s="20">
        <v>0</v>
      </c>
      <c r="K43" s="21">
        <v>0</v>
      </c>
      <c r="L43" s="22">
        <v>0</v>
      </c>
      <c r="M43" s="29" t="s">
        <v>1080</v>
      </c>
      <c r="N43" s="29"/>
    </row>
    <row r="44" spans="1:14" x14ac:dyDescent="0.3">
      <c r="A44" s="17" t="s">
        <v>690</v>
      </c>
      <c r="B44" s="17" t="s">
        <v>691</v>
      </c>
      <c r="C44" s="17" t="s">
        <v>692</v>
      </c>
      <c r="D44" s="17" t="s">
        <v>693</v>
      </c>
      <c r="E44" s="17" t="s">
        <v>618</v>
      </c>
      <c r="F44" s="17" t="s">
        <v>694</v>
      </c>
      <c r="G44" s="18">
        <v>2</v>
      </c>
      <c r="H44" s="18">
        <v>7</v>
      </c>
      <c r="I44" s="19">
        <v>0</v>
      </c>
      <c r="J44" s="20">
        <v>1</v>
      </c>
      <c r="K44" s="21">
        <v>0</v>
      </c>
      <c r="L44" s="22">
        <v>0</v>
      </c>
      <c r="M44" s="29" t="s">
        <v>1077</v>
      </c>
      <c r="N44" s="29"/>
    </row>
    <row r="45" spans="1:14" x14ac:dyDescent="0.3">
      <c r="A45" s="17" t="s">
        <v>449</v>
      </c>
      <c r="B45" s="17" t="s">
        <v>695</v>
      </c>
      <c r="C45" s="17" t="s">
        <v>521</v>
      </c>
      <c r="D45" s="17" t="s">
        <v>696</v>
      </c>
      <c r="E45" s="17" t="s">
        <v>404</v>
      </c>
      <c r="F45" s="17" t="s">
        <v>697</v>
      </c>
      <c r="G45" s="18">
        <v>2</v>
      </c>
      <c r="H45" s="18">
        <v>9</v>
      </c>
      <c r="I45" s="19">
        <v>0</v>
      </c>
      <c r="J45" s="20">
        <v>0</v>
      </c>
      <c r="K45" s="21">
        <v>0</v>
      </c>
      <c r="L45" s="22">
        <v>1</v>
      </c>
      <c r="M45" s="29" t="s">
        <v>1076</v>
      </c>
      <c r="N45" s="29"/>
    </row>
    <row r="46" spans="1:14" x14ac:dyDescent="0.3">
      <c r="A46" s="17" t="s">
        <v>698</v>
      </c>
      <c r="B46" s="17" t="s">
        <v>699</v>
      </c>
      <c r="C46" s="17" t="s">
        <v>700</v>
      </c>
      <c r="D46" s="17" t="s">
        <v>701</v>
      </c>
      <c r="E46" s="17" t="s">
        <v>702</v>
      </c>
      <c r="F46" s="17" t="s">
        <v>703</v>
      </c>
      <c r="G46" s="18">
        <v>2</v>
      </c>
      <c r="H46" s="18">
        <v>2</v>
      </c>
      <c r="I46" s="19">
        <v>0.5</v>
      </c>
      <c r="J46" s="20">
        <v>0.5</v>
      </c>
      <c r="K46" s="21">
        <v>0</v>
      </c>
      <c r="L46" s="22">
        <v>0</v>
      </c>
      <c r="M46" s="29" t="s">
        <v>1080</v>
      </c>
      <c r="N46" s="29"/>
    </row>
    <row r="47" spans="1:14" x14ac:dyDescent="0.3">
      <c r="A47" s="17" t="s">
        <v>704</v>
      </c>
      <c r="B47" s="17" t="s">
        <v>705</v>
      </c>
      <c r="C47" s="17" t="s">
        <v>706</v>
      </c>
      <c r="D47" s="17" t="s">
        <v>707</v>
      </c>
      <c r="E47" s="17" t="s">
        <v>632</v>
      </c>
      <c r="F47" s="17" t="s">
        <v>708</v>
      </c>
      <c r="G47" s="18">
        <v>2</v>
      </c>
      <c r="H47" s="18">
        <v>2</v>
      </c>
      <c r="I47" s="19">
        <v>1</v>
      </c>
      <c r="J47" s="20">
        <v>0</v>
      </c>
      <c r="K47" s="21">
        <v>0</v>
      </c>
      <c r="L47" s="22">
        <v>0</v>
      </c>
      <c r="M47" s="29" t="s">
        <v>1080</v>
      </c>
      <c r="N47" s="29"/>
    </row>
    <row r="48" spans="1:14" x14ac:dyDescent="0.3">
      <c r="A48" s="17" t="s">
        <v>709</v>
      </c>
      <c r="B48" s="17" t="s">
        <v>710</v>
      </c>
      <c r="C48" s="17" t="s">
        <v>711</v>
      </c>
      <c r="D48" s="17" t="s">
        <v>712</v>
      </c>
      <c r="E48" s="17" t="s">
        <v>331</v>
      </c>
      <c r="F48" s="17" t="s">
        <v>713</v>
      </c>
      <c r="G48" s="18">
        <v>2</v>
      </c>
      <c r="H48" s="18">
        <v>2</v>
      </c>
      <c r="I48" s="19">
        <v>1</v>
      </c>
      <c r="J48" s="20">
        <v>0</v>
      </c>
      <c r="K48" s="21">
        <v>0</v>
      </c>
      <c r="L48" s="22">
        <v>0</v>
      </c>
      <c r="M48" s="29" t="s">
        <v>1081</v>
      </c>
      <c r="N48" s="29"/>
    </row>
    <row r="49" spans="1:14" x14ac:dyDescent="0.3">
      <c r="A49" s="17" t="s">
        <v>227</v>
      </c>
      <c r="B49" s="17" t="s">
        <v>714</v>
      </c>
      <c r="C49" s="17" t="s">
        <v>521</v>
      </c>
      <c r="D49" s="17" t="s">
        <v>715</v>
      </c>
      <c r="E49" s="17" t="s">
        <v>231</v>
      </c>
      <c r="F49" s="17" t="s">
        <v>716</v>
      </c>
      <c r="G49" s="18">
        <v>2</v>
      </c>
      <c r="H49" s="18">
        <v>3</v>
      </c>
      <c r="I49" s="19">
        <v>0</v>
      </c>
      <c r="J49" s="20">
        <v>0</v>
      </c>
      <c r="K49" s="21">
        <v>1</v>
      </c>
      <c r="L49" s="22">
        <v>0</v>
      </c>
      <c r="M49" s="29" t="s">
        <v>1079</v>
      </c>
      <c r="N49" s="29"/>
    </row>
    <row r="50" spans="1:14" x14ac:dyDescent="0.3">
      <c r="A50" s="17" t="s">
        <v>717</v>
      </c>
      <c r="B50" s="17" t="s">
        <v>718</v>
      </c>
      <c r="C50" s="17" t="s">
        <v>719</v>
      </c>
      <c r="D50" s="17" t="s">
        <v>715</v>
      </c>
      <c r="E50" s="17" t="s">
        <v>720</v>
      </c>
      <c r="F50" s="17" t="s">
        <v>721</v>
      </c>
      <c r="G50" s="18">
        <v>2</v>
      </c>
      <c r="H50" s="18">
        <v>10</v>
      </c>
      <c r="I50" s="19">
        <v>1</v>
      </c>
      <c r="J50" s="20">
        <v>0</v>
      </c>
      <c r="K50" s="21">
        <v>0</v>
      </c>
      <c r="L50" s="22">
        <v>0</v>
      </c>
      <c r="M50" s="29" t="s">
        <v>1080</v>
      </c>
      <c r="N50" s="29"/>
    </row>
    <row r="51" spans="1:14" x14ac:dyDescent="0.3">
      <c r="A51" s="17" t="s">
        <v>485</v>
      </c>
      <c r="B51" s="17" t="s">
        <v>722</v>
      </c>
      <c r="C51" s="17" t="s">
        <v>521</v>
      </c>
      <c r="D51" s="17" t="s">
        <v>543</v>
      </c>
      <c r="E51" s="17" t="s">
        <v>415</v>
      </c>
      <c r="F51" s="17" t="s">
        <v>723</v>
      </c>
      <c r="G51" s="18">
        <v>2</v>
      </c>
      <c r="H51" s="18">
        <v>2</v>
      </c>
      <c r="I51" s="19">
        <v>0</v>
      </c>
      <c r="J51" s="20">
        <v>0</v>
      </c>
      <c r="K51" s="21">
        <v>0</v>
      </c>
      <c r="L51" s="22">
        <v>1</v>
      </c>
      <c r="M51" s="29" t="s">
        <v>1076</v>
      </c>
      <c r="N51" s="29"/>
    </row>
    <row r="52" spans="1:14" x14ac:dyDescent="0.3">
      <c r="A52" s="17" t="s">
        <v>441</v>
      </c>
      <c r="B52" s="17" t="s">
        <v>442</v>
      </c>
      <c r="C52" s="17" t="s">
        <v>527</v>
      </c>
      <c r="D52" s="17" t="s">
        <v>528</v>
      </c>
      <c r="E52" s="17" t="s">
        <v>306</v>
      </c>
      <c r="F52" s="17" t="s">
        <v>724</v>
      </c>
      <c r="G52" s="18">
        <v>1</v>
      </c>
      <c r="H52" s="18">
        <v>4</v>
      </c>
      <c r="I52" s="19">
        <v>0</v>
      </c>
      <c r="J52" s="20">
        <v>0</v>
      </c>
      <c r="K52" s="21">
        <v>0</v>
      </c>
      <c r="L52" s="22">
        <v>1</v>
      </c>
      <c r="M52" s="29" t="s">
        <v>1076</v>
      </c>
      <c r="N52" s="29"/>
    </row>
    <row r="53" spans="1:14" x14ac:dyDescent="0.3">
      <c r="A53" s="17" t="s">
        <v>725</v>
      </c>
      <c r="B53" s="17" t="s">
        <v>726</v>
      </c>
      <c r="C53" s="17" t="s">
        <v>727</v>
      </c>
      <c r="D53" s="17" t="s">
        <v>631</v>
      </c>
      <c r="E53" s="17" t="s">
        <v>728</v>
      </c>
      <c r="F53" s="17" t="s">
        <v>729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29" t="s">
        <v>1080</v>
      </c>
      <c r="N53" s="29"/>
    </row>
    <row r="54" spans="1:14" x14ac:dyDescent="0.3">
      <c r="A54" s="17" t="s">
        <v>730</v>
      </c>
      <c r="B54" s="17" t="s">
        <v>731</v>
      </c>
      <c r="C54" s="17" t="s">
        <v>700</v>
      </c>
      <c r="D54" s="17" t="s">
        <v>732</v>
      </c>
      <c r="E54" s="17" t="s">
        <v>702</v>
      </c>
      <c r="F54" s="17" t="s">
        <v>733</v>
      </c>
      <c r="G54" s="18">
        <v>1</v>
      </c>
      <c r="H54" s="18">
        <v>2</v>
      </c>
      <c r="I54" s="19">
        <v>1</v>
      </c>
      <c r="J54" s="20">
        <v>0</v>
      </c>
      <c r="K54" s="21">
        <v>0</v>
      </c>
      <c r="L54" s="22">
        <v>0</v>
      </c>
      <c r="M54" s="29" t="s">
        <v>1080</v>
      </c>
      <c r="N54" s="29"/>
    </row>
    <row r="55" spans="1:14" x14ac:dyDescent="0.3">
      <c r="A55" s="17" t="s">
        <v>417</v>
      </c>
      <c r="B55" s="17" t="s">
        <v>734</v>
      </c>
      <c r="C55" s="17" t="s">
        <v>521</v>
      </c>
      <c r="D55" s="17" t="s">
        <v>735</v>
      </c>
      <c r="E55" s="17" t="s">
        <v>306</v>
      </c>
      <c r="F55" s="17" t="s">
        <v>736</v>
      </c>
      <c r="G55" s="18">
        <v>1</v>
      </c>
      <c r="H55" s="18">
        <v>2</v>
      </c>
      <c r="I55" s="19">
        <v>0</v>
      </c>
      <c r="J55" s="20">
        <v>0</v>
      </c>
      <c r="K55" s="21">
        <v>0</v>
      </c>
      <c r="L55" s="22">
        <v>1</v>
      </c>
      <c r="M55" s="29" t="s">
        <v>1076</v>
      </c>
      <c r="N55" s="29"/>
    </row>
    <row r="56" spans="1:14" x14ac:dyDescent="0.3">
      <c r="A56" s="17" t="s">
        <v>737</v>
      </c>
      <c r="B56" s="17" t="s">
        <v>738</v>
      </c>
      <c r="C56" s="17" t="s">
        <v>521</v>
      </c>
      <c r="D56" s="17" t="s">
        <v>543</v>
      </c>
      <c r="E56" s="17" t="s">
        <v>739</v>
      </c>
      <c r="F56" s="17" t="s">
        <v>740</v>
      </c>
      <c r="G56" s="18">
        <v>1</v>
      </c>
      <c r="H56" s="18">
        <v>1</v>
      </c>
      <c r="I56" s="19">
        <v>0</v>
      </c>
      <c r="J56" s="20">
        <v>1</v>
      </c>
      <c r="K56" s="21">
        <v>0</v>
      </c>
      <c r="L56" s="22">
        <v>0</v>
      </c>
      <c r="M56" s="29" t="s">
        <v>1080</v>
      </c>
      <c r="N56" s="29"/>
    </row>
    <row r="57" spans="1:14" x14ac:dyDescent="0.3">
      <c r="A57" s="17" t="s">
        <v>741</v>
      </c>
      <c r="B57" s="17" t="s">
        <v>742</v>
      </c>
      <c r="C57" s="17" t="s">
        <v>743</v>
      </c>
      <c r="D57" s="17" t="s">
        <v>673</v>
      </c>
      <c r="E57" s="17" t="s">
        <v>744</v>
      </c>
      <c r="F57" s="17" t="s">
        <v>745</v>
      </c>
      <c r="G57" s="18">
        <v>1</v>
      </c>
      <c r="H57" s="18">
        <v>2</v>
      </c>
      <c r="I57" s="19">
        <v>1</v>
      </c>
      <c r="J57" s="20">
        <v>0</v>
      </c>
      <c r="K57" s="21">
        <v>0</v>
      </c>
      <c r="L57" s="22">
        <v>0</v>
      </c>
      <c r="M57" s="29" t="s">
        <v>1080</v>
      </c>
      <c r="N57" s="29"/>
    </row>
    <row r="58" spans="1:14" x14ac:dyDescent="0.3">
      <c r="A58" s="17" t="s">
        <v>290</v>
      </c>
      <c r="B58" s="17" t="s">
        <v>746</v>
      </c>
      <c r="C58" s="17" t="s">
        <v>747</v>
      </c>
      <c r="D58" s="17" t="s">
        <v>748</v>
      </c>
      <c r="E58" s="17" t="s">
        <v>293</v>
      </c>
      <c r="F58" s="17" t="s">
        <v>749</v>
      </c>
      <c r="G58" s="18">
        <v>1</v>
      </c>
      <c r="H58" s="18">
        <v>1</v>
      </c>
      <c r="I58" s="19">
        <v>0</v>
      </c>
      <c r="J58" s="20">
        <v>0</v>
      </c>
      <c r="K58" s="21">
        <v>1</v>
      </c>
      <c r="L58" s="22">
        <v>0</v>
      </c>
      <c r="M58" s="29" t="s">
        <v>1079</v>
      </c>
      <c r="N58" s="29"/>
    </row>
    <row r="59" spans="1:14" x14ac:dyDescent="0.3">
      <c r="A59" s="17" t="s">
        <v>750</v>
      </c>
      <c r="B59" s="17" t="s">
        <v>751</v>
      </c>
      <c r="C59" s="17" t="s">
        <v>752</v>
      </c>
      <c r="D59" s="17" t="s">
        <v>753</v>
      </c>
      <c r="E59" s="17" t="s">
        <v>754</v>
      </c>
      <c r="F59" s="17" t="s">
        <v>755</v>
      </c>
      <c r="G59" s="18">
        <v>1</v>
      </c>
      <c r="H59" s="18">
        <v>1</v>
      </c>
      <c r="I59" s="19">
        <v>0</v>
      </c>
      <c r="J59" s="20">
        <v>1</v>
      </c>
      <c r="K59" s="21">
        <v>0</v>
      </c>
      <c r="L59" s="22">
        <v>0</v>
      </c>
      <c r="M59" s="29" t="s">
        <v>1080</v>
      </c>
      <c r="N59" s="29"/>
    </row>
    <row r="60" spans="1:14" x14ac:dyDescent="0.3">
      <c r="A60" s="17" t="s">
        <v>324</v>
      </c>
      <c r="B60" s="17" t="s">
        <v>756</v>
      </c>
      <c r="C60" s="17" t="s">
        <v>757</v>
      </c>
      <c r="D60" s="17" t="s">
        <v>758</v>
      </c>
      <c r="E60" s="17" t="s">
        <v>327</v>
      </c>
      <c r="F60" s="17" t="s">
        <v>759</v>
      </c>
      <c r="G60" s="18">
        <v>1</v>
      </c>
      <c r="H60" s="18">
        <v>1</v>
      </c>
      <c r="I60" s="19">
        <v>0</v>
      </c>
      <c r="J60" s="20">
        <v>0</v>
      </c>
      <c r="K60" s="21">
        <v>0</v>
      </c>
      <c r="L60" s="22">
        <v>1</v>
      </c>
      <c r="M60" s="29" t="s">
        <v>1079</v>
      </c>
      <c r="N60" s="29"/>
    </row>
    <row r="61" spans="1:14" x14ac:dyDescent="0.3">
      <c r="A61" s="17" t="s">
        <v>760</v>
      </c>
      <c r="B61" s="17" t="s">
        <v>761</v>
      </c>
      <c r="C61" s="17" t="s">
        <v>762</v>
      </c>
      <c r="D61" s="17" t="s">
        <v>522</v>
      </c>
      <c r="E61" s="17" t="s">
        <v>763</v>
      </c>
      <c r="F61" s="17" t="s">
        <v>764</v>
      </c>
      <c r="G61" s="18">
        <v>1</v>
      </c>
      <c r="H61" s="18">
        <v>1</v>
      </c>
      <c r="I61" s="19">
        <v>1</v>
      </c>
      <c r="J61" s="20">
        <v>0</v>
      </c>
      <c r="K61" s="21">
        <v>0</v>
      </c>
      <c r="L61" s="22">
        <v>0</v>
      </c>
      <c r="M61" s="29" t="s">
        <v>1080</v>
      </c>
      <c r="N61" s="29"/>
    </row>
    <row r="62" spans="1:14" x14ac:dyDescent="0.3">
      <c r="A62" s="17" t="s">
        <v>765</v>
      </c>
      <c r="B62" s="17" t="s">
        <v>766</v>
      </c>
      <c r="C62" s="17" t="s">
        <v>767</v>
      </c>
      <c r="D62" s="17" t="s">
        <v>594</v>
      </c>
      <c r="E62" s="17" t="s">
        <v>237</v>
      </c>
      <c r="F62" s="17" t="s">
        <v>768</v>
      </c>
      <c r="G62" s="18">
        <v>1</v>
      </c>
      <c r="H62" s="18">
        <v>2</v>
      </c>
      <c r="I62" s="19">
        <v>1</v>
      </c>
      <c r="J62" s="20">
        <v>0</v>
      </c>
      <c r="K62" s="21">
        <v>0</v>
      </c>
      <c r="L62" s="22">
        <v>0</v>
      </c>
      <c r="M62" s="29" t="s">
        <v>1080</v>
      </c>
      <c r="N62" s="29"/>
    </row>
    <row r="63" spans="1:14" x14ac:dyDescent="0.3">
      <c r="A63" s="17" t="s">
        <v>769</v>
      </c>
      <c r="B63" s="17" t="s">
        <v>770</v>
      </c>
      <c r="C63" s="17" t="s">
        <v>771</v>
      </c>
      <c r="D63" s="17" t="s">
        <v>772</v>
      </c>
      <c r="E63" s="17" t="s">
        <v>773</v>
      </c>
      <c r="F63" s="17" t="s">
        <v>774</v>
      </c>
      <c r="G63" s="18">
        <v>1</v>
      </c>
      <c r="H63" s="18">
        <v>2</v>
      </c>
      <c r="I63" s="19">
        <v>1</v>
      </c>
      <c r="J63" s="20">
        <v>0</v>
      </c>
      <c r="K63" s="21">
        <v>0</v>
      </c>
      <c r="L63" s="22">
        <v>0</v>
      </c>
      <c r="M63" s="29" t="s">
        <v>1080</v>
      </c>
      <c r="N63" s="29"/>
    </row>
    <row r="64" spans="1:14" x14ac:dyDescent="0.3">
      <c r="A64" s="17" t="s">
        <v>775</v>
      </c>
      <c r="B64" s="17" t="s">
        <v>776</v>
      </c>
      <c r="C64" s="17" t="s">
        <v>556</v>
      </c>
      <c r="D64" s="17" t="s">
        <v>777</v>
      </c>
      <c r="E64" s="17" t="s">
        <v>778</v>
      </c>
      <c r="F64" s="17" t="s">
        <v>779</v>
      </c>
      <c r="G64" s="18">
        <v>1</v>
      </c>
      <c r="H64" s="18">
        <v>20</v>
      </c>
      <c r="I64" s="19">
        <v>1</v>
      </c>
      <c r="J64" s="20">
        <v>0</v>
      </c>
      <c r="K64" s="21">
        <v>0</v>
      </c>
      <c r="L64" s="22">
        <v>0</v>
      </c>
      <c r="M64" s="29" t="s">
        <v>1080</v>
      </c>
      <c r="N64" s="29"/>
    </row>
    <row r="65" spans="1:14" x14ac:dyDescent="0.3">
      <c r="A65" s="17" t="s">
        <v>780</v>
      </c>
      <c r="B65" s="17" t="s">
        <v>781</v>
      </c>
      <c r="C65" s="17" t="s">
        <v>782</v>
      </c>
      <c r="D65" s="17" t="s">
        <v>631</v>
      </c>
      <c r="E65" s="17" t="s">
        <v>632</v>
      </c>
      <c r="F65" s="17" t="s">
        <v>783</v>
      </c>
      <c r="G65" s="18">
        <v>1</v>
      </c>
      <c r="H65" s="18">
        <v>1</v>
      </c>
      <c r="I65" s="19">
        <v>0</v>
      </c>
      <c r="J65" s="20">
        <v>1</v>
      </c>
      <c r="K65" s="21">
        <v>0</v>
      </c>
      <c r="L65" s="22">
        <v>0</v>
      </c>
      <c r="M65" s="29" t="s">
        <v>1080</v>
      </c>
      <c r="N65" s="29"/>
    </row>
    <row r="66" spans="1:14" x14ac:dyDescent="0.3">
      <c r="A66" s="17" t="s">
        <v>784</v>
      </c>
      <c r="B66" s="17" t="s">
        <v>785</v>
      </c>
      <c r="C66" s="17" t="s">
        <v>786</v>
      </c>
      <c r="D66" s="17" t="s">
        <v>673</v>
      </c>
      <c r="E66" s="17" t="s">
        <v>583</v>
      </c>
      <c r="F66" s="17" t="s">
        <v>787</v>
      </c>
      <c r="G66" s="18">
        <v>1</v>
      </c>
      <c r="H66" s="18">
        <v>1</v>
      </c>
      <c r="I66" s="19">
        <v>1</v>
      </c>
      <c r="J66" s="20">
        <v>0</v>
      </c>
      <c r="K66" s="21">
        <v>0</v>
      </c>
      <c r="L66" s="22">
        <v>0</v>
      </c>
      <c r="M66" s="29" t="s">
        <v>1077</v>
      </c>
      <c r="N66" s="29"/>
    </row>
    <row r="67" spans="1:14" x14ac:dyDescent="0.3">
      <c r="A67" s="17" t="s">
        <v>397</v>
      </c>
      <c r="B67" s="17" t="s">
        <v>788</v>
      </c>
      <c r="C67" s="17" t="s">
        <v>789</v>
      </c>
      <c r="D67" s="17" t="s">
        <v>543</v>
      </c>
      <c r="E67" s="17" t="s">
        <v>399</v>
      </c>
      <c r="F67" s="17" t="s">
        <v>790</v>
      </c>
      <c r="G67" s="18">
        <v>1</v>
      </c>
      <c r="H67" s="18">
        <v>2</v>
      </c>
      <c r="I67" s="19">
        <v>0</v>
      </c>
      <c r="J67" s="20">
        <v>0</v>
      </c>
      <c r="K67" s="21">
        <v>0</v>
      </c>
      <c r="L67" s="22">
        <v>1</v>
      </c>
      <c r="M67" s="29" t="s">
        <v>1079</v>
      </c>
      <c r="N67" s="29"/>
    </row>
    <row r="68" spans="1:14" x14ac:dyDescent="0.3">
      <c r="A68" s="17" t="s">
        <v>791</v>
      </c>
      <c r="B68" s="17" t="s">
        <v>792</v>
      </c>
      <c r="C68" s="17" t="s">
        <v>556</v>
      </c>
      <c r="D68" s="17" t="s">
        <v>793</v>
      </c>
      <c r="E68" s="17" t="s">
        <v>618</v>
      </c>
      <c r="F68" s="17" t="s">
        <v>794</v>
      </c>
      <c r="G68" s="18">
        <v>1</v>
      </c>
      <c r="H68" s="18">
        <v>3</v>
      </c>
      <c r="I68" s="19">
        <v>1</v>
      </c>
      <c r="J68" s="20">
        <v>0</v>
      </c>
      <c r="K68" s="21">
        <v>0</v>
      </c>
      <c r="L68" s="22">
        <v>0</v>
      </c>
      <c r="M68" s="29" t="s">
        <v>1077</v>
      </c>
      <c r="N68" s="29"/>
    </row>
    <row r="69" spans="1:14" x14ac:dyDescent="0.3">
      <c r="A69" s="17" t="s">
        <v>795</v>
      </c>
      <c r="B69" s="17" t="s">
        <v>796</v>
      </c>
      <c r="C69" s="17" t="s">
        <v>797</v>
      </c>
      <c r="D69" s="17" t="s">
        <v>543</v>
      </c>
      <c r="E69" s="17" t="s">
        <v>661</v>
      </c>
      <c r="F69" s="17" t="s">
        <v>798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29" t="s">
        <v>1080</v>
      </c>
      <c r="N69" s="29"/>
    </row>
    <row r="70" spans="1:14" x14ac:dyDescent="0.3">
      <c r="A70" s="17" t="s">
        <v>281</v>
      </c>
      <c r="B70" s="17" t="s">
        <v>799</v>
      </c>
      <c r="C70" s="17" t="s">
        <v>521</v>
      </c>
      <c r="D70" s="17" t="s">
        <v>800</v>
      </c>
      <c r="E70" s="17" t="s">
        <v>275</v>
      </c>
      <c r="F70" s="17" t="s">
        <v>801</v>
      </c>
      <c r="G70" s="18">
        <v>1</v>
      </c>
      <c r="H70" s="18">
        <v>2</v>
      </c>
      <c r="I70" s="19">
        <v>0</v>
      </c>
      <c r="J70" s="20">
        <v>0</v>
      </c>
      <c r="K70" s="21">
        <v>1</v>
      </c>
      <c r="L70" s="22">
        <v>0</v>
      </c>
      <c r="M70" s="29" t="s">
        <v>1079</v>
      </c>
      <c r="N70" s="29"/>
    </row>
    <row r="71" spans="1:14" x14ac:dyDescent="0.3">
      <c r="A71" s="17" t="s">
        <v>319</v>
      </c>
      <c r="B71" s="17" t="s">
        <v>802</v>
      </c>
      <c r="C71" s="17" t="s">
        <v>521</v>
      </c>
      <c r="D71" s="17" t="s">
        <v>543</v>
      </c>
      <c r="E71" s="17" t="s">
        <v>321</v>
      </c>
      <c r="F71" s="17" t="s">
        <v>803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29" t="s">
        <v>1079</v>
      </c>
      <c r="N71" s="29"/>
    </row>
    <row r="72" spans="1:14" x14ac:dyDescent="0.3">
      <c r="A72" s="17" t="s">
        <v>393</v>
      </c>
      <c r="B72" s="17" t="s">
        <v>804</v>
      </c>
      <c r="C72" s="17" t="s">
        <v>805</v>
      </c>
      <c r="D72" s="17" t="s">
        <v>806</v>
      </c>
      <c r="E72" s="17" t="s">
        <v>331</v>
      </c>
      <c r="F72" s="17" t="s">
        <v>807</v>
      </c>
      <c r="G72" s="18">
        <v>1</v>
      </c>
      <c r="H72" s="18">
        <v>1</v>
      </c>
      <c r="I72" s="19">
        <v>0</v>
      </c>
      <c r="J72" s="20">
        <v>0</v>
      </c>
      <c r="K72" s="21">
        <v>0</v>
      </c>
      <c r="L72" s="22">
        <v>1</v>
      </c>
      <c r="M72" s="29" t="s">
        <v>1079</v>
      </c>
      <c r="N72" s="29"/>
    </row>
    <row r="73" spans="1:14" x14ac:dyDescent="0.3">
      <c r="A73" s="17" t="s">
        <v>383</v>
      </c>
      <c r="B73" s="17" t="s">
        <v>808</v>
      </c>
      <c r="C73" s="17" t="s">
        <v>809</v>
      </c>
      <c r="D73" s="17" t="s">
        <v>660</v>
      </c>
      <c r="E73" s="17" t="s">
        <v>231</v>
      </c>
      <c r="F73" s="17" t="s">
        <v>810</v>
      </c>
      <c r="G73" s="18">
        <v>1</v>
      </c>
      <c r="H73" s="18">
        <v>1</v>
      </c>
      <c r="I73" s="19">
        <v>0</v>
      </c>
      <c r="J73" s="20">
        <v>0</v>
      </c>
      <c r="K73" s="21">
        <v>0</v>
      </c>
      <c r="L73" s="22">
        <v>1</v>
      </c>
      <c r="M73" s="29" t="s">
        <v>1079</v>
      </c>
      <c r="N73" s="29"/>
    </row>
    <row r="74" spans="1:14" x14ac:dyDescent="0.3">
      <c r="A74" s="17" t="s">
        <v>811</v>
      </c>
      <c r="B74" s="17" t="s">
        <v>812</v>
      </c>
      <c r="C74" s="17" t="s">
        <v>813</v>
      </c>
      <c r="D74" s="17" t="s">
        <v>543</v>
      </c>
      <c r="E74" s="17" t="s">
        <v>739</v>
      </c>
      <c r="F74" s="17" t="s">
        <v>814</v>
      </c>
      <c r="G74" s="18">
        <v>1</v>
      </c>
      <c r="H74" s="18">
        <v>1</v>
      </c>
      <c r="I74" s="19">
        <v>1</v>
      </c>
      <c r="J74" s="20">
        <v>0</v>
      </c>
      <c r="K74" s="21">
        <v>0</v>
      </c>
      <c r="L74" s="22">
        <v>0</v>
      </c>
      <c r="M74" s="29" t="s">
        <v>1080</v>
      </c>
      <c r="N74" s="29"/>
    </row>
    <row r="75" spans="1:14" x14ac:dyDescent="0.3">
      <c r="A75" s="17" t="s">
        <v>815</v>
      </c>
      <c r="B75" s="17" t="s">
        <v>816</v>
      </c>
      <c r="C75" s="17" t="s">
        <v>817</v>
      </c>
      <c r="D75" s="17" t="s">
        <v>673</v>
      </c>
      <c r="E75" s="17" t="s">
        <v>744</v>
      </c>
      <c r="F75" s="17" t="s">
        <v>818</v>
      </c>
      <c r="G75" s="18">
        <v>1</v>
      </c>
      <c r="H75" s="18">
        <v>1</v>
      </c>
      <c r="I75" s="19">
        <v>1</v>
      </c>
      <c r="J75" s="20">
        <v>0</v>
      </c>
      <c r="K75" s="21">
        <v>0</v>
      </c>
      <c r="L75" s="22">
        <v>0</v>
      </c>
      <c r="M75" s="29" t="s">
        <v>1080</v>
      </c>
      <c r="N75" s="29"/>
    </row>
    <row r="76" spans="1:14" x14ac:dyDescent="0.3">
      <c r="A76" s="17" t="s">
        <v>819</v>
      </c>
      <c r="B76" s="17" t="s">
        <v>820</v>
      </c>
      <c r="C76" s="17" t="s">
        <v>821</v>
      </c>
      <c r="D76" s="17" t="s">
        <v>822</v>
      </c>
      <c r="E76" s="17" t="s">
        <v>646</v>
      </c>
      <c r="F76" s="17" t="s">
        <v>823</v>
      </c>
      <c r="G76" s="18">
        <v>1</v>
      </c>
      <c r="H76" s="18">
        <v>2</v>
      </c>
      <c r="I76" s="19">
        <v>1</v>
      </c>
      <c r="J76" s="20">
        <v>0</v>
      </c>
      <c r="K76" s="21">
        <v>0</v>
      </c>
      <c r="L76" s="22">
        <v>0</v>
      </c>
      <c r="M76" s="29" t="s">
        <v>1080</v>
      </c>
      <c r="N76" s="29"/>
    </row>
    <row r="77" spans="1:14" x14ac:dyDescent="0.3">
      <c r="A77" s="17" t="s">
        <v>824</v>
      </c>
      <c r="B77" s="17" t="s">
        <v>825</v>
      </c>
      <c r="C77" s="17" t="s">
        <v>826</v>
      </c>
      <c r="D77" s="17" t="s">
        <v>594</v>
      </c>
      <c r="E77" s="17" t="s">
        <v>595</v>
      </c>
      <c r="F77" s="17" t="s">
        <v>827</v>
      </c>
      <c r="G77" s="18">
        <v>1</v>
      </c>
      <c r="H77" s="18">
        <v>1</v>
      </c>
      <c r="I77" s="19">
        <v>0</v>
      </c>
      <c r="J77" s="20">
        <v>1</v>
      </c>
      <c r="K77" s="21">
        <v>0</v>
      </c>
      <c r="L77" s="22">
        <v>0</v>
      </c>
      <c r="M77" s="29" t="s">
        <v>1080</v>
      </c>
      <c r="N77" s="29"/>
    </row>
    <row r="78" spans="1:14" x14ac:dyDescent="0.3">
      <c r="A78" s="17" t="s">
        <v>828</v>
      </c>
      <c r="B78" s="17" t="s">
        <v>829</v>
      </c>
      <c r="C78" s="17" t="s">
        <v>830</v>
      </c>
      <c r="D78" s="17" t="s">
        <v>594</v>
      </c>
      <c r="E78" s="17" t="s">
        <v>237</v>
      </c>
      <c r="F78" s="17" t="s">
        <v>831</v>
      </c>
      <c r="G78" s="18">
        <v>1</v>
      </c>
      <c r="H78" s="18">
        <v>1</v>
      </c>
      <c r="I78" s="19">
        <v>1</v>
      </c>
      <c r="J78" s="20">
        <v>0</v>
      </c>
      <c r="K78" s="21">
        <v>0</v>
      </c>
      <c r="L78" s="22">
        <v>0</v>
      </c>
      <c r="M78" s="29" t="s">
        <v>1080</v>
      </c>
      <c r="N78" s="29"/>
    </row>
    <row r="79" spans="1:14" x14ac:dyDescent="0.3">
      <c r="A79" s="17" t="s">
        <v>285</v>
      </c>
      <c r="B79" s="17" t="s">
        <v>832</v>
      </c>
      <c r="C79" s="17" t="s">
        <v>833</v>
      </c>
      <c r="D79" s="17" t="s">
        <v>673</v>
      </c>
      <c r="E79" s="17" t="s">
        <v>287</v>
      </c>
      <c r="F79" s="17" t="s">
        <v>834</v>
      </c>
      <c r="G79" s="18">
        <v>1</v>
      </c>
      <c r="H79" s="18">
        <v>6</v>
      </c>
      <c r="I79" s="19">
        <v>0</v>
      </c>
      <c r="J79" s="20">
        <v>0</v>
      </c>
      <c r="K79" s="21">
        <v>1</v>
      </c>
      <c r="L79" s="22">
        <v>0</v>
      </c>
      <c r="M79" s="29" t="s">
        <v>1079</v>
      </c>
      <c r="N79" s="29"/>
    </row>
    <row r="80" spans="1:14" x14ac:dyDescent="0.3">
      <c r="A80" s="17" t="s">
        <v>313</v>
      </c>
      <c r="B80" s="17" t="s">
        <v>835</v>
      </c>
      <c r="C80" s="17" t="s">
        <v>521</v>
      </c>
      <c r="D80" s="17" t="s">
        <v>543</v>
      </c>
      <c r="E80" s="17" t="s">
        <v>315</v>
      </c>
      <c r="F80" s="17" t="s">
        <v>836</v>
      </c>
      <c r="G80" s="18">
        <v>1</v>
      </c>
      <c r="H80" s="18">
        <v>1</v>
      </c>
      <c r="I80" s="19">
        <v>0</v>
      </c>
      <c r="J80" s="20">
        <v>0</v>
      </c>
      <c r="K80" s="21">
        <v>0</v>
      </c>
      <c r="L80" s="22">
        <v>1</v>
      </c>
      <c r="M80" s="29" t="s">
        <v>1079</v>
      </c>
      <c r="N80" s="29"/>
    </row>
    <row r="81" spans="1:14" x14ac:dyDescent="0.3">
      <c r="A81" s="17" t="s">
        <v>430</v>
      </c>
      <c r="B81" s="17" t="s">
        <v>837</v>
      </c>
      <c r="C81" s="17" t="s">
        <v>521</v>
      </c>
      <c r="D81" s="17" t="s">
        <v>522</v>
      </c>
      <c r="E81" s="17" t="s">
        <v>287</v>
      </c>
      <c r="F81" s="17" t="s">
        <v>838</v>
      </c>
      <c r="G81" s="18">
        <v>1</v>
      </c>
      <c r="H81" s="18">
        <v>4</v>
      </c>
      <c r="I81" s="19">
        <v>0</v>
      </c>
      <c r="J81" s="20">
        <v>0</v>
      </c>
      <c r="K81" s="21">
        <v>0</v>
      </c>
      <c r="L81" s="22">
        <v>1</v>
      </c>
      <c r="M81" s="29" t="s">
        <v>1079</v>
      </c>
      <c r="N81" s="29"/>
    </row>
    <row r="82" spans="1:14" x14ac:dyDescent="0.3">
      <c r="A82" s="17" t="s">
        <v>839</v>
      </c>
      <c r="B82" s="17" t="s">
        <v>840</v>
      </c>
      <c r="C82" s="17" t="s">
        <v>841</v>
      </c>
      <c r="D82" s="17" t="s">
        <v>637</v>
      </c>
      <c r="E82" s="17" t="s">
        <v>720</v>
      </c>
      <c r="F82" s="17" t="s">
        <v>842</v>
      </c>
      <c r="G82" s="18">
        <v>1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29" t="s">
        <v>1080</v>
      </c>
      <c r="N82" s="29"/>
    </row>
    <row r="83" spans="1:14" x14ac:dyDescent="0.3">
      <c r="A83" s="17" t="s">
        <v>843</v>
      </c>
      <c r="B83" s="17" t="s">
        <v>844</v>
      </c>
      <c r="C83" s="17" t="s">
        <v>845</v>
      </c>
      <c r="D83" s="17" t="s">
        <v>846</v>
      </c>
      <c r="E83" s="17" t="s">
        <v>847</v>
      </c>
      <c r="F83" s="17" t="s">
        <v>848</v>
      </c>
      <c r="G83" s="18">
        <v>1</v>
      </c>
      <c r="H83" s="18">
        <v>1</v>
      </c>
      <c r="I83" s="19">
        <v>0</v>
      </c>
      <c r="J83" s="20">
        <v>1</v>
      </c>
      <c r="K83" s="21">
        <v>0</v>
      </c>
      <c r="L83" s="22">
        <v>0</v>
      </c>
      <c r="M83" s="29" t="s">
        <v>1081</v>
      </c>
      <c r="N83" s="29"/>
    </row>
    <row r="84" spans="1:14" x14ac:dyDescent="0.3">
      <c r="A84" s="17" t="s">
        <v>849</v>
      </c>
      <c r="B84" s="17" t="s">
        <v>850</v>
      </c>
      <c r="C84" s="17" t="s">
        <v>851</v>
      </c>
      <c r="D84" s="17" t="s">
        <v>772</v>
      </c>
      <c r="E84" s="17" t="s">
        <v>773</v>
      </c>
      <c r="F84" s="17" t="s">
        <v>852</v>
      </c>
      <c r="G84" s="18">
        <v>1</v>
      </c>
      <c r="H84" s="18">
        <v>1</v>
      </c>
      <c r="I84" s="19">
        <v>1</v>
      </c>
      <c r="J84" s="20">
        <v>0</v>
      </c>
      <c r="K84" s="21">
        <v>0</v>
      </c>
      <c r="L84" s="22">
        <v>0</v>
      </c>
      <c r="M84" s="29" t="s">
        <v>1080</v>
      </c>
      <c r="N84" s="29"/>
    </row>
    <row r="85" spans="1:14" x14ac:dyDescent="0.3">
      <c r="A85" s="17" t="s">
        <v>853</v>
      </c>
      <c r="B85" s="17" t="s">
        <v>854</v>
      </c>
      <c r="C85" s="17" t="s">
        <v>855</v>
      </c>
      <c r="D85" s="17" t="s">
        <v>856</v>
      </c>
      <c r="E85" s="17" t="s">
        <v>857</v>
      </c>
      <c r="F85" s="17" t="s">
        <v>858</v>
      </c>
      <c r="G85" s="18">
        <v>1</v>
      </c>
      <c r="H85" s="18">
        <v>1</v>
      </c>
      <c r="I85" s="19">
        <v>0</v>
      </c>
      <c r="J85" s="20">
        <v>1</v>
      </c>
      <c r="K85" s="21">
        <v>0</v>
      </c>
      <c r="L85" s="22">
        <v>0</v>
      </c>
      <c r="M85" s="29" t="s">
        <v>1080</v>
      </c>
      <c r="N85" s="29"/>
    </row>
    <row r="86" spans="1:14" x14ac:dyDescent="0.3">
      <c r="A86" s="17" t="s">
        <v>859</v>
      </c>
      <c r="B86" s="17" t="s">
        <v>860</v>
      </c>
      <c r="C86" s="17" t="s">
        <v>861</v>
      </c>
      <c r="D86" s="17" t="s">
        <v>862</v>
      </c>
      <c r="E86" s="17" t="s">
        <v>601</v>
      </c>
      <c r="F86" s="17" t="s">
        <v>863</v>
      </c>
      <c r="G86" s="18">
        <v>1</v>
      </c>
      <c r="H86" s="18">
        <v>1</v>
      </c>
      <c r="I86" s="19">
        <v>1</v>
      </c>
      <c r="J86" s="20">
        <v>0</v>
      </c>
      <c r="K86" s="21">
        <v>0</v>
      </c>
      <c r="L86" s="22">
        <v>0</v>
      </c>
      <c r="M86" s="29" t="s">
        <v>1080</v>
      </c>
      <c r="N86" s="29"/>
    </row>
    <row r="87" spans="1:14" x14ac:dyDescent="0.3">
      <c r="A87" s="17" t="s">
        <v>864</v>
      </c>
      <c r="B87" s="17" t="s">
        <v>865</v>
      </c>
      <c r="C87" s="17" t="s">
        <v>866</v>
      </c>
      <c r="D87" s="17" t="s">
        <v>589</v>
      </c>
      <c r="E87" s="17" t="s">
        <v>867</v>
      </c>
      <c r="F87" s="17" t="s">
        <v>868</v>
      </c>
      <c r="G87" s="18">
        <v>1</v>
      </c>
      <c r="H87" s="18">
        <v>3</v>
      </c>
      <c r="I87" s="19">
        <v>1</v>
      </c>
      <c r="J87" s="20">
        <v>0</v>
      </c>
      <c r="K87" s="21">
        <v>0</v>
      </c>
      <c r="L87" s="22">
        <v>0</v>
      </c>
      <c r="M87" s="29" t="s">
        <v>1080</v>
      </c>
      <c r="N87" s="29"/>
    </row>
    <row r="88" spans="1:14" x14ac:dyDescent="0.3">
      <c r="A88" s="17" t="s">
        <v>408</v>
      </c>
      <c r="B88" s="17" t="s">
        <v>869</v>
      </c>
      <c r="C88" s="17" t="s">
        <v>870</v>
      </c>
      <c r="D88" s="17" t="s">
        <v>594</v>
      </c>
      <c r="E88" s="17" t="s">
        <v>410</v>
      </c>
      <c r="F88" s="17" t="s">
        <v>871</v>
      </c>
      <c r="G88" s="18">
        <v>1</v>
      </c>
      <c r="H88" s="18">
        <v>1</v>
      </c>
      <c r="I88" s="19">
        <v>0</v>
      </c>
      <c r="J88" s="20">
        <v>0</v>
      </c>
      <c r="K88" s="21">
        <v>0</v>
      </c>
      <c r="L88" s="22">
        <v>1</v>
      </c>
      <c r="M88" s="29" t="s">
        <v>1079</v>
      </c>
      <c r="N88" s="29"/>
    </row>
    <row r="89" spans="1:14" x14ac:dyDescent="0.3">
      <c r="A89" s="17" t="s">
        <v>872</v>
      </c>
      <c r="B89" s="17" t="s">
        <v>873</v>
      </c>
      <c r="C89" s="17" t="s">
        <v>874</v>
      </c>
      <c r="D89" s="17" t="s">
        <v>594</v>
      </c>
      <c r="E89" s="17" t="s">
        <v>595</v>
      </c>
      <c r="F89" s="17" t="s">
        <v>875</v>
      </c>
      <c r="G89" s="18">
        <v>1</v>
      </c>
      <c r="H89" s="18">
        <v>4</v>
      </c>
      <c r="I89" s="19">
        <v>1</v>
      </c>
      <c r="J89" s="20">
        <v>0</v>
      </c>
      <c r="K89" s="21">
        <v>0</v>
      </c>
      <c r="L89" s="22">
        <v>0</v>
      </c>
      <c r="M89" s="29" t="s">
        <v>1080</v>
      </c>
      <c r="N89" s="29"/>
    </row>
    <row r="90" spans="1:14" x14ac:dyDescent="0.3">
      <c r="A90" s="17" t="s">
        <v>876</v>
      </c>
      <c r="B90" s="17" t="s">
        <v>877</v>
      </c>
      <c r="C90" s="17" t="s">
        <v>581</v>
      </c>
      <c r="D90" s="17" t="s">
        <v>582</v>
      </c>
      <c r="E90" s="17" t="s">
        <v>618</v>
      </c>
      <c r="F90" s="17" t="s">
        <v>878</v>
      </c>
      <c r="G90" s="18">
        <v>1</v>
      </c>
      <c r="H90" s="18">
        <v>10</v>
      </c>
      <c r="I90" s="19">
        <v>1</v>
      </c>
      <c r="J90" s="20">
        <v>0</v>
      </c>
      <c r="K90" s="21">
        <v>0</v>
      </c>
      <c r="L90" s="22">
        <v>0</v>
      </c>
      <c r="M90" s="29" t="s">
        <v>1077</v>
      </c>
      <c r="N90" s="29"/>
    </row>
    <row r="91" spans="1:14" x14ac:dyDescent="0.3">
      <c r="A91" s="17" t="s">
        <v>879</v>
      </c>
      <c r="B91" s="17" t="s">
        <v>880</v>
      </c>
      <c r="C91" s="17" t="s">
        <v>521</v>
      </c>
      <c r="D91" s="17" t="s">
        <v>543</v>
      </c>
      <c r="E91" s="17" t="s">
        <v>237</v>
      </c>
      <c r="F91" s="17" t="s">
        <v>881</v>
      </c>
      <c r="G91" s="18">
        <v>1</v>
      </c>
      <c r="H91" s="18">
        <v>1</v>
      </c>
      <c r="I91" s="19">
        <v>1</v>
      </c>
      <c r="J91" s="20">
        <v>0</v>
      </c>
      <c r="K91" s="21">
        <v>0</v>
      </c>
      <c r="L91" s="22">
        <v>0</v>
      </c>
      <c r="M91" s="29" t="s">
        <v>1080</v>
      </c>
      <c r="N91" s="29"/>
    </row>
    <row r="92" spans="1:14" x14ac:dyDescent="0.3">
      <c r="A92" s="17" t="s">
        <v>882</v>
      </c>
      <c r="B92" s="17" t="s">
        <v>883</v>
      </c>
      <c r="C92" s="17" t="s">
        <v>521</v>
      </c>
      <c r="D92" s="17" t="s">
        <v>589</v>
      </c>
      <c r="E92" s="17" t="s">
        <v>237</v>
      </c>
      <c r="F92" s="17" t="s">
        <v>884</v>
      </c>
      <c r="G92" s="18">
        <v>1</v>
      </c>
      <c r="H92" s="18">
        <v>10</v>
      </c>
      <c r="I92" s="19">
        <v>1</v>
      </c>
      <c r="J92" s="20">
        <v>0</v>
      </c>
      <c r="K92" s="21">
        <v>0</v>
      </c>
      <c r="L92" s="22">
        <v>0</v>
      </c>
      <c r="M92" s="29" t="s">
        <v>1080</v>
      </c>
      <c r="N92" s="29"/>
    </row>
    <row r="93" spans="1:14" x14ac:dyDescent="0.3">
      <c r="A93" s="17" t="s">
        <v>349</v>
      </c>
      <c r="B93" s="17" t="s">
        <v>885</v>
      </c>
      <c r="C93" s="17" t="s">
        <v>521</v>
      </c>
      <c r="D93" s="17" t="s">
        <v>886</v>
      </c>
      <c r="E93" s="17" t="s">
        <v>352</v>
      </c>
      <c r="F93" s="17" t="s">
        <v>887</v>
      </c>
      <c r="G93" s="18">
        <v>1</v>
      </c>
      <c r="H93" s="18">
        <v>1</v>
      </c>
      <c r="I93" s="19">
        <v>0</v>
      </c>
      <c r="J93" s="20">
        <v>0</v>
      </c>
      <c r="K93" s="21">
        <v>0</v>
      </c>
      <c r="L93" s="22">
        <v>1</v>
      </c>
      <c r="M93" s="29" t="s">
        <v>1079</v>
      </c>
      <c r="N93" s="29"/>
    </row>
    <row r="94" spans="1:14" x14ac:dyDescent="0.3">
      <c r="A94" s="17" t="s">
        <v>888</v>
      </c>
      <c r="B94" s="17" t="s">
        <v>889</v>
      </c>
      <c r="C94" s="17" t="s">
        <v>890</v>
      </c>
      <c r="D94" s="17" t="s">
        <v>543</v>
      </c>
      <c r="E94" s="17" t="s">
        <v>688</v>
      </c>
      <c r="F94" s="17" t="s">
        <v>891</v>
      </c>
      <c r="G94" s="18">
        <v>1</v>
      </c>
      <c r="H94" s="18">
        <v>2</v>
      </c>
      <c r="I94" s="19">
        <v>0</v>
      </c>
      <c r="J94" s="20">
        <v>1</v>
      </c>
      <c r="K94" s="21">
        <v>0</v>
      </c>
      <c r="L94" s="22">
        <v>0</v>
      </c>
      <c r="M94" s="29" t="s">
        <v>1082</v>
      </c>
      <c r="N94" s="29"/>
    </row>
    <row r="95" spans="1:14" x14ac:dyDescent="0.3">
      <c r="A95" s="17" t="s">
        <v>265</v>
      </c>
      <c r="B95" s="17" t="s">
        <v>892</v>
      </c>
      <c r="C95" s="17" t="s">
        <v>893</v>
      </c>
      <c r="D95" s="17" t="s">
        <v>822</v>
      </c>
      <c r="E95" s="17" t="s">
        <v>267</v>
      </c>
      <c r="F95" s="17" t="s">
        <v>894</v>
      </c>
      <c r="G95" s="18">
        <v>1</v>
      </c>
      <c r="H95" s="18">
        <v>1</v>
      </c>
      <c r="I95" s="19">
        <v>0</v>
      </c>
      <c r="J95" s="20">
        <v>0</v>
      </c>
      <c r="K95" s="21">
        <v>1</v>
      </c>
      <c r="L95" s="22">
        <v>0</v>
      </c>
      <c r="M95" s="29" t="s">
        <v>1079</v>
      </c>
      <c r="N95" s="29"/>
    </row>
    <row r="96" spans="1:14" x14ac:dyDescent="0.3">
      <c r="A96" s="17" t="s">
        <v>453</v>
      </c>
      <c r="B96" s="17" t="s">
        <v>895</v>
      </c>
      <c r="C96" s="17" t="s">
        <v>636</v>
      </c>
      <c r="D96" s="17" t="s">
        <v>543</v>
      </c>
      <c r="E96" s="17" t="s">
        <v>455</v>
      </c>
      <c r="F96" s="17" t="s">
        <v>896</v>
      </c>
      <c r="G96" s="18">
        <v>1</v>
      </c>
      <c r="H96" s="18">
        <v>3</v>
      </c>
      <c r="I96" s="19">
        <v>0</v>
      </c>
      <c r="J96" s="20">
        <v>0</v>
      </c>
      <c r="K96" s="21">
        <v>0</v>
      </c>
      <c r="L96" s="22">
        <v>1</v>
      </c>
      <c r="M96" s="29" t="s">
        <v>1079</v>
      </c>
      <c r="N96" s="29"/>
    </row>
    <row r="97" spans="1:14" x14ac:dyDescent="0.3">
      <c r="A97" s="17" t="s">
        <v>897</v>
      </c>
      <c r="B97" s="17" t="s">
        <v>898</v>
      </c>
      <c r="C97" s="17" t="s">
        <v>899</v>
      </c>
      <c r="D97" s="17" t="s">
        <v>900</v>
      </c>
      <c r="E97" s="17" t="s">
        <v>739</v>
      </c>
      <c r="F97" s="17" t="s">
        <v>901</v>
      </c>
      <c r="G97" s="18">
        <v>1</v>
      </c>
      <c r="H97" s="18">
        <v>5</v>
      </c>
      <c r="I97" s="19">
        <v>0</v>
      </c>
      <c r="J97" s="20">
        <v>1</v>
      </c>
      <c r="K97" s="21">
        <v>0</v>
      </c>
      <c r="L97" s="22">
        <v>0</v>
      </c>
      <c r="M97" s="29" t="s">
        <v>1080</v>
      </c>
      <c r="N97" s="29"/>
    </row>
    <row r="98" spans="1:14" x14ac:dyDescent="0.3">
      <c r="A98" s="17" t="s">
        <v>436</v>
      </c>
      <c r="B98" s="17" t="s">
        <v>902</v>
      </c>
      <c r="C98" s="17" t="s">
        <v>903</v>
      </c>
      <c r="D98" s="17" t="s">
        <v>735</v>
      </c>
      <c r="E98" s="17" t="s">
        <v>306</v>
      </c>
      <c r="F98" s="17" t="s">
        <v>904</v>
      </c>
      <c r="G98" s="18">
        <v>1</v>
      </c>
      <c r="H98" s="18">
        <v>4</v>
      </c>
      <c r="I98" s="19">
        <v>0</v>
      </c>
      <c r="J98" s="20">
        <v>0</v>
      </c>
      <c r="K98" s="21">
        <v>0</v>
      </c>
      <c r="L98" s="22">
        <v>1</v>
      </c>
      <c r="M98" s="29" t="s">
        <v>1076</v>
      </c>
      <c r="N98" s="29"/>
    </row>
    <row r="99" spans="1:14" x14ac:dyDescent="0.3">
      <c r="A99" s="17" t="s">
        <v>905</v>
      </c>
      <c r="B99" s="17" t="s">
        <v>906</v>
      </c>
      <c r="C99" s="17" t="s">
        <v>907</v>
      </c>
      <c r="D99" s="17" t="s">
        <v>594</v>
      </c>
      <c r="E99" s="17" t="s">
        <v>908</v>
      </c>
      <c r="F99" s="17" t="s">
        <v>909</v>
      </c>
      <c r="G99" s="18">
        <v>1</v>
      </c>
      <c r="H99" s="18">
        <v>2</v>
      </c>
      <c r="I99" s="19">
        <v>1</v>
      </c>
      <c r="J99" s="20">
        <v>0</v>
      </c>
      <c r="K99" s="21">
        <v>0</v>
      </c>
      <c r="L99" s="22">
        <v>0</v>
      </c>
      <c r="M99" s="29" t="s">
        <v>1080</v>
      </c>
      <c r="N99" s="29"/>
    </row>
    <row r="100" spans="1:14" x14ac:dyDescent="0.3">
      <c r="A100" s="17" t="s">
        <v>498</v>
      </c>
      <c r="B100" s="17" t="s">
        <v>910</v>
      </c>
      <c r="C100" s="17" t="s">
        <v>521</v>
      </c>
      <c r="D100" s="17" t="s">
        <v>594</v>
      </c>
      <c r="E100" s="17" t="s">
        <v>306</v>
      </c>
      <c r="F100" s="17" t="s">
        <v>911</v>
      </c>
      <c r="G100" s="18">
        <v>1</v>
      </c>
      <c r="H100" s="18">
        <v>1</v>
      </c>
      <c r="I100" s="19">
        <v>0</v>
      </c>
      <c r="J100" s="20">
        <v>0</v>
      </c>
      <c r="K100" s="21">
        <v>0</v>
      </c>
      <c r="L100" s="22">
        <v>1</v>
      </c>
      <c r="M100" s="29" t="s">
        <v>1076</v>
      </c>
      <c r="N100" s="29"/>
    </row>
    <row r="101" spans="1:14" x14ac:dyDescent="0.3">
      <c r="A101" s="17" t="s">
        <v>251</v>
      </c>
      <c r="B101" s="17" t="s">
        <v>912</v>
      </c>
      <c r="C101" s="17" t="s">
        <v>684</v>
      </c>
      <c r="D101" s="17" t="s">
        <v>913</v>
      </c>
      <c r="E101" s="17" t="s">
        <v>253</v>
      </c>
      <c r="F101" s="17" t="s">
        <v>914</v>
      </c>
      <c r="G101" s="18">
        <v>1</v>
      </c>
      <c r="H101" s="18">
        <v>1</v>
      </c>
      <c r="I101" s="19">
        <v>0</v>
      </c>
      <c r="J101" s="20">
        <v>0</v>
      </c>
      <c r="K101" s="21">
        <v>1</v>
      </c>
      <c r="L101" s="22">
        <v>0</v>
      </c>
      <c r="M101" s="29" t="s">
        <v>1079</v>
      </c>
      <c r="N101" s="29"/>
    </row>
    <row r="102" spans="1:14" x14ac:dyDescent="0.3">
      <c r="A102" s="17" t="s">
        <v>915</v>
      </c>
      <c r="B102" s="17" t="s">
        <v>916</v>
      </c>
      <c r="C102" s="17" t="s">
        <v>752</v>
      </c>
      <c r="D102" s="17" t="s">
        <v>753</v>
      </c>
      <c r="E102" s="17" t="s">
        <v>754</v>
      </c>
      <c r="F102" s="17" t="s">
        <v>917</v>
      </c>
      <c r="G102" s="18">
        <v>1</v>
      </c>
      <c r="H102" s="18">
        <v>1</v>
      </c>
      <c r="I102" s="19">
        <v>0</v>
      </c>
      <c r="J102" s="20">
        <v>1</v>
      </c>
      <c r="K102" s="21">
        <v>0</v>
      </c>
      <c r="L102" s="22">
        <v>0</v>
      </c>
      <c r="M102" s="29" t="s">
        <v>1080</v>
      </c>
      <c r="N102" s="29"/>
    </row>
    <row r="103" spans="1:14" x14ac:dyDescent="0.3">
      <c r="A103" s="17" t="s">
        <v>918</v>
      </c>
      <c r="B103" s="17" t="s">
        <v>919</v>
      </c>
      <c r="C103" s="17" t="s">
        <v>920</v>
      </c>
      <c r="D103" s="17" t="s">
        <v>921</v>
      </c>
      <c r="E103" s="17" t="s">
        <v>922</v>
      </c>
      <c r="F103" s="17" t="s">
        <v>923</v>
      </c>
      <c r="G103" s="18">
        <v>1</v>
      </c>
      <c r="H103" s="18">
        <v>1</v>
      </c>
      <c r="I103" s="19">
        <v>1</v>
      </c>
      <c r="J103" s="20">
        <v>0</v>
      </c>
      <c r="K103" s="21">
        <v>0</v>
      </c>
      <c r="L103" s="22">
        <v>0</v>
      </c>
      <c r="M103" s="29" t="s">
        <v>1080</v>
      </c>
      <c r="N103" s="29"/>
    </row>
    <row r="104" spans="1:14" x14ac:dyDescent="0.3">
      <c r="A104" s="17" t="s">
        <v>261</v>
      </c>
      <c r="B104" s="17" t="s">
        <v>924</v>
      </c>
      <c r="C104" s="17" t="s">
        <v>521</v>
      </c>
      <c r="D104" s="17" t="s">
        <v>800</v>
      </c>
      <c r="E104" s="17" t="s">
        <v>264</v>
      </c>
      <c r="F104" s="17" t="s">
        <v>925</v>
      </c>
      <c r="G104" s="18">
        <v>1</v>
      </c>
      <c r="H104" s="18">
        <v>1</v>
      </c>
      <c r="I104" s="19">
        <v>0</v>
      </c>
      <c r="J104" s="20">
        <v>0</v>
      </c>
      <c r="K104" s="21">
        <v>1</v>
      </c>
      <c r="L104" s="22">
        <v>0</v>
      </c>
      <c r="M104" s="29" t="s">
        <v>1079</v>
      </c>
      <c r="N104" s="29"/>
    </row>
    <row r="105" spans="1:14" x14ac:dyDescent="0.3">
      <c r="A105" s="17" t="s">
        <v>278</v>
      </c>
      <c r="B105" s="17" t="s">
        <v>926</v>
      </c>
      <c r="C105" s="17" t="s">
        <v>927</v>
      </c>
      <c r="D105" s="17" t="s">
        <v>660</v>
      </c>
      <c r="E105" s="17" t="s">
        <v>275</v>
      </c>
      <c r="F105" s="17" t="s">
        <v>928</v>
      </c>
      <c r="G105" s="18">
        <v>1</v>
      </c>
      <c r="H105" s="18">
        <v>3</v>
      </c>
      <c r="I105" s="19">
        <v>0</v>
      </c>
      <c r="J105" s="20">
        <v>0</v>
      </c>
      <c r="K105" s="21">
        <v>1</v>
      </c>
      <c r="L105" s="22">
        <v>0</v>
      </c>
      <c r="M105" s="29" t="s">
        <v>1079</v>
      </c>
      <c r="N105" s="29"/>
    </row>
    <row r="106" spans="1:14" x14ac:dyDescent="0.3">
      <c r="A106" s="17" t="s">
        <v>412</v>
      </c>
      <c r="B106" s="17" t="s">
        <v>929</v>
      </c>
      <c r="C106" s="17" t="s">
        <v>930</v>
      </c>
      <c r="D106" s="17" t="s">
        <v>931</v>
      </c>
      <c r="E106" s="17" t="s">
        <v>415</v>
      </c>
      <c r="F106" s="17" t="s">
        <v>932</v>
      </c>
      <c r="G106" s="18">
        <v>1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29" t="s">
        <v>1076</v>
      </c>
      <c r="N106" s="29"/>
    </row>
    <row r="107" spans="1:14" x14ac:dyDescent="0.3">
      <c r="A107" s="17" t="s">
        <v>933</v>
      </c>
      <c r="B107" s="17" t="s">
        <v>934</v>
      </c>
      <c r="C107" s="17" t="s">
        <v>935</v>
      </c>
      <c r="D107" s="17" t="s">
        <v>936</v>
      </c>
      <c r="E107" s="17" t="s">
        <v>473</v>
      </c>
      <c r="F107" s="17" t="s">
        <v>937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29" t="s">
        <v>1080</v>
      </c>
      <c r="N107" s="29"/>
    </row>
    <row r="108" spans="1:14" x14ac:dyDescent="0.3">
      <c r="A108" s="17" t="s">
        <v>505</v>
      </c>
      <c r="B108" s="17" t="s">
        <v>938</v>
      </c>
      <c r="C108" s="17" t="s">
        <v>939</v>
      </c>
      <c r="D108" s="17" t="s">
        <v>543</v>
      </c>
      <c r="E108" s="17" t="s">
        <v>369</v>
      </c>
      <c r="F108" s="17" t="s">
        <v>940</v>
      </c>
      <c r="G108" s="18">
        <v>1</v>
      </c>
      <c r="H108" s="18">
        <v>2</v>
      </c>
      <c r="I108" s="19">
        <v>0</v>
      </c>
      <c r="J108" s="20">
        <v>0</v>
      </c>
      <c r="K108" s="21">
        <v>0</v>
      </c>
      <c r="L108" s="22">
        <v>1</v>
      </c>
      <c r="M108" s="29" t="s">
        <v>1076</v>
      </c>
      <c r="N108" s="29"/>
    </row>
    <row r="109" spans="1:14" x14ac:dyDescent="0.3">
      <c r="A109" s="17" t="s">
        <v>941</v>
      </c>
      <c r="B109" s="17" t="s">
        <v>942</v>
      </c>
      <c r="C109" s="17" t="s">
        <v>943</v>
      </c>
      <c r="D109" s="17" t="s">
        <v>673</v>
      </c>
      <c r="E109" s="17" t="s">
        <v>583</v>
      </c>
      <c r="F109" s="17" t="s">
        <v>944</v>
      </c>
      <c r="G109" s="18">
        <v>1</v>
      </c>
      <c r="H109" s="18">
        <v>1</v>
      </c>
      <c r="I109" s="19">
        <v>1</v>
      </c>
      <c r="J109" s="20">
        <v>0</v>
      </c>
      <c r="K109" s="21">
        <v>0</v>
      </c>
      <c r="L109" s="22">
        <v>0</v>
      </c>
      <c r="M109" s="29" t="s">
        <v>1077</v>
      </c>
      <c r="N109" s="29"/>
    </row>
    <row r="110" spans="1:14" x14ac:dyDescent="0.3">
      <c r="A110" s="17" t="s">
        <v>945</v>
      </c>
      <c r="B110" s="17" t="s">
        <v>946</v>
      </c>
      <c r="C110" s="17" t="s">
        <v>521</v>
      </c>
      <c r="D110" s="17" t="s">
        <v>947</v>
      </c>
      <c r="E110" s="17" t="s">
        <v>948</v>
      </c>
      <c r="F110" s="17" t="s">
        <v>949</v>
      </c>
      <c r="G110" s="18">
        <v>1</v>
      </c>
      <c r="H110" s="18">
        <v>1</v>
      </c>
      <c r="I110" s="19">
        <v>1</v>
      </c>
      <c r="J110" s="20">
        <v>0</v>
      </c>
      <c r="K110" s="21">
        <v>0</v>
      </c>
      <c r="L110" s="22">
        <v>0</v>
      </c>
      <c r="M110" s="29" t="s">
        <v>1080</v>
      </c>
      <c r="N110" s="29"/>
    </row>
    <row r="111" spans="1:14" x14ac:dyDescent="0.3">
      <c r="A111" s="17" t="s">
        <v>276</v>
      </c>
      <c r="B111" s="17" t="s">
        <v>950</v>
      </c>
      <c r="C111" s="17" t="s">
        <v>521</v>
      </c>
      <c r="D111" s="17" t="s">
        <v>594</v>
      </c>
      <c r="E111" s="17" t="s">
        <v>275</v>
      </c>
      <c r="F111" s="17" t="s">
        <v>951</v>
      </c>
      <c r="G111" s="18">
        <v>1</v>
      </c>
      <c r="H111" s="18">
        <v>3</v>
      </c>
      <c r="I111" s="19">
        <v>0</v>
      </c>
      <c r="J111" s="20">
        <v>0</v>
      </c>
      <c r="K111" s="21">
        <v>1</v>
      </c>
      <c r="L111" s="22">
        <v>0</v>
      </c>
      <c r="M111" s="29" t="s">
        <v>1079</v>
      </c>
      <c r="N111" s="29"/>
    </row>
    <row r="112" spans="1:14" x14ac:dyDescent="0.3">
      <c r="A112" s="17" t="s">
        <v>952</v>
      </c>
      <c r="B112" s="17" t="s">
        <v>953</v>
      </c>
      <c r="C112" s="17" t="s">
        <v>954</v>
      </c>
      <c r="D112" s="17" t="s">
        <v>543</v>
      </c>
      <c r="E112" s="17" t="s">
        <v>739</v>
      </c>
      <c r="F112" s="17" t="s">
        <v>955</v>
      </c>
      <c r="G112" s="18">
        <v>1</v>
      </c>
      <c r="H112" s="18">
        <v>3</v>
      </c>
      <c r="I112" s="19">
        <v>0</v>
      </c>
      <c r="J112" s="20">
        <v>1</v>
      </c>
      <c r="K112" s="21">
        <v>0</v>
      </c>
      <c r="L112" s="22">
        <v>0</v>
      </c>
      <c r="M112" s="29" t="s">
        <v>1080</v>
      </c>
      <c r="N112" s="29"/>
    </row>
    <row r="113" spans="1:14" x14ac:dyDescent="0.3">
      <c r="A113" s="17" t="s">
        <v>360</v>
      </c>
      <c r="B113" s="17" t="s">
        <v>956</v>
      </c>
      <c r="C113" s="17" t="s">
        <v>957</v>
      </c>
      <c r="D113" s="17" t="s">
        <v>543</v>
      </c>
      <c r="E113" s="17" t="s">
        <v>306</v>
      </c>
      <c r="F113" s="17" t="s">
        <v>958</v>
      </c>
      <c r="G113" s="18">
        <v>1</v>
      </c>
      <c r="H113" s="18">
        <v>1</v>
      </c>
      <c r="I113" s="19">
        <v>0</v>
      </c>
      <c r="J113" s="20">
        <v>0</v>
      </c>
      <c r="K113" s="21">
        <v>0</v>
      </c>
      <c r="L113" s="22">
        <v>1</v>
      </c>
      <c r="M113" s="29" t="s">
        <v>1076</v>
      </c>
      <c r="N113" s="29"/>
    </row>
    <row r="114" spans="1:14" x14ac:dyDescent="0.3">
      <c r="A114" s="17" t="s">
        <v>959</v>
      </c>
      <c r="B114" s="17" t="s">
        <v>960</v>
      </c>
      <c r="C114" s="17" t="s">
        <v>521</v>
      </c>
      <c r="D114" s="17" t="s">
        <v>961</v>
      </c>
      <c r="E114" s="17" t="s">
        <v>264</v>
      </c>
      <c r="F114" s="17" t="s">
        <v>962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29" t="s">
        <v>1081</v>
      </c>
      <c r="N114" s="29"/>
    </row>
    <row r="115" spans="1:14" x14ac:dyDescent="0.3">
      <c r="A115" s="17" t="s">
        <v>464</v>
      </c>
      <c r="B115" s="17" t="s">
        <v>465</v>
      </c>
      <c r="C115" s="17" t="s">
        <v>963</v>
      </c>
      <c r="D115" s="17" t="s">
        <v>543</v>
      </c>
      <c r="E115" s="17" t="s">
        <v>466</v>
      </c>
      <c r="F115" s="17" t="s">
        <v>964</v>
      </c>
      <c r="G115" s="18">
        <v>1</v>
      </c>
      <c r="H115" s="18">
        <v>1</v>
      </c>
      <c r="I115" s="19">
        <v>0</v>
      </c>
      <c r="J115" s="20">
        <v>0</v>
      </c>
      <c r="K115" s="21">
        <v>0</v>
      </c>
      <c r="L115" s="22">
        <v>1</v>
      </c>
      <c r="M115" s="29" t="s">
        <v>1079</v>
      </c>
      <c r="N115" s="29"/>
    </row>
    <row r="116" spans="1:14" x14ac:dyDescent="0.3">
      <c r="A116" s="17" t="s">
        <v>965</v>
      </c>
      <c r="B116" s="17" t="s">
        <v>966</v>
      </c>
      <c r="C116" s="17" t="s">
        <v>967</v>
      </c>
      <c r="D116" s="17" t="s">
        <v>594</v>
      </c>
      <c r="E116" s="17" t="s">
        <v>595</v>
      </c>
      <c r="F116" s="17" t="s">
        <v>968</v>
      </c>
      <c r="G116" s="18">
        <v>1</v>
      </c>
      <c r="H116" s="18">
        <v>3</v>
      </c>
      <c r="I116" s="19">
        <v>1</v>
      </c>
      <c r="J116" s="20">
        <v>0</v>
      </c>
      <c r="K116" s="21">
        <v>0</v>
      </c>
      <c r="L116" s="22">
        <v>0</v>
      </c>
      <c r="M116" s="29" t="s">
        <v>1080</v>
      </c>
      <c r="N116" s="29"/>
    </row>
    <row r="117" spans="1:14" x14ac:dyDescent="0.3">
      <c r="A117" s="17" t="s">
        <v>456</v>
      </c>
      <c r="B117" s="17" t="s">
        <v>969</v>
      </c>
      <c r="C117" s="17" t="s">
        <v>970</v>
      </c>
      <c r="D117" s="17" t="s">
        <v>543</v>
      </c>
      <c r="E117" s="17" t="s">
        <v>455</v>
      </c>
      <c r="F117" s="17" t="s">
        <v>971</v>
      </c>
      <c r="G117" s="18">
        <v>1</v>
      </c>
      <c r="H117" s="18">
        <v>3</v>
      </c>
      <c r="I117" s="19">
        <v>0</v>
      </c>
      <c r="J117" s="20">
        <v>0</v>
      </c>
      <c r="K117" s="21">
        <v>0</v>
      </c>
      <c r="L117" s="22">
        <v>1</v>
      </c>
      <c r="M117" s="29" t="s">
        <v>1079</v>
      </c>
      <c r="N117" s="29"/>
    </row>
    <row r="118" spans="1:14" x14ac:dyDescent="0.3">
      <c r="A118" s="17" t="s">
        <v>272</v>
      </c>
      <c r="B118" s="17" t="s">
        <v>972</v>
      </c>
      <c r="C118" s="17" t="s">
        <v>521</v>
      </c>
      <c r="D118" s="17" t="s">
        <v>594</v>
      </c>
      <c r="E118" s="17" t="s">
        <v>275</v>
      </c>
      <c r="F118" s="17" t="s">
        <v>973</v>
      </c>
      <c r="G118" s="18">
        <v>1</v>
      </c>
      <c r="H118" s="18">
        <v>2</v>
      </c>
      <c r="I118" s="19">
        <v>0</v>
      </c>
      <c r="J118" s="20">
        <v>0</v>
      </c>
      <c r="K118" s="21">
        <v>1</v>
      </c>
      <c r="L118" s="22">
        <v>0</v>
      </c>
      <c r="M118" s="29" t="s">
        <v>1079</v>
      </c>
      <c r="N118" s="29"/>
    </row>
    <row r="119" spans="1:14" x14ac:dyDescent="0.3">
      <c r="A119" s="17" t="s">
        <v>471</v>
      </c>
      <c r="B119" s="17" t="s">
        <v>974</v>
      </c>
      <c r="C119" s="17" t="s">
        <v>521</v>
      </c>
      <c r="D119" s="17" t="s">
        <v>543</v>
      </c>
      <c r="E119" s="17" t="s">
        <v>473</v>
      </c>
      <c r="F119" s="17" t="s">
        <v>975</v>
      </c>
      <c r="G119" s="18">
        <v>1</v>
      </c>
      <c r="H119" s="18">
        <v>1</v>
      </c>
      <c r="I119" s="19">
        <v>0</v>
      </c>
      <c r="J119" s="20">
        <v>0</v>
      </c>
      <c r="K119" s="21">
        <v>0</v>
      </c>
      <c r="L119" s="22">
        <v>1</v>
      </c>
      <c r="M119" s="29" t="s">
        <v>1079</v>
      </c>
      <c r="N119" s="29"/>
    </row>
    <row r="120" spans="1:14" x14ac:dyDescent="0.3">
      <c r="A120" s="17" t="s">
        <v>976</v>
      </c>
      <c r="B120" s="17" t="s">
        <v>977</v>
      </c>
      <c r="C120" s="17" t="s">
        <v>978</v>
      </c>
      <c r="D120" s="17" t="s">
        <v>522</v>
      </c>
      <c r="E120" s="17" t="s">
        <v>847</v>
      </c>
      <c r="F120" s="17" t="s">
        <v>979</v>
      </c>
      <c r="G120" s="18">
        <v>1</v>
      </c>
      <c r="H120" s="18">
        <v>2</v>
      </c>
      <c r="I120" s="19">
        <v>1</v>
      </c>
      <c r="J120" s="20">
        <v>0</v>
      </c>
      <c r="K120" s="21">
        <v>0</v>
      </c>
      <c r="L120" s="22">
        <v>0</v>
      </c>
      <c r="M120" s="29" t="s">
        <v>1080</v>
      </c>
      <c r="N120" s="29"/>
    </row>
    <row r="121" spans="1:14" x14ac:dyDescent="0.3">
      <c r="A121" s="17" t="s">
        <v>980</v>
      </c>
      <c r="B121" s="17" t="s">
        <v>981</v>
      </c>
      <c r="C121" s="17" t="s">
        <v>982</v>
      </c>
      <c r="D121" s="17" t="s">
        <v>594</v>
      </c>
      <c r="E121" s="17" t="s">
        <v>595</v>
      </c>
      <c r="F121" s="17" t="s">
        <v>983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29" t="s">
        <v>1080</v>
      </c>
      <c r="N121" s="29"/>
    </row>
    <row r="122" spans="1:14" x14ac:dyDescent="0.3">
      <c r="A122" s="17" t="s">
        <v>329</v>
      </c>
      <c r="B122" s="17" t="s">
        <v>984</v>
      </c>
      <c r="C122" s="17" t="s">
        <v>985</v>
      </c>
      <c r="D122" s="17" t="s">
        <v>986</v>
      </c>
      <c r="E122" s="17" t="s">
        <v>331</v>
      </c>
      <c r="F122" s="17" t="s">
        <v>987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29" t="s">
        <v>1079</v>
      </c>
      <c r="N122" s="29"/>
    </row>
    <row r="123" spans="1:14" x14ac:dyDescent="0.3">
      <c r="A123" s="17" t="s">
        <v>988</v>
      </c>
      <c r="B123" s="17" t="s">
        <v>989</v>
      </c>
      <c r="C123" s="17" t="s">
        <v>990</v>
      </c>
      <c r="D123" s="17" t="s">
        <v>543</v>
      </c>
      <c r="E123" s="17" t="s">
        <v>739</v>
      </c>
      <c r="F123" s="17" t="s">
        <v>991</v>
      </c>
      <c r="G123" s="18">
        <v>1</v>
      </c>
      <c r="H123" s="18">
        <v>1</v>
      </c>
      <c r="I123" s="19">
        <v>0</v>
      </c>
      <c r="J123" s="20">
        <v>1</v>
      </c>
      <c r="K123" s="21">
        <v>0</v>
      </c>
      <c r="L123" s="22">
        <v>0</v>
      </c>
      <c r="M123" s="29" t="s">
        <v>1080</v>
      </c>
      <c r="N123" s="29"/>
    </row>
    <row r="124" spans="1:14" x14ac:dyDescent="0.3">
      <c r="A124" s="17" t="s">
        <v>268</v>
      </c>
      <c r="B124" s="17" t="s">
        <v>992</v>
      </c>
      <c r="C124" s="17" t="s">
        <v>993</v>
      </c>
      <c r="D124" s="17" t="s">
        <v>994</v>
      </c>
      <c r="E124" s="17" t="s">
        <v>267</v>
      </c>
      <c r="F124" s="17" t="s">
        <v>995</v>
      </c>
      <c r="G124" s="18">
        <v>1</v>
      </c>
      <c r="H124" s="18">
        <v>1</v>
      </c>
      <c r="I124" s="19">
        <v>0</v>
      </c>
      <c r="J124" s="20">
        <v>0</v>
      </c>
      <c r="K124" s="21">
        <v>1</v>
      </c>
      <c r="L124" s="22">
        <v>0</v>
      </c>
      <c r="M124" s="29" t="s">
        <v>1079</v>
      </c>
      <c r="N124" s="29"/>
    </row>
    <row r="125" spans="1:14" x14ac:dyDescent="0.3">
      <c r="A125" s="17" t="s">
        <v>996</v>
      </c>
      <c r="B125" s="17" t="s">
        <v>997</v>
      </c>
      <c r="C125" s="17" t="s">
        <v>998</v>
      </c>
      <c r="D125" s="17" t="s">
        <v>622</v>
      </c>
      <c r="E125" s="17" t="s">
        <v>999</v>
      </c>
      <c r="F125" s="17" t="s">
        <v>1000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29" t="s">
        <v>1080</v>
      </c>
      <c r="N125" s="29"/>
    </row>
    <row r="126" spans="1:14" x14ac:dyDescent="0.3">
      <c r="A126" s="17" t="s">
        <v>1001</v>
      </c>
      <c r="B126" s="17" t="s">
        <v>1002</v>
      </c>
      <c r="C126" s="17" t="s">
        <v>1003</v>
      </c>
      <c r="D126" s="17" t="s">
        <v>631</v>
      </c>
      <c r="E126" s="17" t="s">
        <v>1004</v>
      </c>
      <c r="F126" s="17" t="s">
        <v>1005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29" t="s">
        <v>1082</v>
      </c>
      <c r="N126" s="29"/>
    </row>
    <row r="127" spans="1:14" x14ac:dyDescent="0.3">
      <c r="A127" s="17" t="s">
        <v>1006</v>
      </c>
      <c r="B127" s="17" t="s">
        <v>1007</v>
      </c>
      <c r="C127" s="17" t="s">
        <v>1008</v>
      </c>
      <c r="D127" s="17" t="s">
        <v>1009</v>
      </c>
      <c r="E127" s="17" t="s">
        <v>857</v>
      </c>
      <c r="F127" s="17" t="s">
        <v>1010</v>
      </c>
      <c r="G127" s="18">
        <v>1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29" t="s">
        <v>1082</v>
      </c>
      <c r="N127" s="29"/>
    </row>
    <row r="128" spans="1:14" x14ac:dyDescent="0.3">
      <c r="A128" s="17" t="s">
        <v>256</v>
      </c>
      <c r="B128" s="17" t="s">
        <v>1011</v>
      </c>
      <c r="C128" s="17" t="s">
        <v>1012</v>
      </c>
      <c r="D128" s="17" t="s">
        <v>1013</v>
      </c>
      <c r="E128" s="17" t="s">
        <v>259</v>
      </c>
      <c r="F128" s="17" t="s">
        <v>1014</v>
      </c>
      <c r="G128" s="18">
        <v>1</v>
      </c>
      <c r="H128" s="18">
        <v>1</v>
      </c>
      <c r="I128" s="19">
        <v>0</v>
      </c>
      <c r="J128" s="20">
        <v>0</v>
      </c>
      <c r="K128" s="21">
        <v>1</v>
      </c>
      <c r="L128" s="22">
        <v>0</v>
      </c>
      <c r="M128" s="29" t="s">
        <v>1079</v>
      </c>
      <c r="N128" s="29"/>
    </row>
    <row r="129" spans="1:14" x14ac:dyDescent="0.3">
      <c r="A129" s="17" t="s">
        <v>1015</v>
      </c>
      <c r="B129" s="17" t="s">
        <v>1016</v>
      </c>
      <c r="C129" s="17" t="s">
        <v>1017</v>
      </c>
      <c r="D129" s="17" t="s">
        <v>1018</v>
      </c>
      <c r="E129" s="17" t="s">
        <v>1019</v>
      </c>
      <c r="F129" s="17" t="s">
        <v>1020</v>
      </c>
      <c r="G129" s="18">
        <v>1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29" t="s">
        <v>1080</v>
      </c>
      <c r="N129" s="29"/>
    </row>
    <row r="130" spans="1:14" x14ac:dyDescent="0.3">
      <c r="A130" s="17" t="s">
        <v>240</v>
      </c>
      <c r="B130" s="17" t="s">
        <v>1021</v>
      </c>
      <c r="C130" s="17" t="s">
        <v>521</v>
      </c>
      <c r="D130" s="17" t="s">
        <v>1013</v>
      </c>
      <c r="E130" s="17" t="s">
        <v>243</v>
      </c>
      <c r="F130" s="17" t="s">
        <v>1022</v>
      </c>
      <c r="G130" s="18">
        <v>1</v>
      </c>
      <c r="H130" s="18">
        <v>1</v>
      </c>
      <c r="I130" s="19">
        <v>0</v>
      </c>
      <c r="J130" s="20">
        <v>0</v>
      </c>
      <c r="K130" s="21">
        <v>1</v>
      </c>
      <c r="L130" s="22">
        <v>0</v>
      </c>
      <c r="M130" s="29" t="s">
        <v>1078</v>
      </c>
      <c r="N130" s="29"/>
    </row>
    <row r="131" spans="1:14" x14ac:dyDescent="0.3">
      <c r="A131" s="17" t="s">
        <v>1023</v>
      </c>
      <c r="B131" s="17" t="s">
        <v>1024</v>
      </c>
      <c r="C131" s="17" t="s">
        <v>1025</v>
      </c>
      <c r="D131" s="17" t="s">
        <v>645</v>
      </c>
      <c r="E131" s="17" t="s">
        <v>720</v>
      </c>
      <c r="F131" s="17" t="s">
        <v>1026</v>
      </c>
      <c r="G131" s="18">
        <v>1</v>
      </c>
      <c r="H131" s="18">
        <v>1</v>
      </c>
      <c r="I131" s="19">
        <v>1</v>
      </c>
      <c r="J131" s="20">
        <v>0</v>
      </c>
      <c r="K131" s="21">
        <v>0</v>
      </c>
      <c r="L131" s="22">
        <v>0</v>
      </c>
      <c r="M131" s="29" t="s">
        <v>1080</v>
      </c>
      <c r="N131" s="29"/>
    </row>
    <row r="132" spans="1:14" x14ac:dyDescent="0.3">
      <c r="A132" s="17" t="s">
        <v>1027</v>
      </c>
      <c r="B132" s="17" t="s">
        <v>1028</v>
      </c>
      <c r="C132" s="17" t="s">
        <v>521</v>
      </c>
      <c r="D132" s="17" t="s">
        <v>1029</v>
      </c>
      <c r="E132" s="17" t="s">
        <v>601</v>
      </c>
      <c r="F132" s="17" t="s">
        <v>1030</v>
      </c>
      <c r="G132" s="18">
        <v>1</v>
      </c>
      <c r="H132" s="18">
        <v>24</v>
      </c>
      <c r="I132" s="19">
        <v>0</v>
      </c>
      <c r="J132" s="20">
        <v>1</v>
      </c>
      <c r="K132" s="21">
        <v>0</v>
      </c>
      <c r="L132" s="22">
        <v>0</v>
      </c>
      <c r="M132" s="29" t="s">
        <v>1080</v>
      </c>
      <c r="N132" s="29"/>
    </row>
    <row r="133" spans="1:14" x14ac:dyDescent="0.3">
      <c r="A133" s="17" t="s">
        <v>1031</v>
      </c>
      <c r="B133" s="17" t="s">
        <v>1032</v>
      </c>
      <c r="C133" s="17" t="s">
        <v>1033</v>
      </c>
      <c r="D133" s="17" t="s">
        <v>715</v>
      </c>
      <c r="E133" s="17" t="s">
        <v>646</v>
      </c>
      <c r="F133" s="17" t="s">
        <v>1034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29" t="s">
        <v>1080</v>
      </c>
      <c r="N133" s="29"/>
    </row>
    <row r="134" spans="1:14" x14ac:dyDescent="0.3">
      <c r="A134" s="17" t="s">
        <v>1035</v>
      </c>
      <c r="B134" s="17" t="s">
        <v>1036</v>
      </c>
      <c r="C134" s="17" t="s">
        <v>1037</v>
      </c>
      <c r="D134" s="17" t="s">
        <v>931</v>
      </c>
      <c r="E134" s="17" t="s">
        <v>773</v>
      </c>
      <c r="F134" s="17" t="s">
        <v>1038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29" t="s">
        <v>1080</v>
      </c>
      <c r="N134" s="29"/>
    </row>
    <row r="135" spans="1:14" x14ac:dyDescent="0.3">
      <c r="A135" s="17" t="s">
        <v>1039</v>
      </c>
      <c r="B135" s="17" t="s">
        <v>1040</v>
      </c>
      <c r="C135" s="17" t="s">
        <v>521</v>
      </c>
      <c r="D135" s="17" t="s">
        <v>1041</v>
      </c>
      <c r="E135" s="17" t="s">
        <v>352</v>
      </c>
      <c r="F135" s="17" t="s">
        <v>1042</v>
      </c>
      <c r="G135" s="18">
        <v>1</v>
      </c>
      <c r="H135" s="18">
        <v>2</v>
      </c>
      <c r="I135" s="19">
        <v>1</v>
      </c>
      <c r="J135" s="20">
        <v>0</v>
      </c>
      <c r="K135" s="21">
        <v>0</v>
      </c>
      <c r="L135" s="22">
        <v>0</v>
      </c>
      <c r="M135" s="29" t="s">
        <v>1080</v>
      </c>
      <c r="N135" s="29"/>
    </row>
    <row r="136" spans="1:14" x14ac:dyDescent="0.3">
      <c r="A136" s="17" t="s">
        <v>1043</v>
      </c>
      <c r="B136" s="17" t="s">
        <v>1044</v>
      </c>
      <c r="C136" s="17" t="s">
        <v>1045</v>
      </c>
      <c r="D136" s="17" t="s">
        <v>1046</v>
      </c>
      <c r="E136" s="17" t="s">
        <v>601</v>
      </c>
      <c r="F136" s="17" t="s">
        <v>1047</v>
      </c>
      <c r="G136" s="18">
        <v>1</v>
      </c>
      <c r="H136" s="18">
        <v>40</v>
      </c>
      <c r="I136" s="19">
        <v>1</v>
      </c>
      <c r="J136" s="20">
        <v>0</v>
      </c>
      <c r="K136" s="21">
        <v>0</v>
      </c>
      <c r="L136" s="22">
        <v>0</v>
      </c>
      <c r="M136" s="29" t="s">
        <v>1080</v>
      </c>
      <c r="N136" s="29"/>
    </row>
    <row r="137" spans="1:14" x14ac:dyDescent="0.3">
      <c r="A137" s="17" t="s">
        <v>1048</v>
      </c>
      <c r="B137" s="17" t="s">
        <v>1049</v>
      </c>
      <c r="C137" s="17" t="s">
        <v>1050</v>
      </c>
      <c r="D137" s="17" t="s">
        <v>1051</v>
      </c>
      <c r="E137" s="17" t="s">
        <v>1052</v>
      </c>
      <c r="F137" s="17" t="s">
        <v>1053</v>
      </c>
      <c r="G137" s="18">
        <v>1</v>
      </c>
      <c r="H137" s="18">
        <v>1</v>
      </c>
      <c r="I137" s="19">
        <v>1</v>
      </c>
      <c r="J137" s="20">
        <v>0</v>
      </c>
      <c r="K137" s="21">
        <v>0</v>
      </c>
      <c r="L137" s="22">
        <v>0</v>
      </c>
      <c r="M137" s="29" t="s">
        <v>1080</v>
      </c>
      <c r="N137" s="29"/>
    </row>
    <row r="138" spans="1:14" x14ac:dyDescent="0.3">
      <c r="A138" s="17" t="s">
        <v>1054</v>
      </c>
      <c r="B138" s="17" t="s">
        <v>1055</v>
      </c>
      <c r="C138" s="17" t="s">
        <v>1056</v>
      </c>
      <c r="D138" s="17" t="s">
        <v>1057</v>
      </c>
      <c r="E138" s="17" t="s">
        <v>867</v>
      </c>
      <c r="F138" s="17" t="s">
        <v>1058</v>
      </c>
      <c r="G138" s="18">
        <v>1</v>
      </c>
      <c r="H138" s="18">
        <v>1</v>
      </c>
      <c r="I138" s="19">
        <v>0</v>
      </c>
      <c r="J138" s="20">
        <v>1</v>
      </c>
      <c r="K138" s="21">
        <v>0</v>
      </c>
      <c r="L138" s="22">
        <v>0</v>
      </c>
      <c r="M138" s="29" t="s">
        <v>1081</v>
      </c>
      <c r="N138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751F-1AEA-4598-B935-C798B67BFA64}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bestFit="1" customWidth="1"/>
    <col min="2" max="2" width="48.6640625" bestFit="1" customWidth="1"/>
    <col min="3" max="3" width="10.44140625" bestFit="1" customWidth="1"/>
    <col min="4" max="4" width="10.109375" bestFit="1" customWidth="1"/>
    <col min="11" max="15" width="0" hidden="1" customWidth="1"/>
  </cols>
  <sheetData>
    <row r="1" spans="1:14" ht="18.600000000000001" thickBot="1" x14ac:dyDescent="0.4">
      <c r="A1" s="64" t="s">
        <v>1092</v>
      </c>
      <c r="B1" s="64"/>
      <c r="C1" s="64"/>
      <c r="D1" s="64"/>
    </row>
    <row r="2" spans="1:14" ht="15" thickBot="1" x14ac:dyDescent="0.35">
      <c r="A2" s="39" t="s">
        <v>1088</v>
      </c>
      <c r="B2" s="40" t="s">
        <v>1087</v>
      </c>
      <c r="C2" s="40" t="s">
        <v>1086</v>
      </c>
      <c r="D2" s="41" t="s">
        <v>1085</v>
      </c>
    </row>
    <row r="3" spans="1:14" x14ac:dyDescent="0.3">
      <c r="A3" s="61" t="s">
        <v>1089</v>
      </c>
      <c r="B3" s="33" t="s">
        <v>1076</v>
      </c>
      <c r="C3" s="34">
        <v>56</v>
      </c>
      <c r="D3" s="35">
        <v>20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62"/>
      <c r="B4" s="43" t="s">
        <v>1079</v>
      </c>
      <c r="C4" s="44">
        <v>39</v>
      </c>
      <c r="D4" s="45">
        <v>32</v>
      </c>
      <c r="K4" s="27">
        <f t="shared" ref="K4:K15" si="0">IF(OR($B4="Corporate non-stock - demand too low to convert",$B4="Non-stock in the primary DC - demand too low to convert",$B4="Low impact - only 1 or 2 line impact"),1,"")</f>
        <v>1</v>
      </c>
      <c r="L4" s="27" t="str">
        <f t="shared" ref="L4:L15" si="1">IF($B4="Grand Total",2,"")</f>
        <v/>
      </c>
      <c r="M4" s="27">
        <f t="shared" ref="M4:M15" si="2">IF($K4=1,$C4,"")</f>
        <v>39</v>
      </c>
      <c r="N4" s="27" t="str">
        <f t="shared" ref="N4:N15" si="3">IF($L4=2,$C4,"")</f>
        <v/>
      </c>
    </row>
    <row r="5" spans="1:14" ht="15" thickBot="1" x14ac:dyDescent="0.35">
      <c r="A5" s="63"/>
      <c r="B5" s="30" t="s">
        <v>1082</v>
      </c>
      <c r="C5" s="31">
        <v>3</v>
      </c>
      <c r="D5" s="32">
        <v>3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65" t="s">
        <v>1090</v>
      </c>
      <c r="B6" s="48" t="s">
        <v>1081</v>
      </c>
      <c r="C6" s="49">
        <v>5</v>
      </c>
      <c r="D6" s="50">
        <v>4</v>
      </c>
      <c r="K6" s="27">
        <f t="shared" si="0"/>
        <v>1</v>
      </c>
      <c r="L6" s="27" t="str">
        <f t="shared" si="1"/>
        <v/>
      </c>
      <c r="M6" s="27">
        <f t="shared" si="2"/>
        <v>5</v>
      </c>
      <c r="N6" s="27" t="str">
        <f t="shared" si="3"/>
        <v/>
      </c>
    </row>
    <row r="7" spans="1:14" ht="15" thickBot="1" x14ac:dyDescent="0.35">
      <c r="A7" s="66"/>
      <c r="B7" s="52" t="s">
        <v>1078</v>
      </c>
      <c r="C7" s="53">
        <v>3</v>
      </c>
      <c r="D7" s="54">
        <v>2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x14ac:dyDescent="0.3">
      <c r="A8" s="67" t="s">
        <v>1091</v>
      </c>
      <c r="B8" s="42" t="s">
        <v>1077</v>
      </c>
      <c r="C8" s="34">
        <v>72</v>
      </c>
      <c r="D8" s="35">
        <v>21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68"/>
      <c r="B9" s="51" t="s">
        <v>1080</v>
      </c>
      <c r="C9" s="46">
        <v>64</v>
      </c>
      <c r="D9" s="47">
        <v>54</v>
      </c>
      <c r="K9" s="27">
        <f t="shared" si="0"/>
        <v>1</v>
      </c>
      <c r="L9" s="27" t="str">
        <f t="shared" si="1"/>
        <v/>
      </c>
      <c r="M9" s="27">
        <f t="shared" si="2"/>
        <v>64</v>
      </c>
      <c r="N9" s="27" t="str">
        <f t="shared" si="3"/>
        <v/>
      </c>
    </row>
    <row r="10" spans="1:14" ht="15" thickBot="1" x14ac:dyDescent="0.35">
      <c r="B10" s="36" t="s">
        <v>11</v>
      </c>
      <c r="C10" s="37">
        <v>242</v>
      </c>
      <c r="D10" s="38">
        <v>136</v>
      </c>
      <c r="K10" s="27" t="str">
        <f t="shared" si="0"/>
        <v/>
      </c>
      <c r="L10" s="27">
        <f t="shared" si="1"/>
        <v>2</v>
      </c>
      <c r="M10" s="27" t="str">
        <f t="shared" si="2"/>
        <v/>
      </c>
      <c r="N10" s="27">
        <f t="shared" si="3"/>
        <v>242</v>
      </c>
    </row>
    <row r="11" spans="1:14" x14ac:dyDescent="0.3"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108</v>
      </c>
      <c r="N20">
        <f>SUM(N1:N19)</f>
        <v>242</v>
      </c>
      <c r="O20">
        <f>M20/N20</f>
        <v>0.4462809917355372</v>
      </c>
    </row>
    <row r="21" spans="13:15" x14ac:dyDescent="0.3">
      <c r="O21" t="str">
        <f>TEXT(O20,"0.0%")</f>
        <v>44.6%</v>
      </c>
    </row>
  </sheetData>
  <mergeCells count="4">
    <mergeCell ref="A3:A5"/>
    <mergeCell ref="A1:D1"/>
    <mergeCell ref="A6:A7"/>
    <mergeCell ref="A8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69" t="s">
        <v>1059</v>
      </c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37.5" customHeight="1" x14ac:dyDescent="0.3">
      <c r="K2" s="70" t="s">
        <v>1060</v>
      </c>
      <c r="L2" s="70"/>
    </row>
    <row r="3" spans="1:12" ht="27.45" customHeight="1" x14ac:dyDescent="0.3">
      <c r="A3" s="23" t="s">
        <v>1061</v>
      </c>
      <c r="B3" s="23" t="s">
        <v>1062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1063</v>
      </c>
    </row>
    <row r="4" spans="1:12" ht="14.4" x14ac:dyDescent="0.3">
      <c r="A4" s="71">
        <v>2018</v>
      </c>
      <c r="B4" s="25" t="s">
        <v>1064</v>
      </c>
      <c r="C4" s="26">
        <v>3442</v>
      </c>
      <c r="D4" s="26">
        <v>3175</v>
      </c>
      <c r="E4" s="24">
        <v>0.92242882045322494</v>
      </c>
      <c r="F4" s="26">
        <v>52</v>
      </c>
      <c r="G4" s="24">
        <v>0.93753631609529331</v>
      </c>
      <c r="H4" s="26">
        <v>96</v>
      </c>
      <c r="I4" s="26">
        <v>30</v>
      </c>
      <c r="J4" s="26">
        <v>89</v>
      </c>
      <c r="K4" s="24">
        <v>0.9554619319891664</v>
      </c>
      <c r="L4" s="24">
        <v>0.97065117701008863</v>
      </c>
    </row>
    <row r="5" spans="1:12" ht="14.4" x14ac:dyDescent="0.3">
      <c r="A5" s="71">
        <v>2018</v>
      </c>
      <c r="B5" s="25" t="s">
        <v>1065</v>
      </c>
      <c r="C5" s="26">
        <v>2781</v>
      </c>
      <c r="D5" s="26">
        <v>2551</v>
      </c>
      <c r="E5" s="24">
        <v>0.91729593671341247</v>
      </c>
      <c r="F5" s="26">
        <v>32</v>
      </c>
      <c r="G5" s="24">
        <v>0.92880258899676382</v>
      </c>
      <c r="H5" s="26">
        <v>81</v>
      </c>
      <c r="I5" s="26">
        <v>33</v>
      </c>
      <c r="J5" s="26">
        <v>84</v>
      </c>
      <c r="K5" s="24">
        <v>0.95758258258258255</v>
      </c>
      <c r="L5" s="24">
        <v>0.9692249240121581</v>
      </c>
    </row>
    <row r="6" spans="1:12" ht="14.4" x14ac:dyDescent="0.3">
      <c r="A6" s="71">
        <v>2018</v>
      </c>
      <c r="B6" s="25" t="s">
        <v>1066</v>
      </c>
      <c r="C6" s="26">
        <v>3636</v>
      </c>
      <c r="D6" s="26">
        <v>3348</v>
      </c>
      <c r="E6" s="24">
        <v>0.92079207920792083</v>
      </c>
      <c r="F6" s="26">
        <v>67</v>
      </c>
      <c r="G6" s="24">
        <v>0.93921892189218925</v>
      </c>
      <c r="H6" s="26">
        <v>81</v>
      </c>
      <c r="I6" s="26">
        <v>31</v>
      </c>
      <c r="J6" s="26">
        <v>109</v>
      </c>
      <c r="K6" s="24">
        <v>0.95766590389016015</v>
      </c>
      <c r="L6" s="24">
        <v>0.97637795275590544</v>
      </c>
    </row>
    <row r="7" spans="1:12" ht="14.4" x14ac:dyDescent="0.3">
      <c r="A7" s="71">
        <v>2018</v>
      </c>
      <c r="B7" s="25" t="s">
        <v>1067</v>
      </c>
      <c r="C7" s="26">
        <v>3121</v>
      </c>
      <c r="D7" s="26">
        <v>2858</v>
      </c>
      <c r="E7" s="24">
        <v>0.91573213713553347</v>
      </c>
      <c r="F7" s="26">
        <v>54</v>
      </c>
      <c r="G7" s="24">
        <v>0.93303428388337073</v>
      </c>
      <c r="H7" s="26">
        <v>97</v>
      </c>
      <c r="I7" s="26">
        <v>23</v>
      </c>
      <c r="J7" s="26">
        <v>89</v>
      </c>
      <c r="K7" s="24">
        <v>0.94981721502160188</v>
      </c>
      <c r="L7" s="24">
        <v>0.96717428087986468</v>
      </c>
    </row>
    <row r="8" spans="1:12" ht="14.4" x14ac:dyDescent="0.3">
      <c r="A8" s="71">
        <v>2018</v>
      </c>
      <c r="B8" s="25" t="s">
        <v>1068</v>
      </c>
      <c r="C8" s="26">
        <v>3051</v>
      </c>
      <c r="D8" s="26">
        <v>2762</v>
      </c>
      <c r="E8" s="24">
        <v>0.90527695837430355</v>
      </c>
      <c r="F8" s="26">
        <v>53</v>
      </c>
      <c r="G8" s="24">
        <v>0.9226483120288429</v>
      </c>
      <c r="H8" s="26">
        <v>125</v>
      </c>
      <c r="I8" s="26">
        <v>27</v>
      </c>
      <c r="J8" s="26">
        <v>84</v>
      </c>
      <c r="K8" s="24">
        <v>0.93945578231292515</v>
      </c>
      <c r="L8" s="24">
        <v>0.95670245930031172</v>
      </c>
    </row>
    <row r="9" spans="1:12" ht="14.4" x14ac:dyDescent="0.3">
      <c r="A9" s="71">
        <v>2018</v>
      </c>
      <c r="B9" s="25" t="s">
        <v>1069</v>
      </c>
      <c r="C9" s="26">
        <v>3739</v>
      </c>
      <c r="D9" s="26">
        <v>3409</v>
      </c>
      <c r="E9" s="24">
        <v>0.91174110724792723</v>
      </c>
      <c r="F9" s="26">
        <v>91</v>
      </c>
      <c r="G9" s="24">
        <v>0.93607916555228665</v>
      </c>
      <c r="H9" s="26">
        <v>125</v>
      </c>
      <c r="I9" s="26">
        <v>29</v>
      </c>
      <c r="J9" s="26">
        <v>85</v>
      </c>
      <c r="K9" s="24">
        <v>0.94041379310344841</v>
      </c>
      <c r="L9" s="24">
        <v>0.96462931522354278</v>
      </c>
    </row>
    <row r="10" spans="1:12" ht="14.4" x14ac:dyDescent="0.3">
      <c r="A10" s="71">
        <v>2018</v>
      </c>
      <c r="B10" s="25" t="s">
        <v>1070</v>
      </c>
      <c r="C10" s="26">
        <v>2714</v>
      </c>
      <c r="D10" s="26">
        <v>2495</v>
      </c>
      <c r="E10" s="24">
        <v>0.91930729550478996</v>
      </c>
      <c r="F10" s="26">
        <v>60</v>
      </c>
      <c r="G10" s="24">
        <v>0.94141488577745025</v>
      </c>
      <c r="H10" s="26">
        <v>67</v>
      </c>
      <c r="I10" s="26">
        <v>14</v>
      </c>
      <c r="J10" s="26">
        <v>78</v>
      </c>
      <c r="K10" s="24">
        <v>0.95156369183829137</v>
      </c>
      <c r="L10" s="24">
        <v>0.9738485558157689</v>
      </c>
    </row>
    <row r="11" spans="1:12" ht="14.4" x14ac:dyDescent="0.3">
      <c r="A11" s="71">
        <v>2018</v>
      </c>
      <c r="B11" s="25" t="s">
        <v>1071</v>
      </c>
      <c r="C11" s="26">
        <v>2745</v>
      </c>
      <c r="D11" s="26">
        <v>2489</v>
      </c>
      <c r="E11" s="24">
        <v>0.90673952641165756</v>
      </c>
      <c r="F11" s="26">
        <v>70</v>
      </c>
      <c r="G11" s="24">
        <v>0.93224043715846994</v>
      </c>
      <c r="H11" s="26">
        <v>99</v>
      </c>
      <c r="I11" s="26">
        <v>25</v>
      </c>
      <c r="J11" s="26">
        <v>62</v>
      </c>
      <c r="K11" s="24">
        <v>0.93641835966892406</v>
      </c>
      <c r="L11" s="24">
        <v>0.96174652241112824</v>
      </c>
    </row>
    <row r="12" spans="1:12" ht="14.4" x14ac:dyDescent="0.3">
      <c r="A12" s="71">
        <v>2019</v>
      </c>
      <c r="B12" s="25" t="s">
        <v>1072</v>
      </c>
      <c r="C12" s="26">
        <v>3361</v>
      </c>
      <c r="D12" s="26">
        <v>3066</v>
      </c>
      <c r="E12" s="24">
        <v>0.91222850342160067</v>
      </c>
      <c r="F12" s="26">
        <v>78</v>
      </c>
      <c r="G12" s="24">
        <v>0.93543588217792328</v>
      </c>
      <c r="H12" s="26">
        <v>97</v>
      </c>
      <c r="I12" s="26">
        <v>38</v>
      </c>
      <c r="J12" s="26">
        <v>82</v>
      </c>
      <c r="K12" s="24">
        <v>0.94600431965442766</v>
      </c>
      <c r="L12" s="24">
        <v>0.96933291179260195</v>
      </c>
    </row>
    <row r="13" spans="1:12" ht="14.4" x14ac:dyDescent="0.3">
      <c r="A13" s="71">
        <v>2019</v>
      </c>
      <c r="B13" s="25" t="s">
        <v>1073</v>
      </c>
      <c r="C13" s="26">
        <v>2677</v>
      </c>
      <c r="D13" s="26">
        <v>2437</v>
      </c>
      <c r="E13" s="24">
        <v>0.91034740381023538</v>
      </c>
      <c r="F13" s="26">
        <v>35</v>
      </c>
      <c r="G13" s="24">
        <v>0.92342174075457606</v>
      </c>
      <c r="H13" s="26">
        <v>107</v>
      </c>
      <c r="I13" s="26">
        <v>18</v>
      </c>
      <c r="J13" s="26">
        <v>80</v>
      </c>
      <c r="K13" s="24">
        <v>0.94493989918573096</v>
      </c>
      <c r="L13" s="24">
        <v>0.95794025157232709</v>
      </c>
    </row>
    <row r="14" spans="1:12" ht="14.4" x14ac:dyDescent="0.3">
      <c r="A14" s="71">
        <v>2019</v>
      </c>
      <c r="B14" s="25" t="s">
        <v>1074</v>
      </c>
      <c r="C14" s="26">
        <v>3106</v>
      </c>
      <c r="D14" s="26">
        <v>2862</v>
      </c>
      <c r="E14" s="24">
        <v>0.92144236960721182</v>
      </c>
      <c r="F14" s="26">
        <v>41</v>
      </c>
      <c r="G14" s="24">
        <v>0.934642627173213</v>
      </c>
      <c r="H14" s="26">
        <v>95</v>
      </c>
      <c r="I14" s="26">
        <v>31</v>
      </c>
      <c r="J14" s="26">
        <v>77</v>
      </c>
      <c r="K14" s="24">
        <v>0.95463642428285522</v>
      </c>
      <c r="L14" s="24">
        <v>0.96787284409874874</v>
      </c>
    </row>
    <row r="15" spans="1:12" ht="14.4" x14ac:dyDescent="0.3">
      <c r="A15" s="71">
        <v>2019</v>
      </c>
      <c r="B15" s="25" t="s">
        <v>1075</v>
      </c>
      <c r="C15" s="26">
        <v>2798</v>
      </c>
      <c r="D15" s="26">
        <v>2556</v>
      </c>
      <c r="E15" s="24">
        <v>0.9135096497498213</v>
      </c>
      <c r="F15" s="26">
        <v>42</v>
      </c>
      <c r="G15" s="24">
        <v>0.92852037169406709</v>
      </c>
      <c r="H15" s="26">
        <v>103</v>
      </c>
      <c r="I15" s="26">
        <v>15</v>
      </c>
      <c r="J15" s="26">
        <v>82</v>
      </c>
      <c r="K15" s="24">
        <v>0.94631617919289157</v>
      </c>
      <c r="L15" s="24">
        <v>0.96126363294471606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2019-05-02T16:51:13Z</dcterms:created>
  <dcterms:modified xsi:type="dcterms:W3CDTF">2019-05-06T13:08:30Z</dcterms:modified>
</cp:coreProperties>
</file>