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C3669387-5F38-434A-B62F-304B178FB317}" xr6:coauthVersionLast="31" xr6:coauthVersionMax="31" xr10:uidLastSave="{00000000-0000-0000-0000-000000000000}"/>
  <bookViews>
    <workbookView xWindow="0" yWindow="0" windowWidth="23040" windowHeight="9072" activeTab="3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Detail'!$A$2:$N$81</definedName>
  </definedNames>
  <calcPr calcId="179017"/>
  <pivotCaches>
    <pivotCache cacheId="22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<sst xmlns="http://schemas.openxmlformats.org/spreadsheetml/2006/main" count="1095" uniqueCount="612">
  <si>
    <t>THR16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</si>
  <si>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</si>
  <si>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</si>
  <si>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</si>
  <si>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</si>
  <si>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</si>
  <si>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</si>
  <si>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</si>
  <si>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</si>
  <si>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</si>
  <si>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</si>
  <si>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</si>
  <si>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</si>
  <si>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3057085</t>
  </si>
  <si>
    <t>Envision Imag Pennsylvnia THR</t>
  </si>
  <si>
    <t>3057084</t>
  </si>
  <si>
    <t>Envision Imag S Arlington THR</t>
  </si>
  <si>
    <t>3057088</t>
  </si>
  <si>
    <t>Envision Imaging Of Hulen THR</t>
  </si>
  <si>
    <t>3057086</t>
  </si>
  <si>
    <t>Envision Imag N Arlington THR</t>
  </si>
  <si>
    <t>3057075</t>
  </si>
  <si>
    <t>Envision Imag Of Allen THR</t>
  </si>
  <si>
    <t>3057090</t>
  </si>
  <si>
    <t>Envision Imag Southlake THR</t>
  </si>
  <si>
    <t>3751696</t>
  </si>
  <si>
    <t>Envision Ortho Ctr Of CO Imaging Lowry</t>
  </si>
  <si>
    <t>3057087</t>
  </si>
  <si>
    <t>Envision Imag Camp Bowie THR</t>
  </si>
  <si>
    <t>3057102</t>
  </si>
  <si>
    <t>Envision Imag Of Tulsa THR</t>
  </si>
  <si>
    <t>3057083</t>
  </si>
  <si>
    <t>Envision Imag Plano THR</t>
  </si>
  <si>
    <t>3387117</t>
  </si>
  <si>
    <t>Hlth Images At North Denver-CHER,LLC THR</t>
  </si>
  <si>
    <t>3057091</t>
  </si>
  <si>
    <t>Envision Imag Of Bedford THR</t>
  </si>
  <si>
    <t>3392163</t>
  </si>
  <si>
    <t>Hlth Images At Denver West -CHER,LLC THR</t>
  </si>
  <si>
    <t>3392152</t>
  </si>
  <si>
    <t>Hlth Images At Church Ranch-CHER,LLC THR</t>
  </si>
  <si>
    <t>3057097</t>
  </si>
  <si>
    <t>Hlth Images South Denver THR</t>
  </si>
  <si>
    <t>3057079</t>
  </si>
  <si>
    <t>Envision Imag Of Dallas THR</t>
  </si>
  <si>
    <t>3056893</t>
  </si>
  <si>
    <t>Envision Img Hunters Row THR</t>
  </si>
  <si>
    <t>3057076</t>
  </si>
  <si>
    <t>Envision Imag N Fort Wrth THR</t>
  </si>
  <si>
    <t>3387130</t>
  </si>
  <si>
    <t>Hlth Images At Southlands-CHER,LLC THR</t>
  </si>
  <si>
    <t>3057103</t>
  </si>
  <si>
    <t>Hlth Images At Boulder THR</t>
  </si>
  <si>
    <t>3057099</t>
  </si>
  <si>
    <t>Hlth Images South Potomac THR</t>
  </si>
  <si>
    <t>3057104</t>
  </si>
  <si>
    <t>Envision Imag Of Acadiana THR</t>
  </si>
  <si>
    <t>3057081</t>
  </si>
  <si>
    <t>Envision Imag Of Desoto THR</t>
  </si>
  <si>
    <t>3057080</t>
  </si>
  <si>
    <t>Scimeca, Tyler</t>
  </si>
  <si>
    <t>3387088</t>
  </si>
  <si>
    <t>Hlth Images At Diamond Hill-CHER,LLC THR</t>
  </si>
  <si>
    <t>3057101</t>
  </si>
  <si>
    <t>Hlth Images Cherry Hills THR</t>
  </si>
  <si>
    <t>3699340</t>
  </si>
  <si>
    <t>Health Images At West Littleton</t>
  </si>
  <si>
    <t>3057082</t>
  </si>
  <si>
    <t>Envision Imag Las Colinas THR</t>
  </si>
  <si>
    <t>3057092</t>
  </si>
  <si>
    <t>Envision Imag Of Celburne THR</t>
  </si>
  <si>
    <t>3057095</t>
  </si>
  <si>
    <t>Envision Imag Of McKinney THR</t>
  </si>
  <si>
    <t>3450728</t>
  </si>
  <si>
    <t>Health Images At Longmont</t>
  </si>
  <si>
    <t>3057096</t>
  </si>
  <si>
    <t>Colorado Springs Imag THR</t>
  </si>
  <si>
    <t>3057100</t>
  </si>
  <si>
    <t>Hlth Images South Park THR</t>
  </si>
  <si>
    <t>3484055</t>
  </si>
  <si>
    <t>Health Images At Castle Rock</t>
  </si>
  <si>
    <t>3439092</t>
  </si>
  <si>
    <t>Specialty Imaging LLC THR</t>
  </si>
  <si>
    <t>3563881</t>
  </si>
  <si>
    <t>Orthopedic Centers Of Colorado Imaging</t>
  </si>
  <si>
    <t>THR16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</si>
  <si>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</si>
  <si>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</si>
  <si>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</si>
  <si>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</si>
  <si>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</si>
  <si>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</si>
  <si>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</si>
  <si>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</si>
  <si>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</si>
  <si>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</si>
  <si>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</si>
  <si>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</si>
  <si>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</si>
  <si>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Allen</t>
  </si>
  <si>
    <t>TX</t>
  </si>
  <si>
    <t xml:space="preserve">750134903   </t>
  </si>
  <si>
    <t>67234972</t>
  </si>
  <si>
    <t>SZ</t>
  </si>
  <si>
    <t>2712850</t>
  </si>
  <si>
    <t>Pants Scrub Blue</t>
  </si>
  <si>
    <t>08/27/2018</t>
  </si>
  <si>
    <t>XD</t>
  </si>
  <si>
    <t>MARS</t>
  </si>
  <si>
    <t>1746960</t>
  </si>
  <si>
    <t>Scrub Pants Blue</t>
  </si>
  <si>
    <t>1746961</t>
  </si>
  <si>
    <t>Arlington</t>
  </si>
  <si>
    <t xml:space="preserve">760181005   </t>
  </si>
  <si>
    <t>66581622</t>
  </si>
  <si>
    <t>1216835</t>
  </si>
  <si>
    <t>Shirt Scrub Unisex PP Disp</t>
  </si>
  <si>
    <t>08/07/2018</t>
  </si>
  <si>
    <t>DUKAL</t>
  </si>
  <si>
    <t>Fort Worth</t>
  </si>
  <si>
    <t xml:space="preserve">761042224   </t>
  </si>
  <si>
    <t>66554890</t>
  </si>
  <si>
    <t>1026811</t>
  </si>
  <si>
    <t>Entero Vu 24%</t>
  </si>
  <si>
    <t>EZ</t>
  </si>
  <si>
    <t xml:space="preserve">760122615   </t>
  </si>
  <si>
    <t>66658880</t>
  </si>
  <si>
    <t>08/09/2018</t>
  </si>
  <si>
    <t>Cleburne</t>
  </si>
  <si>
    <t xml:space="preserve">760337029   </t>
  </si>
  <si>
    <t>67023358</t>
  </si>
  <si>
    <t>08/20/2018</t>
  </si>
  <si>
    <t>Boulder</t>
  </si>
  <si>
    <t>CO</t>
  </si>
  <si>
    <t xml:space="preserve">803026824   </t>
  </si>
  <si>
    <t>66773088</t>
  </si>
  <si>
    <t>1211790</t>
  </si>
  <si>
    <t>Ear Plugs E-A-R Classic+Uncord</t>
  </si>
  <si>
    <t>08/13/2018</t>
  </si>
  <si>
    <t>3MMED</t>
  </si>
  <si>
    <t>Thornton</t>
  </si>
  <si>
    <t xml:space="preserve">802294384   </t>
  </si>
  <si>
    <t>67321274</t>
  </si>
  <si>
    <t>1252291</t>
  </si>
  <si>
    <t>Sodium Chloride 0.9% Solution</t>
  </si>
  <si>
    <t>08/28/2018</t>
  </si>
  <si>
    <t>ABBHOS</t>
  </si>
  <si>
    <t>Denver</t>
  </si>
  <si>
    <t xml:space="preserve">802307195   </t>
  </si>
  <si>
    <t>67305059</t>
  </si>
  <si>
    <t>4335418</t>
  </si>
  <si>
    <t>Connector Tubing f/Oxygen</t>
  </si>
  <si>
    <t>SALTE</t>
  </si>
  <si>
    <t>Westminster</t>
  </si>
  <si>
    <t xml:space="preserve">800214094   </t>
  </si>
  <si>
    <t>66527729</t>
  </si>
  <si>
    <t>1132320</t>
  </si>
  <si>
    <t>Connector Oxygen Swivel</t>
  </si>
  <si>
    <t>08/06/2018</t>
  </si>
  <si>
    <t>MEDLIN</t>
  </si>
  <si>
    <t>THR16   Drop-Ship Items  -  Aug 2018 through Aug 2018</t>
  </si>
  <si>
    <t>Dallas</t>
  </si>
  <si>
    <t xml:space="preserve">752373401   </t>
  </si>
  <si>
    <t>66952644</t>
  </si>
  <si>
    <t>1236693</t>
  </si>
  <si>
    <t>Regulator f/MRI</t>
  </si>
  <si>
    <t>08/17/2018</t>
  </si>
  <si>
    <t>D</t>
  </si>
  <si>
    <t>MADA</t>
  </si>
  <si>
    <t>Irving</t>
  </si>
  <si>
    <t xml:space="preserve">750394341   </t>
  </si>
  <si>
    <t>67233463</t>
  </si>
  <si>
    <t>1315907</t>
  </si>
  <si>
    <t>Marker Skin Mr. Spot Packet</t>
  </si>
  <si>
    <t>SOURON</t>
  </si>
  <si>
    <t>67336083</t>
  </si>
  <si>
    <t>9049596</t>
  </si>
  <si>
    <t>Cup Foam 16oz We</t>
  </si>
  <si>
    <t>08/29/2018</t>
  </si>
  <si>
    <t>ODEPOT</t>
  </si>
  <si>
    <t>Bedford</t>
  </si>
  <si>
    <t xml:space="preserve">760226067   </t>
  </si>
  <si>
    <t>66722278</t>
  </si>
  <si>
    <t>1179133</t>
  </si>
  <si>
    <t>Glasses Eye Rad Nyl Unisex</t>
  </si>
  <si>
    <t>08/10/2018</t>
  </si>
  <si>
    <t>PROLEA</t>
  </si>
  <si>
    <t>67173314</t>
  </si>
  <si>
    <t>1209365</t>
  </si>
  <si>
    <t>Fluid Transfer Set</t>
  </si>
  <si>
    <t>08/23/2018</t>
  </si>
  <si>
    <t>McKinney</t>
  </si>
  <si>
    <t xml:space="preserve">750717665   </t>
  </si>
  <si>
    <t>66736889</t>
  </si>
  <si>
    <t>SO</t>
  </si>
  <si>
    <t>1172546</t>
  </si>
  <si>
    <t>Skin Dots 2.0mm</t>
  </si>
  <si>
    <t>Colorado Springs</t>
  </si>
  <si>
    <t xml:space="preserve">809192264   </t>
  </si>
  <si>
    <t>66630348</t>
  </si>
  <si>
    <t>1212031</t>
  </si>
  <si>
    <t>Deodorant ReFresh Wipes</t>
  </si>
  <si>
    <t>08/08/2018</t>
  </si>
  <si>
    <t>Aurora</t>
  </si>
  <si>
    <t xml:space="preserve">800124526   </t>
  </si>
  <si>
    <t>67235017</t>
  </si>
  <si>
    <t>1268963</t>
  </si>
  <si>
    <t>Earplugs E-A-R Skull Screws</t>
  </si>
  <si>
    <t>FISHER</t>
  </si>
  <si>
    <t xml:space="preserve">802115380   </t>
  </si>
  <si>
    <t>67179971</t>
  </si>
  <si>
    <t>1161078</t>
  </si>
  <si>
    <t>Dispenser f/Face Mask</t>
  </si>
  <si>
    <t>BOWMED</t>
  </si>
  <si>
    <t>Mansfield</t>
  </si>
  <si>
    <t xml:space="preserve">760634001   </t>
  </si>
  <si>
    <t>66663133</t>
  </si>
  <si>
    <t>5700319</t>
  </si>
  <si>
    <t>Easy Pak Medical Kit</t>
  </si>
  <si>
    <t>MEDSFE</t>
  </si>
  <si>
    <t xml:space="preserve">800165317   </t>
  </si>
  <si>
    <t>66641449</t>
  </si>
  <si>
    <t>67280088</t>
  </si>
  <si>
    <t>4490032</t>
  </si>
  <si>
    <t>Stat Kit Z-1000 Emergency Kit</t>
  </si>
  <si>
    <t>BANYAN</t>
  </si>
  <si>
    <t>Englewood</t>
  </si>
  <si>
    <t xml:space="preserve">801127006   </t>
  </si>
  <si>
    <t>66767208</t>
  </si>
  <si>
    <t>9033660</t>
  </si>
  <si>
    <t>Label Address 260 Labels</t>
  </si>
  <si>
    <t>Littleton</t>
  </si>
  <si>
    <t xml:space="preserve">801234004   </t>
  </si>
  <si>
    <t>66632342</t>
  </si>
  <si>
    <t>1351987</t>
  </si>
  <si>
    <t>Trophon Chem Indicator</t>
  </si>
  <si>
    <t>GEULDD</t>
  </si>
  <si>
    <t>66997185</t>
  </si>
  <si>
    <t>1351991</t>
  </si>
  <si>
    <t>Sonex Hl-Bx 6 Btls 80Ml</t>
  </si>
  <si>
    <t>67419288</t>
  </si>
  <si>
    <t>08/31/2018</t>
  </si>
  <si>
    <t>67033870</t>
  </si>
  <si>
    <t>1310913</t>
  </si>
  <si>
    <t>Marker Identifier Set No Intls</t>
  </si>
  <si>
    <t>08/21/2018</t>
  </si>
  <si>
    <t>67354521</t>
  </si>
  <si>
    <t>1310523</t>
  </si>
  <si>
    <t>Headphones MRI Wired 29Db</t>
  </si>
  <si>
    <t>NEWMAT</t>
  </si>
  <si>
    <t>THR16   Item Detail  -  Aug 2018 through Aug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</si>
  <si>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</si>
  <si>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</si>
  <si>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</si>
  <si>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</si>
  <si>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</si>
  <si>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</si>
  <si>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</si>
  <si>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</si>
  <si>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</si>
  <si>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1046989</t>
  </si>
  <si>
    <t xml:space="preserve">Sodium Chloride INJ SDV 50ml  </t>
  </si>
  <si>
    <t xml:space="preserve">0.9%        </t>
  </si>
  <si>
    <t xml:space="preserve">25/Bx   </t>
  </si>
  <si>
    <t>PFIZNJ</t>
  </si>
  <si>
    <t>00409488850</t>
  </si>
  <si>
    <t>9870244</t>
  </si>
  <si>
    <t xml:space="preserve">Saline Syringe Fill           </t>
  </si>
  <si>
    <t xml:space="preserve">10mL        </t>
  </si>
  <si>
    <t xml:space="preserve">30/Pk   </t>
  </si>
  <si>
    <t>BD</t>
  </si>
  <si>
    <t>306500</t>
  </si>
  <si>
    <t>2218045</t>
  </si>
  <si>
    <t xml:space="preserve">E-A-R Plugs Pillow Paks       </t>
  </si>
  <si>
    <t xml:space="preserve">            </t>
  </si>
  <si>
    <t>200Pr/Bx</t>
  </si>
  <si>
    <t>310-1001</t>
  </si>
  <si>
    <t>1048688</t>
  </si>
  <si>
    <t xml:space="preserve">Sodium Chlor Inj SDV 20ml PF  </t>
  </si>
  <si>
    <t>00409488820</t>
  </si>
  <si>
    <t xml:space="preserve">Earplugs E-A-R Skull Screws   </t>
  </si>
  <si>
    <t xml:space="preserve">Vinyl Cord  </t>
  </si>
  <si>
    <t xml:space="preserve">120/Pk  </t>
  </si>
  <si>
    <t>191501567</t>
  </si>
  <si>
    <t>1048583</t>
  </si>
  <si>
    <t xml:space="preserve">Sodium Chloride INJ MDV 30ml  </t>
  </si>
  <si>
    <t xml:space="preserve">0.9%BACT    </t>
  </si>
  <si>
    <t>00409196607</t>
  </si>
  <si>
    <t>9875912</t>
  </si>
  <si>
    <t xml:space="preserve">Needle Disposable             </t>
  </si>
  <si>
    <t xml:space="preserve">18gx1-1/2"  </t>
  </si>
  <si>
    <t xml:space="preserve">100/Bx  </t>
  </si>
  <si>
    <t>305196</t>
  </si>
  <si>
    <t xml:space="preserve">Easy Pak Medical Kit          </t>
  </si>
  <si>
    <t xml:space="preserve">Envelope    </t>
  </si>
  <si>
    <t xml:space="preserve">Ea      </t>
  </si>
  <si>
    <t>MS-ENV-MAILE</t>
  </si>
  <si>
    <t xml:space="preserve">Entero Vu 24%                 </t>
  </si>
  <si>
    <t xml:space="preserve">600ML       </t>
  </si>
  <si>
    <t xml:space="preserve">12/Ca   </t>
  </si>
  <si>
    <t>901407</t>
  </si>
  <si>
    <t>1180925</t>
  </si>
  <si>
    <t xml:space="preserve">Sodium Chloride Inj Bag       </t>
  </si>
  <si>
    <t xml:space="preserve">250ml   </t>
  </si>
  <si>
    <t>0798302</t>
  </si>
  <si>
    <t xml:space="preserve">Deodorant ReFresh Wipes       </t>
  </si>
  <si>
    <t xml:space="preserve">500/Ca  </t>
  </si>
  <si>
    <t>SJCSTJ911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</si>
  <si>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</si>
  <si>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</si>
  <si>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</si>
  <si>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</si>
  <si>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</si>
  <si>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</si>
  <si>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9872059</t>
  </si>
  <si>
    <t xml:space="preserve">TB Syringes w/Needle Slip 1cc </t>
  </si>
  <si>
    <t xml:space="preserve">25gx5/8"    </t>
  </si>
  <si>
    <t>309626</t>
  </si>
  <si>
    <t xml:space="preserve">Scrub Pants Blue              </t>
  </si>
  <si>
    <t xml:space="preserve">Medium      </t>
  </si>
  <si>
    <t xml:space="preserve">50/Ca   </t>
  </si>
  <si>
    <t>1518M</t>
  </si>
  <si>
    <t>1023524</t>
  </si>
  <si>
    <t xml:space="preserve">Dispensing Pin Non-Vented     </t>
  </si>
  <si>
    <t xml:space="preserve">Mini        </t>
  </si>
  <si>
    <t xml:space="preserve">100/Ca  </t>
  </si>
  <si>
    <t>MCGAW</t>
  </si>
  <si>
    <t>413503</t>
  </si>
  <si>
    <t>7285124</t>
  </si>
  <si>
    <t xml:space="preserve">EZM Super XL Empty Enema Kit  </t>
  </si>
  <si>
    <t>W/reten cuff</t>
  </si>
  <si>
    <t xml:space="preserve">24/Ca   </t>
  </si>
  <si>
    <t>901203</t>
  </si>
  <si>
    <t>1276483</t>
  </si>
  <si>
    <t xml:space="preserve">Epinephrine Auto Injector Jr  </t>
  </si>
  <si>
    <t xml:space="preserve">0.15mg      </t>
  </si>
  <si>
    <t>CARDGN</t>
  </si>
  <si>
    <t>5325550</t>
  </si>
  <si>
    <t>1224990</t>
  </si>
  <si>
    <t>Ropivacaine HCl Inj PF 20mL PF</t>
  </si>
  <si>
    <t xml:space="preserve">2mg/mL      </t>
  </si>
  <si>
    <t xml:space="preserve">10/Bx   </t>
  </si>
  <si>
    <t>00409930020</t>
  </si>
  <si>
    <t>8408206</t>
  </si>
  <si>
    <t xml:space="preserve">Isovue-M 200 41%              </t>
  </si>
  <si>
    <t xml:space="preserve">20mL        </t>
  </si>
  <si>
    <t xml:space="preserve">10/Ca   </t>
  </si>
  <si>
    <t>BRACCO</t>
  </si>
  <si>
    <t>141125</t>
  </si>
  <si>
    <t xml:space="preserve">Headphones MRI Wired 29Db     </t>
  </si>
  <si>
    <t>NGHS29</t>
  </si>
  <si>
    <t>1049663</t>
  </si>
  <si>
    <t>Sodium Chlor Inj ADD-Vant Cont</t>
  </si>
  <si>
    <t>50x100ml</t>
  </si>
  <si>
    <t>00409710167</t>
  </si>
  <si>
    <t>2617123</t>
  </si>
  <si>
    <t xml:space="preserve">Shirt Scrub Unisex Dark Blue  </t>
  </si>
  <si>
    <t xml:space="preserve">10/Bg   </t>
  </si>
  <si>
    <t>375M</t>
  </si>
  <si>
    <t xml:space="preserve">Cup Foam 16oz We              </t>
  </si>
  <si>
    <t xml:space="preserve">1000/Bx </t>
  </si>
  <si>
    <t>545728</t>
  </si>
  <si>
    <t>2615940</t>
  </si>
  <si>
    <t xml:space="preserve">Large       </t>
  </si>
  <si>
    <t>375L</t>
  </si>
  <si>
    <t xml:space="preserve">Connector Oxygen Swivel       </t>
  </si>
  <si>
    <t>HCS0590</t>
  </si>
  <si>
    <t xml:space="preserve">Pants Scrub Blue              </t>
  </si>
  <si>
    <t xml:space="preserve">XL          </t>
  </si>
  <si>
    <t>1518XL</t>
  </si>
  <si>
    <t xml:space="preserve">1" Red/Blue </t>
  </si>
  <si>
    <t xml:space="preserve">1/St    </t>
  </si>
  <si>
    <t>TA-5</t>
  </si>
  <si>
    <t xml:space="preserve">Sonex Hl-Bx 6 Btls 80Ml       </t>
  </si>
  <si>
    <t xml:space="preserve">6/Bx    </t>
  </si>
  <si>
    <t>E8350NJ</t>
  </si>
  <si>
    <t>1048130</t>
  </si>
  <si>
    <t xml:space="preserve">Marcaine Inj SDV PF 10mL      </t>
  </si>
  <si>
    <t xml:space="preserve">0.5%        </t>
  </si>
  <si>
    <t>00409156010</t>
  </si>
  <si>
    <t>1223399</t>
  </si>
  <si>
    <t xml:space="preserve">Lidocaine HCl Inj 5mL PF SDV  </t>
  </si>
  <si>
    <t xml:space="preserve">2%          </t>
  </si>
  <si>
    <t>AURPHA</t>
  </si>
  <si>
    <t>55150016505</t>
  </si>
  <si>
    <t xml:space="preserve">Shirt Scrub Unisex PP Disp    </t>
  </si>
  <si>
    <t xml:space="preserve">2XL Drk Blu </t>
  </si>
  <si>
    <t xml:space="preserve">5x10/Ca </t>
  </si>
  <si>
    <t>375XXL</t>
  </si>
  <si>
    <t>9873303</t>
  </si>
  <si>
    <t>Push Button Bld Coll Wngst 12"</t>
  </si>
  <si>
    <t xml:space="preserve">25G x.75    </t>
  </si>
  <si>
    <t xml:space="preserve">50/Bx   </t>
  </si>
  <si>
    <t>367323</t>
  </si>
  <si>
    <t>1315260</t>
  </si>
  <si>
    <t xml:space="preserve">Bupivacaine SDV Inj 10mL PF   </t>
  </si>
  <si>
    <t xml:space="preserve">0.25%       </t>
  </si>
  <si>
    <t>55150016710</t>
  </si>
  <si>
    <t>1271099</t>
  </si>
  <si>
    <t xml:space="preserve">Glycine Neutralizer           </t>
  </si>
  <si>
    <t>NC1214855</t>
  </si>
  <si>
    <t>1186311</t>
  </si>
  <si>
    <t xml:space="preserve">Cover Headset Disposable      </t>
  </si>
  <si>
    <t>CONE</t>
  </si>
  <si>
    <t>243714</t>
  </si>
  <si>
    <t>1235095</t>
  </si>
  <si>
    <t xml:space="preserve">Dulcolax Tablets EC           </t>
  </si>
  <si>
    <t xml:space="preserve">5mg         </t>
  </si>
  <si>
    <t xml:space="preserve">100/Bt  </t>
  </si>
  <si>
    <t>CARDWH</t>
  </si>
  <si>
    <t>3323680</t>
  </si>
  <si>
    <t>6783463</t>
  </si>
  <si>
    <t xml:space="preserve">Aloetouch 3G PF Vinyl Glove   </t>
  </si>
  <si>
    <t xml:space="preserve">X-Large     </t>
  </si>
  <si>
    <t>MDS195177</t>
  </si>
  <si>
    <t>2610479</t>
  </si>
  <si>
    <t>375XL</t>
  </si>
  <si>
    <t>9193573</t>
  </si>
  <si>
    <t xml:space="preserve">Aspirin Tablets               </t>
  </si>
  <si>
    <t xml:space="preserve">325mg       </t>
  </si>
  <si>
    <t>100x2/Bx</t>
  </si>
  <si>
    <t>MEDIQ</t>
  </si>
  <si>
    <t>11647</t>
  </si>
  <si>
    <t>3582697</t>
  </si>
  <si>
    <t xml:space="preserve">Sheath Ultrasound LF NS       </t>
  </si>
  <si>
    <t xml:space="preserve">Indwrap     </t>
  </si>
  <si>
    <t>MEDRES</t>
  </si>
  <si>
    <t>25080</t>
  </si>
  <si>
    <t>2589254</t>
  </si>
  <si>
    <t xml:space="preserve">Marcaine Inj SDV 10mL PF      </t>
  </si>
  <si>
    <t xml:space="preserve">0.75%       </t>
  </si>
  <si>
    <t>00409158210</t>
  </si>
  <si>
    <t>2582245</t>
  </si>
  <si>
    <t xml:space="preserve">Marcaine Inj SDV Non-Rtrn PF  </t>
  </si>
  <si>
    <t xml:space="preserve">10mL/Vl </t>
  </si>
  <si>
    <t>GIVREP</t>
  </si>
  <si>
    <t>00409155910</t>
  </si>
  <si>
    <t>9879570</t>
  </si>
  <si>
    <t xml:space="preserve">PosiFlush Syringe Saline      </t>
  </si>
  <si>
    <t xml:space="preserve">Prefill 3ml </t>
  </si>
  <si>
    <t xml:space="preserve">30/Bx   </t>
  </si>
  <si>
    <t>306507</t>
  </si>
  <si>
    <t xml:space="preserve">Skin Dots 2.0mm               </t>
  </si>
  <si>
    <t>TE-SDM-BB20</t>
  </si>
  <si>
    <t>1206348</t>
  </si>
  <si>
    <t xml:space="preserve">Kit Syringe Stellant w/Spike  </t>
  </si>
  <si>
    <t xml:space="preserve">Dual        </t>
  </si>
  <si>
    <t xml:space="preserve">20/Pk   </t>
  </si>
  <si>
    <t>SOMTEC</t>
  </si>
  <si>
    <t>SDS-CTP-SCS</t>
  </si>
  <si>
    <t>3066722</t>
  </si>
  <si>
    <t xml:space="preserve">Pin Mini-spike Dispensing     </t>
  </si>
  <si>
    <t>412000</t>
  </si>
  <si>
    <t>2282979</t>
  </si>
  <si>
    <t xml:space="preserve">Glucophage Tablets            </t>
  </si>
  <si>
    <t xml:space="preserve">500mg       </t>
  </si>
  <si>
    <t>2343614</t>
  </si>
  <si>
    <t xml:space="preserve">Sodium Chloride 0.9% Solution </t>
  </si>
  <si>
    <t xml:space="preserve">50mL        </t>
  </si>
  <si>
    <t xml:space="preserve">60/Ca   </t>
  </si>
  <si>
    <t>798406</t>
  </si>
  <si>
    <t>3950125</t>
  </si>
  <si>
    <t xml:space="preserve">Toilet Tissue 2Ply Angel Soft </t>
  </si>
  <si>
    <t xml:space="preserve">White       </t>
  </si>
  <si>
    <t xml:space="preserve">40/Ca   </t>
  </si>
  <si>
    <t>GEOPAC</t>
  </si>
  <si>
    <t>16840</t>
  </si>
  <si>
    <t>1016540</t>
  </si>
  <si>
    <t xml:space="preserve">Control Seals W/numbers       </t>
  </si>
  <si>
    <t xml:space="preserve">RED         </t>
  </si>
  <si>
    <t xml:space="preserve">100/PK  </t>
  </si>
  <si>
    <t>OMNIMD</t>
  </si>
  <si>
    <t>484107-R</t>
  </si>
  <si>
    <t>2480238</t>
  </si>
  <si>
    <t xml:space="preserve">Lidocaine HCL ABJ LFS N-R PF  </t>
  </si>
  <si>
    <t xml:space="preserve">1%          </t>
  </si>
  <si>
    <t xml:space="preserve">5mL/Ea  </t>
  </si>
  <si>
    <t>00409490434</t>
  </si>
  <si>
    <t xml:space="preserve">Regulator f/MRI               </t>
  </si>
  <si>
    <t>R1835-25GBMRI</t>
  </si>
  <si>
    <t xml:space="preserve">Label Address 260 Labels      </t>
  </si>
  <si>
    <t>967253</t>
  </si>
  <si>
    <t xml:space="preserve">Trophon Chem Indicator        </t>
  </si>
  <si>
    <t>E8350NC</t>
  </si>
  <si>
    <t xml:space="preserve">Stat Kit Z-1000 Emergency Kit </t>
  </si>
  <si>
    <t xml:space="preserve">Medical     </t>
  </si>
  <si>
    <t>1003550</t>
  </si>
  <si>
    <t>1154316</t>
  </si>
  <si>
    <t xml:space="preserve">Transfer Set w/Vented Bag     </t>
  </si>
  <si>
    <t xml:space="preserve">Spike Clave </t>
  </si>
  <si>
    <t>ICU</t>
  </si>
  <si>
    <t>B9469</t>
  </si>
  <si>
    <t>1047004</t>
  </si>
  <si>
    <t>Lidocaine HCL Ansyr Syr 5ml PF</t>
  </si>
  <si>
    <t>00409913705</t>
  </si>
  <si>
    <t xml:space="preserve">Dispenser f/Face Mask         </t>
  </si>
  <si>
    <t>FP-038</t>
  </si>
  <si>
    <t>1047771</t>
  </si>
  <si>
    <t xml:space="preserve">Lidocaine HCL Inj MDV 20ml    </t>
  </si>
  <si>
    <t>00409427601</t>
  </si>
  <si>
    <t>5420002</t>
  </si>
  <si>
    <t>Kemsafe Neutralizer Pwd OPA/Gl</t>
  </si>
  <si>
    <t xml:space="preserve">1 Quart     </t>
  </si>
  <si>
    <t>KEMMED</t>
  </si>
  <si>
    <t>9075-Q</t>
  </si>
  <si>
    <t>2776584</t>
  </si>
  <si>
    <t xml:space="preserve">Step Stool Bariatric w/Rail   </t>
  </si>
  <si>
    <t xml:space="preserve">600# Max    </t>
  </si>
  <si>
    <t>DELTUB</t>
  </si>
  <si>
    <t>21220</t>
  </si>
  <si>
    <t>1036544</t>
  </si>
  <si>
    <t>Elastics For Ultrasound Sheath</t>
  </si>
  <si>
    <t>10060</t>
  </si>
  <si>
    <t>2618511</t>
  </si>
  <si>
    <t xml:space="preserve">Scrub Pants Disposable D Blue </t>
  </si>
  <si>
    <t>380XL</t>
  </si>
  <si>
    <t>4994616</t>
  </si>
  <si>
    <t xml:space="preserve">Seals Nylon Red Padlock       </t>
  </si>
  <si>
    <t xml:space="preserve">Numbered    </t>
  </si>
  <si>
    <t xml:space="preserve">100/Pk  </t>
  </si>
  <si>
    <t>HEALOG</t>
  </si>
  <si>
    <t>7685</t>
  </si>
  <si>
    <t xml:space="preserve">Fluid Transfer Set            </t>
  </si>
  <si>
    <t xml:space="preserve">20"         </t>
  </si>
  <si>
    <t>116008</t>
  </si>
  <si>
    <t>1147976</t>
  </si>
  <si>
    <t xml:space="preserve">Lifeshield Macrobore Ext Set  </t>
  </si>
  <si>
    <t xml:space="preserve">Clave 8"    </t>
  </si>
  <si>
    <t>2065428</t>
  </si>
  <si>
    <t>1518L</t>
  </si>
  <si>
    <t>1036047</t>
  </si>
  <si>
    <t>Urinal Patient Pls 1Qt Str Blu</t>
  </si>
  <si>
    <t xml:space="preserve">1 Qt        </t>
  </si>
  <si>
    <t>MEDGEN</t>
  </si>
  <si>
    <t>00095</t>
  </si>
  <si>
    <t xml:space="preserve">Connector Tubing f/Oxygen     </t>
  </si>
  <si>
    <t xml:space="preserve">2"          </t>
  </si>
  <si>
    <t xml:space="preserve">50/Pk   </t>
  </si>
  <si>
    <t>2005-0-50</t>
  </si>
  <si>
    <t>3682909</t>
  </si>
  <si>
    <t xml:space="preserve">Sticker Jurassic World 2      </t>
  </si>
  <si>
    <t>Asst 2.5x2.5</t>
  </si>
  <si>
    <t xml:space="preserve">100/Rl  </t>
  </si>
  <si>
    <t>SHERMN</t>
  </si>
  <si>
    <t>PS662</t>
  </si>
  <si>
    <t>2616675</t>
  </si>
  <si>
    <t>380M</t>
  </si>
  <si>
    <t>8401206</t>
  </si>
  <si>
    <t xml:space="preserve">Pack Hot Small Inst Disposabl </t>
  </si>
  <si>
    <t xml:space="preserve">4.5x9       </t>
  </si>
  <si>
    <t>ALLEG</t>
  </si>
  <si>
    <t>11443-512</t>
  </si>
  <si>
    <t xml:space="preserve">Marker Skin Mr. Spot Packet   </t>
  </si>
  <si>
    <t xml:space="preserve">40/Bx   </t>
  </si>
  <si>
    <t>185</t>
  </si>
  <si>
    <t>5669869</t>
  </si>
  <si>
    <t xml:space="preserve">Laser-Lite Earplugs Uncorded  </t>
  </si>
  <si>
    <t xml:space="preserve">200/Bx  </t>
  </si>
  <si>
    <t>SAFZON</t>
  </si>
  <si>
    <t>RH-LL-1</t>
  </si>
  <si>
    <t>1019137</t>
  </si>
  <si>
    <t xml:space="preserve">X-Ray Filing Envelope         </t>
  </si>
  <si>
    <t xml:space="preserve">14.5"X17.5" </t>
  </si>
  <si>
    <t>TIDI-E</t>
  </si>
  <si>
    <t>950220</t>
  </si>
  <si>
    <t>2619346</t>
  </si>
  <si>
    <t>380L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</si>
  <si>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</si>
  <si>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</si>
  <si>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</si>
  <si>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</si>
  <si>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</si>
  <si>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 xml:space="preserve">Yellow      </t>
  </si>
  <si>
    <t xml:space="preserve">2000/Ca </t>
  </si>
  <si>
    <t>310-1101</t>
  </si>
  <si>
    <t xml:space="preserve">Glasses Eye Rad Nyl Unisex    </t>
  </si>
  <si>
    <t xml:space="preserve">Black       </t>
  </si>
  <si>
    <t>99BLK</t>
  </si>
  <si>
    <t>THR16 MONTHLY FILL RATE LOG</t>
  </si>
  <si>
    <t>Stocking Items Only</t>
  </si>
  <si>
    <t>Year</t>
  </si>
  <si>
    <t>Month</t>
  </si>
  <si>
    <t>Total
 Fill Rate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</si>
  <si>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</si>
  <si>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</si>
  <si>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</si>
  <si>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</si>
  <si>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</si>
  <si>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</si>
  <si>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</si>
  <si>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</si>
  <si>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</si>
  <si>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</si>
  <si>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</si>
  <si>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</si>
  <si>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</si>
  <si>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</si>
  <si>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</si>
  <si>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</si>
  <si>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Drop-ship only</t>
  </si>
  <si>
    <t>Status</t>
  </si>
  <si>
    <t>Monthly Demand- Grapevine</t>
  </si>
  <si>
    <t xml:space="preserve">Corporate non-stock – demand increase – Sales to convert to stock </t>
  </si>
  <si>
    <t>Large customer order depleted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</si>
  <si>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</si>
  <si>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</si>
  <si>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</si>
  <si>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</si>
  <si>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</si>
  <si>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</si>
  <si>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</si>
  <si>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 16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</si>
</sst>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6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4" fillId="6" borderId="1" xfId="0" applyFont="1" applyFill="1" applyBorder="1" applyAlignment="1">
      <alignment horizontal="right"/>
    </xf>
    <xf numFmtId="165" fontId="4" fillId="5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0" fillId="0" borderId="1" xfId="0" applyBorder="1"/>
    <xf numFmtId="0" fontId="19" fillId="6" borderId="1" xfId="1" applyFont="1" applyFill="1" applyBorder="1" applyAlignment="1"/>
    <xf numFmtId="0" fontId="20" fillId="3" borderId="10" xfId="0" applyFont="1" applyFill="1" applyBorder="1" applyAlignment="1">
      <alignment horizontal="left" wrapText="1"/>
    </xf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3" xfId="0" applyBorder="1" applyAlignment="1">
      <alignment horizontal="left" vertical="center"/>
    </xf>
    <xf numFmtId="0" fontId="0" fillId="8" borderId="16" xfId="0" applyFill="1" applyBorder="1" applyAlignment="1">
      <alignment horizontal="left"/>
    </xf>
    <xf numFmtId="0" fontId="0" fillId="8" borderId="16" xfId="0" applyNumberFormat="1" applyFill="1" applyBorder="1"/>
    <xf numFmtId="0" fontId="0" fillId="8" borderId="17" xfId="0" applyNumberFormat="1" applyFill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6" xfId="0" applyNumberFormat="1" applyFont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4" xfId="0" applyNumberFormat="1" applyFont="1" applyBorder="1"/>
    <xf numFmtId="0" fontId="22" fillId="0" borderId="14" xfId="0" applyFont="1" applyBorder="1" applyAlignment="1">
      <alignment horizontal="left"/>
    </xf>
    <xf numFmtId="0" fontId="22" fillId="0" borderId="14" xfId="0" applyNumberFormat="1" applyFont="1" applyBorder="1"/>
    <xf numFmtId="0" fontId="22" fillId="0" borderId="15" xfId="0" applyNumberFormat="1" applyFont="1" applyBorder="1"/>
    <xf numFmtId="0" fontId="22" fillId="0" borderId="1" xfId="0" applyFont="1" applyBorder="1" applyAlignment="1">
      <alignment horizontal="left"/>
    </xf>
    <xf numFmtId="0" fontId="22" fillId="0" borderId="1" xfId="0" applyNumberFormat="1" applyFont="1" applyBorder="1"/>
    <xf numFmtId="0" fontId="22" fillId="0" borderId="6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1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</cellXfs>
  <cellStyles count="2">
    <cellStyle name="Normal" xfId="0" builtinId="0"/>
    <cellStyle name="Normal_Item Detail" xfId="1" xr:uid="{D4ECFD2D-2755-400B-8BAF-E024D05AA0D3}"/>
  </cellStyles>
  <dxfs count="22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0.90130151843817785</c:v>
                </c:pt>
                <c:pt idx="1">
                  <c:v>0.91537267080745333</c:v>
                </c:pt>
                <c:pt idx="2">
                  <c:v>0.88925438596491224</c:v>
                </c:pt>
                <c:pt idx="3">
                  <c:v>0.90177638453500519</c:v>
                </c:pt>
                <c:pt idx="4">
                  <c:v>0.88790820829655781</c:v>
                </c:pt>
                <c:pt idx="5">
                  <c:v>0.90516332982086412</c:v>
                </c:pt>
                <c:pt idx="6">
                  <c:v>0.91052631578947374</c:v>
                </c:pt>
                <c:pt idx="7">
                  <c:v>0.91059280855199221</c:v>
                </c:pt>
                <c:pt idx="8">
                  <c:v>0.90360435875943002</c:v>
                </c:pt>
                <c:pt idx="9">
                  <c:v>0.93018867924528303</c:v>
                </c:pt>
                <c:pt idx="10">
                  <c:v>0.91364003228410018</c:v>
                </c:pt>
                <c:pt idx="11">
                  <c:v>0.92061855670103088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9A-4244-90E3-7F8204C69D6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0.95080091533180777</c:v>
                </c:pt>
                <c:pt idx="1">
                  <c:v>0.94927536231884058</c:v>
                </c:pt>
                <c:pt idx="2">
                  <c:v>0.93325661680092065</c:v>
                </c:pt>
                <c:pt idx="3">
                  <c:v>0.94835164835164831</c:v>
                </c:pt>
                <c:pt idx="4">
                  <c:v>0.93320964749536173</c:v>
                </c:pt>
                <c:pt idx="5">
                  <c:v>0.94291986827661911</c:v>
                </c:pt>
                <c:pt idx="6">
                  <c:v>0.95898004434589812</c:v>
                </c:pt>
                <c:pt idx="7">
                  <c:v>0.96300102774922924</c:v>
                </c:pt>
                <c:pt idx="8">
                  <c:v>0.9582222222222222</c:v>
                </c:pt>
                <c:pt idx="9">
                  <c:v>0.96477495107632094</c:v>
                </c:pt>
                <c:pt idx="10">
                  <c:v>0.96504688832054564</c:v>
                </c:pt>
                <c:pt idx="11">
                  <c:v>0.96228448275862066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9A-4244-90E3-7F8204C6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0.88029661016949168</c:v>
                </c:pt>
                <c:pt idx="1">
                  <c:v>0.88447111777944487</c:v>
                </c:pt>
                <c:pt idx="2">
                  <c:v>0.87580993520518358</c:v>
                </c:pt>
                <c:pt idx="3">
                  <c:v>0.87703252032520329</c:v>
                </c:pt>
                <c:pt idx="4">
                  <c:v>0.86277873070325906</c:v>
                </c:pt>
                <c:pt idx="5">
                  <c:v>0.87296747967479671</c:v>
                </c:pt>
                <c:pt idx="6">
                  <c:v>0.8890030832476874</c:v>
                </c:pt>
                <c:pt idx="7">
                  <c:v>0.87488328664799253</c:v>
                </c:pt>
                <c:pt idx="8">
                  <c:v>0.87785016286644946</c:v>
                </c:pt>
                <c:pt idx="9">
                  <c:v>0.89150090415913197</c:v>
                </c:pt>
                <c:pt idx="10">
                  <c:v>0.89133858267716537</c:v>
                </c:pt>
                <c:pt idx="11">
                  <c:v>0.89210789210789221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BF-4DF4-8C40-8A975D1B5AA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0.9311440677966103</c:v>
                </c:pt>
                <c:pt idx="1">
                  <c:v>0.91897974493623413</c:v>
                </c:pt>
                <c:pt idx="2">
                  <c:v>0.9222462203023758</c:v>
                </c:pt>
                <c:pt idx="3">
                  <c:v>0.92479674796747968</c:v>
                </c:pt>
                <c:pt idx="4">
                  <c:v>0.90994854202401365</c:v>
                </c:pt>
                <c:pt idx="5">
                  <c:v>0.91158536585365857</c:v>
                </c:pt>
                <c:pt idx="6">
                  <c:v>0.93833504624871533</c:v>
                </c:pt>
                <c:pt idx="7">
                  <c:v>0.92717086834733886</c:v>
                </c:pt>
                <c:pt idx="8">
                  <c:v>0.9332247557003257</c:v>
                </c:pt>
                <c:pt idx="9">
                  <c:v>0.92585895117540684</c:v>
                </c:pt>
                <c:pt idx="10">
                  <c:v>0.94330708661417317</c:v>
                </c:pt>
                <c:pt idx="11">
                  <c:v>0.93406593406593397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BF-4DF4-8C40-8A975D1B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48.457402083332" createdVersion="6" refreshedVersion="6" minRefreshableVersion="3" recordCount="79" xr:uid="{BACD530B-E791-4A27-AE3C-636823B3F67A}">
  <cacheSource type="worksheet">
    <worksheetSource ref="A2:N8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"/>
    </cacheField>
    <cacheField name="QTY" numFmtId="0">
      <sharedItems containsSemiMixedTypes="0" containsString="0" containsNumber="1" containsInteger="1" minValue="1" maxValue="2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Large customer order depleted stock"/>
        <s v="Corporate non-stock – demand increase – Sales to convert to stock "/>
        <s v="Corporate non-stock - demand too low to convert"/>
        <s v="Low impact - only 1 or 2 line impact"/>
        <s v="Non-stock in the primary DC - demand too low to convert"/>
        <s v="Drop-ship only"/>
        <s v="Division limited stockingLow impact - only 1 or 2 line impact" u="1"/>
      </sharedItems>
    </cacheField>
    <cacheField name="Monthly Demand- Grapevine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1046989"/>
    <s v="Sodium Chloride INJ SDV 50ml  "/>
    <s v="0.9%        "/>
    <s v="25/Bx   "/>
    <s v="PFIZNJ"/>
    <s v="00409488850"/>
    <n v="8"/>
    <n v="15"/>
    <n v="1"/>
    <n v="0"/>
    <n v="0"/>
    <n v="0"/>
    <x v="0"/>
    <m/>
  </r>
  <r>
    <s v="9870244"/>
    <s v="Saline Syringe Fill           "/>
    <s v="10mL        "/>
    <s v="30/Pk   "/>
    <s v="BD"/>
    <s v="306500"/>
    <n v="5"/>
    <n v="28"/>
    <n v="0.6"/>
    <n v="0.4"/>
    <n v="0"/>
    <n v="0"/>
    <x v="1"/>
    <m/>
  </r>
  <r>
    <s v="2218045"/>
    <s v="E-A-R Plugs Pillow Paks       "/>
    <s v="            "/>
    <s v="200Pr/Bx"/>
    <s v="3MMED"/>
    <s v="310-1001"/>
    <n v="4"/>
    <n v="6"/>
    <n v="0"/>
    <n v="1"/>
    <n v="0"/>
    <n v="0"/>
    <x v="0"/>
    <m/>
  </r>
  <r>
    <s v="1048688"/>
    <s v="Sodium Chlor Inj SDV 20ml PF  "/>
    <s v="0.9%        "/>
    <s v="25/Bx   "/>
    <s v="PFIZNJ"/>
    <s v="00409488820"/>
    <n v="3"/>
    <n v="12"/>
    <n v="1"/>
    <n v="0"/>
    <n v="0"/>
    <n v="0"/>
    <x v="0"/>
    <m/>
  </r>
  <r>
    <s v="1268963"/>
    <s v="Earplugs E-A-R Skull Screws   "/>
    <s v="Vinyl Cord  "/>
    <s v="120/Pk  "/>
    <s v="FISHER"/>
    <s v="191501567"/>
    <n v="3"/>
    <n v="4"/>
    <n v="0"/>
    <n v="0"/>
    <n v="0"/>
    <n v="1"/>
    <x v="2"/>
    <n v="4"/>
  </r>
  <r>
    <s v="1048583"/>
    <s v="Sodium Chloride INJ MDV 30ml  "/>
    <s v="0.9%BACT    "/>
    <s v="25/Bx   "/>
    <s v="PFIZNJ"/>
    <s v="00409196607"/>
    <n v="3"/>
    <n v="5"/>
    <n v="1"/>
    <n v="0"/>
    <n v="0"/>
    <n v="0"/>
    <x v="0"/>
    <m/>
  </r>
  <r>
    <s v="9875912"/>
    <s v="Needle Disposable             "/>
    <s v="18gx1-1/2&quot;  "/>
    <s v="100/Bx  "/>
    <s v="BD"/>
    <s v="305196"/>
    <n v="3"/>
    <n v="5"/>
    <n v="0"/>
    <n v="1"/>
    <n v="0"/>
    <n v="0"/>
    <x v="0"/>
    <m/>
  </r>
  <r>
    <s v="5700319"/>
    <s v="Easy Pak Medical Kit          "/>
    <s v="Envelope    "/>
    <s v="Ea      "/>
    <s v="MEDSFE"/>
    <s v="MS-ENV-MAILE"/>
    <n v="2"/>
    <n v="2"/>
    <n v="0"/>
    <n v="0"/>
    <n v="0"/>
    <n v="1"/>
    <x v="3"/>
    <m/>
  </r>
  <r>
    <s v="1026811"/>
    <s v="Entero Vu 24%                 "/>
    <s v="600ML       "/>
    <s v="12/Ca   "/>
    <s v="EZ"/>
    <s v="901407"/>
    <n v="2"/>
    <n v="2"/>
    <n v="0"/>
    <n v="0"/>
    <n v="1"/>
    <n v="0"/>
    <x v="3"/>
    <m/>
  </r>
  <r>
    <s v="1180925"/>
    <s v="Sodium Chloride Inj Bag       "/>
    <s v="0.9%        "/>
    <s v="250ml   "/>
    <s v="ABBHOS"/>
    <s v="0798302"/>
    <n v="2"/>
    <n v="20"/>
    <n v="0.5"/>
    <n v="0.5"/>
    <n v="0"/>
    <n v="0"/>
    <x v="4"/>
    <m/>
  </r>
  <r>
    <s v="1212031"/>
    <s v="Deodorant ReFresh Wipes       "/>
    <s v="            "/>
    <s v="500/Ca  "/>
    <s v="MEDLIN"/>
    <s v="SJCSTJ911"/>
    <n v="2"/>
    <n v="2"/>
    <n v="0"/>
    <n v="0"/>
    <n v="0"/>
    <n v="1"/>
    <x v="3"/>
    <m/>
  </r>
  <r>
    <s v="3451926"/>
    <s v="Epipen Adult Twin Pack        "/>
    <s v="0.3mg       "/>
    <s v="2/Pk    "/>
    <s v="DEY"/>
    <s v="49502050002"/>
    <n v="2"/>
    <n v="2"/>
    <n v="0.5"/>
    <n v="0.5"/>
    <n v="0"/>
    <n v="0"/>
    <x v="4"/>
    <m/>
  </r>
  <r>
    <s v="9872059"/>
    <s v="TB Syringes w/Needle Slip 1cc "/>
    <s v="25gx5/8&quot;    "/>
    <s v="100/Bx  "/>
    <s v="BD"/>
    <s v="309626"/>
    <n v="2"/>
    <n v="2"/>
    <n v="0.5"/>
    <n v="0.5"/>
    <n v="0"/>
    <n v="0"/>
    <x v="4"/>
    <m/>
  </r>
  <r>
    <s v="1746961"/>
    <s v="Scrub Pants Blue              "/>
    <s v="Medium      "/>
    <s v="50/Ca   "/>
    <s v="MARS"/>
    <s v="1518M"/>
    <n v="2"/>
    <n v="3"/>
    <n v="0"/>
    <n v="0"/>
    <n v="1"/>
    <n v="0"/>
    <x v="3"/>
    <m/>
  </r>
  <r>
    <s v="1023524"/>
    <s v="Dispensing Pin Non-Vented     "/>
    <s v="Mini        "/>
    <s v="100/Ca  "/>
    <s v="MCGAW"/>
    <s v="413503"/>
    <n v="1"/>
    <n v="1"/>
    <n v="0"/>
    <n v="1"/>
    <n v="0"/>
    <n v="0"/>
    <x v="5"/>
    <m/>
  </r>
  <r>
    <s v="7285124"/>
    <s v="EZM Super XL Empty Enema Kit  "/>
    <s v="W/reten cuff"/>
    <s v="24/Ca   "/>
    <s v="EZ"/>
    <s v="901203"/>
    <n v="1"/>
    <n v="1"/>
    <n v="0"/>
    <n v="1"/>
    <n v="0"/>
    <n v="0"/>
    <x v="5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4"/>
    <m/>
  </r>
  <r>
    <s v="1224990"/>
    <s v="Ropivacaine HCl Inj PF 20mL PF"/>
    <s v="2mg/mL      "/>
    <s v="10/Bx   "/>
    <s v="PFIZNJ"/>
    <s v="00409930020"/>
    <n v="1"/>
    <n v="4"/>
    <n v="0"/>
    <n v="1"/>
    <n v="0"/>
    <n v="0"/>
    <x v="5"/>
    <m/>
  </r>
  <r>
    <s v="8408206"/>
    <s v="Isovue-M 200 41%              "/>
    <s v="20mL        "/>
    <s v="10/Ca   "/>
    <s v="BRACCO"/>
    <s v="141125"/>
    <n v="1"/>
    <n v="2"/>
    <n v="0"/>
    <n v="1"/>
    <n v="0"/>
    <n v="0"/>
    <x v="5"/>
    <m/>
  </r>
  <r>
    <s v="1310523"/>
    <s v="Headphones MRI Wired 29Db     "/>
    <s v="            "/>
    <s v="Ea      "/>
    <s v="NEWMAT"/>
    <s v="NGHS29"/>
    <n v="1"/>
    <n v="1"/>
    <n v="0"/>
    <n v="0"/>
    <n v="0"/>
    <n v="1"/>
    <x v="3"/>
    <m/>
  </r>
  <r>
    <s v="1049663"/>
    <s v="Sodium Chlor Inj ADD-Vant Cont"/>
    <s v="0.9%        "/>
    <s v="50x100ml"/>
    <s v="PFIZNJ"/>
    <s v="00409710167"/>
    <n v="1"/>
    <n v="1"/>
    <n v="1"/>
    <n v="0"/>
    <n v="0"/>
    <n v="0"/>
    <x v="0"/>
    <m/>
  </r>
  <r>
    <s v="2617123"/>
    <s v="Shirt Scrub Unisex Dark Blue  "/>
    <s v="Medium      "/>
    <s v="10/Bg   "/>
    <s v="DUKAL"/>
    <s v="375M"/>
    <n v="1"/>
    <n v="15"/>
    <n v="0"/>
    <n v="1"/>
    <n v="0"/>
    <n v="0"/>
    <x v="5"/>
    <m/>
  </r>
  <r>
    <s v="9049596"/>
    <s v="Cup Foam 16oz We              "/>
    <s v="            "/>
    <s v="1000/Bx "/>
    <s v="ODEPOT"/>
    <s v="545728"/>
    <n v="1"/>
    <n v="1"/>
    <n v="0"/>
    <n v="0"/>
    <n v="0"/>
    <n v="1"/>
    <x v="6"/>
    <m/>
  </r>
  <r>
    <s v="2615940"/>
    <s v="Shirt Scrub Unisex Dark Blue  "/>
    <s v="Large       "/>
    <s v="10/Bg   "/>
    <s v="DUKAL"/>
    <s v="375L"/>
    <n v="1"/>
    <n v="15"/>
    <n v="0"/>
    <n v="1"/>
    <n v="0"/>
    <n v="0"/>
    <x v="5"/>
    <m/>
  </r>
  <r>
    <s v="1132320"/>
    <s v="Connector Oxygen Swivel       "/>
    <s v="            "/>
    <s v="25/Bx   "/>
    <s v="MEDLIN"/>
    <s v="HCS0590"/>
    <n v="1"/>
    <n v="1"/>
    <n v="0"/>
    <n v="0"/>
    <n v="1"/>
    <n v="0"/>
    <x v="3"/>
    <m/>
  </r>
  <r>
    <s v="2712850"/>
    <s v="Pants Scrub Blue              "/>
    <s v="XL          "/>
    <s v="50/Ca   "/>
    <s v="MARS"/>
    <s v="1518XL"/>
    <n v="1"/>
    <n v="1"/>
    <n v="0"/>
    <n v="0"/>
    <n v="1"/>
    <n v="0"/>
    <x v="3"/>
    <m/>
  </r>
  <r>
    <s v="1310913"/>
    <s v="Marker Identifier Set No Intls"/>
    <s v="1&quot; Red/Blue "/>
    <s v="1/St    "/>
    <s v="SOURON"/>
    <s v="TA-5"/>
    <n v="1"/>
    <n v="2"/>
    <n v="0"/>
    <n v="0"/>
    <n v="0"/>
    <n v="1"/>
    <x v="3"/>
    <m/>
  </r>
  <r>
    <s v="1351991"/>
    <s v="Sonex Hl-Bx 6 Btls 80Ml       "/>
    <s v="            "/>
    <s v="6/Bx    "/>
    <s v="GEULDD"/>
    <s v="E8350NJ"/>
    <n v="1"/>
    <n v="1"/>
    <n v="0"/>
    <n v="0"/>
    <n v="0"/>
    <n v="1"/>
    <x v="3"/>
    <m/>
  </r>
  <r>
    <s v="1048130"/>
    <s v="Marcaine Inj SDV PF 10mL      "/>
    <s v="0.5%        "/>
    <s v="10/Bx   "/>
    <s v="PFIZNJ"/>
    <s v="00409156010"/>
    <n v="1"/>
    <n v="1"/>
    <n v="1"/>
    <n v="0"/>
    <n v="0"/>
    <n v="0"/>
    <x v="0"/>
    <m/>
  </r>
  <r>
    <s v="1223399"/>
    <s v="Lidocaine HCl Inj 5mL PF SDV  "/>
    <s v="2%          "/>
    <s v="10/Bx   "/>
    <s v="AURPHA"/>
    <s v="55150016505"/>
    <n v="1"/>
    <n v="3"/>
    <n v="1"/>
    <n v="0"/>
    <n v="0"/>
    <n v="0"/>
    <x v="4"/>
    <m/>
  </r>
  <r>
    <s v="1216835"/>
    <s v="Shirt Scrub Unisex PP Disp    "/>
    <s v="2XL Drk Blu "/>
    <s v="5x10/Ca "/>
    <s v="DUKAL"/>
    <s v="375XXL"/>
    <n v="1"/>
    <n v="3"/>
    <n v="0"/>
    <n v="0"/>
    <n v="1"/>
    <n v="0"/>
    <x v="3"/>
    <m/>
  </r>
  <r>
    <s v="9873303"/>
    <s v="Push Button Bld Coll Wngst 12&quot;"/>
    <s v="25G x.75    "/>
    <s v="50/Bx   "/>
    <s v="BD"/>
    <s v="367323"/>
    <n v="1"/>
    <n v="1"/>
    <n v="0"/>
    <n v="1"/>
    <n v="0"/>
    <n v="0"/>
    <x v="4"/>
    <m/>
  </r>
  <r>
    <s v="1315260"/>
    <s v="Bupivacaine SDV Inj 10mL PF   "/>
    <s v="0.25%       "/>
    <s v="25/Bx   "/>
    <s v="AURPHA"/>
    <s v="55150016710"/>
    <n v="1"/>
    <n v="1"/>
    <n v="1"/>
    <n v="0"/>
    <n v="0"/>
    <n v="0"/>
    <x v="4"/>
    <m/>
  </r>
  <r>
    <s v="1271099"/>
    <s v="Glycine Neutralizer           "/>
    <s v="            "/>
    <s v="24/Ca   "/>
    <s v="FISHER"/>
    <s v="NC1214855"/>
    <n v="1"/>
    <n v="1"/>
    <n v="1"/>
    <n v="0"/>
    <n v="0"/>
    <n v="0"/>
    <x v="5"/>
    <m/>
  </r>
  <r>
    <s v="1186311"/>
    <s v="Cover Headset Disposable      "/>
    <s v="Large       "/>
    <s v="1000/Bx "/>
    <s v="CONE"/>
    <s v="243714"/>
    <n v="1"/>
    <n v="1"/>
    <n v="0"/>
    <n v="1"/>
    <n v="0"/>
    <n v="0"/>
    <x v="4"/>
    <m/>
  </r>
  <r>
    <s v="1235095"/>
    <s v="Dulcolax Tablets EC           "/>
    <s v="5mg         "/>
    <s v="100/Bt  "/>
    <s v="CARDWH"/>
    <s v="3323680"/>
    <n v="1"/>
    <n v="1"/>
    <n v="0"/>
    <n v="1"/>
    <n v="0"/>
    <n v="0"/>
    <x v="5"/>
    <m/>
  </r>
  <r>
    <s v="6783463"/>
    <s v="Aloetouch 3G PF Vinyl Glove   "/>
    <s v="X-Large     "/>
    <s v="100/Bx  "/>
    <s v="MEDLIN"/>
    <s v="MDS195177"/>
    <n v="1"/>
    <n v="2"/>
    <n v="0"/>
    <n v="1"/>
    <n v="0"/>
    <n v="0"/>
    <x v="5"/>
    <m/>
  </r>
  <r>
    <s v="2610479"/>
    <s v="Shirt Scrub Unisex Dark Blue  "/>
    <s v="X-Large     "/>
    <s v="10/Bg   "/>
    <s v="DUKAL"/>
    <s v="375XL"/>
    <n v="1"/>
    <n v="3"/>
    <n v="1"/>
    <n v="0"/>
    <n v="0"/>
    <n v="0"/>
    <x v="4"/>
    <m/>
  </r>
  <r>
    <s v="9193573"/>
    <s v="Aspirin Tablets               "/>
    <s v="325mg       "/>
    <s v="100x2/Bx"/>
    <s v="MEDIQ"/>
    <s v="11647"/>
    <n v="1"/>
    <n v="1"/>
    <n v="1"/>
    <n v="0"/>
    <n v="0"/>
    <n v="0"/>
    <x v="4"/>
    <m/>
  </r>
  <r>
    <s v="3582697"/>
    <s v="Sheath Ultrasound LF NS       "/>
    <s v="Indwrap     "/>
    <s v="100/Bx  "/>
    <s v="MEDRES"/>
    <s v="25080"/>
    <n v="1"/>
    <n v="2"/>
    <n v="0"/>
    <n v="1"/>
    <n v="0"/>
    <n v="0"/>
    <x v="5"/>
    <m/>
  </r>
  <r>
    <s v="2589254"/>
    <s v="Marcaine Inj SDV 10mL PF      "/>
    <s v="0.75%       "/>
    <s v="10/Bx   "/>
    <s v="PFIZNJ"/>
    <s v="00409158210"/>
    <n v="1"/>
    <n v="1"/>
    <n v="1"/>
    <n v="0"/>
    <n v="0"/>
    <n v="0"/>
    <x v="0"/>
    <m/>
  </r>
  <r>
    <s v="2582245"/>
    <s v="Marcaine Inj SDV Non-Rtrn PF  "/>
    <s v="0.25%       "/>
    <s v="10mL/Vl "/>
    <s v="GIVREP"/>
    <s v="00409155910"/>
    <n v="1"/>
    <n v="6"/>
    <n v="1"/>
    <n v="0"/>
    <n v="0"/>
    <n v="0"/>
    <x v="0"/>
    <m/>
  </r>
  <r>
    <s v="9879570"/>
    <s v="PosiFlush Syringe Saline      "/>
    <s v="Prefill 3ml "/>
    <s v="30/Bx   "/>
    <s v="BD"/>
    <s v="306507"/>
    <n v="1"/>
    <n v="2"/>
    <n v="1"/>
    <n v="0"/>
    <n v="0"/>
    <n v="0"/>
    <x v="4"/>
    <m/>
  </r>
  <r>
    <s v="1172546"/>
    <s v="Skin Dots 2.0mm               "/>
    <s v="            "/>
    <s v="100/Bx  "/>
    <s v="SOURON"/>
    <s v="TE-SDM-BB20"/>
    <n v="1"/>
    <n v="1"/>
    <n v="0"/>
    <n v="0"/>
    <n v="0"/>
    <n v="1"/>
    <x v="3"/>
    <m/>
  </r>
  <r>
    <s v="1206348"/>
    <s v="Kit Syringe Stellant w/Spike  "/>
    <s v="Dual        "/>
    <s v="20/Pk   "/>
    <s v="SOMTEC"/>
    <s v="SDS-CTP-SCS"/>
    <n v="1"/>
    <n v="1"/>
    <n v="0"/>
    <n v="1"/>
    <n v="0"/>
    <n v="0"/>
    <x v="5"/>
    <m/>
  </r>
  <r>
    <s v="3066722"/>
    <s v="Pin Mini-spike Dispensing     "/>
    <s v="            "/>
    <s v="50/Ca   "/>
    <s v="MCGAW"/>
    <s v="412000"/>
    <n v="1"/>
    <n v="2"/>
    <n v="0"/>
    <n v="1"/>
    <n v="0"/>
    <n v="0"/>
    <x v="0"/>
    <m/>
  </r>
  <r>
    <s v="2282979"/>
    <s v="Glucophage Tablets            "/>
    <s v="500mg       "/>
    <s v="100/Bt  "/>
    <s v="CARDWH"/>
    <s v="2343614"/>
    <n v="1"/>
    <n v="1"/>
    <n v="0"/>
    <n v="1"/>
    <n v="0"/>
    <n v="0"/>
    <x v="5"/>
    <m/>
  </r>
  <r>
    <s v="1252291"/>
    <s v="Sodium Chloride 0.9% Solution "/>
    <s v="50mL        "/>
    <s v="60/Ca   "/>
    <s v="ABBHOS"/>
    <s v="798406"/>
    <n v="1"/>
    <n v="1"/>
    <n v="0"/>
    <n v="0"/>
    <n v="1"/>
    <n v="0"/>
    <x v="3"/>
    <m/>
  </r>
  <r>
    <s v="3950125"/>
    <s v="Toilet Tissue 2Ply Angel Soft "/>
    <s v="White       "/>
    <s v="40/Ca   "/>
    <s v="GEOPAC"/>
    <s v="16840"/>
    <n v="1"/>
    <n v="1"/>
    <n v="1"/>
    <n v="0"/>
    <n v="0"/>
    <n v="0"/>
    <x v="4"/>
    <m/>
  </r>
  <r>
    <s v="1016540"/>
    <s v="Control Seals W/numbers       "/>
    <s v="RED         "/>
    <s v="100/PK  "/>
    <s v="OMNIMD"/>
    <s v="484107-R"/>
    <n v="1"/>
    <n v="1"/>
    <n v="0"/>
    <n v="1"/>
    <n v="0"/>
    <n v="0"/>
    <x v="4"/>
    <m/>
  </r>
  <r>
    <s v="2480238"/>
    <s v="Lidocaine HCL ABJ LFS N-R PF  "/>
    <s v="1%          "/>
    <s v="5mL/Ea  "/>
    <s v="GIVREP"/>
    <s v="00409490434"/>
    <n v="1"/>
    <n v="15"/>
    <n v="0"/>
    <n v="1"/>
    <n v="0"/>
    <n v="0"/>
    <x v="0"/>
    <m/>
  </r>
  <r>
    <s v="1236693"/>
    <s v="Regulator f/MRI               "/>
    <s v="            "/>
    <s v="Ea      "/>
    <s v="MADA"/>
    <s v="R1835-25GBMRI"/>
    <n v="1"/>
    <n v="1"/>
    <n v="0"/>
    <n v="0"/>
    <n v="0"/>
    <n v="1"/>
    <x v="3"/>
    <m/>
  </r>
  <r>
    <s v="9033660"/>
    <s v="Label Address 260 Labels      "/>
    <s v="            "/>
    <s v="2/Pk    "/>
    <s v="ODEPOT"/>
    <s v="967253"/>
    <n v="1"/>
    <n v="2"/>
    <n v="0"/>
    <n v="0"/>
    <n v="0"/>
    <n v="1"/>
    <x v="6"/>
    <m/>
  </r>
  <r>
    <s v="1351987"/>
    <s v="Trophon Chem Indicator        "/>
    <s v="            "/>
    <s v="Ea      "/>
    <s v="GEULDD"/>
    <s v="E8350NC"/>
    <n v="1"/>
    <n v="2"/>
    <n v="0"/>
    <n v="0"/>
    <n v="0"/>
    <n v="1"/>
    <x v="3"/>
    <m/>
  </r>
  <r>
    <s v="4490032"/>
    <s v="Stat Kit Z-1000 Emergency Kit "/>
    <s v="Medical     "/>
    <s v="Ea      "/>
    <s v="BANYAN"/>
    <s v="1003550"/>
    <n v="1"/>
    <n v="1"/>
    <n v="0"/>
    <n v="0"/>
    <n v="0"/>
    <n v="1"/>
    <x v="3"/>
    <m/>
  </r>
  <r>
    <s v="1154316"/>
    <s v="Transfer Set w/Vented Bag     "/>
    <s v="Spike Clave "/>
    <s v="50/Ca   "/>
    <s v="ICU"/>
    <s v="B9469"/>
    <n v="1"/>
    <n v="1"/>
    <n v="1"/>
    <n v="0"/>
    <n v="0"/>
    <n v="0"/>
    <x v="4"/>
    <m/>
  </r>
  <r>
    <s v="1047004"/>
    <s v="Lidocaine HCL Ansyr Syr 5ml PF"/>
    <s v="1%          "/>
    <s v="10/Bx   "/>
    <s v="PFIZNJ"/>
    <s v="00409913705"/>
    <n v="1"/>
    <n v="1"/>
    <n v="0"/>
    <n v="1"/>
    <n v="0"/>
    <n v="0"/>
    <x v="5"/>
    <m/>
  </r>
  <r>
    <s v="1161078"/>
    <s v="Dispenser f/Face Mask         "/>
    <s v="            "/>
    <s v="Ea      "/>
    <s v="BOWMED"/>
    <s v="FP-038"/>
    <n v="1"/>
    <n v="4"/>
    <n v="0"/>
    <n v="0"/>
    <n v="0"/>
    <n v="1"/>
    <x v="3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0"/>
    <m/>
  </r>
  <r>
    <s v="5420002"/>
    <s v="Kemsafe Neutralizer Pwd OPA/Gl"/>
    <s v="1 Quart     "/>
    <s v="24/Ca   "/>
    <s v="KEMMED"/>
    <s v="9075-Q"/>
    <n v="1"/>
    <n v="1"/>
    <n v="0"/>
    <n v="1"/>
    <n v="0"/>
    <n v="0"/>
    <x v="5"/>
    <m/>
  </r>
  <r>
    <s v="2776584"/>
    <s v="Step Stool Bariatric w/Rail   "/>
    <s v="600# Max    "/>
    <s v="Ea      "/>
    <s v="DELTUB"/>
    <s v="21220"/>
    <n v="1"/>
    <n v="2"/>
    <n v="0"/>
    <n v="1"/>
    <n v="0"/>
    <n v="0"/>
    <x v="5"/>
    <m/>
  </r>
  <r>
    <s v="1036544"/>
    <s v="Elastics For Ultrasound Sheath"/>
    <s v="            "/>
    <s v="100/Bx  "/>
    <s v="MEDRES"/>
    <s v="10060"/>
    <n v="1"/>
    <n v="4"/>
    <n v="0"/>
    <n v="1"/>
    <n v="0"/>
    <n v="0"/>
    <x v="5"/>
    <m/>
  </r>
  <r>
    <s v="2618511"/>
    <s v="Scrub Pants Disposable D Blue "/>
    <s v="X-Large     "/>
    <s v="10/Bg   "/>
    <s v="DUKAL"/>
    <s v="380XL"/>
    <n v="1"/>
    <n v="15"/>
    <n v="0"/>
    <n v="1"/>
    <n v="0"/>
    <n v="0"/>
    <x v="5"/>
    <m/>
  </r>
  <r>
    <s v="4994616"/>
    <s v="Seals Nylon Red Padlock       "/>
    <s v="Numbered    "/>
    <s v="100/Pk  "/>
    <s v="HEALOG"/>
    <s v="7685"/>
    <n v="1"/>
    <n v="1"/>
    <n v="0"/>
    <n v="1"/>
    <n v="0"/>
    <n v="0"/>
    <x v="5"/>
    <m/>
  </r>
  <r>
    <s v="1209365"/>
    <s v="Fluid Transfer Set            "/>
    <s v="20&quot;         "/>
    <s v="100/Ca  "/>
    <s v="SOURON"/>
    <s v="116008"/>
    <n v="1"/>
    <n v="1"/>
    <n v="0"/>
    <n v="0"/>
    <n v="0"/>
    <n v="1"/>
    <x v="3"/>
    <m/>
  </r>
  <r>
    <s v="1147976"/>
    <s v="Lifeshield Macrobore Ext Set  "/>
    <s v="Clave 8&quot;    "/>
    <s v="50/Ca   "/>
    <s v="ABBHOS"/>
    <s v="2065428"/>
    <n v="1"/>
    <n v="1"/>
    <n v="0"/>
    <n v="1"/>
    <n v="0"/>
    <n v="0"/>
    <x v="5"/>
    <m/>
  </r>
  <r>
    <s v="1746960"/>
    <s v="Scrub Pants Blue              "/>
    <s v="Large       "/>
    <s v="50/Ca   "/>
    <s v="MARS"/>
    <s v="1518L"/>
    <n v="1"/>
    <n v="1"/>
    <n v="0"/>
    <n v="0"/>
    <n v="1"/>
    <n v="0"/>
    <x v="3"/>
    <m/>
  </r>
  <r>
    <s v="1036047"/>
    <s v="Urinal Patient Pls 1Qt Str Blu"/>
    <s v="1 Qt        "/>
    <s v="Ea      "/>
    <s v="MEDGEN"/>
    <s v="00095"/>
    <n v="1"/>
    <n v="4"/>
    <n v="0"/>
    <n v="1"/>
    <n v="0"/>
    <n v="0"/>
    <x v="5"/>
    <m/>
  </r>
  <r>
    <s v="4335418"/>
    <s v="Connector Tubing f/Oxygen     "/>
    <s v="2&quot;          "/>
    <s v="50/Pk   "/>
    <s v="SALTE"/>
    <s v="2005-0-50"/>
    <n v="1"/>
    <n v="1"/>
    <n v="0"/>
    <n v="0"/>
    <n v="1"/>
    <n v="0"/>
    <x v="3"/>
    <m/>
  </r>
  <r>
    <s v="3682909"/>
    <s v="Sticker Jurassic World 2      "/>
    <s v="Asst 2.5x2.5"/>
    <s v="100/Rl  "/>
    <s v="SHERMN"/>
    <s v="PS662"/>
    <n v="1"/>
    <n v="1"/>
    <n v="0"/>
    <n v="1"/>
    <n v="0"/>
    <n v="0"/>
    <x v="5"/>
    <m/>
  </r>
  <r>
    <s v="2616675"/>
    <s v="Scrub Pants Disposable D Blue "/>
    <s v="Medium      "/>
    <s v="10/Bg   "/>
    <s v="DUKAL"/>
    <s v="380M"/>
    <n v="1"/>
    <n v="3"/>
    <n v="1"/>
    <n v="0"/>
    <n v="0"/>
    <n v="0"/>
    <x v="5"/>
    <m/>
  </r>
  <r>
    <s v="8401206"/>
    <s v="Pack Hot Small Inst Disposabl "/>
    <s v="4.5x9       "/>
    <s v="24/Ca   "/>
    <s v="ALLEG"/>
    <s v="11443-512"/>
    <n v="1"/>
    <n v="1"/>
    <n v="0"/>
    <n v="1"/>
    <n v="0"/>
    <n v="0"/>
    <x v="4"/>
    <m/>
  </r>
  <r>
    <s v="1315907"/>
    <s v="Marker Skin Mr. Spot Packet   "/>
    <s v="            "/>
    <s v="40/Bx   "/>
    <s v="SOURON"/>
    <s v="185"/>
    <n v="1"/>
    <n v="1"/>
    <n v="0"/>
    <n v="0"/>
    <n v="0"/>
    <n v="1"/>
    <x v="3"/>
    <m/>
  </r>
  <r>
    <s v="5669869"/>
    <s v="Laser-Lite Earplugs Uncorded  "/>
    <s v="            "/>
    <s v="200/Bx  "/>
    <s v="SAFZON"/>
    <s v="RH-LL-1"/>
    <n v="1"/>
    <n v="1"/>
    <n v="0"/>
    <n v="1"/>
    <n v="0"/>
    <n v="0"/>
    <x v="4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5"/>
    <m/>
  </r>
  <r>
    <s v="2619346"/>
    <s v="Scrub Pants Disposable D Blue "/>
    <s v="Large       "/>
    <s v="10/Bg   "/>
    <s v="DUKAL"/>
    <s v="380L"/>
    <n v="1"/>
    <n v="15"/>
    <n v="0"/>
    <n v="1"/>
    <n v="0"/>
    <n v="0"/>
    <x v="5"/>
    <m/>
  </r>
  <r>
    <s v="9870825"/>
    <s v="Catheter Nexiva Diffusics IV  "/>
    <s v="20gx1.25&quot;   "/>
    <s v="20/Bx   "/>
    <s v="BD"/>
    <s v="383593"/>
    <n v="1"/>
    <n v="2"/>
    <n v="0"/>
    <n v="1"/>
    <n v="0"/>
    <n v="0"/>
    <x v="5"/>
    <m/>
  </r>
  <r>
    <s v="1211790"/>
    <s v="Ear Plugs E-A-R Classic+Uncord"/>
    <s v="Yellow      "/>
    <s v="2000/Ca "/>
    <s v="3MMED"/>
    <s v="310-1101"/>
    <n v="1"/>
    <n v="1"/>
    <n v="0"/>
    <n v="0"/>
    <n v="1"/>
    <n v="0"/>
    <x v="3"/>
    <m/>
  </r>
  <r>
    <s v="1179133"/>
    <s v="Glasses Eye Rad Nyl Unisex    "/>
    <s v="Black       "/>
    <s v="Ea      "/>
    <s v="PROLEA"/>
    <s v="99BLK"/>
    <n v="1"/>
    <n v="1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6F6FA-7C46-4B00-AA04-D62E7C380E4A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3"/>
        <item x="2"/>
        <item m="1" x="7"/>
        <item x="6"/>
        <item x="5"/>
        <item x="0"/>
        <item x="4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3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3"/>
          </reference>
        </references>
      </pivotArea>
    </format>
    <format dxfId="9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8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>
      <selection sqref="A1:J4"/>
    </sheetView>
  </sheetViews>
  <sheetFormatPr defaultRowHeight="14.4" x14ac:dyDescent="0.3"/>
  <sheetData>
    <row r="1" spans="1:10" x14ac:dyDescent="0.3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6" t="s">
        <v>11</v>
      </c>
      <c r="B3" s="55"/>
      <c r="C3" s="6">
        <v>1001</v>
      </c>
      <c r="D3" s="6">
        <v>893</v>
      </c>
      <c r="E3" s="5">
        <v>0.89210789210789221</v>
      </c>
      <c r="F3" s="6">
        <v>42</v>
      </c>
      <c r="G3" s="5">
        <v>0.93406593406593397</v>
      </c>
      <c r="H3" s="6">
        <v>35</v>
      </c>
      <c r="I3" s="6">
        <v>11</v>
      </c>
      <c r="J3" s="6">
        <v>20</v>
      </c>
    </row>
    <row r="4" spans="1:10" x14ac:dyDescent="0.3">
      <c r="A4" s="56" t="s">
        <v>12</v>
      </c>
      <c r="B4" s="56"/>
      <c r="C4" s="55"/>
      <c r="D4" s="55"/>
      <c r="E4" s="5">
        <v>0.92307692307692313</v>
      </c>
      <c r="F4" s="3"/>
      <c r="G4" s="5">
        <v>0.965034965034965</v>
      </c>
      <c r="H4" s="56"/>
      <c r="I4" s="55"/>
      <c r="J4" s="3"/>
    </row>
    <row r="5" spans="1:10" x14ac:dyDescent="0.3">
      <c r="A5" s="7" t="s">
        <v>13</v>
      </c>
      <c r="B5" s="7" t="s">
        <v>14</v>
      </c>
      <c r="C5" s="8">
        <v>64</v>
      </c>
      <c r="D5" s="8">
        <v>58</v>
      </c>
      <c r="E5" s="4">
        <v>0.90625</v>
      </c>
      <c r="F5" s="8">
        <v>5</v>
      </c>
      <c r="G5" s="4">
        <v>0.984375</v>
      </c>
      <c r="H5" s="8">
        <v>0</v>
      </c>
      <c r="I5" s="8">
        <v>1</v>
      </c>
      <c r="J5" s="8">
        <v>0</v>
      </c>
    </row>
    <row r="6" spans="1:10" x14ac:dyDescent="0.3">
      <c r="A6" s="7" t="s">
        <v>15</v>
      </c>
      <c r="B6" s="7" t="s">
        <v>16</v>
      </c>
      <c r="C6" s="8">
        <v>60</v>
      </c>
      <c r="D6" s="8">
        <v>50</v>
      </c>
      <c r="E6" s="4">
        <v>0.83333333333333348</v>
      </c>
      <c r="F6" s="8">
        <v>6</v>
      </c>
      <c r="G6" s="4">
        <v>0.93333333333333324</v>
      </c>
      <c r="H6" s="8">
        <v>2</v>
      </c>
      <c r="I6" s="8">
        <v>1</v>
      </c>
      <c r="J6" s="8">
        <v>1</v>
      </c>
    </row>
    <row r="7" spans="1:10" x14ac:dyDescent="0.3">
      <c r="A7" s="7" t="s">
        <v>17</v>
      </c>
      <c r="B7" s="7" t="s">
        <v>18</v>
      </c>
      <c r="C7" s="8">
        <v>58</v>
      </c>
      <c r="D7" s="8">
        <v>55</v>
      </c>
      <c r="E7" s="4">
        <v>0.94827586206896552</v>
      </c>
      <c r="F7" s="8">
        <v>1</v>
      </c>
      <c r="G7" s="4">
        <v>0.96551724137931028</v>
      </c>
      <c r="H7" s="8">
        <v>2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52</v>
      </c>
      <c r="D8" s="8">
        <v>50</v>
      </c>
      <c r="E8" s="4">
        <v>0.96153846153846156</v>
      </c>
      <c r="F8" s="8">
        <v>1</v>
      </c>
      <c r="G8" s="4">
        <v>0.98076923076923062</v>
      </c>
      <c r="H8" s="8">
        <v>0</v>
      </c>
      <c r="I8" s="8">
        <v>1</v>
      </c>
      <c r="J8" s="8">
        <v>0</v>
      </c>
    </row>
    <row r="9" spans="1:10" x14ac:dyDescent="0.3">
      <c r="A9" s="7" t="s">
        <v>21</v>
      </c>
      <c r="B9" s="7" t="s">
        <v>22</v>
      </c>
      <c r="C9" s="8">
        <v>48</v>
      </c>
      <c r="D9" s="8">
        <v>39</v>
      </c>
      <c r="E9" s="4">
        <v>0.8125</v>
      </c>
      <c r="F9" s="8">
        <v>3</v>
      </c>
      <c r="G9" s="4">
        <v>0.875</v>
      </c>
      <c r="H9" s="8">
        <v>3</v>
      </c>
      <c r="I9" s="8">
        <v>3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46</v>
      </c>
      <c r="D10" s="8">
        <v>44</v>
      </c>
      <c r="E10" s="4">
        <v>0.95652173913043481</v>
      </c>
      <c r="F10" s="8">
        <v>0</v>
      </c>
      <c r="G10" s="4">
        <v>0.95652173913043481</v>
      </c>
      <c r="H10" s="8">
        <v>2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36</v>
      </c>
      <c r="D11" s="8">
        <v>32</v>
      </c>
      <c r="E11" s="4">
        <v>0.88888888888888884</v>
      </c>
      <c r="F11" s="8">
        <v>0</v>
      </c>
      <c r="G11" s="4">
        <v>0.88888888888888884</v>
      </c>
      <c r="H11" s="8">
        <v>1</v>
      </c>
      <c r="I11" s="8">
        <v>1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34</v>
      </c>
      <c r="D12" s="8">
        <v>33</v>
      </c>
      <c r="E12" s="4">
        <v>0.97058823529411764</v>
      </c>
      <c r="F12" s="8">
        <v>0</v>
      </c>
      <c r="G12" s="4">
        <v>0.97058823529411764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34</v>
      </c>
      <c r="D13" s="8">
        <v>30</v>
      </c>
      <c r="E13" s="4">
        <v>0.88235294117647056</v>
      </c>
      <c r="F13" s="8">
        <v>3</v>
      </c>
      <c r="G13" s="4">
        <v>0.97058823529411764</v>
      </c>
      <c r="H13" s="8">
        <v>1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34</v>
      </c>
      <c r="D14" s="8">
        <v>30</v>
      </c>
      <c r="E14" s="4">
        <v>0.88235294117647056</v>
      </c>
      <c r="F14" s="8">
        <v>1</v>
      </c>
      <c r="G14" s="4">
        <v>0.91176470588235292</v>
      </c>
      <c r="H14" s="8">
        <v>3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33</v>
      </c>
      <c r="D15" s="8">
        <v>27</v>
      </c>
      <c r="E15" s="4">
        <v>0.81818181818181823</v>
      </c>
      <c r="F15" s="8">
        <v>3</v>
      </c>
      <c r="G15" s="4">
        <v>0.90909090909090906</v>
      </c>
      <c r="H15" s="8">
        <v>1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32</v>
      </c>
      <c r="D16" s="8">
        <v>29</v>
      </c>
      <c r="E16" s="4">
        <v>0.90625</v>
      </c>
      <c r="F16" s="8">
        <v>1</v>
      </c>
      <c r="G16" s="4">
        <v>0.9375</v>
      </c>
      <c r="H16" s="8">
        <v>0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31</v>
      </c>
      <c r="D17" s="8">
        <v>20</v>
      </c>
      <c r="E17" s="4">
        <v>0.64516129032258063</v>
      </c>
      <c r="F17" s="8">
        <v>2</v>
      </c>
      <c r="G17" s="4">
        <v>0.70967741935483875</v>
      </c>
      <c r="H17" s="8">
        <v>9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31</v>
      </c>
      <c r="D18" s="8">
        <v>26</v>
      </c>
      <c r="E18" s="4">
        <v>0.83870967741935487</v>
      </c>
      <c r="F18" s="8">
        <v>2</v>
      </c>
      <c r="G18" s="4">
        <v>0.90322580645161277</v>
      </c>
      <c r="H18" s="8">
        <v>0</v>
      </c>
      <c r="I18" s="8">
        <v>1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30</v>
      </c>
      <c r="D19" s="8">
        <v>28</v>
      </c>
      <c r="E19" s="4">
        <v>0.93333333333333324</v>
      </c>
      <c r="F19" s="8">
        <v>1</v>
      </c>
      <c r="G19" s="4">
        <v>0.96666666666666667</v>
      </c>
      <c r="H19" s="8">
        <v>1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29</v>
      </c>
      <c r="D20" s="8">
        <v>28</v>
      </c>
      <c r="E20" s="4">
        <v>0.96551724137931028</v>
      </c>
      <c r="F20" s="8">
        <v>0</v>
      </c>
      <c r="G20" s="4">
        <v>0.96551724137931028</v>
      </c>
      <c r="H20" s="8">
        <v>1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27</v>
      </c>
      <c r="D21" s="8">
        <v>24</v>
      </c>
      <c r="E21" s="4">
        <v>0.88888888888888884</v>
      </c>
      <c r="F21" s="8">
        <v>2</v>
      </c>
      <c r="G21" s="4">
        <v>0.96296296296296291</v>
      </c>
      <c r="H21" s="8">
        <v>0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26</v>
      </c>
      <c r="D22" s="8">
        <v>25</v>
      </c>
      <c r="E22" s="4">
        <v>0.96153846153846156</v>
      </c>
      <c r="F22" s="8">
        <v>0</v>
      </c>
      <c r="G22" s="4">
        <v>0.96153846153846156</v>
      </c>
      <c r="H22" s="8">
        <v>1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26</v>
      </c>
      <c r="D23" s="8">
        <v>24</v>
      </c>
      <c r="E23" s="4">
        <v>0.92307692307692302</v>
      </c>
      <c r="F23" s="8">
        <v>0</v>
      </c>
      <c r="G23" s="4">
        <v>0.92307692307692302</v>
      </c>
      <c r="H23" s="8">
        <v>1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24</v>
      </c>
      <c r="D24" s="8">
        <v>23</v>
      </c>
      <c r="E24" s="4">
        <v>0.95833333333333348</v>
      </c>
      <c r="F24" s="8">
        <v>0</v>
      </c>
      <c r="G24" s="4">
        <v>0.95833333333333348</v>
      </c>
      <c r="H24" s="8">
        <v>0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24</v>
      </c>
      <c r="D25" s="8">
        <v>20</v>
      </c>
      <c r="E25" s="4">
        <v>0.83333333333333348</v>
      </c>
      <c r="F25" s="8">
        <v>2</v>
      </c>
      <c r="G25" s="4">
        <v>0.91666666666666652</v>
      </c>
      <c r="H25" s="8">
        <v>1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23</v>
      </c>
      <c r="D26" s="8">
        <v>22</v>
      </c>
      <c r="E26" s="4">
        <v>0.95652173913043481</v>
      </c>
      <c r="F26" s="8">
        <v>0</v>
      </c>
      <c r="G26" s="4">
        <v>0.95652173913043481</v>
      </c>
      <c r="H26" s="8">
        <v>1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21</v>
      </c>
      <c r="D27" s="8">
        <v>18</v>
      </c>
      <c r="E27" s="4">
        <v>0.8571428571428571</v>
      </c>
      <c r="F27" s="8">
        <v>2</v>
      </c>
      <c r="G27" s="4">
        <v>0.95238095238095222</v>
      </c>
      <c r="H27" s="8">
        <v>0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20</v>
      </c>
      <c r="D28" s="8">
        <v>20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19</v>
      </c>
      <c r="D29" s="8">
        <v>18</v>
      </c>
      <c r="E29" s="4">
        <v>0.94736842105263153</v>
      </c>
      <c r="F29" s="8">
        <v>0</v>
      </c>
      <c r="G29" s="4">
        <v>0.94736842105263153</v>
      </c>
      <c r="H29" s="8">
        <v>0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19</v>
      </c>
      <c r="D30" s="8">
        <v>16</v>
      </c>
      <c r="E30" s="4">
        <v>0.84210526315789469</v>
      </c>
      <c r="F30" s="8">
        <v>1</v>
      </c>
      <c r="G30" s="4">
        <v>0.89473684210526316</v>
      </c>
      <c r="H30" s="8">
        <v>2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18</v>
      </c>
      <c r="D31" s="8">
        <v>13</v>
      </c>
      <c r="E31" s="4">
        <v>0.7222222222222221</v>
      </c>
      <c r="F31" s="8">
        <v>1</v>
      </c>
      <c r="G31" s="4">
        <v>0.7777777777777779</v>
      </c>
      <c r="H31" s="8">
        <v>1</v>
      </c>
      <c r="I31" s="8">
        <v>0</v>
      </c>
      <c r="J31" s="8">
        <v>3</v>
      </c>
    </row>
    <row r="32" spans="1:10" x14ac:dyDescent="0.3">
      <c r="A32" s="7" t="s">
        <v>67</v>
      </c>
      <c r="B32" s="7" t="s">
        <v>68</v>
      </c>
      <c r="C32" s="8">
        <v>17</v>
      </c>
      <c r="D32" s="8">
        <v>15</v>
      </c>
      <c r="E32" s="4">
        <v>0.88235294117647056</v>
      </c>
      <c r="F32" s="8">
        <v>1</v>
      </c>
      <c r="G32" s="4">
        <v>0.94117647058823517</v>
      </c>
      <c r="H32" s="8">
        <v>0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16</v>
      </c>
      <c r="D33" s="8">
        <v>14</v>
      </c>
      <c r="E33" s="4">
        <v>0.875</v>
      </c>
      <c r="F33" s="8">
        <v>1</v>
      </c>
      <c r="G33" s="4">
        <v>0.9375</v>
      </c>
      <c r="H33" s="8">
        <v>0</v>
      </c>
      <c r="I33" s="8">
        <v>1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16</v>
      </c>
      <c r="D34" s="8">
        <v>15</v>
      </c>
      <c r="E34" s="4">
        <v>0.9375</v>
      </c>
      <c r="F34" s="8">
        <v>0</v>
      </c>
      <c r="G34" s="4">
        <v>0.9375</v>
      </c>
      <c r="H34" s="8">
        <v>0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12</v>
      </c>
      <c r="D35" s="8">
        <v>11</v>
      </c>
      <c r="E35" s="4">
        <v>0.91666666666666652</v>
      </c>
      <c r="F35" s="8">
        <v>1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11</v>
      </c>
      <c r="D36" s="8">
        <v>10</v>
      </c>
      <c r="E36" s="4">
        <v>0.90909090909090906</v>
      </c>
      <c r="F36" s="8">
        <v>0</v>
      </c>
      <c r="G36" s="4">
        <v>0.90909090909090906</v>
      </c>
      <c r="H36" s="8">
        <v>0</v>
      </c>
      <c r="I36" s="8">
        <v>0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9</v>
      </c>
      <c r="D37" s="8">
        <v>8</v>
      </c>
      <c r="E37" s="4">
        <v>0.88888888888888884</v>
      </c>
      <c r="F37" s="8">
        <v>1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9</v>
      </c>
      <c r="D38" s="8">
        <v>9</v>
      </c>
      <c r="E38" s="4">
        <v>1</v>
      </c>
      <c r="F38" s="8">
        <v>0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8</v>
      </c>
      <c r="D39" s="8">
        <v>6</v>
      </c>
      <c r="E39" s="4">
        <v>0.75</v>
      </c>
      <c r="F39" s="8">
        <v>1</v>
      </c>
      <c r="G39" s="4">
        <v>0.875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</v>
      </c>
      <c r="D40" s="8">
        <v>3</v>
      </c>
      <c r="E40" s="4">
        <v>0.75</v>
      </c>
      <c r="F40" s="8">
        <v>0</v>
      </c>
      <c r="G40" s="4">
        <v>0.75</v>
      </c>
      <c r="H40" s="8">
        <v>0</v>
      </c>
      <c r="I40" s="8">
        <v>0</v>
      </c>
      <c r="J40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/>
  </sheetViews>
  <sheetFormatPr defaultRowHeight="14.4" x14ac:dyDescent="0.3"/>
  <sheetData>
    <row r="1" spans="1:13" x14ac:dyDescent="0.3">
      <c r="A1" s="57" t="s">
        <v>85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x14ac:dyDescent="0.3">
      <c r="A2" s="9" t="s">
        <v>86</v>
      </c>
      <c r="B2" s="9" t="s">
        <v>87</v>
      </c>
      <c r="C2" s="9" t="s">
        <v>88</v>
      </c>
      <c r="D2" s="9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  <c r="J2" s="9" t="s">
        <v>95</v>
      </c>
      <c r="K2" s="9" t="s">
        <v>96</v>
      </c>
      <c r="L2" s="9" t="s">
        <v>97</v>
      </c>
      <c r="M2" s="9" t="s">
        <v>98</v>
      </c>
    </row>
    <row r="3" spans="1:13" x14ac:dyDescent="0.3">
      <c r="A3" s="10" t="s">
        <v>22</v>
      </c>
      <c r="B3" s="10" t="s">
        <v>99</v>
      </c>
      <c r="C3" s="10" t="s">
        <v>100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105</v>
      </c>
      <c r="I3" s="11">
        <v>1</v>
      </c>
      <c r="J3" s="10" t="s">
        <v>21</v>
      </c>
      <c r="K3" s="10" t="s">
        <v>106</v>
      </c>
      <c r="L3" s="10" t="s">
        <v>107</v>
      </c>
      <c r="M3" s="10" t="s">
        <v>108</v>
      </c>
    </row>
    <row r="4" spans="1:13" x14ac:dyDescent="0.3">
      <c r="A4" s="10" t="s">
        <v>22</v>
      </c>
      <c r="B4" s="10" t="s">
        <v>99</v>
      </c>
      <c r="C4" s="10" t="s">
        <v>100</v>
      </c>
      <c r="D4" s="10" t="s">
        <v>101</v>
      </c>
      <c r="E4" s="10" t="s">
        <v>102</v>
      </c>
      <c r="F4" s="10" t="s">
        <v>103</v>
      </c>
      <c r="G4" s="10" t="s">
        <v>109</v>
      </c>
      <c r="H4" s="10" t="s">
        <v>110</v>
      </c>
      <c r="I4" s="11">
        <v>1</v>
      </c>
      <c r="J4" s="10" t="s">
        <v>21</v>
      </c>
      <c r="K4" s="10" t="s">
        <v>106</v>
      </c>
      <c r="L4" s="10" t="s">
        <v>107</v>
      </c>
      <c r="M4" s="10" t="s">
        <v>108</v>
      </c>
    </row>
    <row r="5" spans="1:13" x14ac:dyDescent="0.3">
      <c r="A5" s="10" t="s">
        <v>22</v>
      </c>
      <c r="B5" s="10" t="s">
        <v>99</v>
      </c>
      <c r="C5" s="10" t="s">
        <v>100</v>
      </c>
      <c r="D5" s="10" t="s">
        <v>101</v>
      </c>
      <c r="E5" s="10" t="s">
        <v>102</v>
      </c>
      <c r="F5" s="10" t="s">
        <v>103</v>
      </c>
      <c r="G5" s="10" t="s">
        <v>111</v>
      </c>
      <c r="H5" s="10" t="s">
        <v>110</v>
      </c>
      <c r="I5" s="11">
        <v>1</v>
      </c>
      <c r="J5" s="10" t="s">
        <v>21</v>
      </c>
      <c r="K5" s="10" t="s">
        <v>106</v>
      </c>
      <c r="L5" s="10" t="s">
        <v>107</v>
      </c>
      <c r="M5" s="10" t="s">
        <v>108</v>
      </c>
    </row>
    <row r="6" spans="1:13" x14ac:dyDescent="0.3">
      <c r="A6" s="10" t="s">
        <v>16</v>
      </c>
      <c r="B6" s="10" t="s">
        <v>112</v>
      </c>
      <c r="C6" s="10" t="s">
        <v>100</v>
      </c>
      <c r="D6" s="10" t="s">
        <v>113</v>
      </c>
      <c r="E6" s="10" t="s">
        <v>114</v>
      </c>
      <c r="F6" s="10" t="s">
        <v>103</v>
      </c>
      <c r="G6" s="10" t="s">
        <v>115</v>
      </c>
      <c r="H6" s="10" t="s">
        <v>116</v>
      </c>
      <c r="I6" s="11">
        <v>3</v>
      </c>
      <c r="J6" s="10" t="s">
        <v>15</v>
      </c>
      <c r="K6" s="10" t="s">
        <v>117</v>
      </c>
      <c r="L6" s="10" t="s">
        <v>107</v>
      </c>
      <c r="M6" s="10" t="s">
        <v>118</v>
      </c>
    </row>
    <row r="7" spans="1:13" x14ac:dyDescent="0.3">
      <c r="A7" s="10" t="s">
        <v>14</v>
      </c>
      <c r="B7" s="10" t="s">
        <v>119</v>
      </c>
      <c r="C7" s="10" t="s">
        <v>100</v>
      </c>
      <c r="D7" s="10" t="s">
        <v>120</v>
      </c>
      <c r="E7" s="10" t="s">
        <v>121</v>
      </c>
      <c r="F7" s="10" t="s">
        <v>103</v>
      </c>
      <c r="G7" s="10" t="s">
        <v>122</v>
      </c>
      <c r="H7" s="10" t="s">
        <v>123</v>
      </c>
      <c r="I7" s="11">
        <v>1</v>
      </c>
      <c r="J7" s="10" t="s">
        <v>13</v>
      </c>
      <c r="K7" s="10" t="s">
        <v>117</v>
      </c>
      <c r="L7" s="10" t="s">
        <v>107</v>
      </c>
      <c r="M7" s="10" t="s">
        <v>124</v>
      </c>
    </row>
    <row r="8" spans="1:13" x14ac:dyDescent="0.3">
      <c r="A8" s="10" t="s">
        <v>20</v>
      </c>
      <c r="B8" s="10" t="s">
        <v>112</v>
      </c>
      <c r="C8" s="10" t="s">
        <v>100</v>
      </c>
      <c r="D8" s="10" t="s">
        <v>125</v>
      </c>
      <c r="E8" s="10" t="s">
        <v>126</v>
      </c>
      <c r="F8" s="10" t="s">
        <v>103</v>
      </c>
      <c r="G8" s="10" t="s">
        <v>122</v>
      </c>
      <c r="H8" s="10" t="s">
        <v>123</v>
      </c>
      <c r="I8" s="11">
        <v>1</v>
      </c>
      <c r="J8" s="10" t="s">
        <v>19</v>
      </c>
      <c r="K8" s="10" t="s">
        <v>127</v>
      </c>
      <c r="L8" s="10" t="s">
        <v>107</v>
      </c>
      <c r="M8" s="10" t="s">
        <v>124</v>
      </c>
    </row>
    <row r="9" spans="1:13" x14ac:dyDescent="0.3">
      <c r="A9" s="10" t="s">
        <v>70</v>
      </c>
      <c r="B9" s="10" t="s">
        <v>128</v>
      </c>
      <c r="C9" s="10" t="s">
        <v>100</v>
      </c>
      <c r="D9" s="10" t="s">
        <v>129</v>
      </c>
      <c r="E9" s="10" t="s">
        <v>130</v>
      </c>
      <c r="F9" s="10" t="s">
        <v>103</v>
      </c>
      <c r="G9" s="10" t="s">
        <v>111</v>
      </c>
      <c r="H9" s="10" t="s">
        <v>110</v>
      </c>
      <c r="I9" s="11">
        <v>2</v>
      </c>
      <c r="J9" s="10" t="s">
        <v>69</v>
      </c>
      <c r="K9" s="10" t="s">
        <v>131</v>
      </c>
      <c r="L9" s="10" t="s">
        <v>107</v>
      </c>
      <c r="M9" s="10" t="s">
        <v>108</v>
      </c>
    </row>
    <row r="10" spans="1:13" x14ac:dyDescent="0.3">
      <c r="A10" s="10" t="s">
        <v>52</v>
      </c>
      <c r="B10" s="10" t="s">
        <v>132</v>
      </c>
      <c r="C10" s="10" t="s">
        <v>133</v>
      </c>
      <c r="D10" s="10" t="s">
        <v>134</v>
      </c>
      <c r="E10" s="10" t="s">
        <v>135</v>
      </c>
      <c r="F10" s="10" t="s">
        <v>103</v>
      </c>
      <c r="G10" s="10" t="s">
        <v>136</v>
      </c>
      <c r="H10" s="10" t="s">
        <v>137</v>
      </c>
      <c r="I10" s="11">
        <v>1</v>
      </c>
      <c r="J10" s="10" t="s">
        <v>51</v>
      </c>
      <c r="K10" s="10" t="s">
        <v>138</v>
      </c>
      <c r="L10" s="10" t="s">
        <v>107</v>
      </c>
      <c r="M10" s="10" t="s">
        <v>139</v>
      </c>
    </row>
    <row r="11" spans="1:13" x14ac:dyDescent="0.3">
      <c r="A11" s="10" t="s">
        <v>34</v>
      </c>
      <c r="B11" s="10" t="s">
        <v>140</v>
      </c>
      <c r="C11" s="10" t="s">
        <v>133</v>
      </c>
      <c r="D11" s="10" t="s">
        <v>141</v>
      </c>
      <c r="E11" s="10" t="s">
        <v>142</v>
      </c>
      <c r="F11" s="10" t="s">
        <v>103</v>
      </c>
      <c r="G11" s="10" t="s">
        <v>143</v>
      </c>
      <c r="H11" s="10" t="s">
        <v>144</v>
      </c>
      <c r="I11" s="11">
        <v>1</v>
      </c>
      <c r="J11" s="10" t="s">
        <v>33</v>
      </c>
      <c r="K11" s="10" t="s">
        <v>145</v>
      </c>
      <c r="L11" s="10" t="s">
        <v>107</v>
      </c>
      <c r="M11" s="10" t="s">
        <v>146</v>
      </c>
    </row>
    <row r="12" spans="1:13" x14ac:dyDescent="0.3">
      <c r="A12" s="10" t="s">
        <v>26</v>
      </c>
      <c r="B12" s="10" t="s">
        <v>147</v>
      </c>
      <c r="C12" s="10" t="s">
        <v>133</v>
      </c>
      <c r="D12" s="10" t="s">
        <v>148</v>
      </c>
      <c r="E12" s="10" t="s">
        <v>149</v>
      </c>
      <c r="F12" s="10" t="s">
        <v>103</v>
      </c>
      <c r="G12" s="10" t="s">
        <v>150</v>
      </c>
      <c r="H12" s="10" t="s">
        <v>151</v>
      </c>
      <c r="I12" s="11">
        <v>1</v>
      </c>
      <c r="J12" s="10" t="s">
        <v>25</v>
      </c>
      <c r="K12" s="10" t="s">
        <v>145</v>
      </c>
      <c r="L12" s="10" t="s">
        <v>107</v>
      </c>
      <c r="M12" s="10" t="s">
        <v>152</v>
      </c>
    </row>
    <row r="13" spans="1:13" x14ac:dyDescent="0.3">
      <c r="A13" s="10" t="s">
        <v>40</v>
      </c>
      <c r="B13" s="10" t="s">
        <v>153</v>
      </c>
      <c r="C13" s="10" t="s">
        <v>133</v>
      </c>
      <c r="D13" s="10" t="s">
        <v>154</v>
      </c>
      <c r="E13" s="10" t="s">
        <v>155</v>
      </c>
      <c r="F13" s="10" t="s">
        <v>103</v>
      </c>
      <c r="G13" s="10" t="s">
        <v>156</v>
      </c>
      <c r="H13" s="10" t="s">
        <v>157</v>
      </c>
      <c r="I13" s="11">
        <v>1</v>
      </c>
      <c r="J13" s="10" t="s">
        <v>39</v>
      </c>
      <c r="K13" s="10" t="s">
        <v>158</v>
      </c>
      <c r="L13" s="10" t="s">
        <v>107</v>
      </c>
      <c r="M13" s="10" t="s">
        <v>159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58" t="s">
        <v>160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x14ac:dyDescent="0.3">
      <c r="A2" s="12" t="s">
        <v>86</v>
      </c>
      <c r="B2" s="12" t="s">
        <v>87</v>
      </c>
      <c r="C2" s="12" t="s">
        <v>88</v>
      </c>
      <c r="D2" s="12" t="s">
        <v>89</v>
      </c>
      <c r="E2" s="12" t="s">
        <v>90</v>
      </c>
      <c r="F2" s="12" t="s">
        <v>91</v>
      </c>
      <c r="G2" s="12" t="s">
        <v>92</v>
      </c>
      <c r="H2" s="12" t="s">
        <v>93</v>
      </c>
      <c r="I2" s="12" t="s">
        <v>94</v>
      </c>
      <c r="J2" s="12" t="s">
        <v>95</v>
      </c>
      <c r="K2" s="12" t="s">
        <v>96</v>
      </c>
      <c r="L2" s="12" t="s">
        <v>97</v>
      </c>
      <c r="M2" s="12" t="s">
        <v>98</v>
      </c>
    </row>
    <row r="3" spans="1:13" x14ac:dyDescent="0.3">
      <c r="A3" s="13" t="s">
        <v>58</v>
      </c>
      <c r="B3" s="13" t="s">
        <v>161</v>
      </c>
      <c r="C3" s="13" t="s">
        <v>100</v>
      </c>
      <c r="D3" s="13" t="s">
        <v>162</v>
      </c>
      <c r="E3" s="13" t="s">
        <v>163</v>
      </c>
      <c r="F3" s="13" t="s">
        <v>103</v>
      </c>
      <c r="G3" s="13" t="s">
        <v>164</v>
      </c>
      <c r="H3" s="13" t="s">
        <v>165</v>
      </c>
      <c r="I3" s="14">
        <v>1</v>
      </c>
      <c r="J3" s="13" t="s">
        <v>57</v>
      </c>
      <c r="K3" s="13" t="s">
        <v>166</v>
      </c>
      <c r="L3" s="13" t="s">
        <v>167</v>
      </c>
      <c r="M3" s="13" t="s">
        <v>168</v>
      </c>
    </row>
    <row r="4" spans="1:13" x14ac:dyDescent="0.3">
      <c r="A4" s="13" t="s">
        <v>68</v>
      </c>
      <c r="B4" s="13" t="s">
        <v>169</v>
      </c>
      <c r="C4" s="13" t="s">
        <v>100</v>
      </c>
      <c r="D4" s="13" t="s">
        <v>170</v>
      </c>
      <c r="E4" s="13" t="s">
        <v>171</v>
      </c>
      <c r="F4" s="13" t="s">
        <v>103</v>
      </c>
      <c r="G4" s="13" t="s">
        <v>172</v>
      </c>
      <c r="H4" s="13" t="s">
        <v>173</v>
      </c>
      <c r="I4" s="14">
        <v>1</v>
      </c>
      <c r="J4" s="13" t="s">
        <v>67</v>
      </c>
      <c r="K4" s="13" t="s">
        <v>106</v>
      </c>
      <c r="L4" s="13" t="s">
        <v>167</v>
      </c>
      <c r="M4" s="13" t="s">
        <v>174</v>
      </c>
    </row>
    <row r="5" spans="1:13" x14ac:dyDescent="0.3">
      <c r="A5" s="13" t="s">
        <v>16</v>
      </c>
      <c r="B5" s="13" t="s">
        <v>112</v>
      </c>
      <c r="C5" s="13" t="s">
        <v>100</v>
      </c>
      <c r="D5" s="13" t="s">
        <v>113</v>
      </c>
      <c r="E5" s="13" t="s">
        <v>175</v>
      </c>
      <c r="F5" s="13" t="s">
        <v>103</v>
      </c>
      <c r="G5" s="13" t="s">
        <v>176</v>
      </c>
      <c r="H5" s="13" t="s">
        <v>177</v>
      </c>
      <c r="I5" s="14">
        <v>1</v>
      </c>
      <c r="J5" s="13" t="s">
        <v>15</v>
      </c>
      <c r="K5" s="13" t="s">
        <v>178</v>
      </c>
      <c r="L5" s="13" t="s">
        <v>167</v>
      </c>
      <c r="M5" s="13" t="s">
        <v>179</v>
      </c>
    </row>
    <row r="6" spans="1:13" x14ac:dyDescent="0.3">
      <c r="A6" s="13" t="s">
        <v>36</v>
      </c>
      <c r="B6" s="13" t="s">
        <v>180</v>
      </c>
      <c r="C6" s="13" t="s">
        <v>100</v>
      </c>
      <c r="D6" s="13" t="s">
        <v>181</v>
      </c>
      <c r="E6" s="13" t="s">
        <v>182</v>
      </c>
      <c r="F6" s="13" t="s">
        <v>103</v>
      </c>
      <c r="G6" s="13" t="s">
        <v>183</v>
      </c>
      <c r="H6" s="13" t="s">
        <v>184</v>
      </c>
      <c r="I6" s="14">
        <v>1</v>
      </c>
      <c r="J6" s="13" t="s">
        <v>35</v>
      </c>
      <c r="K6" s="13" t="s">
        <v>185</v>
      </c>
      <c r="L6" s="13" t="s">
        <v>167</v>
      </c>
      <c r="M6" s="13" t="s">
        <v>186</v>
      </c>
    </row>
    <row r="7" spans="1:13" x14ac:dyDescent="0.3">
      <c r="A7" s="13" t="s">
        <v>36</v>
      </c>
      <c r="B7" s="13" t="s">
        <v>180</v>
      </c>
      <c r="C7" s="13" t="s">
        <v>100</v>
      </c>
      <c r="D7" s="13" t="s">
        <v>181</v>
      </c>
      <c r="E7" s="13" t="s">
        <v>187</v>
      </c>
      <c r="F7" s="13" t="s">
        <v>103</v>
      </c>
      <c r="G7" s="13" t="s">
        <v>188</v>
      </c>
      <c r="H7" s="13" t="s">
        <v>189</v>
      </c>
      <c r="I7" s="14">
        <v>1</v>
      </c>
      <c r="J7" s="13" t="s">
        <v>35</v>
      </c>
      <c r="K7" s="13" t="s">
        <v>190</v>
      </c>
      <c r="L7" s="13" t="s">
        <v>167</v>
      </c>
      <c r="M7" s="13" t="s">
        <v>174</v>
      </c>
    </row>
    <row r="8" spans="1:13" x14ac:dyDescent="0.3">
      <c r="A8" s="13" t="s">
        <v>72</v>
      </c>
      <c r="B8" s="13" t="s">
        <v>191</v>
      </c>
      <c r="C8" s="13" t="s">
        <v>100</v>
      </c>
      <c r="D8" s="13" t="s">
        <v>192</v>
      </c>
      <c r="E8" s="13" t="s">
        <v>193</v>
      </c>
      <c r="F8" s="13" t="s">
        <v>194</v>
      </c>
      <c r="G8" s="13" t="s">
        <v>195</v>
      </c>
      <c r="H8" s="13" t="s">
        <v>196</v>
      </c>
      <c r="I8" s="14">
        <v>1</v>
      </c>
      <c r="J8" s="13" t="s">
        <v>71</v>
      </c>
      <c r="K8" s="13" t="s">
        <v>185</v>
      </c>
      <c r="L8" s="13" t="s">
        <v>167</v>
      </c>
      <c r="M8" s="13" t="s">
        <v>174</v>
      </c>
    </row>
    <row r="9" spans="1:13" x14ac:dyDescent="0.3">
      <c r="A9" s="13" t="s">
        <v>76</v>
      </c>
      <c r="B9" s="13" t="s">
        <v>197</v>
      </c>
      <c r="C9" s="13" t="s">
        <v>133</v>
      </c>
      <c r="D9" s="13" t="s">
        <v>198</v>
      </c>
      <c r="E9" s="13" t="s">
        <v>199</v>
      </c>
      <c r="F9" s="13" t="s">
        <v>103</v>
      </c>
      <c r="G9" s="13" t="s">
        <v>200</v>
      </c>
      <c r="H9" s="13" t="s">
        <v>201</v>
      </c>
      <c r="I9" s="14">
        <v>1</v>
      </c>
      <c r="J9" s="13" t="s">
        <v>75</v>
      </c>
      <c r="K9" s="13" t="s">
        <v>202</v>
      </c>
      <c r="L9" s="13" t="s">
        <v>167</v>
      </c>
      <c r="M9" s="13" t="s">
        <v>159</v>
      </c>
    </row>
    <row r="10" spans="1:13" x14ac:dyDescent="0.3">
      <c r="A10" s="13" t="s">
        <v>54</v>
      </c>
      <c r="B10" s="13" t="s">
        <v>203</v>
      </c>
      <c r="C10" s="13" t="s">
        <v>133</v>
      </c>
      <c r="D10" s="13" t="s">
        <v>204</v>
      </c>
      <c r="E10" s="13" t="s">
        <v>205</v>
      </c>
      <c r="F10" s="13" t="s">
        <v>103</v>
      </c>
      <c r="G10" s="13" t="s">
        <v>206</v>
      </c>
      <c r="H10" s="13" t="s">
        <v>207</v>
      </c>
      <c r="I10" s="14">
        <v>2</v>
      </c>
      <c r="J10" s="13" t="s">
        <v>53</v>
      </c>
      <c r="K10" s="13" t="s">
        <v>106</v>
      </c>
      <c r="L10" s="13" t="s">
        <v>167</v>
      </c>
      <c r="M10" s="13" t="s">
        <v>208</v>
      </c>
    </row>
    <row r="11" spans="1:13" x14ac:dyDescent="0.3">
      <c r="A11" s="13" t="s">
        <v>62</v>
      </c>
      <c r="B11" s="13" t="s">
        <v>147</v>
      </c>
      <c r="C11" s="13" t="s">
        <v>133</v>
      </c>
      <c r="D11" s="13" t="s">
        <v>209</v>
      </c>
      <c r="E11" s="13" t="s">
        <v>210</v>
      </c>
      <c r="F11" s="13" t="s">
        <v>103</v>
      </c>
      <c r="G11" s="13" t="s">
        <v>200</v>
      </c>
      <c r="H11" s="13" t="s">
        <v>201</v>
      </c>
      <c r="I11" s="14">
        <v>1</v>
      </c>
      <c r="J11" s="13" t="s">
        <v>61</v>
      </c>
      <c r="K11" s="13" t="s">
        <v>190</v>
      </c>
      <c r="L11" s="13" t="s">
        <v>167</v>
      </c>
      <c r="M11" s="13" t="s">
        <v>159</v>
      </c>
    </row>
    <row r="12" spans="1:13" x14ac:dyDescent="0.3">
      <c r="A12" s="13" t="s">
        <v>34</v>
      </c>
      <c r="B12" s="13" t="s">
        <v>140</v>
      </c>
      <c r="C12" s="13" t="s">
        <v>133</v>
      </c>
      <c r="D12" s="13" t="s">
        <v>141</v>
      </c>
      <c r="E12" s="13" t="s">
        <v>142</v>
      </c>
      <c r="F12" s="13" t="s">
        <v>103</v>
      </c>
      <c r="G12" s="13" t="s">
        <v>211</v>
      </c>
      <c r="H12" s="13" t="s">
        <v>212</v>
      </c>
      <c r="I12" s="14">
        <v>4</v>
      </c>
      <c r="J12" s="13" t="s">
        <v>33</v>
      </c>
      <c r="K12" s="13" t="s">
        <v>145</v>
      </c>
      <c r="L12" s="13" t="s">
        <v>167</v>
      </c>
      <c r="M12" s="13" t="s">
        <v>213</v>
      </c>
    </row>
    <row r="13" spans="1:13" x14ac:dyDescent="0.3">
      <c r="A13" s="13" t="s">
        <v>46</v>
      </c>
      <c r="B13" s="13" t="s">
        <v>214</v>
      </c>
      <c r="C13" s="13" t="s">
        <v>100</v>
      </c>
      <c r="D13" s="13" t="s">
        <v>215</v>
      </c>
      <c r="E13" s="13" t="s">
        <v>216</v>
      </c>
      <c r="F13" s="13" t="s">
        <v>103</v>
      </c>
      <c r="G13" s="13" t="s">
        <v>217</v>
      </c>
      <c r="H13" s="13" t="s">
        <v>218</v>
      </c>
      <c r="I13" s="14">
        <v>1</v>
      </c>
      <c r="J13" s="13" t="s">
        <v>45</v>
      </c>
      <c r="K13" s="13" t="s">
        <v>127</v>
      </c>
      <c r="L13" s="13" t="s">
        <v>167</v>
      </c>
      <c r="M13" s="13" t="s">
        <v>219</v>
      </c>
    </row>
    <row r="14" spans="1:13" x14ac:dyDescent="0.3">
      <c r="A14" s="13" t="s">
        <v>50</v>
      </c>
      <c r="B14" s="13" t="s">
        <v>203</v>
      </c>
      <c r="C14" s="13" t="s">
        <v>133</v>
      </c>
      <c r="D14" s="13" t="s">
        <v>220</v>
      </c>
      <c r="E14" s="13" t="s">
        <v>221</v>
      </c>
      <c r="F14" s="13" t="s">
        <v>103</v>
      </c>
      <c r="G14" s="13" t="s">
        <v>217</v>
      </c>
      <c r="H14" s="13" t="s">
        <v>218</v>
      </c>
      <c r="I14" s="14">
        <v>1</v>
      </c>
      <c r="J14" s="13" t="s">
        <v>49</v>
      </c>
      <c r="K14" s="13" t="s">
        <v>202</v>
      </c>
      <c r="L14" s="13" t="s">
        <v>167</v>
      </c>
      <c r="M14" s="13" t="s">
        <v>219</v>
      </c>
    </row>
    <row r="15" spans="1:13" x14ac:dyDescent="0.3">
      <c r="A15" s="13" t="s">
        <v>26</v>
      </c>
      <c r="B15" s="13" t="s">
        <v>147</v>
      </c>
      <c r="C15" s="13" t="s">
        <v>133</v>
      </c>
      <c r="D15" s="13" t="s">
        <v>148</v>
      </c>
      <c r="E15" s="13" t="s">
        <v>222</v>
      </c>
      <c r="F15" s="13" t="s">
        <v>194</v>
      </c>
      <c r="G15" s="13" t="s">
        <v>223</v>
      </c>
      <c r="H15" s="13" t="s">
        <v>224</v>
      </c>
      <c r="I15" s="14">
        <v>1</v>
      </c>
      <c r="J15" s="13" t="s">
        <v>25</v>
      </c>
      <c r="K15" s="13" t="s">
        <v>145</v>
      </c>
      <c r="L15" s="13" t="s">
        <v>167</v>
      </c>
      <c r="M15" s="13" t="s">
        <v>225</v>
      </c>
    </row>
    <row r="16" spans="1:13" x14ac:dyDescent="0.3">
      <c r="A16" s="13" t="s">
        <v>26</v>
      </c>
      <c r="B16" s="13" t="s">
        <v>147</v>
      </c>
      <c r="C16" s="13" t="s">
        <v>133</v>
      </c>
      <c r="D16" s="13" t="s">
        <v>148</v>
      </c>
      <c r="E16" s="13" t="s">
        <v>149</v>
      </c>
      <c r="F16" s="13" t="s">
        <v>103</v>
      </c>
      <c r="G16" s="13" t="s">
        <v>206</v>
      </c>
      <c r="H16" s="13" t="s">
        <v>207</v>
      </c>
      <c r="I16" s="14">
        <v>1</v>
      </c>
      <c r="J16" s="13" t="s">
        <v>25</v>
      </c>
      <c r="K16" s="13" t="s">
        <v>145</v>
      </c>
      <c r="L16" s="13" t="s">
        <v>167</v>
      </c>
      <c r="M16" s="13" t="s">
        <v>208</v>
      </c>
    </row>
    <row r="17" spans="1:13" x14ac:dyDescent="0.3">
      <c r="A17" s="13" t="s">
        <v>84</v>
      </c>
      <c r="B17" s="13" t="s">
        <v>226</v>
      </c>
      <c r="C17" s="13" t="s">
        <v>133</v>
      </c>
      <c r="D17" s="13" t="s">
        <v>227</v>
      </c>
      <c r="E17" s="13" t="s">
        <v>228</v>
      </c>
      <c r="F17" s="13" t="s">
        <v>103</v>
      </c>
      <c r="G17" s="13" t="s">
        <v>229</v>
      </c>
      <c r="H17" s="13" t="s">
        <v>230</v>
      </c>
      <c r="I17" s="14">
        <v>2</v>
      </c>
      <c r="J17" s="13" t="s">
        <v>83</v>
      </c>
      <c r="K17" s="13" t="s">
        <v>138</v>
      </c>
      <c r="L17" s="13" t="s">
        <v>167</v>
      </c>
      <c r="M17" s="13" t="s">
        <v>179</v>
      </c>
    </row>
    <row r="18" spans="1:13" x14ac:dyDescent="0.3">
      <c r="A18" s="13" t="s">
        <v>66</v>
      </c>
      <c r="B18" s="13" t="s">
        <v>231</v>
      </c>
      <c r="C18" s="13" t="s">
        <v>133</v>
      </c>
      <c r="D18" s="13" t="s">
        <v>232</v>
      </c>
      <c r="E18" s="13" t="s">
        <v>233</v>
      </c>
      <c r="F18" s="13" t="s">
        <v>103</v>
      </c>
      <c r="G18" s="13" t="s">
        <v>234</v>
      </c>
      <c r="H18" s="13" t="s">
        <v>235</v>
      </c>
      <c r="I18" s="14">
        <v>2</v>
      </c>
      <c r="J18" s="13" t="s">
        <v>65</v>
      </c>
      <c r="K18" s="13" t="s">
        <v>202</v>
      </c>
      <c r="L18" s="13" t="s">
        <v>167</v>
      </c>
      <c r="M18" s="13" t="s">
        <v>236</v>
      </c>
    </row>
    <row r="19" spans="1:13" x14ac:dyDescent="0.3">
      <c r="A19" s="13" t="s">
        <v>66</v>
      </c>
      <c r="B19" s="13" t="s">
        <v>231</v>
      </c>
      <c r="C19" s="13" t="s">
        <v>133</v>
      </c>
      <c r="D19" s="13" t="s">
        <v>232</v>
      </c>
      <c r="E19" s="13" t="s">
        <v>237</v>
      </c>
      <c r="F19" s="13" t="s">
        <v>103</v>
      </c>
      <c r="G19" s="13" t="s">
        <v>238</v>
      </c>
      <c r="H19" s="13" t="s">
        <v>239</v>
      </c>
      <c r="I19" s="14">
        <v>1</v>
      </c>
      <c r="J19" s="13" t="s">
        <v>65</v>
      </c>
      <c r="K19" s="13" t="s">
        <v>131</v>
      </c>
      <c r="L19" s="13" t="s">
        <v>167</v>
      </c>
      <c r="M19" s="13" t="s">
        <v>236</v>
      </c>
    </row>
    <row r="20" spans="1:13" x14ac:dyDescent="0.3">
      <c r="A20" s="13" t="s">
        <v>66</v>
      </c>
      <c r="B20" s="13" t="s">
        <v>231</v>
      </c>
      <c r="C20" s="13" t="s">
        <v>133</v>
      </c>
      <c r="D20" s="13" t="s">
        <v>232</v>
      </c>
      <c r="E20" s="13" t="s">
        <v>240</v>
      </c>
      <c r="F20" s="13" t="s">
        <v>103</v>
      </c>
      <c r="G20" s="13" t="s">
        <v>206</v>
      </c>
      <c r="H20" s="13" t="s">
        <v>207</v>
      </c>
      <c r="I20" s="14">
        <v>1</v>
      </c>
      <c r="J20" s="13" t="s">
        <v>65</v>
      </c>
      <c r="K20" s="13" t="s">
        <v>241</v>
      </c>
      <c r="L20" s="13" t="s">
        <v>167</v>
      </c>
      <c r="M20" s="13" t="s">
        <v>208</v>
      </c>
    </row>
    <row r="21" spans="1:13" x14ac:dyDescent="0.3">
      <c r="A21" s="13" t="s">
        <v>40</v>
      </c>
      <c r="B21" s="13" t="s">
        <v>153</v>
      </c>
      <c r="C21" s="13" t="s">
        <v>133</v>
      </c>
      <c r="D21" s="13" t="s">
        <v>154</v>
      </c>
      <c r="E21" s="13" t="s">
        <v>242</v>
      </c>
      <c r="F21" s="13" t="s">
        <v>103</v>
      </c>
      <c r="G21" s="13" t="s">
        <v>243</v>
      </c>
      <c r="H21" s="13" t="s">
        <v>244</v>
      </c>
      <c r="I21" s="14">
        <v>2</v>
      </c>
      <c r="J21" s="13" t="s">
        <v>39</v>
      </c>
      <c r="K21" s="13" t="s">
        <v>245</v>
      </c>
      <c r="L21" s="13" t="s">
        <v>167</v>
      </c>
      <c r="M21" s="13" t="s">
        <v>174</v>
      </c>
    </row>
    <row r="22" spans="1:13" x14ac:dyDescent="0.3">
      <c r="A22" s="13" t="s">
        <v>40</v>
      </c>
      <c r="B22" s="13" t="s">
        <v>153</v>
      </c>
      <c r="C22" s="13" t="s">
        <v>133</v>
      </c>
      <c r="D22" s="13" t="s">
        <v>154</v>
      </c>
      <c r="E22" s="13" t="s">
        <v>246</v>
      </c>
      <c r="F22" s="13" t="s">
        <v>103</v>
      </c>
      <c r="G22" s="13" t="s">
        <v>247</v>
      </c>
      <c r="H22" s="13" t="s">
        <v>248</v>
      </c>
      <c r="I22" s="14">
        <v>1</v>
      </c>
      <c r="J22" s="13" t="s">
        <v>39</v>
      </c>
      <c r="K22" s="13" t="s">
        <v>178</v>
      </c>
      <c r="L22" s="13" t="s">
        <v>167</v>
      </c>
      <c r="M22" s="13" t="s">
        <v>249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1"/>
  <sheetViews>
    <sheetView tabSelected="1" workbookViewId="0">
      <selection activeCell="M45" sqref="M45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  <col min="14" max="14" width="11.6640625" bestFit="1" customWidth="1"/>
  </cols>
  <sheetData>
    <row r="1" spans="1:14" x14ac:dyDescent="0.3">
      <c r="A1" s="59" t="s">
        <v>250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4" ht="27.45" customHeight="1" x14ac:dyDescent="0.3">
      <c r="A2" s="15" t="s">
        <v>92</v>
      </c>
      <c r="B2" s="15" t="s">
        <v>251</v>
      </c>
      <c r="C2" s="15" t="s">
        <v>252</v>
      </c>
      <c r="D2" s="15" t="s">
        <v>253</v>
      </c>
      <c r="E2" s="15" t="s">
        <v>98</v>
      </c>
      <c r="F2" s="15" t="s">
        <v>254</v>
      </c>
      <c r="G2" s="16" t="s">
        <v>255</v>
      </c>
      <c r="H2" s="16" t="s">
        <v>94</v>
      </c>
      <c r="I2" s="16" t="s">
        <v>256</v>
      </c>
      <c r="J2" s="16" t="s">
        <v>257</v>
      </c>
      <c r="K2" s="16" t="s">
        <v>258</v>
      </c>
      <c r="L2" s="16" t="s">
        <v>259</v>
      </c>
      <c r="M2" s="16" t="s">
        <v>600</v>
      </c>
      <c r="N2" s="16" t="s">
        <v>601</v>
      </c>
    </row>
    <row r="3" spans="1:14" x14ac:dyDescent="0.3">
      <c r="A3" s="7" t="s">
        <v>260</v>
      </c>
      <c r="B3" s="7" t="s">
        <v>261</v>
      </c>
      <c r="C3" s="7" t="s">
        <v>262</v>
      </c>
      <c r="D3" s="7" t="s">
        <v>263</v>
      </c>
      <c r="E3" s="7" t="s">
        <v>264</v>
      </c>
      <c r="F3" s="7" t="s">
        <v>265</v>
      </c>
      <c r="G3" s="22">
        <v>8</v>
      </c>
      <c r="H3" s="22">
        <v>15</v>
      </c>
      <c r="I3" s="23">
        <v>1</v>
      </c>
      <c r="J3" s="24">
        <v>0</v>
      </c>
      <c r="K3" s="25">
        <v>0</v>
      </c>
      <c r="L3" s="26">
        <v>0</v>
      </c>
      <c r="M3" s="27" t="s">
        <v>595</v>
      </c>
      <c r="N3" s="27"/>
    </row>
    <row r="4" spans="1:14" x14ac:dyDescent="0.3">
      <c r="A4" s="7" t="s">
        <v>266</v>
      </c>
      <c r="B4" s="7" t="s">
        <v>267</v>
      </c>
      <c r="C4" s="7" t="s">
        <v>268</v>
      </c>
      <c r="D4" s="7" t="s">
        <v>269</v>
      </c>
      <c r="E4" s="7" t="s">
        <v>270</v>
      </c>
      <c r="F4" s="7" t="s">
        <v>271</v>
      </c>
      <c r="G4" s="22">
        <v>5</v>
      </c>
      <c r="H4" s="22">
        <v>28</v>
      </c>
      <c r="I4" s="23">
        <v>0.6</v>
      </c>
      <c r="J4" s="24">
        <v>0.4</v>
      </c>
      <c r="K4" s="25">
        <v>0</v>
      </c>
      <c r="L4" s="26">
        <v>0</v>
      </c>
      <c r="M4" s="27" t="s">
        <v>603</v>
      </c>
      <c r="N4" s="27"/>
    </row>
    <row r="5" spans="1:14" x14ac:dyDescent="0.3">
      <c r="A5" s="7" t="s">
        <v>272</v>
      </c>
      <c r="B5" s="7" t="s">
        <v>273</v>
      </c>
      <c r="C5" s="7" t="s">
        <v>274</v>
      </c>
      <c r="D5" s="7" t="s">
        <v>275</v>
      </c>
      <c r="E5" s="7" t="s">
        <v>139</v>
      </c>
      <c r="F5" s="7" t="s">
        <v>276</v>
      </c>
      <c r="G5" s="22">
        <v>4</v>
      </c>
      <c r="H5" s="22">
        <v>6</v>
      </c>
      <c r="I5" s="23">
        <v>0</v>
      </c>
      <c r="J5" s="24">
        <v>1</v>
      </c>
      <c r="K5" s="25">
        <v>0</v>
      </c>
      <c r="L5" s="26">
        <v>0</v>
      </c>
      <c r="M5" s="27" t="s">
        <v>595</v>
      </c>
      <c r="N5" s="27"/>
    </row>
    <row r="6" spans="1:14" x14ac:dyDescent="0.3">
      <c r="A6" s="7" t="s">
        <v>277</v>
      </c>
      <c r="B6" s="7" t="s">
        <v>278</v>
      </c>
      <c r="C6" s="7" t="s">
        <v>262</v>
      </c>
      <c r="D6" s="7" t="s">
        <v>263</v>
      </c>
      <c r="E6" s="7" t="s">
        <v>264</v>
      </c>
      <c r="F6" s="7" t="s">
        <v>279</v>
      </c>
      <c r="G6" s="22">
        <v>3</v>
      </c>
      <c r="H6" s="22">
        <v>12</v>
      </c>
      <c r="I6" s="23">
        <v>1</v>
      </c>
      <c r="J6" s="24">
        <v>0</v>
      </c>
      <c r="K6" s="25">
        <v>0</v>
      </c>
      <c r="L6" s="26">
        <v>0</v>
      </c>
      <c r="M6" s="27" t="s">
        <v>595</v>
      </c>
      <c r="N6" s="27"/>
    </row>
    <row r="7" spans="1:14" x14ac:dyDescent="0.3">
      <c r="A7" s="7" t="s">
        <v>206</v>
      </c>
      <c r="B7" s="7" t="s">
        <v>280</v>
      </c>
      <c r="C7" s="7" t="s">
        <v>281</v>
      </c>
      <c r="D7" s="7" t="s">
        <v>282</v>
      </c>
      <c r="E7" s="7" t="s">
        <v>208</v>
      </c>
      <c r="F7" s="7" t="s">
        <v>283</v>
      </c>
      <c r="G7" s="22">
        <v>3</v>
      </c>
      <c r="H7" s="22">
        <v>4</v>
      </c>
      <c r="I7" s="23">
        <v>0</v>
      </c>
      <c r="J7" s="24">
        <v>0</v>
      </c>
      <c r="K7" s="25">
        <v>0</v>
      </c>
      <c r="L7" s="26">
        <v>1</v>
      </c>
      <c r="M7" s="28" t="s">
        <v>602</v>
      </c>
      <c r="N7" s="27">
        <v>4</v>
      </c>
    </row>
    <row r="8" spans="1:14" x14ac:dyDescent="0.3">
      <c r="A8" s="7" t="s">
        <v>284</v>
      </c>
      <c r="B8" s="7" t="s">
        <v>285</v>
      </c>
      <c r="C8" s="7" t="s">
        <v>286</v>
      </c>
      <c r="D8" s="7" t="s">
        <v>263</v>
      </c>
      <c r="E8" s="7" t="s">
        <v>264</v>
      </c>
      <c r="F8" s="7" t="s">
        <v>287</v>
      </c>
      <c r="G8" s="22">
        <v>3</v>
      </c>
      <c r="H8" s="22">
        <v>5</v>
      </c>
      <c r="I8" s="23">
        <v>1</v>
      </c>
      <c r="J8" s="24">
        <v>0</v>
      </c>
      <c r="K8" s="25">
        <v>0</v>
      </c>
      <c r="L8" s="26">
        <v>0</v>
      </c>
      <c r="M8" s="27" t="s">
        <v>595</v>
      </c>
      <c r="N8" s="27"/>
    </row>
    <row r="9" spans="1:14" x14ac:dyDescent="0.3">
      <c r="A9" s="7" t="s">
        <v>288</v>
      </c>
      <c r="B9" s="7" t="s">
        <v>289</v>
      </c>
      <c r="C9" s="7" t="s">
        <v>290</v>
      </c>
      <c r="D9" s="7" t="s">
        <v>291</v>
      </c>
      <c r="E9" s="7" t="s">
        <v>270</v>
      </c>
      <c r="F9" s="7" t="s">
        <v>292</v>
      </c>
      <c r="G9" s="22">
        <v>3</v>
      </c>
      <c r="H9" s="22">
        <v>5</v>
      </c>
      <c r="I9" s="23">
        <v>0</v>
      </c>
      <c r="J9" s="24">
        <v>1</v>
      </c>
      <c r="K9" s="25">
        <v>0</v>
      </c>
      <c r="L9" s="26">
        <v>0</v>
      </c>
      <c r="M9" s="27" t="s">
        <v>595</v>
      </c>
      <c r="N9" s="27"/>
    </row>
    <row r="10" spans="1:14" x14ac:dyDescent="0.3">
      <c r="A10" s="7" t="s">
        <v>217</v>
      </c>
      <c r="B10" s="7" t="s">
        <v>293</v>
      </c>
      <c r="C10" s="7" t="s">
        <v>294</v>
      </c>
      <c r="D10" s="7" t="s">
        <v>295</v>
      </c>
      <c r="E10" s="7" t="s">
        <v>219</v>
      </c>
      <c r="F10" s="7" t="s">
        <v>296</v>
      </c>
      <c r="G10" s="22">
        <v>2</v>
      </c>
      <c r="H10" s="22">
        <v>2</v>
      </c>
      <c r="I10" s="23">
        <v>0</v>
      </c>
      <c r="J10" s="24">
        <v>0</v>
      </c>
      <c r="K10" s="25">
        <v>0</v>
      </c>
      <c r="L10" s="26">
        <v>1</v>
      </c>
      <c r="M10" s="27" t="s">
        <v>596</v>
      </c>
      <c r="N10" s="27"/>
    </row>
    <row r="11" spans="1:14" x14ac:dyDescent="0.3">
      <c r="A11" s="7" t="s">
        <v>122</v>
      </c>
      <c r="B11" s="7" t="s">
        <v>297</v>
      </c>
      <c r="C11" s="7" t="s">
        <v>298</v>
      </c>
      <c r="D11" s="7" t="s">
        <v>299</v>
      </c>
      <c r="E11" s="7" t="s">
        <v>124</v>
      </c>
      <c r="F11" s="7" t="s">
        <v>300</v>
      </c>
      <c r="G11" s="22">
        <v>2</v>
      </c>
      <c r="H11" s="22">
        <v>2</v>
      </c>
      <c r="I11" s="23">
        <v>0</v>
      </c>
      <c r="J11" s="24">
        <v>0</v>
      </c>
      <c r="K11" s="25">
        <v>1</v>
      </c>
      <c r="L11" s="26">
        <v>0</v>
      </c>
      <c r="M11" s="27" t="s">
        <v>596</v>
      </c>
      <c r="N11" s="27"/>
    </row>
    <row r="12" spans="1:14" x14ac:dyDescent="0.3">
      <c r="A12" s="7" t="s">
        <v>301</v>
      </c>
      <c r="B12" s="7" t="s">
        <v>302</v>
      </c>
      <c r="C12" s="7" t="s">
        <v>262</v>
      </c>
      <c r="D12" s="7" t="s">
        <v>303</v>
      </c>
      <c r="E12" s="7" t="s">
        <v>146</v>
      </c>
      <c r="F12" s="7" t="s">
        <v>304</v>
      </c>
      <c r="G12" s="22">
        <v>2</v>
      </c>
      <c r="H12" s="22">
        <v>20</v>
      </c>
      <c r="I12" s="23">
        <v>0.5</v>
      </c>
      <c r="J12" s="24">
        <v>0.5</v>
      </c>
      <c r="K12" s="25">
        <v>0</v>
      </c>
      <c r="L12" s="26">
        <v>0</v>
      </c>
      <c r="M12" s="27" t="s">
        <v>597</v>
      </c>
      <c r="N12" s="27"/>
    </row>
    <row r="13" spans="1:14" x14ac:dyDescent="0.3">
      <c r="A13" s="7" t="s">
        <v>200</v>
      </c>
      <c r="B13" s="7" t="s">
        <v>305</v>
      </c>
      <c r="C13" s="7" t="s">
        <v>274</v>
      </c>
      <c r="D13" s="7" t="s">
        <v>306</v>
      </c>
      <c r="E13" s="7" t="s">
        <v>159</v>
      </c>
      <c r="F13" s="7" t="s">
        <v>307</v>
      </c>
      <c r="G13" s="22">
        <v>2</v>
      </c>
      <c r="H13" s="22">
        <v>2</v>
      </c>
      <c r="I13" s="23">
        <v>0</v>
      </c>
      <c r="J13" s="24">
        <v>0</v>
      </c>
      <c r="K13" s="25">
        <v>0</v>
      </c>
      <c r="L13" s="26">
        <v>1</v>
      </c>
      <c r="M13" s="27" t="s">
        <v>596</v>
      </c>
      <c r="N13" s="27"/>
    </row>
    <row r="14" spans="1:14" x14ac:dyDescent="0.3">
      <c r="A14" s="7" t="s">
        <v>308</v>
      </c>
      <c r="B14" s="7" t="s">
        <v>309</v>
      </c>
      <c r="C14" s="7" t="s">
        <v>310</v>
      </c>
      <c r="D14" s="7" t="s">
        <v>311</v>
      </c>
      <c r="E14" s="7" t="s">
        <v>312</v>
      </c>
      <c r="F14" s="7" t="s">
        <v>313</v>
      </c>
      <c r="G14" s="22">
        <v>2</v>
      </c>
      <c r="H14" s="22">
        <v>2</v>
      </c>
      <c r="I14" s="23">
        <v>0.5</v>
      </c>
      <c r="J14" s="24">
        <v>0.5</v>
      </c>
      <c r="K14" s="25">
        <v>0</v>
      </c>
      <c r="L14" s="26">
        <v>0</v>
      </c>
      <c r="M14" s="27" t="s">
        <v>597</v>
      </c>
      <c r="N14" s="27"/>
    </row>
    <row r="15" spans="1:14" x14ac:dyDescent="0.3">
      <c r="A15" s="7" t="s">
        <v>314</v>
      </c>
      <c r="B15" s="7" t="s">
        <v>315</v>
      </c>
      <c r="C15" s="7" t="s">
        <v>316</v>
      </c>
      <c r="D15" s="7" t="s">
        <v>291</v>
      </c>
      <c r="E15" s="7" t="s">
        <v>270</v>
      </c>
      <c r="F15" s="7" t="s">
        <v>317</v>
      </c>
      <c r="G15" s="22">
        <v>2</v>
      </c>
      <c r="H15" s="22">
        <v>2</v>
      </c>
      <c r="I15" s="23">
        <v>0.5</v>
      </c>
      <c r="J15" s="24">
        <v>0.5</v>
      </c>
      <c r="K15" s="25">
        <v>0</v>
      </c>
      <c r="L15" s="26">
        <v>0</v>
      </c>
      <c r="M15" s="27" t="s">
        <v>597</v>
      </c>
      <c r="N15" s="27"/>
    </row>
    <row r="16" spans="1:14" x14ac:dyDescent="0.3">
      <c r="A16" s="7" t="s">
        <v>111</v>
      </c>
      <c r="B16" s="7" t="s">
        <v>318</v>
      </c>
      <c r="C16" s="7" t="s">
        <v>319</v>
      </c>
      <c r="D16" s="7" t="s">
        <v>320</v>
      </c>
      <c r="E16" s="7" t="s">
        <v>108</v>
      </c>
      <c r="F16" s="7" t="s">
        <v>321</v>
      </c>
      <c r="G16" s="22">
        <v>2</v>
      </c>
      <c r="H16" s="22">
        <v>3</v>
      </c>
      <c r="I16" s="23">
        <v>0</v>
      </c>
      <c r="J16" s="24">
        <v>0</v>
      </c>
      <c r="K16" s="25">
        <v>1</v>
      </c>
      <c r="L16" s="26">
        <v>0</v>
      </c>
      <c r="M16" s="27" t="s">
        <v>596</v>
      </c>
      <c r="N16" s="27"/>
    </row>
    <row r="17" spans="1:14" x14ac:dyDescent="0.3">
      <c r="A17" s="7" t="s">
        <v>322</v>
      </c>
      <c r="B17" s="7" t="s">
        <v>323</v>
      </c>
      <c r="C17" s="7" t="s">
        <v>324</v>
      </c>
      <c r="D17" s="7" t="s">
        <v>325</v>
      </c>
      <c r="E17" s="7" t="s">
        <v>326</v>
      </c>
      <c r="F17" s="7" t="s">
        <v>327</v>
      </c>
      <c r="G17" s="22">
        <v>1</v>
      </c>
      <c r="H17" s="22">
        <v>1</v>
      </c>
      <c r="I17" s="23">
        <v>0</v>
      </c>
      <c r="J17" s="24">
        <v>1</v>
      </c>
      <c r="K17" s="25">
        <v>0</v>
      </c>
      <c r="L17" s="26">
        <v>0</v>
      </c>
      <c r="M17" s="27" t="s">
        <v>598</v>
      </c>
      <c r="N17" s="27"/>
    </row>
    <row r="18" spans="1:14" x14ac:dyDescent="0.3">
      <c r="A18" s="7" t="s">
        <v>328</v>
      </c>
      <c r="B18" s="7" t="s">
        <v>329</v>
      </c>
      <c r="C18" s="7" t="s">
        <v>330</v>
      </c>
      <c r="D18" s="7" t="s">
        <v>331</v>
      </c>
      <c r="E18" s="7" t="s">
        <v>124</v>
      </c>
      <c r="F18" s="7" t="s">
        <v>332</v>
      </c>
      <c r="G18" s="22">
        <v>1</v>
      </c>
      <c r="H18" s="22">
        <v>1</v>
      </c>
      <c r="I18" s="23">
        <v>0</v>
      </c>
      <c r="J18" s="24">
        <v>1</v>
      </c>
      <c r="K18" s="25">
        <v>0</v>
      </c>
      <c r="L18" s="26">
        <v>0</v>
      </c>
      <c r="M18" s="27" t="s">
        <v>598</v>
      </c>
      <c r="N18" s="27"/>
    </row>
    <row r="19" spans="1:14" x14ac:dyDescent="0.3">
      <c r="A19" s="7" t="s">
        <v>333</v>
      </c>
      <c r="B19" s="7" t="s">
        <v>334</v>
      </c>
      <c r="C19" s="7" t="s">
        <v>335</v>
      </c>
      <c r="D19" s="7" t="s">
        <v>311</v>
      </c>
      <c r="E19" s="7" t="s">
        <v>336</v>
      </c>
      <c r="F19" s="7" t="s">
        <v>337</v>
      </c>
      <c r="G19" s="22">
        <v>1</v>
      </c>
      <c r="H19" s="22">
        <v>1</v>
      </c>
      <c r="I19" s="23">
        <v>1</v>
      </c>
      <c r="J19" s="24">
        <v>0</v>
      </c>
      <c r="K19" s="25">
        <v>0</v>
      </c>
      <c r="L19" s="26">
        <v>0</v>
      </c>
      <c r="M19" s="27" t="s">
        <v>597</v>
      </c>
      <c r="N19" s="27"/>
    </row>
    <row r="20" spans="1:14" x14ac:dyDescent="0.3">
      <c r="A20" s="7" t="s">
        <v>338</v>
      </c>
      <c r="B20" s="7" t="s">
        <v>339</v>
      </c>
      <c r="C20" s="7" t="s">
        <v>340</v>
      </c>
      <c r="D20" s="7" t="s">
        <v>341</v>
      </c>
      <c r="E20" s="7" t="s">
        <v>264</v>
      </c>
      <c r="F20" s="7" t="s">
        <v>342</v>
      </c>
      <c r="G20" s="22">
        <v>1</v>
      </c>
      <c r="H20" s="22">
        <v>4</v>
      </c>
      <c r="I20" s="23">
        <v>0</v>
      </c>
      <c r="J20" s="24">
        <v>1</v>
      </c>
      <c r="K20" s="25">
        <v>0</v>
      </c>
      <c r="L20" s="26">
        <v>0</v>
      </c>
      <c r="M20" s="27" t="s">
        <v>598</v>
      </c>
      <c r="N20" s="27"/>
    </row>
    <row r="21" spans="1:14" x14ac:dyDescent="0.3">
      <c r="A21" s="7" t="s">
        <v>343</v>
      </c>
      <c r="B21" s="7" t="s">
        <v>344</v>
      </c>
      <c r="C21" s="7" t="s">
        <v>345</v>
      </c>
      <c r="D21" s="7" t="s">
        <v>346</v>
      </c>
      <c r="E21" s="7" t="s">
        <v>347</v>
      </c>
      <c r="F21" s="7" t="s">
        <v>348</v>
      </c>
      <c r="G21" s="22">
        <v>1</v>
      </c>
      <c r="H21" s="22">
        <v>2</v>
      </c>
      <c r="I21" s="23">
        <v>0</v>
      </c>
      <c r="J21" s="24">
        <v>1</v>
      </c>
      <c r="K21" s="25">
        <v>0</v>
      </c>
      <c r="L21" s="26">
        <v>0</v>
      </c>
      <c r="M21" s="27" t="s">
        <v>598</v>
      </c>
      <c r="N21" s="27"/>
    </row>
    <row r="22" spans="1:14" x14ac:dyDescent="0.3">
      <c r="A22" s="7" t="s">
        <v>247</v>
      </c>
      <c r="B22" s="7" t="s">
        <v>349</v>
      </c>
      <c r="C22" s="7" t="s">
        <v>274</v>
      </c>
      <c r="D22" s="7" t="s">
        <v>295</v>
      </c>
      <c r="E22" s="7" t="s">
        <v>249</v>
      </c>
      <c r="F22" s="7" t="s">
        <v>350</v>
      </c>
      <c r="G22" s="22">
        <v>1</v>
      </c>
      <c r="H22" s="22">
        <v>1</v>
      </c>
      <c r="I22" s="23">
        <v>0</v>
      </c>
      <c r="J22" s="24">
        <v>0</v>
      </c>
      <c r="K22" s="25">
        <v>0</v>
      </c>
      <c r="L22" s="26">
        <v>1</v>
      </c>
      <c r="M22" s="27" t="s">
        <v>596</v>
      </c>
      <c r="N22" s="27"/>
    </row>
    <row r="23" spans="1:14" x14ac:dyDescent="0.3">
      <c r="A23" s="7" t="s">
        <v>351</v>
      </c>
      <c r="B23" s="7" t="s">
        <v>352</v>
      </c>
      <c r="C23" s="7" t="s">
        <v>262</v>
      </c>
      <c r="D23" s="7" t="s">
        <v>353</v>
      </c>
      <c r="E23" s="7" t="s">
        <v>264</v>
      </c>
      <c r="F23" s="7" t="s">
        <v>354</v>
      </c>
      <c r="G23" s="22">
        <v>1</v>
      </c>
      <c r="H23" s="22">
        <v>1</v>
      </c>
      <c r="I23" s="23">
        <v>1</v>
      </c>
      <c r="J23" s="24">
        <v>0</v>
      </c>
      <c r="K23" s="25">
        <v>0</v>
      </c>
      <c r="L23" s="26">
        <v>0</v>
      </c>
      <c r="M23" s="27" t="s">
        <v>595</v>
      </c>
      <c r="N23" s="27"/>
    </row>
    <row r="24" spans="1:14" x14ac:dyDescent="0.3">
      <c r="A24" s="7" t="s">
        <v>355</v>
      </c>
      <c r="B24" s="7" t="s">
        <v>356</v>
      </c>
      <c r="C24" s="7" t="s">
        <v>319</v>
      </c>
      <c r="D24" s="7" t="s">
        <v>357</v>
      </c>
      <c r="E24" s="7" t="s">
        <v>118</v>
      </c>
      <c r="F24" s="7" t="s">
        <v>358</v>
      </c>
      <c r="G24" s="22">
        <v>1</v>
      </c>
      <c r="H24" s="22">
        <v>15</v>
      </c>
      <c r="I24" s="23">
        <v>0</v>
      </c>
      <c r="J24" s="24">
        <v>1</v>
      </c>
      <c r="K24" s="25">
        <v>0</v>
      </c>
      <c r="L24" s="26">
        <v>0</v>
      </c>
      <c r="M24" s="27" t="s">
        <v>598</v>
      </c>
      <c r="N24" s="27"/>
    </row>
    <row r="25" spans="1:14" x14ac:dyDescent="0.3">
      <c r="A25" s="7" t="s">
        <v>176</v>
      </c>
      <c r="B25" s="7" t="s">
        <v>359</v>
      </c>
      <c r="C25" s="7" t="s">
        <v>274</v>
      </c>
      <c r="D25" s="7" t="s">
        <v>360</v>
      </c>
      <c r="E25" s="7" t="s">
        <v>179</v>
      </c>
      <c r="F25" s="7" t="s">
        <v>361</v>
      </c>
      <c r="G25" s="22">
        <v>1</v>
      </c>
      <c r="H25" s="22">
        <v>1</v>
      </c>
      <c r="I25" s="23">
        <v>0</v>
      </c>
      <c r="J25" s="24">
        <v>0</v>
      </c>
      <c r="K25" s="25">
        <v>0</v>
      </c>
      <c r="L25" s="26">
        <v>1</v>
      </c>
      <c r="M25" s="27" t="s">
        <v>599</v>
      </c>
      <c r="N25" s="27"/>
    </row>
    <row r="26" spans="1:14" x14ac:dyDescent="0.3">
      <c r="A26" s="7" t="s">
        <v>362</v>
      </c>
      <c r="B26" s="7" t="s">
        <v>356</v>
      </c>
      <c r="C26" s="7" t="s">
        <v>363</v>
      </c>
      <c r="D26" s="7" t="s">
        <v>357</v>
      </c>
      <c r="E26" s="7" t="s">
        <v>118</v>
      </c>
      <c r="F26" s="7" t="s">
        <v>364</v>
      </c>
      <c r="G26" s="22">
        <v>1</v>
      </c>
      <c r="H26" s="22">
        <v>15</v>
      </c>
      <c r="I26" s="23">
        <v>0</v>
      </c>
      <c r="J26" s="24">
        <v>1</v>
      </c>
      <c r="K26" s="25">
        <v>0</v>
      </c>
      <c r="L26" s="26">
        <v>0</v>
      </c>
      <c r="M26" s="27" t="s">
        <v>598</v>
      </c>
      <c r="N26" s="27"/>
    </row>
    <row r="27" spans="1:14" x14ac:dyDescent="0.3">
      <c r="A27" s="7" t="s">
        <v>156</v>
      </c>
      <c r="B27" s="7" t="s">
        <v>365</v>
      </c>
      <c r="C27" s="7" t="s">
        <v>274</v>
      </c>
      <c r="D27" s="7" t="s">
        <v>263</v>
      </c>
      <c r="E27" s="7" t="s">
        <v>159</v>
      </c>
      <c r="F27" s="7" t="s">
        <v>366</v>
      </c>
      <c r="G27" s="22">
        <v>1</v>
      </c>
      <c r="H27" s="22">
        <v>1</v>
      </c>
      <c r="I27" s="23">
        <v>0</v>
      </c>
      <c r="J27" s="24">
        <v>0</v>
      </c>
      <c r="K27" s="25">
        <v>1</v>
      </c>
      <c r="L27" s="26">
        <v>0</v>
      </c>
      <c r="M27" s="27" t="s">
        <v>596</v>
      </c>
      <c r="N27" s="27"/>
    </row>
    <row r="28" spans="1:14" x14ac:dyDescent="0.3">
      <c r="A28" s="7" t="s">
        <v>104</v>
      </c>
      <c r="B28" s="7" t="s">
        <v>367</v>
      </c>
      <c r="C28" s="7" t="s">
        <v>368</v>
      </c>
      <c r="D28" s="7" t="s">
        <v>320</v>
      </c>
      <c r="E28" s="7" t="s">
        <v>108</v>
      </c>
      <c r="F28" s="7" t="s">
        <v>369</v>
      </c>
      <c r="G28" s="22">
        <v>1</v>
      </c>
      <c r="H28" s="22">
        <v>1</v>
      </c>
      <c r="I28" s="23">
        <v>0</v>
      </c>
      <c r="J28" s="24">
        <v>0</v>
      </c>
      <c r="K28" s="25">
        <v>1</v>
      </c>
      <c r="L28" s="26">
        <v>0</v>
      </c>
      <c r="M28" s="27" t="s">
        <v>596</v>
      </c>
      <c r="N28" s="27"/>
    </row>
    <row r="29" spans="1:14" x14ac:dyDescent="0.3">
      <c r="A29" s="7" t="s">
        <v>243</v>
      </c>
      <c r="B29" s="7" t="s">
        <v>244</v>
      </c>
      <c r="C29" s="7" t="s">
        <v>370</v>
      </c>
      <c r="D29" s="7" t="s">
        <v>371</v>
      </c>
      <c r="E29" s="7" t="s">
        <v>174</v>
      </c>
      <c r="F29" s="7" t="s">
        <v>372</v>
      </c>
      <c r="G29" s="22">
        <v>1</v>
      </c>
      <c r="H29" s="22">
        <v>2</v>
      </c>
      <c r="I29" s="23">
        <v>0</v>
      </c>
      <c r="J29" s="24">
        <v>0</v>
      </c>
      <c r="K29" s="25">
        <v>0</v>
      </c>
      <c r="L29" s="26">
        <v>1</v>
      </c>
      <c r="M29" s="27" t="s">
        <v>596</v>
      </c>
      <c r="N29" s="27"/>
    </row>
    <row r="30" spans="1:14" x14ac:dyDescent="0.3">
      <c r="A30" s="7" t="s">
        <v>238</v>
      </c>
      <c r="B30" s="7" t="s">
        <v>373</v>
      </c>
      <c r="C30" s="7" t="s">
        <v>274</v>
      </c>
      <c r="D30" s="7" t="s">
        <v>374</v>
      </c>
      <c r="E30" s="7" t="s">
        <v>236</v>
      </c>
      <c r="F30" s="7" t="s">
        <v>375</v>
      </c>
      <c r="G30" s="22">
        <v>1</v>
      </c>
      <c r="H30" s="22">
        <v>1</v>
      </c>
      <c r="I30" s="23">
        <v>0</v>
      </c>
      <c r="J30" s="24">
        <v>0</v>
      </c>
      <c r="K30" s="25">
        <v>0</v>
      </c>
      <c r="L30" s="26">
        <v>1</v>
      </c>
      <c r="M30" s="27" t="s">
        <v>596</v>
      </c>
      <c r="N30" s="27"/>
    </row>
    <row r="31" spans="1:14" x14ac:dyDescent="0.3">
      <c r="A31" s="7" t="s">
        <v>376</v>
      </c>
      <c r="B31" s="7" t="s">
        <v>377</v>
      </c>
      <c r="C31" s="7" t="s">
        <v>378</v>
      </c>
      <c r="D31" s="7" t="s">
        <v>341</v>
      </c>
      <c r="E31" s="7" t="s">
        <v>264</v>
      </c>
      <c r="F31" s="7" t="s">
        <v>379</v>
      </c>
      <c r="G31" s="22">
        <v>1</v>
      </c>
      <c r="H31" s="22">
        <v>1</v>
      </c>
      <c r="I31" s="23">
        <v>1</v>
      </c>
      <c r="J31" s="24">
        <v>0</v>
      </c>
      <c r="K31" s="25">
        <v>0</v>
      </c>
      <c r="L31" s="26">
        <v>0</v>
      </c>
      <c r="M31" s="27" t="s">
        <v>595</v>
      </c>
      <c r="N31" s="27"/>
    </row>
    <row r="32" spans="1:14" x14ac:dyDescent="0.3">
      <c r="A32" s="7" t="s">
        <v>380</v>
      </c>
      <c r="B32" s="7" t="s">
        <v>381</v>
      </c>
      <c r="C32" s="7" t="s">
        <v>382</v>
      </c>
      <c r="D32" s="7" t="s">
        <v>341</v>
      </c>
      <c r="E32" s="7" t="s">
        <v>383</v>
      </c>
      <c r="F32" s="7" t="s">
        <v>384</v>
      </c>
      <c r="G32" s="22">
        <v>1</v>
      </c>
      <c r="H32" s="22">
        <v>3</v>
      </c>
      <c r="I32" s="23">
        <v>1</v>
      </c>
      <c r="J32" s="24">
        <v>0</v>
      </c>
      <c r="K32" s="25">
        <v>0</v>
      </c>
      <c r="L32" s="26">
        <v>0</v>
      </c>
      <c r="M32" s="27" t="s">
        <v>597</v>
      </c>
      <c r="N32" s="27"/>
    </row>
    <row r="33" spans="1:14" x14ac:dyDescent="0.3">
      <c r="A33" s="7" t="s">
        <v>115</v>
      </c>
      <c r="B33" s="7" t="s">
        <v>385</v>
      </c>
      <c r="C33" s="7" t="s">
        <v>386</v>
      </c>
      <c r="D33" s="7" t="s">
        <v>387</v>
      </c>
      <c r="E33" s="7" t="s">
        <v>118</v>
      </c>
      <c r="F33" s="7" t="s">
        <v>388</v>
      </c>
      <c r="G33" s="22">
        <v>1</v>
      </c>
      <c r="H33" s="22">
        <v>3</v>
      </c>
      <c r="I33" s="23">
        <v>0</v>
      </c>
      <c r="J33" s="24">
        <v>0</v>
      </c>
      <c r="K33" s="25">
        <v>1</v>
      </c>
      <c r="L33" s="26">
        <v>0</v>
      </c>
      <c r="M33" s="27" t="s">
        <v>596</v>
      </c>
      <c r="N33" s="27"/>
    </row>
    <row r="34" spans="1:14" x14ac:dyDescent="0.3">
      <c r="A34" s="7" t="s">
        <v>389</v>
      </c>
      <c r="B34" s="7" t="s">
        <v>390</v>
      </c>
      <c r="C34" s="7" t="s">
        <v>391</v>
      </c>
      <c r="D34" s="7" t="s">
        <v>392</v>
      </c>
      <c r="E34" s="7" t="s">
        <v>270</v>
      </c>
      <c r="F34" s="7" t="s">
        <v>393</v>
      </c>
      <c r="G34" s="22">
        <v>1</v>
      </c>
      <c r="H34" s="22">
        <v>1</v>
      </c>
      <c r="I34" s="23">
        <v>0</v>
      </c>
      <c r="J34" s="24">
        <v>1</v>
      </c>
      <c r="K34" s="25">
        <v>0</v>
      </c>
      <c r="L34" s="26">
        <v>0</v>
      </c>
      <c r="M34" s="27" t="s">
        <v>597</v>
      </c>
      <c r="N34" s="27"/>
    </row>
    <row r="35" spans="1:14" x14ac:dyDescent="0.3">
      <c r="A35" s="7" t="s">
        <v>394</v>
      </c>
      <c r="B35" s="7" t="s">
        <v>395</v>
      </c>
      <c r="C35" s="7" t="s">
        <v>396</v>
      </c>
      <c r="D35" s="7" t="s">
        <v>263</v>
      </c>
      <c r="E35" s="7" t="s">
        <v>383</v>
      </c>
      <c r="F35" s="7" t="s">
        <v>397</v>
      </c>
      <c r="G35" s="22">
        <v>1</v>
      </c>
      <c r="H35" s="22">
        <v>1</v>
      </c>
      <c r="I35" s="23">
        <v>1</v>
      </c>
      <c r="J35" s="24">
        <v>0</v>
      </c>
      <c r="K35" s="25">
        <v>0</v>
      </c>
      <c r="L35" s="26">
        <v>0</v>
      </c>
      <c r="M35" s="27" t="s">
        <v>597</v>
      </c>
      <c r="N35" s="27"/>
    </row>
    <row r="36" spans="1:14" x14ac:dyDescent="0.3">
      <c r="A36" s="7" t="s">
        <v>398</v>
      </c>
      <c r="B36" s="7" t="s">
        <v>399</v>
      </c>
      <c r="C36" s="7" t="s">
        <v>274</v>
      </c>
      <c r="D36" s="7" t="s">
        <v>331</v>
      </c>
      <c r="E36" s="7" t="s">
        <v>208</v>
      </c>
      <c r="F36" s="7" t="s">
        <v>400</v>
      </c>
      <c r="G36" s="22">
        <v>1</v>
      </c>
      <c r="H36" s="22">
        <v>1</v>
      </c>
      <c r="I36" s="23">
        <v>1</v>
      </c>
      <c r="J36" s="24">
        <v>0</v>
      </c>
      <c r="K36" s="25">
        <v>0</v>
      </c>
      <c r="L36" s="26">
        <v>0</v>
      </c>
      <c r="M36" s="27" t="s">
        <v>598</v>
      </c>
      <c r="N36" s="27"/>
    </row>
    <row r="37" spans="1:14" x14ac:dyDescent="0.3">
      <c r="A37" s="7" t="s">
        <v>401</v>
      </c>
      <c r="B37" s="7" t="s">
        <v>402</v>
      </c>
      <c r="C37" s="7" t="s">
        <v>363</v>
      </c>
      <c r="D37" s="7" t="s">
        <v>360</v>
      </c>
      <c r="E37" s="7" t="s">
        <v>403</v>
      </c>
      <c r="F37" s="7" t="s">
        <v>404</v>
      </c>
      <c r="G37" s="22">
        <v>1</v>
      </c>
      <c r="H37" s="22">
        <v>1</v>
      </c>
      <c r="I37" s="23">
        <v>0</v>
      </c>
      <c r="J37" s="24">
        <v>1</v>
      </c>
      <c r="K37" s="25">
        <v>0</v>
      </c>
      <c r="L37" s="26">
        <v>0</v>
      </c>
      <c r="M37" s="27" t="s">
        <v>597</v>
      </c>
      <c r="N37" s="27"/>
    </row>
    <row r="38" spans="1:14" x14ac:dyDescent="0.3">
      <c r="A38" s="7" t="s">
        <v>405</v>
      </c>
      <c r="B38" s="7" t="s">
        <v>406</v>
      </c>
      <c r="C38" s="7" t="s">
        <v>407</v>
      </c>
      <c r="D38" s="7" t="s">
        <v>408</v>
      </c>
      <c r="E38" s="7" t="s">
        <v>409</v>
      </c>
      <c r="F38" s="7" t="s">
        <v>410</v>
      </c>
      <c r="G38" s="22">
        <v>1</v>
      </c>
      <c r="H38" s="22">
        <v>1</v>
      </c>
      <c r="I38" s="23">
        <v>0</v>
      </c>
      <c r="J38" s="24">
        <v>1</v>
      </c>
      <c r="K38" s="25">
        <v>0</v>
      </c>
      <c r="L38" s="26">
        <v>0</v>
      </c>
      <c r="M38" s="27" t="s">
        <v>598</v>
      </c>
      <c r="N38" s="27"/>
    </row>
    <row r="39" spans="1:14" x14ac:dyDescent="0.3">
      <c r="A39" s="7" t="s">
        <v>411</v>
      </c>
      <c r="B39" s="7" t="s">
        <v>412</v>
      </c>
      <c r="C39" s="7" t="s">
        <v>413</v>
      </c>
      <c r="D39" s="7" t="s">
        <v>291</v>
      </c>
      <c r="E39" s="7" t="s">
        <v>159</v>
      </c>
      <c r="F39" s="7" t="s">
        <v>414</v>
      </c>
      <c r="G39" s="22">
        <v>1</v>
      </c>
      <c r="H39" s="22">
        <v>2</v>
      </c>
      <c r="I39" s="23">
        <v>0</v>
      </c>
      <c r="J39" s="24">
        <v>1</v>
      </c>
      <c r="K39" s="25">
        <v>0</v>
      </c>
      <c r="L39" s="26">
        <v>0</v>
      </c>
      <c r="M39" s="27" t="s">
        <v>598</v>
      </c>
      <c r="N39" s="27"/>
    </row>
    <row r="40" spans="1:14" x14ac:dyDescent="0.3">
      <c r="A40" s="7" t="s">
        <v>415</v>
      </c>
      <c r="B40" s="7" t="s">
        <v>356</v>
      </c>
      <c r="C40" s="7" t="s">
        <v>413</v>
      </c>
      <c r="D40" s="7" t="s">
        <v>357</v>
      </c>
      <c r="E40" s="7" t="s">
        <v>118</v>
      </c>
      <c r="F40" s="7" t="s">
        <v>416</v>
      </c>
      <c r="G40" s="22">
        <v>1</v>
      </c>
      <c r="H40" s="22">
        <v>3</v>
      </c>
      <c r="I40" s="23">
        <v>1</v>
      </c>
      <c r="J40" s="24">
        <v>0</v>
      </c>
      <c r="K40" s="25">
        <v>0</v>
      </c>
      <c r="L40" s="26">
        <v>0</v>
      </c>
      <c r="M40" s="27" t="s">
        <v>597</v>
      </c>
      <c r="N40" s="27"/>
    </row>
    <row r="41" spans="1:14" x14ac:dyDescent="0.3">
      <c r="A41" s="7" t="s">
        <v>417</v>
      </c>
      <c r="B41" s="7" t="s">
        <v>418</v>
      </c>
      <c r="C41" s="7" t="s">
        <v>419</v>
      </c>
      <c r="D41" s="7" t="s">
        <v>420</v>
      </c>
      <c r="E41" s="7" t="s">
        <v>421</v>
      </c>
      <c r="F41" s="7" t="s">
        <v>422</v>
      </c>
      <c r="G41" s="22">
        <v>1</v>
      </c>
      <c r="H41" s="22">
        <v>1</v>
      </c>
      <c r="I41" s="23">
        <v>1</v>
      </c>
      <c r="J41" s="24">
        <v>0</v>
      </c>
      <c r="K41" s="25">
        <v>0</v>
      </c>
      <c r="L41" s="26">
        <v>0</v>
      </c>
      <c r="M41" s="27" t="s">
        <v>597</v>
      </c>
      <c r="N41" s="27"/>
    </row>
    <row r="42" spans="1:14" x14ac:dyDescent="0.3">
      <c r="A42" s="7" t="s">
        <v>423</v>
      </c>
      <c r="B42" s="7" t="s">
        <v>424</v>
      </c>
      <c r="C42" s="7" t="s">
        <v>425</v>
      </c>
      <c r="D42" s="7" t="s">
        <v>291</v>
      </c>
      <c r="E42" s="7" t="s">
        <v>426</v>
      </c>
      <c r="F42" s="7" t="s">
        <v>427</v>
      </c>
      <c r="G42" s="22">
        <v>1</v>
      </c>
      <c r="H42" s="22">
        <v>2</v>
      </c>
      <c r="I42" s="23">
        <v>0</v>
      </c>
      <c r="J42" s="24">
        <v>1</v>
      </c>
      <c r="K42" s="25">
        <v>0</v>
      </c>
      <c r="L42" s="26">
        <v>0</v>
      </c>
      <c r="M42" s="27" t="s">
        <v>598</v>
      </c>
      <c r="N42" s="27"/>
    </row>
    <row r="43" spans="1:14" x14ac:dyDescent="0.3">
      <c r="A43" s="7" t="s">
        <v>428</v>
      </c>
      <c r="B43" s="7" t="s">
        <v>429</v>
      </c>
      <c r="C43" s="7" t="s">
        <v>430</v>
      </c>
      <c r="D43" s="7" t="s">
        <v>341</v>
      </c>
      <c r="E43" s="7" t="s">
        <v>264</v>
      </c>
      <c r="F43" s="7" t="s">
        <v>431</v>
      </c>
      <c r="G43" s="22">
        <v>1</v>
      </c>
      <c r="H43" s="22">
        <v>1</v>
      </c>
      <c r="I43" s="23">
        <v>1</v>
      </c>
      <c r="J43" s="24">
        <v>0</v>
      </c>
      <c r="K43" s="25">
        <v>0</v>
      </c>
      <c r="L43" s="26">
        <v>0</v>
      </c>
      <c r="M43" s="27" t="s">
        <v>595</v>
      </c>
      <c r="N43" s="27"/>
    </row>
    <row r="44" spans="1:14" x14ac:dyDescent="0.3">
      <c r="A44" s="7" t="s">
        <v>432</v>
      </c>
      <c r="B44" s="7" t="s">
        <v>433</v>
      </c>
      <c r="C44" s="7" t="s">
        <v>396</v>
      </c>
      <c r="D44" s="7" t="s">
        <v>434</v>
      </c>
      <c r="E44" s="7" t="s">
        <v>435</v>
      </c>
      <c r="F44" s="7" t="s">
        <v>436</v>
      </c>
      <c r="G44" s="22">
        <v>1</v>
      </c>
      <c r="H44" s="22">
        <v>6</v>
      </c>
      <c r="I44" s="23">
        <v>1</v>
      </c>
      <c r="J44" s="24">
        <v>0</v>
      </c>
      <c r="K44" s="25">
        <v>0</v>
      </c>
      <c r="L44" s="26">
        <v>0</v>
      </c>
      <c r="M44" s="27" t="s">
        <v>595</v>
      </c>
      <c r="N44" s="27"/>
    </row>
    <row r="45" spans="1:14" x14ac:dyDescent="0.3">
      <c r="A45" s="7" t="s">
        <v>437</v>
      </c>
      <c r="B45" s="7" t="s">
        <v>438</v>
      </c>
      <c r="C45" s="7" t="s">
        <v>439</v>
      </c>
      <c r="D45" s="7" t="s">
        <v>440</v>
      </c>
      <c r="E45" s="7" t="s">
        <v>270</v>
      </c>
      <c r="F45" s="7" t="s">
        <v>441</v>
      </c>
      <c r="G45" s="22">
        <v>1</v>
      </c>
      <c r="H45" s="22">
        <v>2</v>
      </c>
      <c r="I45" s="23">
        <v>1</v>
      </c>
      <c r="J45" s="24">
        <v>0</v>
      </c>
      <c r="K45" s="25">
        <v>0</v>
      </c>
      <c r="L45" s="26">
        <v>0</v>
      </c>
      <c r="M45" s="27" t="s">
        <v>597</v>
      </c>
      <c r="N45" s="27"/>
    </row>
    <row r="46" spans="1:14" x14ac:dyDescent="0.3">
      <c r="A46" s="7" t="s">
        <v>195</v>
      </c>
      <c r="B46" s="7" t="s">
        <v>442</v>
      </c>
      <c r="C46" s="7" t="s">
        <v>274</v>
      </c>
      <c r="D46" s="7" t="s">
        <v>291</v>
      </c>
      <c r="E46" s="7" t="s">
        <v>174</v>
      </c>
      <c r="F46" s="7" t="s">
        <v>443</v>
      </c>
      <c r="G46" s="22">
        <v>1</v>
      </c>
      <c r="H46" s="22">
        <v>1</v>
      </c>
      <c r="I46" s="23">
        <v>0</v>
      </c>
      <c r="J46" s="24">
        <v>0</v>
      </c>
      <c r="K46" s="25">
        <v>0</v>
      </c>
      <c r="L46" s="26">
        <v>1</v>
      </c>
      <c r="M46" s="27" t="s">
        <v>596</v>
      </c>
      <c r="N46" s="27"/>
    </row>
    <row r="47" spans="1:14" x14ac:dyDescent="0.3">
      <c r="A47" s="7" t="s">
        <v>444</v>
      </c>
      <c r="B47" s="7" t="s">
        <v>445</v>
      </c>
      <c r="C47" s="7" t="s">
        <v>446</v>
      </c>
      <c r="D47" s="7" t="s">
        <v>447</v>
      </c>
      <c r="E47" s="7" t="s">
        <v>448</v>
      </c>
      <c r="F47" s="7" t="s">
        <v>449</v>
      </c>
      <c r="G47" s="22">
        <v>1</v>
      </c>
      <c r="H47" s="22">
        <v>1</v>
      </c>
      <c r="I47" s="23">
        <v>0</v>
      </c>
      <c r="J47" s="24">
        <v>1</v>
      </c>
      <c r="K47" s="25">
        <v>0</v>
      </c>
      <c r="L47" s="26">
        <v>0</v>
      </c>
      <c r="M47" s="27" t="s">
        <v>598</v>
      </c>
      <c r="N47" s="27"/>
    </row>
    <row r="48" spans="1:14" x14ac:dyDescent="0.3">
      <c r="A48" s="7" t="s">
        <v>450</v>
      </c>
      <c r="B48" s="7" t="s">
        <v>451</v>
      </c>
      <c r="C48" s="7" t="s">
        <v>274</v>
      </c>
      <c r="D48" s="7" t="s">
        <v>320</v>
      </c>
      <c r="E48" s="7" t="s">
        <v>326</v>
      </c>
      <c r="F48" s="7" t="s">
        <v>452</v>
      </c>
      <c r="G48" s="22">
        <v>1</v>
      </c>
      <c r="H48" s="22">
        <v>2</v>
      </c>
      <c r="I48" s="23">
        <v>0</v>
      </c>
      <c r="J48" s="24">
        <v>1</v>
      </c>
      <c r="K48" s="25">
        <v>0</v>
      </c>
      <c r="L48" s="26">
        <v>0</v>
      </c>
      <c r="M48" s="27" t="s">
        <v>595</v>
      </c>
      <c r="N48" s="27"/>
    </row>
    <row r="49" spans="1:14" x14ac:dyDescent="0.3">
      <c r="A49" s="7" t="s">
        <v>453</v>
      </c>
      <c r="B49" s="7" t="s">
        <v>454</v>
      </c>
      <c r="C49" s="7" t="s">
        <v>455</v>
      </c>
      <c r="D49" s="7" t="s">
        <v>408</v>
      </c>
      <c r="E49" s="7" t="s">
        <v>409</v>
      </c>
      <c r="F49" s="7" t="s">
        <v>456</v>
      </c>
      <c r="G49" s="22">
        <v>1</v>
      </c>
      <c r="H49" s="22">
        <v>1</v>
      </c>
      <c r="I49" s="23">
        <v>0</v>
      </c>
      <c r="J49" s="24">
        <v>1</v>
      </c>
      <c r="K49" s="25">
        <v>0</v>
      </c>
      <c r="L49" s="26">
        <v>0</v>
      </c>
      <c r="M49" s="27" t="s">
        <v>598</v>
      </c>
      <c r="N49" s="27"/>
    </row>
    <row r="50" spans="1:14" x14ac:dyDescent="0.3">
      <c r="A50" s="7" t="s">
        <v>143</v>
      </c>
      <c r="B50" s="7" t="s">
        <v>457</v>
      </c>
      <c r="C50" s="7" t="s">
        <v>458</v>
      </c>
      <c r="D50" s="7" t="s">
        <v>459</v>
      </c>
      <c r="E50" s="7" t="s">
        <v>146</v>
      </c>
      <c r="F50" s="7" t="s">
        <v>460</v>
      </c>
      <c r="G50" s="22">
        <v>1</v>
      </c>
      <c r="H50" s="22">
        <v>1</v>
      </c>
      <c r="I50" s="23">
        <v>0</v>
      </c>
      <c r="J50" s="24">
        <v>0</v>
      </c>
      <c r="K50" s="25">
        <v>1</v>
      </c>
      <c r="L50" s="26">
        <v>0</v>
      </c>
      <c r="M50" s="27" t="s">
        <v>596</v>
      </c>
      <c r="N50" s="27"/>
    </row>
    <row r="51" spans="1:14" x14ac:dyDescent="0.3">
      <c r="A51" s="7" t="s">
        <v>461</v>
      </c>
      <c r="B51" s="7" t="s">
        <v>462</v>
      </c>
      <c r="C51" s="7" t="s">
        <v>463</v>
      </c>
      <c r="D51" s="7" t="s">
        <v>464</v>
      </c>
      <c r="E51" s="7" t="s">
        <v>465</v>
      </c>
      <c r="F51" s="7" t="s">
        <v>466</v>
      </c>
      <c r="G51" s="22">
        <v>1</v>
      </c>
      <c r="H51" s="22">
        <v>1</v>
      </c>
      <c r="I51" s="23">
        <v>1</v>
      </c>
      <c r="J51" s="24">
        <v>0</v>
      </c>
      <c r="K51" s="25">
        <v>0</v>
      </c>
      <c r="L51" s="26">
        <v>0</v>
      </c>
      <c r="M51" s="27" t="s">
        <v>597</v>
      </c>
      <c r="N51" s="27"/>
    </row>
    <row r="52" spans="1:14" x14ac:dyDescent="0.3">
      <c r="A52" s="7" t="s">
        <v>467</v>
      </c>
      <c r="B52" s="7" t="s">
        <v>468</v>
      </c>
      <c r="C52" s="7" t="s">
        <v>469</v>
      </c>
      <c r="D52" s="7" t="s">
        <v>470</v>
      </c>
      <c r="E52" s="7" t="s">
        <v>471</v>
      </c>
      <c r="F52" s="7" t="s">
        <v>472</v>
      </c>
      <c r="G52" s="22">
        <v>1</v>
      </c>
      <c r="H52" s="22">
        <v>1</v>
      </c>
      <c r="I52" s="23">
        <v>0</v>
      </c>
      <c r="J52" s="24">
        <v>1</v>
      </c>
      <c r="K52" s="25">
        <v>0</v>
      </c>
      <c r="L52" s="26">
        <v>0</v>
      </c>
      <c r="M52" s="27" t="s">
        <v>597</v>
      </c>
      <c r="N52" s="27"/>
    </row>
    <row r="53" spans="1:14" x14ac:dyDescent="0.3">
      <c r="A53" s="7" t="s">
        <v>473</v>
      </c>
      <c r="B53" s="7" t="s">
        <v>474</v>
      </c>
      <c r="C53" s="7" t="s">
        <v>475</v>
      </c>
      <c r="D53" s="7" t="s">
        <v>476</v>
      </c>
      <c r="E53" s="7" t="s">
        <v>435</v>
      </c>
      <c r="F53" s="7" t="s">
        <v>477</v>
      </c>
      <c r="G53" s="22">
        <v>1</v>
      </c>
      <c r="H53" s="22">
        <v>15</v>
      </c>
      <c r="I53" s="23">
        <v>0</v>
      </c>
      <c r="J53" s="24">
        <v>1</v>
      </c>
      <c r="K53" s="25">
        <v>0</v>
      </c>
      <c r="L53" s="26">
        <v>0</v>
      </c>
      <c r="M53" s="27" t="s">
        <v>595</v>
      </c>
      <c r="N53" s="27"/>
    </row>
    <row r="54" spans="1:14" x14ac:dyDescent="0.3">
      <c r="A54" s="7" t="s">
        <v>164</v>
      </c>
      <c r="B54" s="7" t="s">
        <v>478</v>
      </c>
      <c r="C54" s="7" t="s">
        <v>274</v>
      </c>
      <c r="D54" s="7" t="s">
        <v>295</v>
      </c>
      <c r="E54" s="7" t="s">
        <v>168</v>
      </c>
      <c r="F54" s="7" t="s">
        <v>479</v>
      </c>
      <c r="G54" s="22">
        <v>1</v>
      </c>
      <c r="H54" s="22">
        <v>1</v>
      </c>
      <c r="I54" s="23">
        <v>0</v>
      </c>
      <c r="J54" s="24">
        <v>0</v>
      </c>
      <c r="K54" s="25">
        <v>0</v>
      </c>
      <c r="L54" s="26">
        <v>1</v>
      </c>
      <c r="M54" s="27" t="s">
        <v>596</v>
      </c>
      <c r="N54" s="27"/>
    </row>
    <row r="55" spans="1:14" x14ac:dyDescent="0.3">
      <c r="A55" s="7" t="s">
        <v>229</v>
      </c>
      <c r="B55" s="7" t="s">
        <v>480</v>
      </c>
      <c r="C55" s="7" t="s">
        <v>274</v>
      </c>
      <c r="D55" s="7" t="s">
        <v>311</v>
      </c>
      <c r="E55" s="7" t="s">
        <v>179</v>
      </c>
      <c r="F55" s="7" t="s">
        <v>481</v>
      </c>
      <c r="G55" s="22">
        <v>1</v>
      </c>
      <c r="H55" s="22">
        <v>2</v>
      </c>
      <c r="I55" s="23">
        <v>0</v>
      </c>
      <c r="J55" s="24">
        <v>0</v>
      </c>
      <c r="K55" s="25">
        <v>0</v>
      </c>
      <c r="L55" s="26">
        <v>1</v>
      </c>
      <c r="M55" s="27" t="s">
        <v>599</v>
      </c>
      <c r="N55" s="27"/>
    </row>
    <row r="56" spans="1:14" x14ac:dyDescent="0.3">
      <c r="A56" s="7" t="s">
        <v>234</v>
      </c>
      <c r="B56" s="7" t="s">
        <v>482</v>
      </c>
      <c r="C56" s="7" t="s">
        <v>274</v>
      </c>
      <c r="D56" s="7" t="s">
        <v>295</v>
      </c>
      <c r="E56" s="7" t="s">
        <v>236</v>
      </c>
      <c r="F56" s="7" t="s">
        <v>483</v>
      </c>
      <c r="G56" s="22">
        <v>1</v>
      </c>
      <c r="H56" s="22">
        <v>2</v>
      </c>
      <c r="I56" s="23">
        <v>0</v>
      </c>
      <c r="J56" s="24">
        <v>0</v>
      </c>
      <c r="K56" s="25">
        <v>0</v>
      </c>
      <c r="L56" s="26">
        <v>1</v>
      </c>
      <c r="M56" s="27" t="s">
        <v>596</v>
      </c>
      <c r="N56" s="27"/>
    </row>
    <row r="57" spans="1:14" x14ac:dyDescent="0.3">
      <c r="A57" s="7" t="s">
        <v>223</v>
      </c>
      <c r="B57" s="7" t="s">
        <v>484</v>
      </c>
      <c r="C57" s="7" t="s">
        <v>485</v>
      </c>
      <c r="D57" s="7" t="s">
        <v>295</v>
      </c>
      <c r="E57" s="7" t="s">
        <v>225</v>
      </c>
      <c r="F57" s="7" t="s">
        <v>486</v>
      </c>
      <c r="G57" s="22">
        <v>1</v>
      </c>
      <c r="H57" s="22">
        <v>1</v>
      </c>
      <c r="I57" s="23">
        <v>0</v>
      </c>
      <c r="J57" s="24">
        <v>0</v>
      </c>
      <c r="K57" s="25">
        <v>0</v>
      </c>
      <c r="L57" s="26">
        <v>1</v>
      </c>
      <c r="M57" s="27" t="s">
        <v>596</v>
      </c>
      <c r="N57" s="27"/>
    </row>
    <row r="58" spans="1:14" x14ac:dyDescent="0.3">
      <c r="A58" s="7" t="s">
        <v>487</v>
      </c>
      <c r="B58" s="7" t="s">
        <v>488</v>
      </c>
      <c r="C58" s="7" t="s">
        <v>489</v>
      </c>
      <c r="D58" s="7" t="s">
        <v>320</v>
      </c>
      <c r="E58" s="7" t="s">
        <v>490</v>
      </c>
      <c r="F58" s="7" t="s">
        <v>491</v>
      </c>
      <c r="G58" s="22">
        <v>1</v>
      </c>
      <c r="H58" s="22">
        <v>1</v>
      </c>
      <c r="I58" s="23">
        <v>1</v>
      </c>
      <c r="J58" s="24">
        <v>0</v>
      </c>
      <c r="K58" s="25">
        <v>0</v>
      </c>
      <c r="L58" s="26">
        <v>0</v>
      </c>
      <c r="M58" s="27" t="s">
        <v>597</v>
      </c>
      <c r="N58" s="27"/>
    </row>
    <row r="59" spans="1:14" x14ac:dyDescent="0.3">
      <c r="A59" s="7" t="s">
        <v>492</v>
      </c>
      <c r="B59" s="7" t="s">
        <v>493</v>
      </c>
      <c r="C59" s="7" t="s">
        <v>475</v>
      </c>
      <c r="D59" s="7" t="s">
        <v>341</v>
      </c>
      <c r="E59" s="7" t="s">
        <v>264</v>
      </c>
      <c r="F59" s="7" t="s">
        <v>494</v>
      </c>
      <c r="G59" s="22">
        <v>1</v>
      </c>
      <c r="H59" s="22">
        <v>1</v>
      </c>
      <c r="I59" s="23">
        <v>0</v>
      </c>
      <c r="J59" s="24">
        <v>1</v>
      </c>
      <c r="K59" s="25">
        <v>0</v>
      </c>
      <c r="L59" s="26">
        <v>0</v>
      </c>
      <c r="M59" s="27" t="s">
        <v>598</v>
      </c>
      <c r="N59" s="27"/>
    </row>
    <row r="60" spans="1:14" x14ac:dyDescent="0.3">
      <c r="A60" s="7" t="s">
        <v>211</v>
      </c>
      <c r="B60" s="7" t="s">
        <v>495</v>
      </c>
      <c r="C60" s="7" t="s">
        <v>274</v>
      </c>
      <c r="D60" s="7" t="s">
        <v>295</v>
      </c>
      <c r="E60" s="7" t="s">
        <v>213</v>
      </c>
      <c r="F60" s="7" t="s">
        <v>496</v>
      </c>
      <c r="G60" s="22">
        <v>1</v>
      </c>
      <c r="H60" s="22">
        <v>4</v>
      </c>
      <c r="I60" s="23">
        <v>0</v>
      </c>
      <c r="J60" s="24">
        <v>0</v>
      </c>
      <c r="K60" s="25">
        <v>0</v>
      </c>
      <c r="L60" s="26">
        <v>1</v>
      </c>
      <c r="M60" s="27" t="s">
        <v>596</v>
      </c>
      <c r="N60" s="27"/>
    </row>
    <row r="61" spans="1:14" x14ac:dyDescent="0.3">
      <c r="A61" s="7" t="s">
        <v>497</v>
      </c>
      <c r="B61" s="7" t="s">
        <v>498</v>
      </c>
      <c r="C61" s="7" t="s">
        <v>475</v>
      </c>
      <c r="D61" s="7" t="s">
        <v>263</v>
      </c>
      <c r="E61" s="7" t="s">
        <v>264</v>
      </c>
      <c r="F61" s="7" t="s">
        <v>499</v>
      </c>
      <c r="G61" s="22">
        <v>1</v>
      </c>
      <c r="H61" s="22">
        <v>1</v>
      </c>
      <c r="I61" s="23">
        <v>1</v>
      </c>
      <c r="J61" s="24">
        <v>0</v>
      </c>
      <c r="K61" s="25">
        <v>0</v>
      </c>
      <c r="L61" s="26">
        <v>0</v>
      </c>
      <c r="M61" s="27" t="s">
        <v>595</v>
      </c>
      <c r="N61" s="27"/>
    </row>
    <row r="62" spans="1:14" x14ac:dyDescent="0.3">
      <c r="A62" s="7" t="s">
        <v>500</v>
      </c>
      <c r="B62" s="7" t="s">
        <v>501</v>
      </c>
      <c r="C62" s="7" t="s">
        <v>502</v>
      </c>
      <c r="D62" s="7" t="s">
        <v>331</v>
      </c>
      <c r="E62" s="7" t="s">
        <v>503</v>
      </c>
      <c r="F62" s="7" t="s">
        <v>504</v>
      </c>
      <c r="G62" s="22">
        <v>1</v>
      </c>
      <c r="H62" s="22">
        <v>1</v>
      </c>
      <c r="I62" s="23">
        <v>0</v>
      </c>
      <c r="J62" s="24">
        <v>1</v>
      </c>
      <c r="K62" s="25">
        <v>0</v>
      </c>
      <c r="L62" s="26">
        <v>0</v>
      </c>
      <c r="M62" s="27" t="s">
        <v>598</v>
      </c>
      <c r="N62" s="27"/>
    </row>
    <row r="63" spans="1:14" x14ac:dyDescent="0.3">
      <c r="A63" s="7" t="s">
        <v>505</v>
      </c>
      <c r="B63" s="7" t="s">
        <v>506</v>
      </c>
      <c r="C63" s="7" t="s">
        <v>507</v>
      </c>
      <c r="D63" s="7" t="s">
        <v>295</v>
      </c>
      <c r="E63" s="7" t="s">
        <v>508</v>
      </c>
      <c r="F63" s="7" t="s">
        <v>509</v>
      </c>
      <c r="G63" s="22">
        <v>1</v>
      </c>
      <c r="H63" s="22">
        <v>2</v>
      </c>
      <c r="I63" s="23">
        <v>0</v>
      </c>
      <c r="J63" s="24">
        <v>1</v>
      </c>
      <c r="K63" s="25">
        <v>0</v>
      </c>
      <c r="L63" s="26">
        <v>0</v>
      </c>
      <c r="M63" s="27" t="s">
        <v>598</v>
      </c>
      <c r="N63" s="27"/>
    </row>
    <row r="64" spans="1:14" x14ac:dyDescent="0.3">
      <c r="A64" s="7" t="s">
        <v>510</v>
      </c>
      <c r="B64" s="7" t="s">
        <v>511</v>
      </c>
      <c r="C64" s="7" t="s">
        <v>274</v>
      </c>
      <c r="D64" s="7" t="s">
        <v>291</v>
      </c>
      <c r="E64" s="7" t="s">
        <v>426</v>
      </c>
      <c r="F64" s="7" t="s">
        <v>512</v>
      </c>
      <c r="G64" s="22">
        <v>1</v>
      </c>
      <c r="H64" s="22">
        <v>4</v>
      </c>
      <c r="I64" s="23">
        <v>0</v>
      </c>
      <c r="J64" s="24">
        <v>1</v>
      </c>
      <c r="K64" s="25">
        <v>0</v>
      </c>
      <c r="L64" s="26">
        <v>0</v>
      </c>
      <c r="M64" s="27" t="s">
        <v>598</v>
      </c>
      <c r="N64" s="27"/>
    </row>
    <row r="65" spans="1:14" x14ac:dyDescent="0.3">
      <c r="A65" s="7" t="s">
        <v>513</v>
      </c>
      <c r="B65" s="7" t="s">
        <v>514</v>
      </c>
      <c r="C65" s="7" t="s">
        <v>413</v>
      </c>
      <c r="D65" s="7" t="s">
        <v>357</v>
      </c>
      <c r="E65" s="7" t="s">
        <v>118</v>
      </c>
      <c r="F65" s="7" t="s">
        <v>515</v>
      </c>
      <c r="G65" s="22">
        <v>1</v>
      </c>
      <c r="H65" s="22">
        <v>15</v>
      </c>
      <c r="I65" s="23">
        <v>0</v>
      </c>
      <c r="J65" s="24">
        <v>1</v>
      </c>
      <c r="K65" s="25">
        <v>0</v>
      </c>
      <c r="L65" s="26">
        <v>0</v>
      </c>
      <c r="M65" s="27" t="s">
        <v>598</v>
      </c>
      <c r="N65" s="27"/>
    </row>
    <row r="66" spans="1:14" x14ac:dyDescent="0.3">
      <c r="A66" s="7" t="s">
        <v>516</v>
      </c>
      <c r="B66" s="7" t="s">
        <v>517</v>
      </c>
      <c r="C66" s="7" t="s">
        <v>518</v>
      </c>
      <c r="D66" s="7" t="s">
        <v>519</v>
      </c>
      <c r="E66" s="7" t="s">
        <v>520</v>
      </c>
      <c r="F66" s="7" t="s">
        <v>521</v>
      </c>
      <c r="G66" s="22">
        <v>1</v>
      </c>
      <c r="H66" s="22">
        <v>1</v>
      </c>
      <c r="I66" s="23">
        <v>0</v>
      </c>
      <c r="J66" s="24">
        <v>1</v>
      </c>
      <c r="K66" s="25">
        <v>0</v>
      </c>
      <c r="L66" s="26">
        <v>0</v>
      </c>
      <c r="M66" s="27" t="s">
        <v>598</v>
      </c>
      <c r="N66" s="27"/>
    </row>
    <row r="67" spans="1:14" x14ac:dyDescent="0.3">
      <c r="A67" s="7" t="s">
        <v>188</v>
      </c>
      <c r="B67" s="7" t="s">
        <v>522</v>
      </c>
      <c r="C67" s="7" t="s">
        <v>523</v>
      </c>
      <c r="D67" s="7" t="s">
        <v>325</v>
      </c>
      <c r="E67" s="7" t="s">
        <v>174</v>
      </c>
      <c r="F67" s="7" t="s">
        <v>524</v>
      </c>
      <c r="G67" s="22">
        <v>1</v>
      </c>
      <c r="H67" s="22">
        <v>1</v>
      </c>
      <c r="I67" s="23">
        <v>0</v>
      </c>
      <c r="J67" s="24">
        <v>0</v>
      </c>
      <c r="K67" s="25">
        <v>0</v>
      </c>
      <c r="L67" s="26">
        <v>1</v>
      </c>
      <c r="M67" s="27" t="s">
        <v>596</v>
      </c>
      <c r="N67" s="27"/>
    </row>
    <row r="68" spans="1:14" x14ac:dyDescent="0.3">
      <c r="A68" s="7" t="s">
        <v>525</v>
      </c>
      <c r="B68" s="7" t="s">
        <v>526</v>
      </c>
      <c r="C68" s="7" t="s">
        <v>527</v>
      </c>
      <c r="D68" s="7" t="s">
        <v>320</v>
      </c>
      <c r="E68" s="7" t="s">
        <v>146</v>
      </c>
      <c r="F68" s="7" t="s">
        <v>528</v>
      </c>
      <c r="G68" s="22">
        <v>1</v>
      </c>
      <c r="H68" s="22">
        <v>1</v>
      </c>
      <c r="I68" s="23">
        <v>0</v>
      </c>
      <c r="J68" s="24">
        <v>1</v>
      </c>
      <c r="K68" s="25">
        <v>0</v>
      </c>
      <c r="L68" s="26">
        <v>0</v>
      </c>
      <c r="M68" s="27" t="s">
        <v>598</v>
      </c>
      <c r="N68" s="27"/>
    </row>
    <row r="69" spans="1:14" x14ac:dyDescent="0.3">
      <c r="A69" s="7" t="s">
        <v>109</v>
      </c>
      <c r="B69" s="7" t="s">
        <v>318</v>
      </c>
      <c r="C69" s="7" t="s">
        <v>363</v>
      </c>
      <c r="D69" s="7" t="s">
        <v>320</v>
      </c>
      <c r="E69" s="7" t="s">
        <v>108</v>
      </c>
      <c r="F69" s="7" t="s">
        <v>529</v>
      </c>
      <c r="G69" s="22">
        <v>1</v>
      </c>
      <c r="H69" s="22">
        <v>1</v>
      </c>
      <c r="I69" s="23">
        <v>0</v>
      </c>
      <c r="J69" s="24">
        <v>0</v>
      </c>
      <c r="K69" s="25">
        <v>1</v>
      </c>
      <c r="L69" s="26">
        <v>0</v>
      </c>
      <c r="M69" s="27" t="s">
        <v>596</v>
      </c>
      <c r="N69" s="27"/>
    </row>
    <row r="70" spans="1:14" x14ac:dyDescent="0.3">
      <c r="A70" s="7" t="s">
        <v>530</v>
      </c>
      <c r="B70" s="7" t="s">
        <v>531</v>
      </c>
      <c r="C70" s="7" t="s">
        <v>532</v>
      </c>
      <c r="D70" s="7" t="s">
        <v>295</v>
      </c>
      <c r="E70" s="7" t="s">
        <v>533</v>
      </c>
      <c r="F70" s="7" t="s">
        <v>534</v>
      </c>
      <c r="G70" s="22">
        <v>1</v>
      </c>
      <c r="H70" s="22">
        <v>4</v>
      </c>
      <c r="I70" s="23">
        <v>0</v>
      </c>
      <c r="J70" s="24">
        <v>1</v>
      </c>
      <c r="K70" s="25">
        <v>0</v>
      </c>
      <c r="L70" s="26">
        <v>0</v>
      </c>
      <c r="M70" s="27" t="s">
        <v>598</v>
      </c>
      <c r="N70" s="27"/>
    </row>
    <row r="71" spans="1:14" x14ac:dyDescent="0.3">
      <c r="A71" s="7" t="s">
        <v>150</v>
      </c>
      <c r="B71" s="7" t="s">
        <v>535</v>
      </c>
      <c r="C71" s="7" t="s">
        <v>536</v>
      </c>
      <c r="D71" s="7" t="s">
        <v>537</v>
      </c>
      <c r="E71" s="7" t="s">
        <v>152</v>
      </c>
      <c r="F71" s="7" t="s">
        <v>538</v>
      </c>
      <c r="G71" s="22">
        <v>1</v>
      </c>
      <c r="H71" s="22">
        <v>1</v>
      </c>
      <c r="I71" s="23">
        <v>0</v>
      </c>
      <c r="J71" s="24">
        <v>0</v>
      </c>
      <c r="K71" s="25">
        <v>1</v>
      </c>
      <c r="L71" s="26">
        <v>0</v>
      </c>
      <c r="M71" s="27" t="s">
        <v>596</v>
      </c>
      <c r="N71" s="27"/>
    </row>
    <row r="72" spans="1:14" x14ac:dyDescent="0.3">
      <c r="A72" s="7" t="s">
        <v>539</v>
      </c>
      <c r="B72" s="7" t="s">
        <v>540</v>
      </c>
      <c r="C72" s="7" t="s">
        <v>541</v>
      </c>
      <c r="D72" s="7" t="s">
        <v>542</v>
      </c>
      <c r="E72" s="7" t="s">
        <v>543</v>
      </c>
      <c r="F72" s="7" t="s">
        <v>544</v>
      </c>
      <c r="G72" s="22">
        <v>1</v>
      </c>
      <c r="H72" s="22">
        <v>1</v>
      </c>
      <c r="I72" s="23">
        <v>0</v>
      </c>
      <c r="J72" s="24">
        <v>1</v>
      </c>
      <c r="K72" s="25">
        <v>0</v>
      </c>
      <c r="L72" s="26">
        <v>0</v>
      </c>
      <c r="M72" s="27" t="s">
        <v>598</v>
      </c>
      <c r="N72" s="27"/>
    </row>
    <row r="73" spans="1:14" x14ac:dyDescent="0.3">
      <c r="A73" s="7" t="s">
        <v>545</v>
      </c>
      <c r="B73" s="7" t="s">
        <v>514</v>
      </c>
      <c r="C73" s="7" t="s">
        <v>319</v>
      </c>
      <c r="D73" s="7" t="s">
        <v>357</v>
      </c>
      <c r="E73" s="7" t="s">
        <v>118</v>
      </c>
      <c r="F73" s="7" t="s">
        <v>546</v>
      </c>
      <c r="G73" s="22">
        <v>1</v>
      </c>
      <c r="H73" s="22">
        <v>3</v>
      </c>
      <c r="I73" s="23">
        <v>1</v>
      </c>
      <c r="J73" s="24">
        <v>0</v>
      </c>
      <c r="K73" s="25">
        <v>0</v>
      </c>
      <c r="L73" s="26">
        <v>0</v>
      </c>
      <c r="M73" s="27" t="s">
        <v>598</v>
      </c>
      <c r="N73" s="27"/>
    </row>
    <row r="74" spans="1:14" x14ac:dyDescent="0.3">
      <c r="A74" s="7" t="s">
        <v>547</v>
      </c>
      <c r="B74" s="7" t="s">
        <v>548</v>
      </c>
      <c r="C74" s="7" t="s">
        <v>549</v>
      </c>
      <c r="D74" s="7" t="s">
        <v>331</v>
      </c>
      <c r="E74" s="7" t="s">
        <v>550</v>
      </c>
      <c r="F74" s="7" t="s">
        <v>551</v>
      </c>
      <c r="G74" s="22">
        <v>1</v>
      </c>
      <c r="H74" s="22">
        <v>1</v>
      </c>
      <c r="I74" s="23">
        <v>0</v>
      </c>
      <c r="J74" s="24">
        <v>1</v>
      </c>
      <c r="K74" s="25">
        <v>0</v>
      </c>
      <c r="L74" s="26">
        <v>0</v>
      </c>
      <c r="M74" s="27" t="s">
        <v>597</v>
      </c>
      <c r="N74" s="27"/>
    </row>
    <row r="75" spans="1:14" x14ac:dyDescent="0.3">
      <c r="A75" s="7" t="s">
        <v>172</v>
      </c>
      <c r="B75" s="7" t="s">
        <v>552</v>
      </c>
      <c r="C75" s="7" t="s">
        <v>274</v>
      </c>
      <c r="D75" s="7" t="s">
        <v>553</v>
      </c>
      <c r="E75" s="7" t="s">
        <v>174</v>
      </c>
      <c r="F75" s="7" t="s">
        <v>554</v>
      </c>
      <c r="G75" s="22">
        <v>1</v>
      </c>
      <c r="H75" s="22">
        <v>1</v>
      </c>
      <c r="I75" s="23">
        <v>0</v>
      </c>
      <c r="J75" s="24">
        <v>0</v>
      </c>
      <c r="K75" s="25">
        <v>0</v>
      </c>
      <c r="L75" s="26">
        <v>1</v>
      </c>
      <c r="M75" s="27" t="s">
        <v>596</v>
      </c>
      <c r="N75" s="27"/>
    </row>
    <row r="76" spans="1:14" x14ac:dyDescent="0.3">
      <c r="A76" s="7" t="s">
        <v>555</v>
      </c>
      <c r="B76" s="7" t="s">
        <v>556</v>
      </c>
      <c r="C76" s="7" t="s">
        <v>274</v>
      </c>
      <c r="D76" s="7" t="s">
        <v>557</v>
      </c>
      <c r="E76" s="7" t="s">
        <v>558</v>
      </c>
      <c r="F76" s="7" t="s">
        <v>559</v>
      </c>
      <c r="G76" s="22">
        <v>1</v>
      </c>
      <c r="H76" s="22">
        <v>1</v>
      </c>
      <c r="I76" s="23">
        <v>0</v>
      </c>
      <c r="J76" s="24">
        <v>1</v>
      </c>
      <c r="K76" s="25">
        <v>0</v>
      </c>
      <c r="L76" s="26">
        <v>0</v>
      </c>
      <c r="M76" s="27" t="s">
        <v>597</v>
      </c>
      <c r="N76" s="27"/>
    </row>
    <row r="77" spans="1:14" x14ac:dyDescent="0.3">
      <c r="A77" s="7" t="s">
        <v>560</v>
      </c>
      <c r="B77" s="7" t="s">
        <v>561</v>
      </c>
      <c r="C77" s="7" t="s">
        <v>562</v>
      </c>
      <c r="D77" s="7" t="s">
        <v>306</v>
      </c>
      <c r="E77" s="7" t="s">
        <v>563</v>
      </c>
      <c r="F77" s="7" t="s">
        <v>564</v>
      </c>
      <c r="G77" s="22">
        <v>1</v>
      </c>
      <c r="H77" s="22">
        <v>1</v>
      </c>
      <c r="I77" s="23">
        <v>0</v>
      </c>
      <c r="J77" s="24">
        <v>1</v>
      </c>
      <c r="K77" s="25">
        <v>0</v>
      </c>
      <c r="L77" s="26">
        <v>0</v>
      </c>
      <c r="M77" s="27" t="s">
        <v>598</v>
      </c>
      <c r="N77" s="27"/>
    </row>
    <row r="78" spans="1:14" x14ac:dyDescent="0.3">
      <c r="A78" s="7" t="s">
        <v>565</v>
      </c>
      <c r="B78" s="7" t="s">
        <v>514</v>
      </c>
      <c r="C78" s="7" t="s">
        <v>363</v>
      </c>
      <c r="D78" s="7" t="s">
        <v>357</v>
      </c>
      <c r="E78" s="7" t="s">
        <v>118</v>
      </c>
      <c r="F78" s="7" t="s">
        <v>566</v>
      </c>
      <c r="G78" s="22">
        <v>1</v>
      </c>
      <c r="H78" s="22">
        <v>15</v>
      </c>
      <c r="I78" s="23">
        <v>0</v>
      </c>
      <c r="J78" s="24">
        <v>1</v>
      </c>
      <c r="K78" s="25">
        <v>0</v>
      </c>
      <c r="L78" s="26">
        <v>0</v>
      </c>
      <c r="M78" s="27" t="s">
        <v>598</v>
      </c>
      <c r="N78" s="27"/>
    </row>
    <row r="79" spans="1:14" x14ac:dyDescent="0.3">
      <c r="A79" s="7" t="s">
        <v>567</v>
      </c>
      <c r="B79" s="7" t="s">
        <v>568</v>
      </c>
      <c r="C79" s="7" t="s">
        <v>569</v>
      </c>
      <c r="D79" s="7" t="s">
        <v>570</v>
      </c>
      <c r="E79" s="7" t="s">
        <v>270</v>
      </c>
      <c r="F79" s="7" t="s">
        <v>571</v>
      </c>
      <c r="G79" s="22">
        <v>1</v>
      </c>
      <c r="H79" s="22">
        <v>2</v>
      </c>
      <c r="I79" s="23">
        <v>0</v>
      </c>
      <c r="J79" s="24">
        <v>1</v>
      </c>
      <c r="K79" s="25">
        <v>0</v>
      </c>
      <c r="L79" s="26">
        <v>0</v>
      </c>
      <c r="M79" s="27" t="s">
        <v>598</v>
      </c>
      <c r="N79" s="27"/>
    </row>
    <row r="80" spans="1:14" x14ac:dyDescent="0.3">
      <c r="A80" s="7" t="s">
        <v>136</v>
      </c>
      <c r="B80" s="7" t="s">
        <v>137</v>
      </c>
      <c r="C80" s="7" t="s">
        <v>572</v>
      </c>
      <c r="D80" s="7" t="s">
        <v>573</v>
      </c>
      <c r="E80" s="7" t="s">
        <v>139</v>
      </c>
      <c r="F80" s="7" t="s">
        <v>574</v>
      </c>
      <c r="G80" s="22">
        <v>1</v>
      </c>
      <c r="H80" s="22">
        <v>1</v>
      </c>
      <c r="I80" s="23">
        <v>0</v>
      </c>
      <c r="J80" s="24">
        <v>0</v>
      </c>
      <c r="K80" s="25">
        <v>1</v>
      </c>
      <c r="L80" s="26">
        <v>0</v>
      </c>
      <c r="M80" s="27" t="s">
        <v>596</v>
      </c>
      <c r="N80" s="27"/>
    </row>
    <row r="81" spans="1:14" x14ac:dyDescent="0.3">
      <c r="A81" s="7" t="s">
        <v>183</v>
      </c>
      <c r="B81" s="7" t="s">
        <v>575</v>
      </c>
      <c r="C81" s="7" t="s">
        <v>576</v>
      </c>
      <c r="D81" s="7" t="s">
        <v>295</v>
      </c>
      <c r="E81" s="7" t="s">
        <v>186</v>
      </c>
      <c r="F81" s="7" t="s">
        <v>577</v>
      </c>
      <c r="G81" s="22">
        <v>1</v>
      </c>
      <c r="H81" s="22">
        <v>1</v>
      </c>
      <c r="I81" s="23">
        <v>0</v>
      </c>
      <c r="J81" s="24">
        <v>0</v>
      </c>
      <c r="K81" s="25">
        <v>0</v>
      </c>
      <c r="L81" s="26">
        <v>1</v>
      </c>
      <c r="M81" s="27" t="s">
        <v>596</v>
      </c>
      <c r="N81" s="27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68C1-4D10-4405-AD6E-DA46CED200E1}">
  <dimension ref="A1:O21"/>
  <sheetViews>
    <sheetView showGridLines="0" workbookViewId="0">
      <selection sqref="A1:D10"/>
    </sheetView>
  </sheetViews>
  <sheetFormatPr defaultRowHeight="14.4" x14ac:dyDescent="0.3"/>
  <cols>
    <col min="1" max="1" width="26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3" t="s">
        <v>611</v>
      </c>
      <c r="B1" s="63"/>
      <c r="C1" s="63"/>
      <c r="D1" s="63"/>
    </row>
    <row r="2" spans="1:14" ht="15" thickBot="1" x14ac:dyDescent="0.35">
      <c r="A2" s="29" t="s">
        <v>607</v>
      </c>
      <c r="B2" s="30" t="s">
        <v>606</v>
      </c>
      <c r="C2" s="30" t="s">
        <v>605</v>
      </c>
      <c r="D2" s="31" t="s">
        <v>604</v>
      </c>
    </row>
    <row r="3" spans="1:14" x14ac:dyDescent="0.3">
      <c r="A3" s="60" t="s">
        <v>608</v>
      </c>
      <c r="B3" s="45" t="s">
        <v>596</v>
      </c>
      <c r="C3" s="46">
        <v>26</v>
      </c>
      <c r="D3" s="47">
        <v>22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26</v>
      </c>
      <c r="N3" t="str">
        <f>IF($L3=2,$C3,"")</f>
        <v/>
      </c>
    </row>
    <row r="4" spans="1:14" x14ac:dyDescent="0.3">
      <c r="A4" s="61"/>
      <c r="B4" s="42" t="s">
        <v>602</v>
      </c>
      <c r="C4" s="43">
        <v>3</v>
      </c>
      <c r="D4" s="44">
        <v>1</v>
      </c>
      <c r="K4" s="21" t="str">
        <f t="shared" ref="K4:K15" si="0">IF(OR($B4="Corporate non-stock - demand too low to convert",$B4="Non-stock in the primary DC - demand too low to convert",$B4="Low impact - only 1 or 2 line impact"),1,"")</f>
        <v/>
      </c>
      <c r="L4" s="21" t="str">
        <f t="shared" ref="L4:L15" si="1">IF($B4="Grand Total",2,"")</f>
        <v/>
      </c>
      <c r="M4" s="21" t="str">
        <f t="shared" ref="M4:M15" si="2">IF($K4=1,$C4,"")</f>
        <v/>
      </c>
      <c r="N4" s="21" t="str">
        <f t="shared" ref="N4:N15" si="3">IF($L4=2,$C4,"")</f>
        <v/>
      </c>
    </row>
    <row r="5" spans="1:14" ht="15" thickBot="1" x14ac:dyDescent="0.35">
      <c r="A5" s="62"/>
      <c r="B5" s="35" t="s">
        <v>599</v>
      </c>
      <c r="C5" s="36">
        <v>2</v>
      </c>
      <c r="D5" s="37">
        <v>2</v>
      </c>
      <c r="K5" s="21" t="str">
        <f t="shared" si="0"/>
        <v/>
      </c>
      <c r="L5" s="21" t="str">
        <f t="shared" si="1"/>
        <v/>
      </c>
      <c r="M5" s="21" t="str">
        <f t="shared" si="2"/>
        <v/>
      </c>
      <c r="N5" s="21" t="str">
        <f t="shared" si="3"/>
        <v/>
      </c>
    </row>
    <row r="6" spans="1:14" ht="15" thickBot="1" x14ac:dyDescent="0.35">
      <c r="A6" s="38" t="s">
        <v>609</v>
      </c>
      <c r="B6" s="48" t="s">
        <v>598</v>
      </c>
      <c r="C6" s="49">
        <v>25</v>
      </c>
      <c r="D6" s="50">
        <v>25</v>
      </c>
      <c r="K6" s="21">
        <f t="shared" si="0"/>
        <v>1</v>
      </c>
      <c r="L6" s="21" t="str">
        <f t="shared" si="1"/>
        <v/>
      </c>
      <c r="M6" s="21">
        <f t="shared" si="2"/>
        <v>25</v>
      </c>
      <c r="N6" s="21" t="str">
        <f t="shared" si="3"/>
        <v/>
      </c>
    </row>
    <row r="7" spans="1:14" x14ac:dyDescent="0.3">
      <c r="A7" s="60" t="s">
        <v>610</v>
      </c>
      <c r="B7" s="32" t="s">
        <v>595</v>
      </c>
      <c r="C7" s="33">
        <v>28</v>
      </c>
      <c r="D7" s="34">
        <v>12</v>
      </c>
      <c r="K7" s="21" t="str">
        <f t="shared" si="0"/>
        <v/>
      </c>
      <c r="L7" s="21" t="str">
        <f t="shared" si="1"/>
        <v/>
      </c>
      <c r="M7" s="21" t="str">
        <f t="shared" si="2"/>
        <v/>
      </c>
      <c r="N7" s="21" t="str">
        <f t="shared" si="3"/>
        <v/>
      </c>
    </row>
    <row r="8" spans="1:14" x14ac:dyDescent="0.3">
      <c r="A8" s="61"/>
      <c r="B8" s="51" t="s">
        <v>597</v>
      </c>
      <c r="C8" s="52">
        <v>19</v>
      </c>
      <c r="D8" s="53">
        <v>16</v>
      </c>
      <c r="K8" s="21">
        <f t="shared" si="0"/>
        <v>1</v>
      </c>
      <c r="L8" s="21" t="str">
        <f t="shared" si="1"/>
        <v/>
      </c>
      <c r="M8" s="21">
        <f t="shared" si="2"/>
        <v>19</v>
      </c>
      <c r="N8" s="21" t="str">
        <f t="shared" si="3"/>
        <v/>
      </c>
    </row>
    <row r="9" spans="1:14" ht="15" thickBot="1" x14ac:dyDescent="0.35">
      <c r="A9" s="62"/>
      <c r="B9" s="35" t="s">
        <v>603</v>
      </c>
      <c r="C9" s="36">
        <v>5</v>
      </c>
      <c r="D9" s="37">
        <v>1</v>
      </c>
      <c r="K9" s="21" t="str">
        <f t="shared" si="0"/>
        <v/>
      </c>
      <c r="L9" s="21" t="str">
        <f t="shared" si="1"/>
        <v/>
      </c>
      <c r="M9" s="21" t="str">
        <f t="shared" si="2"/>
        <v/>
      </c>
      <c r="N9" s="21" t="str">
        <f t="shared" si="3"/>
        <v/>
      </c>
    </row>
    <row r="10" spans="1:14" ht="15" thickBot="1" x14ac:dyDescent="0.35">
      <c r="B10" s="39" t="s">
        <v>11</v>
      </c>
      <c r="C10" s="40">
        <v>108</v>
      </c>
      <c r="D10" s="41">
        <v>79</v>
      </c>
      <c r="K10" s="21" t="str">
        <f t="shared" si="0"/>
        <v/>
      </c>
      <c r="L10" s="21">
        <f t="shared" si="1"/>
        <v>2</v>
      </c>
      <c r="M10" s="21" t="str">
        <f t="shared" si="2"/>
        <v/>
      </c>
      <c r="N10" s="21">
        <f t="shared" si="3"/>
        <v>108</v>
      </c>
    </row>
    <row r="11" spans="1:14" x14ac:dyDescent="0.3">
      <c r="K11" s="21" t="str">
        <f t="shared" si="0"/>
        <v/>
      </c>
      <c r="L11" s="21" t="str">
        <f t="shared" si="1"/>
        <v/>
      </c>
      <c r="M11" s="21" t="str">
        <f t="shared" si="2"/>
        <v/>
      </c>
      <c r="N11" s="21" t="str">
        <f t="shared" si="3"/>
        <v/>
      </c>
    </row>
    <row r="12" spans="1:14" x14ac:dyDescent="0.3">
      <c r="K12" s="21" t="str">
        <f t="shared" si="0"/>
        <v/>
      </c>
      <c r="L12" s="21" t="str">
        <f t="shared" si="1"/>
        <v/>
      </c>
      <c r="M12" s="21" t="str">
        <f t="shared" si="2"/>
        <v/>
      </c>
      <c r="N12" s="21" t="str">
        <f t="shared" si="3"/>
        <v/>
      </c>
    </row>
    <row r="13" spans="1:14" x14ac:dyDescent="0.3">
      <c r="K13" s="21" t="str">
        <f t="shared" si="0"/>
        <v/>
      </c>
      <c r="L13" s="21" t="str">
        <f t="shared" si="1"/>
        <v/>
      </c>
      <c r="M13" s="21" t="str">
        <f t="shared" si="2"/>
        <v/>
      </c>
      <c r="N13" s="21" t="str">
        <f t="shared" si="3"/>
        <v/>
      </c>
    </row>
    <row r="14" spans="1:14" x14ac:dyDescent="0.3">
      <c r="K14" s="21" t="str">
        <f t="shared" si="0"/>
        <v/>
      </c>
      <c r="L14" s="21" t="str">
        <f t="shared" si="1"/>
        <v/>
      </c>
      <c r="M14" s="21" t="str">
        <f t="shared" si="2"/>
        <v/>
      </c>
      <c r="N14" s="21" t="str">
        <f t="shared" si="3"/>
        <v/>
      </c>
    </row>
    <row r="15" spans="1:14" x14ac:dyDescent="0.3">
      <c r="K15" s="21" t="str">
        <f t="shared" si="0"/>
        <v/>
      </c>
      <c r="L15" s="21" t="str">
        <f t="shared" si="1"/>
        <v/>
      </c>
      <c r="M15" s="21" t="str">
        <f t="shared" si="2"/>
        <v/>
      </c>
      <c r="N15" s="21" t="str">
        <f t="shared" si="3"/>
        <v/>
      </c>
    </row>
    <row r="20" spans="13:15" x14ac:dyDescent="0.3">
      <c r="M20">
        <f>SUM(M1:M19)</f>
        <v>70</v>
      </c>
      <c r="N20">
        <f>SUM(N1:N19)</f>
        <v>108</v>
      </c>
      <c r="O20">
        <f>M20/N20</f>
        <v>0.64814814814814814</v>
      </c>
    </row>
    <row r="21" spans="13:15" x14ac:dyDescent="0.3">
      <c r="O21" t="str">
        <f>TEXT(O20,"0.0%")</f>
        <v>64.8%</v>
      </c>
    </row>
  </sheetData>
  <mergeCells count="3">
    <mergeCell ref="A3:A5"/>
    <mergeCell ref="A7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64" t="s">
        <v>578</v>
      </c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37.5" customHeight="1" x14ac:dyDescent="0.3">
      <c r="K2" s="65" t="s">
        <v>579</v>
      </c>
      <c r="L2" s="65"/>
    </row>
    <row r="3" spans="1:12" ht="27.45" customHeight="1" x14ac:dyDescent="0.3">
      <c r="A3" s="17" t="s">
        <v>580</v>
      </c>
      <c r="B3" s="17" t="s">
        <v>581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582</v>
      </c>
    </row>
    <row r="4" spans="1:12" ht="14.4" x14ac:dyDescent="0.3">
      <c r="A4" s="66">
        <v>2017</v>
      </c>
      <c r="B4" s="19" t="s">
        <v>583</v>
      </c>
      <c r="C4" s="20">
        <v>944</v>
      </c>
      <c r="D4" s="20">
        <v>831</v>
      </c>
      <c r="E4" s="18">
        <v>0.88029661016949168</v>
      </c>
      <c r="F4" s="20">
        <v>48</v>
      </c>
      <c r="G4" s="18">
        <v>0.9311440677966103</v>
      </c>
      <c r="H4" s="20">
        <v>43</v>
      </c>
      <c r="I4" s="20">
        <v>15</v>
      </c>
      <c r="J4" s="20">
        <v>7</v>
      </c>
      <c r="K4" s="18">
        <v>0.90130151843817785</v>
      </c>
      <c r="L4" s="18">
        <v>0.95080091533180777</v>
      </c>
    </row>
    <row r="5" spans="1:12" ht="14.4" x14ac:dyDescent="0.3">
      <c r="A5" s="66">
        <v>2017</v>
      </c>
      <c r="B5" s="19" t="s">
        <v>584</v>
      </c>
      <c r="C5" s="20">
        <v>1333</v>
      </c>
      <c r="D5" s="20">
        <v>1179</v>
      </c>
      <c r="E5" s="18">
        <v>0.88447111777944487</v>
      </c>
      <c r="F5" s="20">
        <v>46</v>
      </c>
      <c r="G5" s="18">
        <v>0.91897974493623413</v>
      </c>
      <c r="H5" s="20">
        <v>63</v>
      </c>
      <c r="I5" s="20">
        <v>27</v>
      </c>
      <c r="J5" s="20">
        <v>18</v>
      </c>
      <c r="K5" s="18">
        <v>0.91537267080745333</v>
      </c>
      <c r="L5" s="18">
        <v>0.94927536231884058</v>
      </c>
    </row>
    <row r="6" spans="1:12" ht="14.4" x14ac:dyDescent="0.3">
      <c r="A6" s="66">
        <v>2017</v>
      </c>
      <c r="B6" s="19" t="s">
        <v>585</v>
      </c>
      <c r="C6" s="20">
        <v>926</v>
      </c>
      <c r="D6" s="20">
        <v>811</v>
      </c>
      <c r="E6" s="18">
        <v>0.87580993520518358</v>
      </c>
      <c r="F6" s="20">
        <v>43</v>
      </c>
      <c r="G6" s="18">
        <v>0.9222462203023758</v>
      </c>
      <c r="H6" s="20">
        <v>58</v>
      </c>
      <c r="I6" s="20">
        <v>6</v>
      </c>
      <c r="J6" s="20">
        <v>8</v>
      </c>
      <c r="K6" s="18">
        <v>0.88925438596491224</v>
      </c>
      <c r="L6" s="18">
        <v>0.93325661680092065</v>
      </c>
    </row>
    <row r="7" spans="1:12" ht="14.4" x14ac:dyDescent="0.3">
      <c r="A7" s="66">
        <v>2017</v>
      </c>
      <c r="B7" s="19" t="s">
        <v>586</v>
      </c>
      <c r="C7" s="20">
        <v>984</v>
      </c>
      <c r="D7" s="20">
        <v>863</v>
      </c>
      <c r="E7" s="18">
        <v>0.87703252032520329</v>
      </c>
      <c r="F7" s="20">
        <v>47</v>
      </c>
      <c r="G7" s="18">
        <v>0.92479674796747968</v>
      </c>
      <c r="H7" s="20">
        <v>47</v>
      </c>
      <c r="I7" s="20">
        <v>14</v>
      </c>
      <c r="J7" s="20">
        <v>13</v>
      </c>
      <c r="K7" s="18">
        <v>0.90177638453500519</v>
      </c>
      <c r="L7" s="18">
        <v>0.94835164835164831</v>
      </c>
    </row>
    <row r="8" spans="1:12" ht="14.4" x14ac:dyDescent="0.3">
      <c r="A8" s="66">
        <v>2018</v>
      </c>
      <c r="B8" s="19" t="s">
        <v>587</v>
      </c>
      <c r="C8" s="20">
        <v>1166</v>
      </c>
      <c r="D8" s="20">
        <v>1006</v>
      </c>
      <c r="E8" s="18">
        <v>0.86277873070325906</v>
      </c>
      <c r="F8" s="20">
        <v>55</v>
      </c>
      <c r="G8" s="18">
        <v>0.90994854202401365</v>
      </c>
      <c r="H8" s="20">
        <v>72</v>
      </c>
      <c r="I8" s="20">
        <v>21</v>
      </c>
      <c r="J8" s="20">
        <v>12</v>
      </c>
      <c r="K8" s="18">
        <v>0.88790820829655781</v>
      </c>
      <c r="L8" s="18">
        <v>0.93320964749536173</v>
      </c>
    </row>
    <row r="9" spans="1:12" ht="14.4" x14ac:dyDescent="0.3">
      <c r="A9" s="66">
        <v>2018</v>
      </c>
      <c r="B9" s="19" t="s">
        <v>588</v>
      </c>
      <c r="C9" s="20">
        <v>984</v>
      </c>
      <c r="D9" s="20">
        <v>859</v>
      </c>
      <c r="E9" s="18">
        <v>0.87296747967479671</v>
      </c>
      <c r="F9" s="20">
        <v>38</v>
      </c>
      <c r="G9" s="18">
        <v>0.91158536585365857</v>
      </c>
      <c r="H9" s="20">
        <v>52</v>
      </c>
      <c r="I9" s="20">
        <v>11</v>
      </c>
      <c r="J9" s="20">
        <v>24</v>
      </c>
      <c r="K9" s="18">
        <v>0.90516332982086412</v>
      </c>
      <c r="L9" s="18">
        <v>0.94291986827661911</v>
      </c>
    </row>
    <row r="10" spans="1:12" ht="14.4" x14ac:dyDescent="0.3">
      <c r="A10" s="66">
        <v>2018</v>
      </c>
      <c r="B10" s="19" t="s">
        <v>589</v>
      </c>
      <c r="C10" s="20">
        <v>973</v>
      </c>
      <c r="D10" s="20">
        <v>865</v>
      </c>
      <c r="E10" s="18">
        <v>0.8890030832476874</v>
      </c>
      <c r="F10" s="20">
        <v>48</v>
      </c>
      <c r="G10" s="18">
        <v>0.93833504624871533</v>
      </c>
      <c r="H10" s="20">
        <v>37</v>
      </c>
      <c r="I10" s="20">
        <v>10</v>
      </c>
      <c r="J10" s="20">
        <v>13</v>
      </c>
      <c r="K10" s="18">
        <v>0.91052631578947374</v>
      </c>
      <c r="L10" s="18">
        <v>0.95898004434589812</v>
      </c>
    </row>
    <row r="11" spans="1:12" ht="14.4" x14ac:dyDescent="0.3">
      <c r="A11" s="66">
        <v>2018</v>
      </c>
      <c r="B11" s="19" t="s">
        <v>590</v>
      </c>
      <c r="C11" s="20">
        <v>1071</v>
      </c>
      <c r="D11" s="20">
        <v>937</v>
      </c>
      <c r="E11" s="18">
        <v>0.87488328664799253</v>
      </c>
      <c r="F11" s="20">
        <v>56</v>
      </c>
      <c r="G11" s="18">
        <v>0.92717086834733886</v>
      </c>
      <c r="H11" s="20">
        <v>36</v>
      </c>
      <c r="I11" s="20">
        <v>21</v>
      </c>
      <c r="J11" s="20">
        <v>21</v>
      </c>
      <c r="K11" s="18">
        <v>0.91059280855199221</v>
      </c>
      <c r="L11" s="18">
        <v>0.96300102774922924</v>
      </c>
    </row>
    <row r="12" spans="1:12" ht="14.4" x14ac:dyDescent="0.3">
      <c r="A12" s="66">
        <v>2018</v>
      </c>
      <c r="B12" s="19" t="s">
        <v>591</v>
      </c>
      <c r="C12" s="20">
        <v>1228</v>
      </c>
      <c r="D12" s="20">
        <v>1078</v>
      </c>
      <c r="E12" s="18">
        <v>0.87785016286644946</v>
      </c>
      <c r="F12" s="20">
        <v>68</v>
      </c>
      <c r="G12" s="18">
        <v>0.9332247557003257</v>
      </c>
      <c r="H12" s="20">
        <v>47</v>
      </c>
      <c r="I12" s="20">
        <v>11</v>
      </c>
      <c r="J12" s="20">
        <v>24</v>
      </c>
      <c r="K12" s="18">
        <v>0.90360435875943002</v>
      </c>
      <c r="L12" s="18">
        <v>0.9582222222222222</v>
      </c>
    </row>
    <row r="13" spans="1:12" ht="14.4" x14ac:dyDescent="0.3">
      <c r="A13" s="66">
        <v>2018</v>
      </c>
      <c r="B13" s="19" t="s">
        <v>592</v>
      </c>
      <c r="C13" s="20">
        <v>1106</v>
      </c>
      <c r="D13" s="20">
        <v>986</v>
      </c>
      <c r="E13" s="18">
        <v>0.89150090415913197</v>
      </c>
      <c r="F13" s="20">
        <v>38</v>
      </c>
      <c r="G13" s="18">
        <v>0.92585895117540684</v>
      </c>
      <c r="H13" s="20">
        <v>36</v>
      </c>
      <c r="I13" s="20">
        <v>24</v>
      </c>
      <c r="J13" s="20">
        <v>22</v>
      </c>
      <c r="K13" s="18">
        <v>0.93018867924528303</v>
      </c>
      <c r="L13" s="18">
        <v>0.96477495107632094</v>
      </c>
    </row>
    <row r="14" spans="1:12" ht="14.4" x14ac:dyDescent="0.3">
      <c r="A14" s="66">
        <v>2018</v>
      </c>
      <c r="B14" s="19" t="s">
        <v>593</v>
      </c>
      <c r="C14" s="20">
        <v>1270</v>
      </c>
      <c r="D14" s="20">
        <v>1132</v>
      </c>
      <c r="E14" s="18">
        <v>0.89133858267716537</v>
      </c>
      <c r="F14" s="20">
        <v>66</v>
      </c>
      <c r="G14" s="18">
        <v>0.94330708661417317</v>
      </c>
      <c r="H14" s="20">
        <v>41</v>
      </c>
      <c r="I14" s="20">
        <v>16</v>
      </c>
      <c r="J14" s="20">
        <v>15</v>
      </c>
      <c r="K14" s="18">
        <v>0.91364003228410018</v>
      </c>
      <c r="L14" s="18">
        <v>0.96504688832054564</v>
      </c>
    </row>
    <row r="15" spans="1:12" ht="14.4" x14ac:dyDescent="0.3">
      <c r="A15" s="66">
        <v>2018</v>
      </c>
      <c r="B15" s="19" t="s">
        <v>594</v>
      </c>
      <c r="C15" s="20">
        <v>1001</v>
      </c>
      <c r="D15" s="20">
        <v>893</v>
      </c>
      <c r="E15" s="18">
        <v>0.89210789210789221</v>
      </c>
      <c r="F15" s="20">
        <v>42</v>
      </c>
      <c r="G15" s="18">
        <v>0.93406593406593397</v>
      </c>
      <c r="H15" s="20">
        <v>35</v>
      </c>
      <c r="I15" s="20">
        <v>11</v>
      </c>
      <c r="J15" s="20">
        <v>20</v>
      </c>
      <c r="K15" s="18">
        <v>0.92061855670103088</v>
      </c>
      <c r="L15" s="18">
        <v>0.96228448275862066</v>
      </c>
    </row>
  </sheetData>
  <mergeCells count="4">
    <mergeCell ref="B1:L1"/>
    <mergeCell ref="K2:L2"/>
    <mergeCell ref="A4:A7"/>
    <mergeCell ref="A8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2018-09-05T14:52:55Z</dcterms:created>
  <dcterms:modified xsi:type="dcterms:W3CDTF">2018-09-05T15:12:45Z</dcterms:modified>
</cp:coreProperties>
</file>