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M:\HSI\Inv Mgt\Heather\Key Accounts\Texas Health Resources (THR)\"/>
    </mc:Choice>
  </mc:AlternateContent>
  <xr:revisionPtr revIDLastSave="0" documentId="13_ncr:1_{2153EB52-1543-42DF-898E-475BF60BE612}" xr6:coauthVersionLast="36" xr6:coauthVersionMax="36" xr10:uidLastSave="{00000000-0000-0000-0000-000000000000}"/>
  <bookViews>
    <workbookView xWindow="0" yWindow="0" windowWidth="23040" windowHeight="848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12-Month Rolling Fill Rate" sheetId="5" r:id="rId6"/>
  </sheets>
  <definedNames>
    <definedName name="_xlnm._FilterDatabase" localSheetId="3" hidden="1">'Item Detail'!$A$2:$N$90</definedName>
  </definedNames>
  <calcPr calcId="191029"/>
  <pivotCaches>
    <pivotCache cacheId="53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</calcChain>
</file>

<file path=xl/sharedStrings.xml><?xml version="1.0" encoding="utf-8"?>
<sst xmlns="http://schemas.openxmlformats.org/spreadsheetml/2006/main" count="1292" uniqueCount="687">
  <si>
    <t>THR16   Ship-To Fill Rate  -  Jan 2019 through Jan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</si>
  <si>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</si>
  <si>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</si>
  <si>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</si>
  <si>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</si>
  <si>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</si>
  <si>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</si>
  <si>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</si>
  <si>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</si>
  <si>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</si>
  <si>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</si>
  <si>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</si>
  <si>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</si>
  <si>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3057090</t>
  </si>
  <si>
    <t>Envision Imag Southlake THR</t>
  </si>
  <si>
    <t>3057085</t>
  </si>
  <si>
    <t>Envision Imag Pennsylvnia THR</t>
  </si>
  <si>
    <t>3057084</t>
  </si>
  <si>
    <t>Envision Imag S Arlington THR</t>
  </si>
  <si>
    <t>3057086</t>
  </si>
  <si>
    <t>Envision Imag N Arlington THR</t>
  </si>
  <si>
    <t>3057075</t>
  </si>
  <si>
    <t>Envision Imag Of Allen THR</t>
  </si>
  <si>
    <t>3057099</t>
  </si>
  <si>
    <t>Hlth Images South Potomac THR</t>
  </si>
  <si>
    <t>3057079</t>
  </si>
  <si>
    <t>Envision Imag Of Dallas THR</t>
  </si>
  <si>
    <t>3056893</t>
  </si>
  <si>
    <t>Envision Img Hunters Row THR</t>
  </si>
  <si>
    <t>3057091</t>
  </si>
  <si>
    <t>Envision Imag Of Bedford THR</t>
  </si>
  <si>
    <t>3057081</t>
  </si>
  <si>
    <t>Envision Imag Of Desoto THR</t>
  </si>
  <si>
    <t>3057088</t>
  </si>
  <si>
    <t>Envision Imaging Of Hulen THR</t>
  </si>
  <si>
    <t>3057076</t>
  </si>
  <si>
    <t>Envision Imag N Fort Wrth THR</t>
  </si>
  <si>
    <t>3387130</t>
  </si>
  <si>
    <t>Hlth Images At Southlands-CHER,LLC THR</t>
  </si>
  <si>
    <t>3057102</t>
  </si>
  <si>
    <t>Envision Imag Of Tulsa THR</t>
  </si>
  <si>
    <t>3057103</t>
  </si>
  <si>
    <t>Hlth Images At Boulder THR</t>
  </si>
  <si>
    <t>3057095</t>
  </si>
  <si>
    <t>Envision Imag Of McKinney THR</t>
  </si>
  <si>
    <t>3057101</t>
  </si>
  <si>
    <t>Hlth Images Cherry Hills THR</t>
  </si>
  <si>
    <t>3387088</t>
  </si>
  <si>
    <t>Hlth Images At Diamond Hill-CHER,LLC THR</t>
  </si>
  <si>
    <t>3057087</t>
  </si>
  <si>
    <t>Envision Imag Camp Bowie THR</t>
  </si>
  <si>
    <t>3057083</t>
  </si>
  <si>
    <t>Envision Imag Plano THR</t>
  </si>
  <si>
    <t>3057104</t>
  </si>
  <si>
    <t>Envision Imag Of Acadiana THR</t>
  </si>
  <si>
    <t>3387117</t>
  </si>
  <si>
    <t>Hlth Images At North Denver-CHER,LLC THR</t>
  </si>
  <si>
    <t>3057097</t>
  </si>
  <si>
    <t>Hlth Images South Denver THR</t>
  </si>
  <si>
    <t>3699340</t>
  </si>
  <si>
    <t>Health Images At West Littleton</t>
  </si>
  <si>
    <t>3392152</t>
  </si>
  <si>
    <t>Hlth Images At Church Ranch-CHER,LLC THR</t>
  </si>
  <si>
    <t>3057100</t>
  </si>
  <si>
    <t>Hlth Images South Park THR</t>
  </si>
  <si>
    <t>3057082</t>
  </si>
  <si>
    <t>Envision Imag Las Colinas THR</t>
  </si>
  <si>
    <t>3057096</t>
  </si>
  <si>
    <t>Colorado Springs Imag THR</t>
  </si>
  <si>
    <t>3450728</t>
  </si>
  <si>
    <t>Health Images At Longmont</t>
  </si>
  <si>
    <t>3057080</t>
  </si>
  <si>
    <t>Scimeca, Tyler</t>
  </si>
  <si>
    <t>3392163</t>
  </si>
  <si>
    <t>Hlth Images At Denver West -CHER,LLC THR</t>
  </si>
  <si>
    <t>3057092</t>
  </si>
  <si>
    <t>Envision Imag Of Celburne THR</t>
  </si>
  <si>
    <t>3751696</t>
  </si>
  <si>
    <t>Envision Ortho Ctr Of CO Imaging Lowry</t>
  </si>
  <si>
    <t>3563881</t>
  </si>
  <si>
    <t>Orthopedic Centers Of Colorado Imaging</t>
  </si>
  <si>
    <t>3515115</t>
  </si>
  <si>
    <t>Envision Imaging Of Yale</t>
  </si>
  <si>
    <t>3484055</t>
  </si>
  <si>
    <t>Health Images At Castle Rock</t>
  </si>
  <si>
    <t>3762896</t>
  </si>
  <si>
    <t>Envision Imaging At Bryant Irvin</t>
  </si>
  <si>
    <t>THR16   NSI Items  -  Jan 2019 through Jan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</si>
  <si>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</si>
  <si>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</si>
  <si>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</si>
  <si>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</si>
  <si>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</si>
  <si>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</si>
  <si>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</si>
  <si>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</si>
  <si>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</si>
  <si>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</si>
  <si>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</si>
  <si>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</si>
  <si>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</si>
  <si>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Fort Worth</t>
  </si>
  <si>
    <t>TX</t>
  </si>
  <si>
    <t xml:space="preserve">761042224   </t>
  </si>
  <si>
    <t>72040805</t>
  </si>
  <si>
    <t>SZ</t>
  </si>
  <si>
    <t>1026811</t>
  </si>
  <si>
    <t>Entero Vu 24%</t>
  </si>
  <si>
    <t>01/16/2019</t>
  </si>
  <si>
    <t>XD</t>
  </si>
  <si>
    <t>EZ</t>
  </si>
  <si>
    <t>72222934</t>
  </si>
  <si>
    <t>01/21/2019</t>
  </si>
  <si>
    <t>3997535</t>
  </si>
  <si>
    <t>Ezm Cuff Reten Silicone</t>
  </si>
  <si>
    <t>01/22/2019</t>
  </si>
  <si>
    <t>Southlake</t>
  </si>
  <si>
    <t xml:space="preserve">760926235   </t>
  </si>
  <si>
    <t>71939338</t>
  </si>
  <si>
    <t>6627440</t>
  </si>
  <si>
    <t>Mercury Marker Right &amp; Left</t>
  </si>
  <si>
    <t>01/14/2019</t>
  </si>
  <si>
    <t>WOLF</t>
  </si>
  <si>
    <t>72456385</t>
  </si>
  <si>
    <t>01/28/2019</t>
  </si>
  <si>
    <t>Bedford</t>
  </si>
  <si>
    <t xml:space="preserve">760226067   </t>
  </si>
  <si>
    <t>71832414</t>
  </si>
  <si>
    <t>1023983</t>
  </si>
  <si>
    <t>Biohazard Bag 8.5x11</t>
  </si>
  <si>
    <t>01/10/2019</t>
  </si>
  <si>
    <t>MEDGEN</t>
  </si>
  <si>
    <t>Colorado Springs</t>
  </si>
  <si>
    <t>CO</t>
  </si>
  <si>
    <t xml:space="preserve">809192264   </t>
  </si>
  <si>
    <t>71804420</t>
  </si>
  <si>
    <t>1133072</t>
  </si>
  <si>
    <t>Sponge Gauze 4"x4" 16Ply Ster</t>
  </si>
  <si>
    <t>01/09/2019</t>
  </si>
  <si>
    <t>MEDLIN</t>
  </si>
  <si>
    <t>Parker</t>
  </si>
  <si>
    <t xml:space="preserve">801343876   </t>
  </si>
  <si>
    <t>72329099</t>
  </si>
  <si>
    <t>1214307</t>
  </si>
  <si>
    <t>Normosol-R pH 7.4</t>
  </si>
  <si>
    <t>01/24/2019</t>
  </si>
  <si>
    <t>ABBHOS</t>
  </si>
  <si>
    <t>Littleton</t>
  </si>
  <si>
    <t xml:space="preserve">801205689   </t>
  </si>
  <si>
    <t>72600426</t>
  </si>
  <si>
    <t>1315194</t>
  </si>
  <si>
    <t>Tubing Connector Oxygen Supply</t>
  </si>
  <si>
    <t>01/31/2019</t>
  </si>
  <si>
    <t>RUSCH</t>
  </si>
  <si>
    <t>Mansfield</t>
  </si>
  <si>
    <t xml:space="preserve">760634001   </t>
  </si>
  <si>
    <t>71625474</t>
  </si>
  <si>
    <t>1115216</t>
  </si>
  <si>
    <t>Ear Plug Classic W/O Cord</t>
  </si>
  <si>
    <t>01/04/2019</t>
  </si>
  <si>
    <t>GRAING</t>
  </si>
  <si>
    <t>72270107</t>
  </si>
  <si>
    <t>1088605</t>
  </si>
  <si>
    <t>Vacutainer Green 2ml</t>
  </si>
  <si>
    <t>BD</t>
  </si>
  <si>
    <t>Longmont</t>
  </si>
  <si>
    <t xml:space="preserve">805016971   </t>
  </si>
  <si>
    <t>71580088</t>
  </si>
  <si>
    <t>1160092</t>
  </si>
  <si>
    <t>Isovue 370</t>
  </si>
  <si>
    <t>01/03/2019</t>
  </si>
  <si>
    <t>BRACCO</t>
  </si>
  <si>
    <t>THR16   Drop-Ship Items  -  Jan 2019 through Jan 2019</t>
  </si>
  <si>
    <t xml:space="preserve">762446847   </t>
  </si>
  <si>
    <t>71698723</t>
  </si>
  <si>
    <t>1210082</t>
  </si>
  <si>
    <t>Wedge Bolster 24x10x24"Foam</t>
  </si>
  <si>
    <t>01/07/2019</t>
  </si>
  <si>
    <t>D</t>
  </si>
  <si>
    <t>FABENT</t>
  </si>
  <si>
    <t>72202155</t>
  </si>
  <si>
    <t>1113384</t>
  </si>
  <si>
    <t>Ultralife Battery Lithium</t>
  </si>
  <si>
    <t>ABBCON</t>
  </si>
  <si>
    <t>Irving</t>
  </si>
  <si>
    <t xml:space="preserve">750394341   </t>
  </si>
  <si>
    <t>71992624</t>
  </si>
  <si>
    <t>1298510</t>
  </si>
  <si>
    <t>Apron Demi Cst Crnchr Fbrc#5</t>
  </si>
  <si>
    <t>01/15/2019</t>
  </si>
  <si>
    <t>BARRAY</t>
  </si>
  <si>
    <t>1298524</t>
  </si>
  <si>
    <t>Half Apron Lead 12 x 12"</t>
  </si>
  <si>
    <t>SOURON</t>
  </si>
  <si>
    <t>1298522</t>
  </si>
  <si>
    <t>Half Apron Lead 18x16"</t>
  </si>
  <si>
    <t>9060526</t>
  </si>
  <si>
    <t>Candy Pops Dum Dum Stnd Up Bag</t>
  </si>
  <si>
    <t>ODEPOT</t>
  </si>
  <si>
    <t>Arlington</t>
  </si>
  <si>
    <t xml:space="preserve">760181005   </t>
  </si>
  <si>
    <t>71727767</t>
  </si>
  <si>
    <t>9049596</t>
  </si>
  <si>
    <t>Cup Foam 16oz We</t>
  </si>
  <si>
    <t>01/08/2019</t>
  </si>
  <si>
    <t>71719602</t>
  </si>
  <si>
    <t>1153789</t>
  </si>
  <si>
    <t>Tourniquet Multi-Colors LF</t>
  </si>
  <si>
    <t>PHLEB</t>
  </si>
  <si>
    <t>1196968</t>
  </si>
  <si>
    <t>Dispenser Reel Handy Acrylic</t>
  </si>
  <si>
    <t>1208520</t>
  </si>
  <si>
    <t>Stockinette Cast Synthetic</t>
  </si>
  <si>
    <t>ROYMED</t>
  </si>
  <si>
    <t>6830017</t>
  </si>
  <si>
    <t>Eyewash Adapters</t>
  </si>
  <si>
    <t>HPTC</t>
  </si>
  <si>
    <t>71815684</t>
  </si>
  <si>
    <t>1209365</t>
  </si>
  <si>
    <t>Fluid Transfer Set</t>
  </si>
  <si>
    <t>71815700</t>
  </si>
  <si>
    <t>1211097</t>
  </si>
  <si>
    <t>Freshener Air Febreze</t>
  </si>
  <si>
    <t>McKinney</t>
  </si>
  <si>
    <t xml:space="preserve">750717665   </t>
  </si>
  <si>
    <t>71460706</t>
  </si>
  <si>
    <t>1183558</t>
  </si>
  <si>
    <t>Table Pad &amp; Cover 1.5x27x78"</t>
  </si>
  <si>
    <t>12/31/2018</t>
  </si>
  <si>
    <t>CONE</t>
  </si>
  <si>
    <t>72032470</t>
  </si>
  <si>
    <t>1171398</t>
  </si>
  <si>
    <t>Stool Step MRI 4-Leg w/Handle</t>
  </si>
  <si>
    <t>BIODEX</t>
  </si>
  <si>
    <t>1351987</t>
  </si>
  <si>
    <t>Trophon Chem Indicator</t>
  </si>
  <si>
    <t>GEULDD</t>
  </si>
  <si>
    <t>Aurora</t>
  </si>
  <si>
    <t xml:space="preserve">800124526   </t>
  </si>
  <si>
    <t>72016722</t>
  </si>
  <si>
    <t>1293465</t>
  </si>
  <si>
    <t>Table Ultrasound Gnrl 3 SecTop</t>
  </si>
  <si>
    <t>OAKWRK</t>
  </si>
  <si>
    <t>72543420</t>
  </si>
  <si>
    <t>1268963</t>
  </si>
  <si>
    <t>Earplugs E-A-R Skull Screws</t>
  </si>
  <si>
    <t>01/30/2019</t>
  </si>
  <si>
    <t>FISHER</t>
  </si>
  <si>
    <t>72167726</t>
  </si>
  <si>
    <t>01/18/2019</t>
  </si>
  <si>
    <t>Englewood</t>
  </si>
  <si>
    <t xml:space="preserve">801133805   </t>
  </si>
  <si>
    <t>72205793</t>
  </si>
  <si>
    <t>9264537</t>
  </si>
  <si>
    <t>Blanket Warming Cabinet</t>
  </si>
  <si>
    <t>PEDIGO</t>
  </si>
  <si>
    <t>Denver</t>
  </si>
  <si>
    <t xml:space="preserve">802115380   </t>
  </si>
  <si>
    <t>72177381</t>
  </si>
  <si>
    <t>1212031</t>
  </si>
  <si>
    <t>Deodorant ReFresh Wipes</t>
  </si>
  <si>
    <t xml:space="preserve">761324052   </t>
  </si>
  <si>
    <t>72082987</t>
  </si>
  <si>
    <t>SO</t>
  </si>
  <si>
    <t>1140406</t>
  </si>
  <si>
    <t>Wheelchair 22" MRI Safe</t>
  </si>
  <si>
    <t>NEWMAT</t>
  </si>
  <si>
    <t>1246422</t>
  </si>
  <si>
    <t>Printer I-Stat f/Analyzer</t>
  </si>
  <si>
    <t xml:space="preserve">802307195   </t>
  </si>
  <si>
    <t>71871359</t>
  </si>
  <si>
    <t xml:space="preserve">801127006   </t>
  </si>
  <si>
    <t>72249785</t>
  </si>
  <si>
    <t xml:space="preserve">801234004   </t>
  </si>
  <si>
    <t>71505172</t>
  </si>
  <si>
    <t>01/02/2019</t>
  </si>
  <si>
    <t>71847768</t>
  </si>
  <si>
    <t>1178132</t>
  </si>
  <si>
    <t>Transfer Slide Schure XL</t>
  </si>
  <si>
    <t>SCHCOR</t>
  </si>
  <si>
    <t>6720077</t>
  </si>
  <si>
    <t>Footstool Bariatric 500lb Cap</t>
  </si>
  <si>
    <t>BRANDT</t>
  </si>
  <si>
    <t>9026497</t>
  </si>
  <si>
    <t>CORD,HANDSET,25',BLACK</t>
  </si>
  <si>
    <t>THR16   Item Detail  -  Jan 2019 through Jan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</si>
  <si>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</si>
  <si>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</si>
  <si>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</si>
  <si>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</si>
  <si>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</si>
  <si>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</si>
  <si>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</si>
  <si>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</si>
  <si>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</si>
  <si>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1046989</t>
  </si>
  <si>
    <t xml:space="preserve">Sodium Chloride INJ SDV 50ml  </t>
  </si>
  <si>
    <t xml:space="preserve">0.9%        </t>
  </si>
  <si>
    <t xml:space="preserve">25/Bx   </t>
  </si>
  <si>
    <t>PFIZNJ</t>
  </si>
  <si>
    <t>00409488850</t>
  </si>
  <si>
    <t xml:space="preserve">Earplugs E-A-R Skull Screws   </t>
  </si>
  <si>
    <t xml:space="preserve">Vinyl Cord  </t>
  </si>
  <si>
    <t xml:space="preserve">120/Pk  </t>
  </si>
  <si>
    <t>191501567</t>
  </si>
  <si>
    <t xml:space="preserve">Entero Vu 24%                 </t>
  </si>
  <si>
    <t xml:space="preserve">600ML       </t>
  </si>
  <si>
    <t xml:space="preserve">12/Ca   </t>
  </si>
  <si>
    <t>901407</t>
  </si>
  <si>
    <t>6160002</t>
  </si>
  <si>
    <t xml:space="preserve">EOVIST Single Dose Vial       </t>
  </si>
  <si>
    <t xml:space="preserve">10mL        </t>
  </si>
  <si>
    <t xml:space="preserve">5/Pk    </t>
  </si>
  <si>
    <t>MCKSPE</t>
  </si>
  <si>
    <t>3278959</t>
  </si>
  <si>
    <t>1048645</t>
  </si>
  <si>
    <t xml:space="preserve">Diphenhydramine Inj SDV 1ml   </t>
  </si>
  <si>
    <t xml:space="preserve">50mg/ml     </t>
  </si>
  <si>
    <t>AMEPHA</t>
  </si>
  <si>
    <t>63323066401</t>
  </si>
  <si>
    <t>8300034</t>
  </si>
  <si>
    <t xml:space="preserve">Scrub Pant Unisex Drawstring  </t>
  </si>
  <si>
    <t xml:space="preserve">Dk Blue XL  </t>
  </si>
  <si>
    <t xml:space="preserve">10/Bg   </t>
  </si>
  <si>
    <t>TECHST</t>
  </si>
  <si>
    <t>SC700XL</t>
  </si>
  <si>
    <t>1125809</t>
  </si>
  <si>
    <t xml:space="preserve">Emesis Basin Mauve 16oz       </t>
  </si>
  <si>
    <t xml:space="preserve">8.5"        </t>
  </si>
  <si>
    <t>DUKAL</t>
  </si>
  <si>
    <t xml:space="preserve">Trophon Chem Indicator        </t>
  </si>
  <si>
    <t xml:space="preserve">            </t>
  </si>
  <si>
    <t xml:space="preserve">300/Bx  </t>
  </si>
  <si>
    <t>E8350MB</t>
  </si>
  <si>
    <t>1154316</t>
  </si>
  <si>
    <t xml:space="preserve">Transfer Set w/Vented Bag     </t>
  </si>
  <si>
    <t xml:space="preserve">Spike Clave </t>
  </si>
  <si>
    <t xml:space="preserve">50/Ca   </t>
  </si>
  <si>
    <t>ICU</t>
  </si>
  <si>
    <t>B9469</t>
  </si>
  <si>
    <t>1047771</t>
  </si>
  <si>
    <t xml:space="preserve">Lidocaine HCL Inj MDV 20ml    </t>
  </si>
  <si>
    <t xml:space="preserve">1%          </t>
  </si>
  <si>
    <t>00409427601</t>
  </si>
  <si>
    <t xml:space="preserve">Ultralife Battery Lithium     </t>
  </si>
  <si>
    <t xml:space="preserve">9V          </t>
  </si>
  <si>
    <t xml:space="preserve">6/Bx    </t>
  </si>
  <si>
    <t>06F2126</t>
  </si>
  <si>
    <t>9870825</t>
  </si>
  <si>
    <t xml:space="preserve">Catheter Nexiva Diffusics IV  </t>
  </si>
  <si>
    <t xml:space="preserve">20gx1.25"   </t>
  </si>
  <si>
    <t xml:space="preserve">20/Bx   </t>
  </si>
  <si>
    <t>383593</t>
  </si>
  <si>
    <t>9346557</t>
  </si>
  <si>
    <t>Tray Myelogram St w/Ndl &amp; Lido</t>
  </si>
  <si>
    <t xml:space="preserve">22gx3.5     </t>
  </si>
  <si>
    <t xml:space="preserve">10/Ca   </t>
  </si>
  <si>
    <t>BUSSE</t>
  </si>
  <si>
    <t>656</t>
  </si>
  <si>
    <t>7281046</t>
  </si>
  <si>
    <t xml:space="preserve">E-Z Gas II 4g Pk              </t>
  </si>
  <si>
    <t xml:space="preserve">50/Bx   </t>
  </si>
  <si>
    <t>902001</t>
  </si>
  <si>
    <t>1292414</t>
  </si>
  <si>
    <t>Illuminator Kleenspec Cordless</t>
  </si>
  <si>
    <t xml:space="preserve">Ea      </t>
  </si>
  <si>
    <t>WELCH</t>
  </si>
  <si>
    <t>80000</t>
  </si>
  <si>
    <t>2770827</t>
  </si>
  <si>
    <t xml:space="preserve">Alprazolam Tablets            </t>
  </si>
  <si>
    <t xml:space="preserve">0.25MG      </t>
  </si>
  <si>
    <t xml:space="preserve">100/Bt  </t>
  </si>
  <si>
    <t>CARDGN</t>
  </si>
  <si>
    <t>4026647</t>
  </si>
  <si>
    <t>9298729</t>
  </si>
  <si>
    <t xml:space="preserve">Cannula W/21' Tubing          </t>
  </si>
  <si>
    <t xml:space="preserve">25/CA   </t>
  </si>
  <si>
    <t>VYAIRE</t>
  </si>
  <si>
    <t>001327</t>
  </si>
  <si>
    <t xml:space="preserve">Printer I-Stat f/Analyzer     </t>
  </si>
  <si>
    <t>04P74-04</t>
  </si>
  <si>
    <t xml:space="preserve">Half Apron Lead 12 x 12"      </t>
  </si>
  <si>
    <t xml:space="preserve">Small       </t>
  </si>
  <si>
    <t>TE-SGR-S</t>
  </si>
  <si>
    <t>6812712</t>
  </si>
  <si>
    <t xml:space="preserve">Therapy Pack Hot/Cold Reuse   </t>
  </si>
  <si>
    <t xml:space="preserve">5"X10"      </t>
  </si>
  <si>
    <t xml:space="preserve">24/Pk   </t>
  </si>
  <si>
    <t>SMTNEP</t>
  </si>
  <si>
    <t>4020</t>
  </si>
  <si>
    <t>1155501</t>
  </si>
  <si>
    <t xml:space="preserve">Headphone Cushion Cover       </t>
  </si>
  <si>
    <t xml:space="preserve">100/Bg  </t>
  </si>
  <si>
    <t>MICAUD</t>
  </si>
  <si>
    <t>90.485.02</t>
  </si>
  <si>
    <t xml:space="preserve">Footstool Bariatric 500lb Cap </t>
  </si>
  <si>
    <t xml:space="preserve">10x14       </t>
  </si>
  <si>
    <t>16004</t>
  </si>
  <si>
    <t>1182689</t>
  </si>
  <si>
    <t>Shorts MediShorts Exam Blue LF</t>
  </si>
  <si>
    <t>XXL-3XL Disp</t>
  </si>
  <si>
    <t>GREBAY</t>
  </si>
  <si>
    <t>62380</t>
  </si>
  <si>
    <t>1263748</t>
  </si>
  <si>
    <t xml:space="preserve">Gammex PI Underglove Surg Grn </t>
  </si>
  <si>
    <t xml:space="preserve">Sz 7.5      </t>
  </si>
  <si>
    <t xml:space="preserve">50Pr/Bx </t>
  </si>
  <si>
    <t>ANSELL</t>
  </si>
  <si>
    <t>20687275</t>
  </si>
  <si>
    <t>7770597</t>
  </si>
  <si>
    <t xml:space="preserve">Cavilon Lotion                </t>
  </si>
  <si>
    <t xml:space="preserve">16oz        </t>
  </si>
  <si>
    <t>3MMED</t>
  </si>
  <si>
    <t>9205</t>
  </si>
  <si>
    <t xml:space="preserve">CORD,HANDSET,25',BLACK        </t>
  </si>
  <si>
    <t xml:space="preserve">1/PK    </t>
  </si>
  <si>
    <t>430500</t>
  </si>
  <si>
    <t xml:space="preserve">Dispenser Reel Handy Acrylic  </t>
  </si>
  <si>
    <t xml:space="preserve">4-Roll      </t>
  </si>
  <si>
    <t>5494</t>
  </si>
  <si>
    <t xml:space="preserve">Cup Foam 16oz We              </t>
  </si>
  <si>
    <t xml:space="preserve">1000/Bx </t>
  </si>
  <si>
    <t>545728</t>
  </si>
  <si>
    <t>1190373</t>
  </si>
  <si>
    <t>Glove Nitrile PF Textured Blue</t>
  </si>
  <si>
    <t xml:space="preserve">Large       </t>
  </si>
  <si>
    <t xml:space="preserve">100/Bx  </t>
  </si>
  <si>
    <t>LIFMED</t>
  </si>
  <si>
    <t>6304</t>
  </si>
  <si>
    <t>3168694</t>
  </si>
  <si>
    <t xml:space="preserve">Clamp Drainable Pouch         </t>
  </si>
  <si>
    <t xml:space="preserve">Beige       </t>
  </si>
  <si>
    <t>HOLLIS</t>
  </si>
  <si>
    <t>8770</t>
  </si>
  <si>
    <t xml:space="preserve">Ear Plug Classic W/O Cord     </t>
  </si>
  <si>
    <t xml:space="preserve">200/Bx  </t>
  </si>
  <si>
    <t>3NHJ7</t>
  </si>
  <si>
    <t>9880213</t>
  </si>
  <si>
    <t>Esteem Strch Glove Nitrile III</t>
  </si>
  <si>
    <t xml:space="preserve">X-Small     </t>
  </si>
  <si>
    <t xml:space="preserve">150/Bx  </t>
  </si>
  <si>
    <t>ALLEG</t>
  </si>
  <si>
    <t>8854NXSB</t>
  </si>
  <si>
    <t xml:space="preserve">Transfer Slide Schure XL      </t>
  </si>
  <si>
    <t>33x 22x 1/16</t>
  </si>
  <si>
    <t>800-0072</t>
  </si>
  <si>
    <t>1046880</t>
  </si>
  <si>
    <t xml:space="preserve">2%          </t>
  </si>
  <si>
    <t>00409427701</t>
  </si>
  <si>
    <t xml:space="preserve">Table Pad &amp; Cover 1.5x27x78"  </t>
  </si>
  <si>
    <t>203391+2033156</t>
  </si>
  <si>
    <t xml:space="preserve">Eyewash Adapters              </t>
  </si>
  <si>
    <t>ea</t>
  </si>
  <si>
    <t xml:space="preserve">Isovue 370                    </t>
  </si>
  <si>
    <t xml:space="preserve">125ml/Bt    </t>
  </si>
  <si>
    <t>131604</t>
  </si>
  <si>
    <t>9877244</t>
  </si>
  <si>
    <t xml:space="preserve">Needle Blunt LL 3mL Ster      </t>
  </si>
  <si>
    <t xml:space="preserve">18Gx1.5     </t>
  </si>
  <si>
    <t>305060</t>
  </si>
  <si>
    <t>1198585</t>
  </si>
  <si>
    <t xml:space="preserve">Kit CT Syringe                </t>
  </si>
  <si>
    <t xml:space="preserve">Dual        </t>
  </si>
  <si>
    <t xml:space="preserve">20/Ca   </t>
  </si>
  <si>
    <t>SOMTEC</t>
  </si>
  <si>
    <t>SDS-CTP-SPK</t>
  </si>
  <si>
    <t>1113331</t>
  </si>
  <si>
    <t xml:space="preserve">i-Stat Control Level I        </t>
  </si>
  <si>
    <t xml:space="preserve">10x1.7ml    </t>
  </si>
  <si>
    <t xml:space="preserve">10/Bx   </t>
  </si>
  <si>
    <t>06F1201</t>
  </si>
  <si>
    <t xml:space="preserve">Vacutainer Green 2ml          </t>
  </si>
  <si>
    <t xml:space="preserve">13x75ml     </t>
  </si>
  <si>
    <t xml:space="preserve">1000/Ca </t>
  </si>
  <si>
    <t>366664</t>
  </si>
  <si>
    <t xml:space="preserve">Apron Demi Cst Crnchr Fbrc#5  </t>
  </si>
  <si>
    <t xml:space="preserve">XL Ryl Blue </t>
  </si>
  <si>
    <t>60039</t>
  </si>
  <si>
    <t>9870250</t>
  </si>
  <si>
    <t xml:space="preserve">TB Syr Only Slip-Tip          </t>
  </si>
  <si>
    <t xml:space="preserve">1cc         </t>
  </si>
  <si>
    <t>309659</t>
  </si>
  <si>
    <t>9649432</t>
  </si>
  <si>
    <t xml:space="preserve">Cannula Nasal 25ft Tubing     </t>
  </si>
  <si>
    <t xml:space="preserve">25/Ca   </t>
  </si>
  <si>
    <t>1812</t>
  </si>
  <si>
    <t xml:space="preserve">Stockinette Cast Synthetic    </t>
  </si>
  <si>
    <t xml:space="preserve">2"x25yd     </t>
  </si>
  <si>
    <t>2102</t>
  </si>
  <si>
    <t>1208194</t>
  </si>
  <si>
    <t xml:space="preserve">Syringe Stellant Spike Tubing </t>
  </si>
  <si>
    <t>SSS-CTP-SPK</t>
  </si>
  <si>
    <t xml:space="preserve">Tourniquet Multi-Colors LF    </t>
  </si>
  <si>
    <t xml:space="preserve">4Rl/Pk      </t>
  </si>
  <si>
    <t xml:space="preserve">1/Pk    </t>
  </si>
  <si>
    <t>3044</t>
  </si>
  <si>
    <t>9004353</t>
  </si>
  <si>
    <t xml:space="preserve">Ultrasound Gel Clear          </t>
  </si>
  <si>
    <t xml:space="preserve">5 Liter     </t>
  </si>
  <si>
    <t>BIOLAB</t>
  </si>
  <si>
    <t>900-4353</t>
  </si>
  <si>
    <t>1171815</t>
  </si>
  <si>
    <t xml:space="preserve">Needle Quincke Spinal Sterile </t>
  </si>
  <si>
    <t xml:space="preserve">20gx3.5"    </t>
  </si>
  <si>
    <t>MYCMED</t>
  </si>
  <si>
    <t>SNME20G351</t>
  </si>
  <si>
    <t>1233597</t>
  </si>
  <si>
    <t>Naropin Polyamp Inj 5% 20mL PF</t>
  </si>
  <si>
    <t xml:space="preserve">5Mg/mL      </t>
  </si>
  <si>
    <t>ABRAX</t>
  </si>
  <si>
    <t>63323028620</t>
  </si>
  <si>
    <t xml:space="preserve">Half Apron Lead 18x16"        </t>
  </si>
  <si>
    <t xml:space="preserve">Medium      </t>
  </si>
  <si>
    <t>TE-SGR-M</t>
  </si>
  <si>
    <t xml:space="preserve">Wheelchair 22" MRI Safe       </t>
  </si>
  <si>
    <t>11507</t>
  </si>
  <si>
    <t>3377961</t>
  </si>
  <si>
    <t xml:space="preserve">Rapicide OPA28 High Level     </t>
  </si>
  <si>
    <t>Disinfectant</t>
  </si>
  <si>
    <t xml:space="preserve">1/Ga    </t>
  </si>
  <si>
    <t>CROSSC</t>
  </si>
  <si>
    <t>ML020127</t>
  </si>
  <si>
    <t xml:space="preserve">Ezm Cuff Reten Silicone       </t>
  </si>
  <si>
    <t xml:space="preserve">48/CA   </t>
  </si>
  <si>
    <t>901202</t>
  </si>
  <si>
    <t>2881979</t>
  </si>
  <si>
    <t xml:space="preserve">Esteem w/NeuThera Glove Synth </t>
  </si>
  <si>
    <t>S88RX04</t>
  </si>
  <si>
    <t>1249546</t>
  </si>
  <si>
    <t xml:space="preserve">Glucagon Inj Diagnostic Kit   </t>
  </si>
  <si>
    <t xml:space="preserve">1mg         </t>
  </si>
  <si>
    <t>63323059303</t>
  </si>
  <si>
    <t xml:space="preserve">Mercury Marker Right &amp; Left   </t>
  </si>
  <si>
    <t xml:space="preserve">1/EA    </t>
  </si>
  <si>
    <t>50100</t>
  </si>
  <si>
    <t>1237558</t>
  </si>
  <si>
    <t xml:space="preserve">Tourniquet LF 1"X18" Rolled   </t>
  </si>
  <si>
    <t xml:space="preserve">Blue        </t>
  </si>
  <si>
    <t xml:space="preserve">100/Ca  </t>
  </si>
  <si>
    <t>DYND75020</t>
  </si>
  <si>
    <t xml:space="preserve">Freshener Air Febreze         </t>
  </si>
  <si>
    <t xml:space="preserve">Linen &amp; Sky </t>
  </si>
  <si>
    <t>510493</t>
  </si>
  <si>
    <t>9792441</t>
  </si>
  <si>
    <t xml:space="preserve">DE HC Earloop Face Mask       </t>
  </si>
  <si>
    <t>ARMEDC</t>
  </si>
  <si>
    <t>9109375</t>
  </si>
  <si>
    <t xml:space="preserve">Instant Warm Pack             </t>
  </si>
  <si>
    <t xml:space="preserve">6x9         </t>
  </si>
  <si>
    <t xml:space="preserve">24/Ca   </t>
  </si>
  <si>
    <t>CLDSTR</t>
  </si>
  <si>
    <t>030104</t>
  </si>
  <si>
    <t>9831116</t>
  </si>
  <si>
    <t xml:space="preserve">Forcep Bozeman Utering        </t>
  </si>
  <si>
    <t xml:space="preserve">EA      </t>
  </si>
  <si>
    <t>MEDCI</t>
  </si>
  <si>
    <t>82800</t>
  </si>
  <si>
    <t xml:space="preserve">Normosol-R pH 7.4             </t>
  </si>
  <si>
    <t xml:space="preserve">500mL       </t>
  </si>
  <si>
    <t>767003</t>
  </si>
  <si>
    <t>6855512</t>
  </si>
  <si>
    <t>Acclaim Latex PF Glove Sterile</t>
  </si>
  <si>
    <t xml:space="preserve">Size 8      </t>
  </si>
  <si>
    <t>5795005</t>
  </si>
  <si>
    <t xml:space="preserve">Biohazard Bag 8.5x11          </t>
  </si>
  <si>
    <t>8-900</t>
  </si>
  <si>
    <t>1310868</t>
  </si>
  <si>
    <t xml:space="preserve">Syringe Insulin Luer-Lok      </t>
  </si>
  <si>
    <t xml:space="preserve">1mL         </t>
  </si>
  <si>
    <t>309629</t>
  </si>
  <si>
    <t>1317359</t>
  </si>
  <si>
    <t xml:space="preserve">Diazepam Tablets UD           </t>
  </si>
  <si>
    <t xml:space="preserve">5mg         </t>
  </si>
  <si>
    <t>CAPDRG</t>
  </si>
  <si>
    <t>588061</t>
  </si>
  <si>
    <t>1124806</t>
  </si>
  <si>
    <t xml:space="preserve">Isovue 300 IV Sol f/Inj       </t>
  </si>
  <si>
    <t xml:space="preserve">150ml/Bt    </t>
  </si>
  <si>
    <t>131550</t>
  </si>
  <si>
    <t xml:space="preserve">Stool Step MRI 4-Leg w/Handle </t>
  </si>
  <si>
    <t xml:space="preserve">500Lbs Cap  </t>
  </si>
  <si>
    <t>240-075</t>
  </si>
  <si>
    <t xml:space="preserve">White       </t>
  </si>
  <si>
    <t>HUD1420</t>
  </si>
  <si>
    <t>4990813</t>
  </si>
  <si>
    <t xml:space="preserve">Instant Summer Hot            </t>
  </si>
  <si>
    <t xml:space="preserve">6x8.25      </t>
  </si>
  <si>
    <t>SHINTC</t>
  </si>
  <si>
    <t>4990813H</t>
  </si>
  <si>
    <t>919330</t>
  </si>
  <si>
    <t xml:space="preserve">Fluid Transfer Set            </t>
  </si>
  <si>
    <t xml:space="preserve">20"         </t>
  </si>
  <si>
    <t>116008</t>
  </si>
  <si>
    <t xml:space="preserve">Ocean       </t>
  </si>
  <si>
    <t>78401-T20</t>
  </si>
  <si>
    <t xml:space="preserve">Wedge Bolster 24x10x24"Foam   </t>
  </si>
  <si>
    <t xml:space="preserve">Vinyl Cover </t>
  </si>
  <si>
    <t>31-2005S</t>
  </si>
  <si>
    <t>7284509</t>
  </si>
  <si>
    <t xml:space="preserve">GI Barium Plastic Straw       </t>
  </si>
  <si>
    <t xml:space="preserve">144/Ca  </t>
  </si>
  <si>
    <t>903102</t>
  </si>
  <si>
    <t xml:space="preserve">Blanket Warming Cabinet       </t>
  </si>
  <si>
    <t>P-2010-S</t>
  </si>
  <si>
    <t>2586163</t>
  </si>
  <si>
    <t xml:space="preserve">Sodium Bicarb Inj SDV 5mL     </t>
  </si>
  <si>
    <t xml:space="preserve">4%          </t>
  </si>
  <si>
    <t>00409660902</t>
  </si>
  <si>
    <t>7680001</t>
  </si>
  <si>
    <t xml:space="preserve">Esteem TruBlu Glove Nitrile   </t>
  </si>
  <si>
    <t>Med Stretchy</t>
  </si>
  <si>
    <t>8897N</t>
  </si>
  <si>
    <t xml:space="preserve">Deodorant ReFresh Wipes       </t>
  </si>
  <si>
    <t xml:space="preserve">500/Ca  </t>
  </si>
  <si>
    <t>SJCSTJ911</t>
  </si>
  <si>
    <t xml:space="preserve">Sponge Gauze 4"x4" 16Ply Ster </t>
  </si>
  <si>
    <t xml:space="preserve">1280/Ca </t>
  </si>
  <si>
    <t>NON21428</t>
  </si>
  <si>
    <t>1093061</t>
  </si>
  <si>
    <t xml:space="preserve">Isovue 370 76%                </t>
  </si>
  <si>
    <t xml:space="preserve">100mL Bt    </t>
  </si>
  <si>
    <t xml:space="preserve">10Bt/Ca </t>
  </si>
  <si>
    <t>131635</t>
  </si>
  <si>
    <t>2730039</t>
  </si>
  <si>
    <t>Biogel Neoderm Glove PF LF Stl</t>
  </si>
  <si>
    <t>ABCO</t>
  </si>
  <si>
    <t>42980</t>
  </si>
  <si>
    <t>2584917</t>
  </si>
  <si>
    <t>Marcaine Spinal Inj 2mL Amp PF</t>
  </si>
  <si>
    <t xml:space="preserve">0.75%       </t>
  </si>
  <si>
    <t xml:space="preserve">10/Pk   </t>
  </si>
  <si>
    <t>00409176102</t>
  </si>
  <si>
    <t>8407052</t>
  </si>
  <si>
    <t xml:space="preserve">Bag Clear 43x47               </t>
  </si>
  <si>
    <t xml:space="preserve">1.1ml       </t>
  </si>
  <si>
    <t>HERBAG</t>
  </si>
  <si>
    <t>H8647SC</t>
  </si>
  <si>
    <t>6023287</t>
  </si>
  <si>
    <t>Bupivacaine HCL MDV Non-Return</t>
  </si>
  <si>
    <t xml:space="preserve">0.25%       </t>
  </si>
  <si>
    <t xml:space="preserve">50mL/Vl </t>
  </si>
  <si>
    <t>GIVREP</t>
  </si>
  <si>
    <t>00409116001</t>
  </si>
  <si>
    <t>2488175</t>
  </si>
  <si>
    <t>Epinephrine Abj LFS Syr Non-Rt</t>
  </si>
  <si>
    <t xml:space="preserve">1:10M       </t>
  </si>
  <si>
    <t xml:space="preserve">10ml/Ea </t>
  </si>
  <si>
    <t>00409492134</t>
  </si>
  <si>
    <t>2480711</t>
  </si>
  <si>
    <t xml:space="preserve">Naloxone HCL SDV N-R          </t>
  </si>
  <si>
    <t xml:space="preserve">.4mg        </t>
  </si>
  <si>
    <t xml:space="preserve">1ml/VL  </t>
  </si>
  <si>
    <t>17478004101</t>
  </si>
  <si>
    <t>THR16 MONTHLY FILL RATE LOG</t>
  </si>
  <si>
    <t>Stocking Items Only</t>
  </si>
  <si>
    <t>Year</t>
  </si>
  <si>
    <t>Month</t>
  </si>
  <si>
    <t>Total
 Fill Rate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</si>
  <si>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</si>
  <si>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</si>
  <si>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</si>
  <si>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</si>
  <si>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</si>
  <si>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</si>
  <si>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</si>
  <si>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</si>
  <si>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</si>
  <si>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</si>
  <si>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</si>
  <si>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</si>
  <si>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Status</t>
  </si>
  <si>
    <t>Monthly Demand-Jax</t>
  </si>
  <si>
    <t>Manufacturers back order</t>
  </si>
  <si>
    <t>Non-stock in the primary DC - demand too low to convert</t>
  </si>
  <si>
    <t>Low impact - only 1 or 2 line impact</t>
  </si>
  <si>
    <t>Corporate non-stock - demand too low to convert</t>
  </si>
  <si>
    <t>Drop-ship only</t>
  </si>
  <si>
    <t>Discontinued</t>
  </si>
  <si>
    <t>Division limited stocking</t>
  </si>
  <si>
    <t>Count of SKU</t>
  </si>
  <si>
    <t>Row Labels</t>
  </si>
  <si>
    <t>Sum of LINES</t>
  </si>
  <si>
    <t>Non-stock in the Primary DC</t>
  </si>
  <si>
    <t xml:space="preserve">Stocking  in the Primary DC </t>
  </si>
  <si>
    <t xml:space="preserve">Stock Status </t>
  </si>
  <si>
    <t>THR 16 Item Impact Summary</t>
  </si>
  <si>
    <t>Corporate non-stock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</si>
</sst>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1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4" tint="-0.249977111117893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8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7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19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6" xfId="0" applyNumberFormat="1" applyBorder="1"/>
    <xf numFmtId="0" fontId="0" fillId="0" borderId="11" xfId="0" applyBorder="1" applyAlignment="1">
      <alignment horizontal="left"/>
    </xf>
    <xf numFmtId="0" fontId="0" fillId="0" borderId="11" xfId="0" applyNumberFormat="1" applyBorder="1"/>
    <xf numFmtId="0" fontId="0" fillId="0" borderId="12" xfId="0" applyNumberFormat="1" applyBorder="1"/>
    <xf numFmtId="0" fontId="18" fillId="0" borderId="3" xfId="0" applyFont="1" applyBorder="1" applyAlignment="1">
      <alignment horizontal="left"/>
    </xf>
    <xf numFmtId="0" fontId="18" fillId="0" borderId="3" xfId="0" applyNumberFormat="1" applyFont="1" applyBorder="1"/>
    <xf numFmtId="0" fontId="18" fillId="0" borderId="13" xfId="0" applyNumberFormat="1" applyFont="1" applyBorder="1"/>
    <xf numFmtId="0" fontId="0" fillId="8" borderId="14" xfId="0" applyFill="1" applyBorder="1" applyAlignment="1">
      <alignment horizontal="left"/>
    </xf>
    <xf numFmtId="0" fontId="0" fillId="8" borderId="14" xfId="0" applyNumberFormat="1" applyFill="1" applyBorder="1"/>
    <xf numFmtId="0" fontId="0" fillId="8" borderId="15" xfId="0" applyNumberFormat="1" applyFill="1" applyBorder="1"/>
    <xf numFmtId="0" fontId="0" fillId="0" borderId="16" xfId="0" applyBorder="1" applyAlignment="1">
      <alignment horizontal="left" vertical="center"/>
    </xf>
    <xf numFmtId="0" fontId="18" fillId="0" borderId="4" xfId="0" applyFont="1" applyBorder="1" applyAlignment="1">
      <alignment horizontal="left"/>
    </xf>
    <xf numFmtId="0" fontId="18" fillId="0" borderId="4" xfId="0" applyNumberFormat="1" applyFont="1" applyBorder="1"/>
    <xf numFmtId="0" fontId="18" fillId="0" borderId="5" xfId="0" applyNumberFormat="1" applyFont="1" applyBorder="1"/>
    <xf numFmtId="0" fontId="0" fillId="0" borderId="17" xfId="0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20" fillId="3" borderId="18" xfId="0" applyFont="1" applyFill="1" applyBorder="1" applyAlignment="1">
      <alignment horizontal="left" wrapText="1"/>
    </xf>
    <xf numFmtId="0" fontId="12" fillId="3" borderId="14" xfId="0" applyFont="1" applyFill="1" applyBorder="1" applyAlignment="1">
      <alignment horizontal="left" wrapText="1"/>
    </xf>
    <xf numFmtId="0" fontId="12" fillId="3" borderId="15" xfId="0" applyFont="1" applyFill="1" applyBorder="1" applyAlignment="1">
      <alignment horizontal="left" wrapText="1"/>
    </xf>
    <xf numFmtId="0" fontId="0" fillId="0" borderId="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</cellXfs>
  <cellStyles count="1">
    <cellStyle name="Normal" xfId="0" builtinId="0"/>
  </cellStyles>
  <dxfs count="24"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0.90697674418604646</c:v>
                </c:pt>
                <c:pt idx="1">
                  <c:v>0.9114857744994731</c:v>
                </c:pt>
                <c:pt idx="2">
                  <c:v>0.91078431372549018</c:v>
                </c:pt>
                <c:pt idx="3">
                  <c:v>0.90352348993288589</c:v>
                </c:pt>
                <c:pt idx="4">
                  <c:v>0.93168880455407954</c:v>
                </c:pt>
                <c:pt idx="5">
                  <c:v>0.91343042071197411</c:v>
                </c:pt>
                <c:pt idx="6">
                  <c:v>0.92203742203742189</c:v>
                </c:pt>
                <c:pt idx="7">
                  <c:v>0.92657004830917888</c:v>
                </c:pt>
                <c:pt idx="8">
                  <c:v>0.92563903950426019</c:v>
                </c:pt>
                <c:pt idx="9">
                  <c:v>0.93512511584800739</c:v>
                </c:pt>
                <c:pt idx="10">
                  <c:v>0.93929359823399561</c:v>
                </c:pt>
                <c:pt idx="11">
                  <c:v>0.94377162629757771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39A-48F8-B991-58BC7835E327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0.94285714285714273</c:v>
                </c:pt>
                <c:pt idx="1">
                  <c:v>0.96004439511653716</c:v>
                </c:pt>
                <c:pt idx="2">
                  <c:v>0.9636929460580913</c:v>
                </c:pt>
                <c:pt idx="3">
                  <c:v>0.95818505338078297</c:v>
                </c:pt>
                <c:pt idx="4">
                  <c:v>0.96558505408062922</c:v>
                </c:pt>
                <c:pt idx="5">
                  <c:v>0.96495726495726497</c:v>
                </c:pt>
                <c:pt idx="6">
                  <c:v>0.96308360477741584</c:v>
                </c:pt>
                <c:pt idx="7">
                  <c:v>0.9686868686868686</c:v>
                </c:pt>
                <c:pt idx="8">
                  <c:v>0.97154471544715448</c:v>
                </c:pt>
                <c:pt idx="9">
                  <c:v>0.97487922705314001</c:v>
                </c:pt>
                <c:pt idx="10">
                  <c:v>0.9804147465437788</c:v>
                </c:pt>
                <c:pt idx="11">
                  <c:v>0.97497765862377117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39A-48F8-B991-58BC7835E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214704"/>
        <c:axId val="2003215792"/>
      </c:lineChart>
      <c:catAx>
        <c:axId val="200321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003215792"/>
        <c:crosses val="autoZero"/>
        <c:auto val="1"/>
        <c:lblAlgn val="ctr"/>
        <c:lblOffset val="100"/>
        <c:noMultiLvlLbl val="1"/>
      </c:catAx>
      <c:valAx>
        <c:axId val="200321579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200321470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0.87461773700305812</c:v>
                </c:pt>
                <c:pt idx="1">
                  <c:v>0.89083419155509769</c:v>
                </c:pt>
                <c:pt idx="2">
                  <c:v>0.87476459510357818</c:v>
                </c:pt>
                <c:pt idx="3">
                  <c:v>0.87775061124694376</c:v>
                </c:pt>
                <c:pt idx="4">
                  <c:v>0.8927272727272727</c:v>
                </c:pt>
                <c:pt idx="5">
                  <c:v>0.89108129439621153</c:v>
                </c:pt>
                <c:pt idx="6">
                  <c:v>0.89325276938569986</c:v>
                </c:pt>
                <c:pt idx="7">
                  <c:v>0.90386427898209232</c:v>
                </c:pt>
                <c:pt idx="8">
                  <c:v>0.88191881918819193</c:v>
                </c:pt>
                <c:pt idx="9">
                  <c:v>0.9065588499550763</c:v>
                </c:pt>
                <c:pt idx="10">
                  <c:v>0.90435706695005313</c:v>
                </c:pt>
                <c:pt idx="11">
                  <c:v>0.91068447412353914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FF9-44F2-B8FB-B578D41B4E8B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0.91131498470948014</c:v>
                </c:pt>
                <c:pt idx="1">
                  <c:v>0.94026776519052513</c:v>
                </c:pt>
                <c:pt idx="2">
                  <c:v>0.92749529190207158</c:v>
                </c:pt>
                <c:pt idx="3">
                  <c:v>0.93317033414832939</c:v>
                </c:pt>
                <c:pt idx="4">
                  <c:v>0.92636363636363639</c:v>
                </c:pt>
                <c:pt idx="5">
                  <c:v>0.9431728492501974</c:v>
                </c:pt>
                <c:pt idx="6">
                  <c:v>0.93454179254783487</c:v>
                </c:pt>
                <c:pt idx="7">
                  <c:v>0.94627709707822805</c:v>
                </c:pt>
                <c:pt idx="8">
                  <c:v>0.92693726937269372</c:v>
                </c:pt>
                <c:pt idx="9">
                  <c:v>0.9460916442048517</c:v>
                </c:pt>
                <c:pt idx="10">
                  <c:v>0.94473963868225297</c:v>
                </c:pt>
                <c:pt idx="11">
                  <c:v>0.94156928213689484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FF9-44F2-B8FB-B578D41B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217424"/>
        <c:axId val="2003222864"/>
      </c:lineChart>
      <c:catAx>
        <c:axId val="200321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003222864"/>
        <c:crosses val="autoZero"/>
        <c:auto val="1"/>
        <c:lblAlgn val="ctr"/>
        <c:lblOffset val="100"/>
        <c:noMultiLvlLbl val="1"/>
      </c:catAx>
      <c:valAx>
        <c:axId val="2003222864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2003217424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00.508877893517" createdVersion="5" refreshedVersion="5" minRefreshableVersion="3" recordCount="88" xr:uid="{00000000-000A-0000-FFFF-FFFF24000000}">
  <cacheSource type="worksheet">
    <worksheetSource ref="A2:N90" sheet="Item Detail"/>
  </cacheSource>
  <cacheFields count="20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4"/>
    </cacheField>
    <cacheField name="QTY" numFmtId="0">
      <sharedItems containsSemiMixedTypes="0" containsString="0" containsNumber="1" containsInteger="1" minValue="1" maxValue="15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Product Class" numFmtId="0">
      <sharedItems/>
    </cacheField>
    <cacheField name="Avail Code" numFmtId="0">
      <sharedItems/>
    </cacheField>
    <cacheField name="Purchase Code" numFmtId="0">
      <sharedItems/>
    </cacheField>
    <cacheField name="Location Type" numFmtId="0">
      <sharedItems/>
    </cacheField>
    <cacheField name="Class Code" numFmtId="0">
      <sharedItems/>
    </cacheField>
    <cacheField name="FirstOfStocking Flag Grapevine" numFmtId="0">
      <sharedItems/>
    </cacheField>
    <cacheField name="Status" numFmtId="0">
      <sharedItems count="7">
        <s v="Manufacturers back order"/>
        <s v="Corporate non-stock - demand too low to convert"/>
        <s v="Non-stock in the primary DC - demand too low to convert"/>
        <s v="Low impact - only 1 or 2 line impact"/>
        <s v="Drop-ship only"/>
        <s v="Discontinued"/>
        <s v="Division limited stocking"/>
      </sharedItems>
    </cacheField>
    <cacheField name="Monthly Demand-Ja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">
  <r>
    <s v="1046989"/>
    <s v="Sodium Chloride INJ SDV 50ml  "/>
    <s v="0.9%        "/>
    <s v="25/Bx   "/>
    <s v="PFIZNJ"/>
    <s v="00409488850"/>
    <n v="4"/>
    <n v="12"/>
    <n v="1"/>
    <n v="0"/>
    <n v="0"/>
    <n v="0"/>
    <s v="G10"/>
    <s v="R"/>
    <s v="Blank"/>
    <s v="  "/>
    <s v="RE"/>
    <s v="Y"/>
    <x v="0"/>
    <m/>
  </r>
  <r>
    <s v="1268963"/>
    <s v="Earplugs E-A-R Skull Screws   "/>
    <s v="Vinyl Cord  "/>
    <s v="120/Pk  "/>
    <s v="FISHER"/>
    <s v="191501567"/>
    <n v="4"/>
    <n v="8"/>
    <n v="0"/>
    <n v="0"/>
    <n v="0"/>
    <n v="1"/>
    <s v="M85"/>
    <s v=" "/>
    <s v="D"/>
    <s v="  "/>
    <s v="DP"/>
    <s v="N"/>
    <x v="1"/>
    <m/>
  </r>
  <r>
    <s v="1026811"/>
    <s v="Entero Vu 24%                 "/>
    <s v="600ML       "/>
    <s v="12/Ca   "/>
    <s v="EZ"/>
    <s v="901407"/>
    <n v="3"/>
    <n v="3"/>
    <n v="0"/>
    <n v="0"/>
    <n v="1"/>
    <n v="0"/>
    <s v="M86"/>
    <s v=" "/>
    <s v="L"/>
    <s v="  "/>
    <s v="RE"/>
    <s v="N"/>
    <x v="1"/>
    <m/>
  </r>
  <r>
    <s v="6160002"/>
    <s v="EOVIST Single Dose Vial       "/>
    <s v="10mL        "/>
    <s v="5/Pk    "/>
    <s v="MCKSPE"/>
    <s v="3278959"/>
    <n v="3"/>
    <n v="3"/>
    <n v="0"/>
    <n v="1"/>
    <n v="0"/>
    <n v="0"/>
    <s v="M10"/>
    <s v=" "/>
    <s v="Blank"/>
    <s v="  "/>
    <s v="RE"/>
    <s v="N"/>
    <x v="2"/>
    <m/>
  </r>
  <r>
    <s v="1048645"/>
    <s v="Diphenhydramine Inj SDV 1ml   "/>
    <s v="50mg/ml     "/>
    <s v="25/Bx   "/>
    <s v="AMEPHA"/>
    <s v="63323066401"/>
    <n v="3"/>
    <n v="3"/>
    <n v="1"/>
    <n v="0"/>
    <n v="0"/>
    <n v="0"/>
    <s v="G10"/>
    <s v="R"/>
    <s v="Blank"/>
    <s v="  "/>
    <s v="RX"/>
    <s v="Y"/>
    <x v="0"/>
    <m/>
  </r>
  <r>
    <s v="8300034"/>
    <s v="Scrub Pant Unisex Drawstring  "/>
    <s v="Dk Blue XL  "/>
    <s v="10/Bg   "/>
    <s v="TECHST"/>
    <s v="SC700XL"/>
    <n v="2"/>
    <n v="6"/>
    <n v="0"/>
    <n v="1"/>
    <n v="0"/>
    <n v="0"/>
    <s v="M10"/>
    <s v=" "/>
    <s v="Blank"/>
    <s v="  "/>
    <s v="  "/>
    <s v="N"/>
    <x v="2"/>
    <m/>
  </r>
  <r>
    <s v="1125809"/>
    <s v="Emesis Basin Mauve 16oz       "/>
    <s v="8.5&quot;        "/>
    <s v="25/Bx   "/>
    <s v="DUKAL"/>
    <s v="1125809"/>
    <n v="2"/>
    <n v="2"/>
    <n v="0.5"/>
    <n v="0.5"/>
    <n v="0"/>
    <n v="0"/>
    <s v="M10"/>
    <s v=" "/>
    <s v="Blank"/>
    <s v="  "/>
    <s v="DU"/>
    <s v="Y"/>
    <x v="3"/>
    <m/>
  </r>
  <r>
    <s v="1351987"/>
    <s v="Trophon Chem Indicator        "/>
    <s v="            "/>
    <s v="300/Bx  "/>
    <s v="GEULDD"/>
    <s v="E8350MB"/>
    <n v="2"/>
    <n v="2"/>
    <n v="0"/>
    <n v="0"/>
    <n v="0"/>
    <n v="1"/>
    <s v="M85"/>
    <s v=" "/>
    <s v="D"/>
    <s v="  "/>
    <s v="  "/>
    <s v="N"/>
    <x v="1"/>
    <m/>
  </r>
  <r>
    <s v="1154316"/>
    <s v="Transfer Set w/Vented Bag     "/>
    <s v="Spike Clave "/>
    <s v="50/Ca   "/>
    <s v="ICU"/>
    <s v="B9469"/>
    <n v="2"/>
    <n v="2"/>
    <n v="0"/>
    <n v="1"/>
    <n v="0"/>
    <n v="0"/>
    <s v="M10"/>
    <s v=" "/>
    <s v="Blank"/>
    <s v="  "/>
    <s v="DP"/>
    <s v="Y"/>
    <x v="3"/>
    <m/>
  </r>
  <r>
    <s v="1047771"/>
    <s v="Lidocaine HCL Inj MDV 20ml    "/>
    <s v="1%          "/>
    <s v="25/Bx   "/>
    <s v="PFIZNJ"/>
    <s v="00409427601"/>
    <n v="2"/>
    <n v="2"/>
    <n v="1"/>
    <n v="0"/>
    <n v="0"/>
    <n v="0"/>
    <s v="G10"/>
    <s v="R"/>
    <s v="Blank"/>
    <s v="  "/>
    <s v="RX"/>
    <s v="Y"/>
    <x v="0"/>
    <m/>
  </r>
  <r>
    <s v="1113384"/>
    <s v="Ultralife Battery Lithium     "/>
    <s v="9V          "/>
    <s v="6/Bx    "/>
    <s v="ABBCON"/>
    <s v="06F2126"/>
    <n v="2"/>
    <n v="3"/>
    <n v="0"/>
    <n v="0"/>
    <n v="0"/>
    <n v="1"/>
    <s v="M85"/>
    <s v=" "/>
    <s v="D"/>
    <s v="  "/>
    <s v="  "/>
    <s v="N"/>
    <x v="4"/>
    <m/>
  </r>
  <r>
    <s v="9870825"/>
    <s v="Catheter Nexiva Diffusics IV  "/>
    <s v="20gx1.25&quot;   "/>
    <s v="20/Bx   "/>
    <s v="BD"/>
    <s v="383593"/>
    <n v="2"/>
    <n v="5"/>
    <n v="0"/>
    <n v="1"/>
    <n v="0"/>
    <n v="0"/>
    <s v="M10"/>
    <s v=" "/>
    <s v="Blank"/>
    <s v="  "/>
    <s v="DP"/>
    <s v="N"/>
    <x v="2"/>
    <m/>
  </r>
  <r>
    <s v="9346557"/>
    <s v="Tray Myelogram St w/Ndl &amp; Lido"/>
    <s v="22gx3.5     "/>
    <s v="10/Ca   "/>
    <s v="BUSSE"/>
    <s v="656"/>
    <n v="1"/>
    <n v="4"/>
    <n v="1"/>
    <n v="0"/>
    <n v="0"/>
    <n v="0"/>
    <s v="M80"/>
    <s v=" "/>
    <s v="Blank"/>
    <s v="  "/>
    <s v="RE"/>
    <s v="Y"/>
    <x v="3"/>
    <m/>
  </r>
  <r>
    <s v="7281046"/>
    <s v="E-Z Gas II 4g Pk              "/>
    <s v="            "/>
    <s v="50/Bx   "/>
    <s v="EZ"/>
    <s v="902001"/>
    <n v="1"/>
    <n v="1"/>
    <n v="0"/>
    <n v="1"/>
    <n v="0"/>
    <n v="0"/>
    <s v="M90"/>
    <s v=" "/>
    <s v="Blank"/>
    <s v="  "/>
    <s v="DU"/>
    <s v="Y"/>
    <x v="3"/>
    <m/>
  </r>
  <r>
    <s v="1292414"/>
    <s v="Illuminator Kleenspec Cordless"/>
    <s v="            "/>
    <s v="Ea      "/>
    <s v="WELCH"/>
    <s v="80000"/>
    <n v="1"/>
    <n v="1"/>
    <n v="1"/>
    <n v="0"/>
    <n v="0"/>
    <n v="0"/>
    <s v="M10"/>
    <s v=" "/>
    <s v="Blank"/>
    <s v="  "/>
    <s v="DP"/>
    <s v="Y"/>
    <x v="3"/>
    <m/>
  </r>
  <r>
    <s v="2770827"/>
    <s v="Alprazolam Tablets            "/>
    <s v="0.25MG      "/>
    <s v="100/Bt  "/>
    <s v="CARDGN"/>
    <s v="4026647"/>
    <n v="1"/>
    <n v="2"/>
    <n v="0"/>
    <n v="1"/>
    <n v="0"/>
    <n v="0"/>
    <s v="G10"/>
    <s v=" "/>
    <s v="Blank"/>
    <s v="  "/>
    <s v="4 "/>
    <s v="N"/>
    <x v="2"/>
    <m/>
  </r>
  <r>
    <s v="9298729"/>
    <s v="Cannula W/21' Tubing          "/>
    <s v="            "/>
    <s v="25/CA   "/>
    <s v="VYAIRE"/>
    <s v="001327"/>
    <n v="1"/>
    <n v="2"/>
    <n v="0"/>
    <n v="1"/>
    <n v="0"/>
    <n v="0"/>
    <s v="M10"/>
    <s v=" "/>
    <s v="Blank"/>
    <s v="  "/>
    <s v="DU"/>
    <s v="N"/>
    <x v="2"/>
    <m/>
  </r>
  <r>
    <s v="1246422"/>
    <s v="Printer I-Stat f/Analyzer     "/>
    <s v="            "/>
    <s v="Ea      "/>
    <s v="ABBCON"/>
    <s v="04P74-04"/>
    <n v="1"/>
    <n v="1"/>
    <n v="0"/>
    <n v="0"/>
    <n v="0"/>
    <n v="1"/>
    <s v="M85"/>
    <s v=" "/>
    <s v="D"/>
    <s v="  "/>
    <s v="  "/>
    <s v="N"/>
    <x v="4"/>
    <m/>
  </r>
  <r>
    <s v="1298524"/>
    <s v="Half Apron Lead 12 x 12&quot;      "/>
    <s v="Small       "/>
    <s v="Ea      "/>
    <s v="SOURON"/>
    <s v="TE-SGR-S"/>
    <n v="1"/>
    <n v="1"/>
    <n v="0"/>
    <n v="0"/>
    <n v="0"/>
    <n v="1"/>
    <s v="M85"/>
    <s v=" "/>
    <s v="D"/>
    <s v="  "/>
    <s v="DU"/>
    <s v="N"/>
    <x v="1"/>
    <m/>
  </r>
  <r>
    <s v="6812712"/>
    <s v="Therapy Pack Hot/Cold Reuse   "/>
    <s v="5&quot;X10&quot;      "/>
    <s v="24/Pk   "/>
    <s v="SMTNEP"/>
    <s v="4020"/>
    <n v="1"/>
    <n v="2"/>
    <n v="0"/>
    <n v="1"/>
    <n v="0"/>
    <n v="0"/>
    <s v="M10"/>
    <s v=" "/>
    <s v="Blank"/>
    <s v="  "/>
    <s v="DU"/>
    <s v="N"/>
    <x v="2"/>
    <m/>
  </r>
  <r>
    <s v="1155501"/>
    <s v="Headphone Cushion Cover       "/>
    <s v="            "/>
    <s v="100/Bg  "/>
    <s v="MICAUD"/>
    <s v="90.485.02"/>
    <n v="1"/>
    <n v="15"/>
    <n v="0"/>
    <n v="1"/>
    <n v="0"/>
    <n v="0"/>
    <s v="M80"/>
    <s v=" "/>
    <s v="Blank"/>
    <s v="  "/>
    <s v="  "/>
    <s v="Y"/>
    <x v="3"/>
    <m/>
  </r>
  <r>
    <s v="6720077"/>
    <s v="Footstool Bariatric 500lb Cap "/>
    <s v="10x14       "/>
    <s v="Ea      "/>
    <s v="BRANDT"/>
    <s v="16004"/>
    <n v="1"/>
    <n v="1"/>
    <n v="0"/>
    <n v="0"/>
    <n v="0"/>
    <n v="1"/>
    <s v="M85"/>
    <s v=" "/>
    <s v="D"/>
    <s v="  "/>
    <s v="  "/>
    <s v="N"/>
    <x v="1"/>
    <m/>
  </r>
  <r>
    <s v="1182689"/>
    <s v="Shorts MediShorts Exam Blue LF"/>
    <s v="XXL-3XL Disp"/>
    <s v="50/Ca   "/>
    <s v="GREBAY"/>
    <s v="62380"/>
    <n v="1"/>
    <n v="2"/>
    <n v="0"/>
    <n v="1"/>
    <n v="0"/>
    <n v="0"/>
    <s v="M80"/>
    <s v=" "/>
    <s v="Blank"/>
    <s v="  "/>
    <s v="  "/>
    <s v="Y"/>
    <x v="3"/>
    <m/>
  </r>
  <r>
    <s v="1263748"/>
    <s v="Gammex PI Underglove Surg Grn "/>
    <s v="Sz 7.5      "/>
    <s v="50Pr/Bx "/>
    <s v="ANSELL"/>
    <s v="20687275"/>
    <n v="1"/>
    <n v="1"/>
    <n v="0"/>
    <n v="1"/>
    <n v="0"/>
    <n v="0"/>
    <s v="M10"/>
    <s v=" "/>
    <s v="Blank"/>
    <s v="  "/>
    <s v="  "/>
    <s v="N"/>
    <x v="2"/>
    <m/>
  </r>
  <r>
    <s v="7770597"/>
    <s v="Cavilon Lotion                "/>
    <s v="16oz        "/>
    <s v="12/Ca   "/>
    <s v="3MMED"/>
    <s v="9205"/>
    <n v="1"/>
    <n v="1"/>
    <n v="0"/>
    <n v="1"/>
    <n v="0"/>
    <n v="0"/>
    <s v="M80"/>
    <s v=" "/>
    <s v="Blank"/>
    <s v="  "/>
    <s v="  "/>
    <s v="N"/>
    <x v="2"/>
    <m/>
  </r>
  <r>
    <s v="9026497"/>
    <s v="CORD,HANDSET,25',BLACK        "/>
    <s v="            "/>
    <s v="1/PK    "/>
    <s v="ODEPOT"/>
    <s v="430500"/>
    <n v="1"/>
    <n v="1"/>
    <n v="0"/>
    <n v="0"/>
    <n v="0"/>
    <n v="1"/>
    <s v="D33"/>
    <s v=" "/>
    <s v="D"/>
    <s v="  "/>
    <s v="  "/>
    <s v="N"/>
    <x v="4"/>
    <m/>
  </r>
  <r>
    <s v="1196968"/>
    <s v="Dispenser Reel Handy Acrylic  "/>
    <s v="4-Roll      "/>
    <s v="Ea      "/>
    <s v="PHLEB"/>
    <s v="5494"/>
    <n v="1"/>
    <n v="1"/>
    <n v="0"/>
    <n v="0"/>
    <n v="0"/>
    <n v="1"/>
    <s v="M85"/>
    <s v=" "/>
    <s v="D"/>
    <s v="  "/>
    <s v="  "/>
    <s v="N"/>
    <x v="1"/>
    <m/>
  </r>
  <r>
    <s v="9049596"/>
    <s v="Cup Foam 16oz We              "/>
    <s v="            "/>
    <s v="1000/Bx "/>
    <s v="ODEPOT"/>
    <s v="545728"/>
    <n v="1"/>
    <n v="1"/>
    <n v="0"/>
    <n v="0"/>
    <n v="0"/>
    <n v="1"/>
    <s v="D32"/>
    <s v=" "/>
    <s v="D"/>
    <s v="  "/>
    <s v="  "/>
    <s v="N"/>
    <x v="4"/>
    <m/>
  </r>
  <r>
    <s v="1190373"/>
    <s v="Glove Nitrile PF Textured Blue"/>
    <s v="Large       "/>
    <s v="100/Bx  "/>
    <s v="LIFMED"/>
    <s v="6304"/>
    <n v="1"/>
    <n v="2"/>
    <n v="0"/>
    <n v="1"/>
    <n v="0"/>
    <n v="0"/>
    <s v="M10"/>
    <s v=" "/>
    <s v="Blank"/>
    <s v="  "/>
    <s v="  "/>
    <s v="N"/>
    <x v="2"/>
    <m/>
  </r>
  <r>
    <s v="3168694"/>
    <s v="Clamp Drainable Pouch         "/>
    <s v="Beige       "/>
    <s v="20/Bx   "/>
    <s v="HOLLIS"/>
    <s v="8770"/>
    <n v="1"/>
    <n v="1"/>
    <n v="0"/>
    <n v="1"/>
    <n v="0"/>
    <n v="0"/>
    <s v="M80"/>
    <s v=" "/>
    <s v="Blank"/>
    <s v="  "/>
    <s v="  "/>
    <s v="N"/>
    <x v="2"/>
    <m/>
  </r>
  <r>
    <s v="1115216"/>
    <s v="Ear Plug Classic W/O Cord     "/>
    <s v="            "/>
    <s v="200/Bx  "/>
    <s v="GRAING"/>
    <s v="3NHJ7"/>
    <n v="1"/>
    <n v="1"/>
    <n v="0"/>
    <n v="0"/>
    <n v="1"/>
    <n v="0"/>
    <s v="D86"/>
    <s v=" "/>
    <s v="L"/>
    <s v="  "/>
    <s v="  "/>
    <s v="N"/>
    <x v="1"/>
    <m/>
  </r>
  <r>
    <s v="9880213"/>
    <s v="Esteem Strch Glove Nitrile III"/>
    <s v="X-Small     "/>
    <s v="150/Bx  "/>
    <s v="ALLEG"/>
    <s v="8854NXSB"/>
    <n v="1"/>
    <n v="1"/>
    <n v="1"/>
    <n v="0"/>
    <n v="0"/>
    <n v="0"/>
    <s v="M10"/>
    <s v=" "/>
    <s v="Blank"/>
    <s v="  "/>
    <s v="  "/>
    <s v="Y"/>
    <x v="3"/>
    <m/>
  </r>
  <r>
    <s v="1178132"/>
    <s v="Transfer Slide Schure XL      "/>
    <s v="33x 22x 1/16"/>
    <s v="Ea      "/>
    <s v="SCHCOR"/>
    <s v="800-0072"/>
    <n v="1"/>
    <n v="1"/>
    <n v="0"/>
    <n v="0"/>
    <n v="0"/>
    <n v="1"/>
    <s v="M85"/>
    <s v=" "/>
    <s v="D"/>
    <s v="  "/>
    <s v="  "/>
    <s v="N"/>
    <x v="1"/>
    <m/>
  </r>
  <r>
    <s v="1046880"/>
    <s v="Lidocaine HCL Inj MDV 20ml    "/>
    <s v="2%          "/>
    <s v="25/Bx   "/>
    <s v="PFIZNJ"/>
    <s v="00409427701"/>
    <n v="1"/>
    <n v="2"/>
    <n v="1"/>
    <n v="0"/>
    <n v="0"/>
    <n v="0"/>
    <s v="G10"/>
    <s v="R"/>
    <s v="Blank"/>
    <s v="  "/>
    <s v="RX"/>
    <s v="Y"/>
    <x v="0"/>
    <m/>
  </r>
  <r>
    <s v="1183558"/>
    <s v="Table Pad &amp; Cover 1.5x27x78&quot;  "/>
    <s v="            "/>
    <s v="Ea      "/>
    <s v="CONE"/>
    <s v="203391+2033156"/>
    <n v="1"/>
    <n v="1"/>
    <n v="0"/>
    <n v="0"/>
    <n v="0"/>
    <n v="1"/>
    <s v="M85"/>
    <s v=" "/>
    <s v="D"/>
    <s v="  "/>
    <s v="  "/>
    <s v="N"/>
    <x v="1"/>
    <m/>
  </r>
  <r>
    <s v="6830017"/>
    <s v="Eyewash Adapters              "/>
    <s v="            "/>
    <s v="Ea      "/>
    <s v="HPTC"/>
    <s v="ea"/>
    <n v="1"/>
    <n v="1"/>
    <n v="0"/>
    <n v="0"/>
    <n v="0"/>
    <n v="1"/>
    <s v="M85"/>
    <s v=" "/>
    <s v="D"/>
    <s v="  "/>
    <s v="  "/>
    <s v="N"/>
    <x v="1"/>
    <m/>
  </r>
  <r>
    <s v="1160092"/>
    <s v="Isovue 370                    "/>
    <s v="125ml/Bt    "/>
    <s v="10/Ca   "/>
    <s v="BRACCO"/>
    <s v="131604"/>
    <n v="1"/>
    <n v="2"/>
    <n v="0"/>
    <n v="0"/>
    <n v="1"/>
    <n v="0"/>
    <s v="M86"/>
    <s v=" "/>
    <s v="L"/>
    <s v="  "/>
    <s v="RE"/>
    <s v="N"/>
    <x v="1"/>
    <m/>
  </r>
  <r>
    <s v="9877244"/>
    <s v="Needle Blunt LL 3mL Ster      "/>
    <s v="18Gx1.5     "/>
    <s v="100/Bx  "/>
    <s v="BD"/>
    <s v="305060"/>
    <n v="1"/>
    <n v="1"/>
    <n v="0"/>
    <n v="1"/>
    <n v="0"/>
    <n v="0"/>
    <s v="M10"/>
    <s v=" "/>
    <s v="Blank"/>
    <s v="  "/>
    <s v="DP"/>
    <s v="Y"/>
    <x v="3"/>
    <m/>
  </r>
  <r>
    <s v="1198585"/>
    <s v="Kit CT Syringe                "/>
    <s v="Dual        "/>
    <s v="20/Ca   "/>
    <s v="SOMTEC"/>
    <s v="SDS-CTP-SPK"/>
    <n v="1"/>
    <n v="1"/>
    <n v="0"/>
    <n v="1"/>
    <n v="0"/>
    <n v="0"/>
    <s v="M10"/>
    <s v=" "/>
    <s v="Blank"/>
    <s v="  "/>
    <s v="DP"/>
    <s v="N"/>
    <x v="2"/>
    <m/>
  </r>
  <r>
    <s v="1113331"/>
    <s v="i-Stat Control Level I        "/>
    <s v="10x1.7ml    "/>
    <s v="10/Bx   "/>
    <s v="ABBCON"/>
    <s v="06F1201"/>
    <n v="1"/>
    <n v="1"/>
    <n v="0"/>
    <n v="1"/>
    <n v="0"/>
    <n v="0"/>
    <s v="M10"/>
    <s v=" "/>
    <s v="Blank"/>
    <s v="RI"/>
    <s v="  "/>
    <s v="Y"/>
    <x v="3"/>
    <m/>
  </r>
  <r>
    <s v="1088605"/>
    <s v="Vacutainer Green 2ml          "/>
    <s v="13x75ml     "/>
    <s v="1000/Ca "/>
    <s v="BD"/>
    <s v="366664"/>
    <n v="1"/>
    <n v="1"/>
    <n v="0"/>
    <n v="0"/>
    <n v="1"/>
    <n v="0"/>
    <s v="M86"/>
    <s v=" "/>
    <s v="L"/>
    <s v="  "/>
    <s v="DP"/>
    <s v="N"/>
    <x v="1"/>
    <m/>
  </r>
  <r>
    <s v="1298510"/>
    <s v="Apron Demi Cst Crnchr Fbrc#5  "/>
    <s v="XL Ryl Blue "/>
    <s v="Ea      "/>
    <s v="BARRAY"/>
    <s v="60039"/>
    <n v="1"/>
    <n v="1"/>
    <n v="0"/>
    <n v="0"/>
    <n v="0"/>
    <n v="1"/>
    <s v="M85"/>
    <s v=" "/>
    <s v="D"/>
    <s v="  "/>
    <s v="DP"/>
    <s v="N"/>
    <x v="1"/>
    <m/>
  </r>
  <r>
    <s v="9870250"/>
    <s v="TB Syr Only Slip-Tip          "/>
    <s v="1cc         "/>
    <s v="200/Bx  "/>
    <s v="BD"/>
    <s v="309659"/>
    <n v="1"/>
    <n v="1"/>
    <n v="0"/>
    <n v="1"/>
    <n v="0"/>
    <n v="0"/>
    <s v="M10"/>
    <s v=" "/>
    <s v="Blank"/>
    <s v="  "/>
    <s v="DP"/>
    <s v="Y"/>
    <x v="3"/>
    <m/>
  </r>
  <r>
    <s v="9649432"/>
    <s v="Cannula Nasal 25ft Tubing     "/>
    <s v="            "/>
    <s v="25/CA   "/>
    <s v="RUSCH"/>
    <s v="1812"/>
    <n v="1"/>
    <n v="1"/>
    <n v="0"/>
    <n v="1"/>
    <n v="0"/>
    <n v="0"/>
    <s v="M10"/>
    <s v=" "/>
    <s v="Blank"/>
    <s v="  "/>
    <s v="  "/>
    <s v="N"/>
    <x v="2"/>
    <m/>
  </r>
  <r>
    <s v="1208520"/>
    <s v="Stockinette Cast Synthetic    "/>
    <s v="2&quot;x25yd     "/>
    <s v="Ea      "/>
    <s v="ROYMED"/>
    <s v="2102"/>
    <n v="1"/>
    <n v="2"/>
    <n v="0"/>
    <n v="0"/>
    <n v="0"/>
    <n v="1"/>
    <s v="M85"/>
    <s v=" "/>
    <s v="D"/>
    <s v="  "/>
    <s v="  "/>
    <s v="N"/>
    <x v="1"/>
    <m/>
  </r>
  <r>
    <s v="1208194"/>
    <s v="Syringe Stellant Spike Tubing "/>
    <s v="            "/>
    <s v="50/Bx   "/>
    <s v="SOMTEC"/>
    <s v="SSS-CTP-SPK"/>
    <n v="1"/>
    <n v="1"/>
    <n v="0"/>
    <n v="1"/>
    <n v="0"/>
    <n v="0"/>
    <s v="M10"/>
    <s v=" "/>
    <s v="Blank"/>
    <s v="  "/>
    <s v="DU"/>
    <s v="Y"/>
    <x v="3"/>
    <m/>
  </r>
  <r>
    <s v="1153789"/>
    <s v="Tourniquet Multi-Colors LF    "/>
    <s v="4Rl/Pk      "/>
    <s v="1/PK    "/>
    <s v="PHLEB"/>
    <s v="3044"/>
    <n v="1"/>
    <n v="1"/>
    <n v="0"/>
    <n v="0"/>
    <n v="0"/>
    <n v="1"/>
    <s v="M85"/>
    <s v=" "/>
    <s v="D"/>
    <s v="  "/>
    <s v="  "/>
    <s v="N"/>
    <x v="1"/>
    <m/>
  </r>
  <r>
    <s v="9004353"/>
    <s v="Ultrasound Gel Clear          "/>
    <s v="5 Liter     "/>
    <s v="Ea      "/>
    <s v="BIOLAB"/>
    <s v="900-4353"/>
    <n v="1"/>
    <n v="2"/>
    <n v="1"/>
    <n v="0"/>
    <n v="0"/>
    <n v="0"/>
    <s v="M10"/>
    <s v=" "/>
    <s v="Blank"/>
    <s v="  "/>
    <s v="DP"/>
    <s v="Y"/>
    <x v="3"/>
    <m/>
  </r>
  <r>
    <s v="1171815"/>
    <s v="Needle Quincke Spinal Sterile "/>
    <s v="20gx3.5&quot;    "/>
    <s v="25/Bx   "/>
    <s v="MYCMED"/>
    <s v="SNME20G351"/>
    <n v="1"/>
    <n v="1"/>
    <n v="1"/>
    <n v="0"/>
    <n v="0"/>
    <n v="0"/>
    <s v="M10"/>
    <s v=" "/>
    <s v="Blank"/>
    <s v="  "/>
    <s v="DP"/>
    <s v="N"/>
    <x v="2"/>
    <m/>
  </r>
  <r>
    <s v="1233597"/>
    <s v="Naropin Polyamp Inj 5% 20mL PF"/>
    <s v="5Mg/mL      "/>
    <s v="5/Pk    "/>
    <s v="ABRAX"/>
    <s v="63323028620"/>
    <n v="1"/>
    <n v="1"/>
    <n v="0"/>
    <n v="1"/>
    <n v="0"/>
    <n v="0"/>
    <s v="M10"/>
    <s v=" "/>
    <s v="Blank"/>
    <s v="  "/>
    <s v="RX"/>
    <s v="N"/>
    <x v="2"/>
    <m/>
  </r>
  <r>
    <s v="1298522"/>
    <s v="Half Apron Lead 18x16&quot;        "/>
    <s v="Medium      "/>
    <s v="Ea      "/>
    <s v="SOURON"/>
    <s v="TE-SGR-M"/>
    <n v="1"/>
    <n v="1"/>
    <n v="0"/>
    <n v="0"/>
    <n v="0"/>
    <n v="1"/>
    <s v="M85"/>
    <s v=" "/>
    <s v="D"/>
    <s v="  "/>
    <s v="DU"/>
    <s v="N"/>
    <x v="1"/>
    <m/>
  </r>
  <r>
    <s v="1140406"/>
    <s v="Wheelchair 22&quot; MRI Safe       "/>
    <s v="            "/>
    <s v="Ea      "/>
    <s v="NEWMAT"/>
    <s v="11507"/>
    <n v="1"/>
    <n v="1"/>
    <n v="0"/>
    <n v="0"/>
    <n v="0"/>
    <n v="1"/>
    <s v="M85"/>
    <s v=" "/>
    <s v="D"/>
    <s v="  "/>
    <s v="  "/>
    <s v="N"/>
    <x v="1"/>
    <m/>
  </r>
  <r>
    <s v="3377961"/>
    <s v="Rapicide OPA28 High Level     "/>
    <s v="Disinfectant"/>
    <s v="1/Ga    "/>
    <s v="CROSSC"/>
    <s v="ML020127"/>
    <n v="1"/>
    <n v="1"/>
    <n v="1"/>
    <n v="0"/>
    <n v="0"/>
    <n v="0"/>
    <s v="M10"/>
    <s v="R"/>
    <s v="Blank"/>
    <s v="  "/>
    <s v="  "/>
    <s v="Y"/>
    <x v="3"/>
    <m/>
  </r>
  <r>
    <s v="3997535"/>
    <s v="Ezm Cuff Reten Silicone       "/>
    <s v="            "/>
    <s v="48/CA   "/>
    <s v="EZ"/>
    <s v="901202"/>
    <n v="1"/>
    <n v="1"/>
    <n v="0"/>
    <n v="0"/>
    <n v="1"/>
    <n v="0"/>
    <s v="M86"/>
    <s v=" "/>
    <s v="L"/>
    <s v="  "/>
    <s v="  "/>
    <s v="N"/>
    <x v="1"/>
    <m/>
  </r>
  <r>
    <s v="2881979"/>
    <s v="Esteem w/NeuThera Glove Synth "/>
    <s v="Large       "/>
    <s v="100/Bx  "/>
    <s v="ALLEG"/>
    <s v="S88RX04"/>
    <n v="1"/>
    <n v="8"/>
    <n v="0"/>
    <n v="1"/>
    <n v="0"/>
    <n v="0"/>
    <s v="M10"/>
    <s v=" "/>
    <s v="Blank"/>
    <s v="  "/>
    <s v="  "/>
    <s v="Y"/>
    <x v="3"/>
    <m/>
  </r>
  <r>
    <s v="1249546"/>
    <s v="Glucagon Inj Diagnostic Kit   "/>
    <s v="1mg         "/>
    <s v="Ea      "/>
    <s v="AMEPHA"/>
    <s v="63323059303"/>
    <n v="1"/>
    <n v="3"/>
    <n v="1"/>
    <n v="0"/>
    <n v="0"/>
    <n v="0"/>
    <s v="G10"/>
    <s v=" "/>
    <s v="Blank"/>
    <s v="  "/>
    <s v="RX"/>
    <s v="Y"/>
    <x v="3"/>
    <m/>
  </r>
  <r>
    <s v="6627440"/>
    <s v="Mercury Marker Right &amp; Left   "/>
    <s v="            "/>
    <s v="1/EA    "/>
    <s v="WOLF"/>
    <s v="50100"/>
    <n v="1"/>
    <n v="1"/>
    <n v="0"/>
    <n v="0"/>
    <n v="1"/>
    <n v="0"/>
    <s v="M86"/>
    <s v=" "/>
    <s v="L"/>
    <s v="  "/>
    <s v="DU"/>
    <s v="N"/>
    <x v="1"/>
    <m/>
  </r>
  <r>
    <s v="1237558"/>
    <s v="Tourniquet LF 1&quot;X18&quot; Rolled   "/>
    <s v="Blue        "/>
    <s v="100/Ca  "/>
    <s v="MEDLIN"/>
    <s v="DYND75020"/>
    <n v="1"/>
    <n v="1"/>
    <n v="0"/>
    <n v="1"/>
    <n v="0"/>
    <n v="0"/>
    <s v="M10"/>
    <s v=" "/>
    <s v="Blank"/>
    <s v="  "/>
    <s v="DU"/>
    <s v="N"/>
    <x v="2"/>
    <m/>
  </r>
  <r>
    <s v="1211097"/>
    <s v="Freshener Air Febreze         "/>
    <s v="Linen &amp; Sky "/>
    <s v="Ea      "/>
    <s v="ODEPOT"/>
    <s v="510493"/>
    <n v="1"/>
    <n v="4"/>
    <n v="0"/>
    <n v="0"/>
    <n v="0"/>
    <n v="1"/>
    <s v="D33"/>
    <s v=" "/>
    <s v="D"/>
    <s v="  "/>
    <s v="  "/>
    <s v="N"/>
    <x v="4"/>
    <m/>
  </r>
  <r>
    <s v="9792441"/>
    <s v="DE HC Earloop Face Mask       "/>
    <s v="Blue        "/>
    <s v="50/Bx   "/>
    <s v="ARMEDC"/>
    <s v="9792441"/>
    <n v="1"/>
    <n v="4"/>
    <n v="1"/>
    <n v="0"/>
    <n v="0"/>
    <n v="0"/>
    <s v="M79"/>
    <s v="D"/>
    <s v="Blank"/>
    <s v="  "/>
    <s v="  "/>
    <s v="N"/>
    <x v="5"/>
    <m/>
  </r>
  <r>
    <s v="9109375"/>
    <s v="Instant Warm Pack             "/>
    <s v="6x9         "/>
    <s v="24/Ca   "/>
    <s v="CLDSTR"/>
    <s v="030104"/>
    <n v="1"/>
    <n v="4"/>
    <n v="0"/>
    <n v="1"/>
    <n v="0"/>
    <n v="0"/>
    <s v="M10"/>
    <s v=" "/>
    <s v="Blank"/>
    <s v="  "/>
    <s v="  "/>
    <s v="Y"/>
    <x v="3"/>
    <m/>
  </r>
  <r>
    <s v="9831116"/>
    <s v="Forcep Bozeman Utering        "/>
    <s v="            "/>
    <s v="Ea      "/>
    <s v="MEDCI"/>
    <s v="82800"/>
    <n v="1"/>
    <n v="1"/>
    <n v="1"/>
    <n v="0"/>
    <n v="0"/>
    <n v="0"/>
    <s v="M80"/>
    <s v=" "/>
    <s v="Blank"/>
    <s v="  "/>
    <s v="  "/>
    <s v="N"/>
    <x v="2"/>
    <m/>
  </r>
  <r>
    <s v="1214307"/>
    <s v="Normosol-R pH 7.4             "/>
    <s v="500mL       "/>
    <s v="24/Ca   "/>
    <s v="ABBHOS"/>
    <s v="767003"/>
    <n v="1"/>
    <n v="1"/>
    <n v="0"/>
    <n v="0"/>
    <n v="1"/>
    <n v="0"/>
    <s v="M86"/>
    <s v=" "/>
    <s v="L"/>
    <s v="  "/>
    <s v="RE"/>
    <s v="N"/>
    <x v="1"/>
    <m/>
  </r>
  <r>
    <s v="6855512"/>
    <s v="Acclaim Latex PF Glove Sterile"/>
    <s v="Size 8      "/>
    <s v="50/Bx   "/>
    <s v="ANSELL"/>
    <s v="5795005"/>
    <n v="1"/>
    <n v="2"/>
    <n v="1"/>
    <n v="0"/>
    <n v="0"/>
    <n v="0"/>
    <s v="M10"/>
    <s v=" "/>
    <s v="Blank"/>
    <s v="  "/>
    <s v="  "/>
    <s v="Y"/>
    <x v="3"/>
    <m/>
  </r>
  <r>
    <s v="1023983"/>
    <s v="Biohazard Bag 8.5x11          "/>
    <s v="            "/>
    <s v="1000/Ca "/>
    <s v="MEDGEN"/>
    <s v="8-900"/>
    <n v="1"/>
    <n v="1"/>
    <n v="0"/>
    <n v="0"/>
    <n v="1"/>
    <n v="0"/>
    <s v="M86"/>
    <s v=" "/>
    <s v="L"/>
    <s v="  "/>
    <s v="  "/>
    <s v="N"/>
    <x v="1"/>
    <m/>
  </r>
  <r>
    <s v="1310868"/>
    <s v="Syringe Insulin Luer-Lok      "/>
    <s v="1mL         "/>
    <s v="100/Bx  "/>
    <s v="BD"/>
    <s v="309629"/>
    <n v="1"/>
    <n v="1"/>
    <n v="0"/>
    <n v="1"/>
    <n v="0"/>
    <n v="0"/>
    <s v="M10"/>
    <s v=" "/>
    <s v="Blank"/>
    <s v="  "/>
    <s v="DU"/>
    <s v="N"/>
    <x v="2"/>
    <m/>
  </r>
  <r>
    <s v="1317359"/>
    <s v="Diazepam Tablets UD           "/>
    <s v="5mg         "/>
    <s v="100/Bx  "/>
    <s v="CAPDRG"/>
    <s v="588061"/>
    <n v="1"/>
    <n v="1"/>
    <n v="0"/>
    <n v="1"/>
    <n v="0"/>
    <n v="0"/>
    <s v="G10"/>
    <s v=" "/>
    <s v="Blank"/>
    <s v="  "/>
    <s v="4 "/>
    <s v="Y"/>
    <x v="3"/>
    <m/>
  </r>
  <r>
    <s v="1124806"/>
    <s v="Isovue 300 IV Sol f/Inj       "/>
    <s v="150ml/Bt    "/>
    <s v="10/Ca   "/>
    <s v="BRACCO"/>
    <s v="131550"/>
    <n v="1"/>
    <n v="2"/>
    <n v="1"/>
    <n v="0"/>
    <n v="0"/>
    <n v="0"/>
    <s v="M10"/>
    <s v=" "/>
    <s v="Blank"/>
    <s v="  "/>
    <s v="RE"/>
    <s v="N"/>
    <x v="2"/>
    <m/>
  </r>
  <r>
    <s v="1171398"/>
    <s v="Stool Step MRI 4-Leg w/Handle "/>
    <s v="500Lbs Cap  "/>
    <s v="Ea      "/>
    <s v="BIODEX"/>
    <s v="240-075"/>
    <n v="1"/>
    <n v="1"/>
    <n v="0"/>
    <n v="0"/>
    <n v="0"/>
    <n v="1"/>
    <s v="M85"/>
    <s v=" "/>
    <s v="D"/>
    <s v="  "/>
    <s v="  "/>
    <s v="N"/>
    <x v="1"/>
    <m/>
  </r>
  <r>
    <s v="1315194"/>
    <s v="Tubing Connector Oxygen Supply"/>
    <s v="White       "/>
    <s v="50/Ca   "/>
    <s v="RUSCH"/>
    <s v="HUD1420"/>
    <n v="1"/>
    <n v="1"/>
    <n v="0"/>
    <n v="0"/>
    <n v="1"/>
    <n v="0"/>
    <s v="M86"/>
    <s v=" "/>
    <s v="L"/>
    <s v="  "/>
    <s v="DU"/>
    <s v="N"/>
    <x v="1"/>
    <m/>
  </r>
  <r>
    <s v="4990813"/>
    <s v="Instant Summer Hot            "/>
    <s v="6x8.25      "/>
    <s v="24/Ca   "/>
    <s v="SHINTC"/>
    <s v="4990813H"/>
    <n v="1"/>
    <n v="1"/>
    <n v="0"/>
    <n v="1"/>
    <n v="0"/>
    <n v="0"/>
    <s v="M35"/>
    <s v=" "/>
    <s v="Blank"/>
    <s v="  "/>
    <s v="  "/>
    <s v="Y"/>
    <x v="3"/>
    <m/>
  </r>
  <r>
    <s v="9060526"/>
    <s v="Candy Pops Dum Dum Stnd Up Bag"/>
    <s v="            "/>
    <s v="Ea      "/>
    <s v="ODEPOT"/>
    <s v="919330"/>
    <n v="1"/>
    <n v="1"/>
    <n v="0"/>
    <n v="0"/>
    <n v="0"/>
    <n v="1"/>
    <s v="D33"/>
    <s v=" "/>
    <s v="D"/>
    <s v="  "/>
    <s v="  "/>
    <s v="N"/>
    <x v="4"/>
    <m/>
  </r>
  <r>
    <s v="1209365"/>
    <s v="Fluid Transfer Set            "/>
    <s v="20&quot;         "/>
    <s v="100/Ca  "/>
    <s v="SOURON"/>
    <s v="116008"/>
    <n v="1"/>
    <n v="1"/>
    <n v="0"/>
    <n v="0"/>
    <n v="0"/>
    <n v="1"/>
    <s v="M85"/>
    <s v=" "/>
    <s v="D"/>
    <s v="  "/>
    <s v="DP"/>
    <s v="N"/>
    <x v="6"/>
    <m/>
  </r>
  <r>
    <s v="1293465"/>
    <s v="Table Ultrasound Gnrl 3 SecTop"/>
    <s v="Ocean       "/>
    <s v="Ea      "/>
    <s v="OAKWRK"/>
    <s v="78401-T20"/>
    <n v="1"/>
    <n v="1"/>
    <n v="0"/>
    <n v="0"/>
    <n v="0"/>
    <n v="1"/>
    <s v="M85"/>
    <s v=" "/>
    <s v="D"/>
    <s v="  "/>
    <s v="DU"/>
    <s v="N"/>
    <x v="1"/>
    <m/>
  </r>
  <r>
    <s v="1210082"/>
    <s v="Wedge Bolster 24x10x24&quot;Foam   "/>
    <s v="Vinyl Cover "/>
    <s v="Ea      "/>
    <s v="FABENT"/>
    <s v="31-2005S"/>
    <n v="1"/>
    <n v="2"/>
    <n v="0"/>
    <n v="0"/>
    <n v="0"/>
    <n v="1"/>
    <s v="M85"/>
    <s v=" "/>
    <s v="D"/>
    <s v="  "/>
    <s v="  "/>
    <s v="N"/>
    <x v="1"/>
    <m/>
  </r>
  <r>
    <s v="7284509"/>
    <s v="GI Barium Plastic Straw       "/>
    <s v="            "/>
    <s v="144/Ca  "/>
    <s v="EZ"/>
    <s v="903102"/>
    <n v="1"/>
    <n v="1"/>
    <n v="0"/>
    <n v="1"/>
    <n v="0"/>
    <n v="0"/>
    <s v="M90"/>
    <s v=" "/>
    <s v="Blank"/>
    <s v="  "/>
    <s v="DU"/>
    <s v="Y"/>
    <x v="3"/>
    <m/>
  </r>
  <r>
    <s v="9264537"/>
    <s v="Blanket Warming Cabinet       "/>
    <s v="            "/>
    <s v="Ea      "/>
    <s v="PEDIGO"/>
    <s v="P-2010-S"/>
    <n v="1"/>
    <n v="1"/>
    <n v="0"/>
    <n v="0"/>
    <n v="0"/>
    <n v="1"/>
    <s v="M85"/>
    <s v=" "/>
    <s v="D"/>
    <s v="  "/>
    <s v="  "/>
    <s v="N"/>
    <x v="1"/>
    <m/>
  </r>
  <r>
    <s v="2586163"/>
    <s v="Sodium Bicarb Inj SDV 5mL     "/>
    <s v="4%          "/>
    <s v="25/Bx   "/>
    <s v="PFIZNJ"/>
    <s v="00409660902"/>
    <n v="1"/>
    <n v="1"/>
    <n v="1"/>
    <n v="0"/>
    <n v="0"/>
    <n v="0"/>
    <s v="G10"/>
    <s v=" "/>
    <s v="Blank"/>
    <s v="  "/>
    <s v="RX"/>
    <s v="Y"/>
    <x v="0"/>
    <m/>
  </r>
  <r>
    <s v="7680001"/>
    <s v="Esteem TruBlu Glove Nitrile   "/>
    <s v="Med Stretchy"/>
    <s v="100/Bx  "/>
    <s v="ALLEG"/>
    <s v="8897N"/>
    <n v="1"/>
    <n v="6"/>
    <n v="1"/>
    <n v="0"/>
    <n v="0"/>
    <n v="0"/>
    <s v="M10"/>
    <s v="D"/>
    <s v="Blank"/>
    <s v="  "/>
    <s v="  "/>
    <s v="N"/>
    <x v="5"/>
    <m/>
  </r>
  <r>
    <s v="1212031"/>
    <s v="Deodorant ReFresh Wipes       "/>
    <s v="            "/>
    <s v="500/Ca  "/>
    <s v="MEDLIN"/>
    <s v="SJCSTJ911"/>
    <n v="1"/>
    <n v="1"/>
    <n v="0"/>
    <n v="0"/>
    <n v="0"/>
    <n v="1"/>
    <s v="M85"/>
    <s v=" "/>
    <s v="D"/>
    <s v="  "/>
    <s v="  "/>
    <s v="N"/>
    <x v="1"/>
    <m/>
  </r>
  <r>
    <s v="1133072"/>
    <s v="Sponge Gauze 4&quot;x4&quot; 16Ply Ster "/>
    <s v="            "/>
    <s v="1280/Ca "/>
    <s v="MEDLIN"/>
    <s v="NON21428"/>
    <n v="1"/>
    <n v="1"/>
    <n v="0"/>
    <n v="0"/>
    <n v="1"/>
    <n v="0"/>
    <s v="M86"/>
    <s v=" "/>
    <s v="L"/>
    <s v="  "/>
    <s v="  "/>
    <s v="N"/>
    <x v="1"/>
    <m/>
  </r>
  <r>
    <s v="1093061"/>
    <s v="Isovue 370 76%                "/>
    <s v="100mL Bt    "/>
    <s v="10Bt/Ca "/>
    <s v="BRACCO"/>
    <s v="131635"/>
    <n v="1"/>
    <n v="1"/>
    <n v="1"/>
    <n v="0"/>
    <n v="0"/>
    <n v="0"/>
    <s v="M10"/>
    <s v=" "/>
    <s v="Blank"/>
    <s v="  "/>
    <s v="RE"/>
    <s v="Y"/>
    <x v="3"/>
    <m/>
  </r>
  <r>
    <s v="2730039"/>
    <s v="Biogel Neoderm Glove PF LF Stl"/>
    <s v="Size 8      "/>
    <s v="50/Bx   "/>
    <s v="ABCO"/>
    <s v="42980"/>
    <n v="1"/>
    <n v="1"/>
    <n v="0"/>
    <n v="1"/>
    <n v="0"/>
    <n v="0"/>
    <s v="M10"/>
    <s v=" "/>
    <s v="Blank"/>
    <s v="  "/>
    <s v="  "/>
    <s v="N"/>
    <x v="2"/>
    <m/>
  </r>
  <r>
    <s v="2584917"/>
    <s v="Marcaine Spinal Inj 2mL Amp PF"/>
    <s v="0.75%       "/>
    <s v="10/Pk   "/>
    <s v="PFIZNJ"/>
    <s v="00409176102"/>
    <n v="1"/>
    <n v="1"/>
    <n v="0"/>
    <n v="1"/>
    <n v="0"/>
    <n v="0"/>
    <s v="M10"/>
    <s v="R"/>
    <s v="Blank"/>
    <s v="  "/>
    <s v="RX"/>
    <s v="N"/>
    <x v="2"/>
    <m/>
  </r>
  <r>
    <s v="8407052"/>
    <s v="Bag Clear 43x47               "/>
    <s v="1.1ml       "/>
    <s v="100/Ca  "/>
    <s v="HERBAG"/>
    <s v="H8647SC"/>
    <n v="1"/>
    <n v="4"/>
    <n v="0"/>
    <n v="1"/>
    <n v="0"/>
    <n v="0"/>
    <s v="M10"/>
    <s v=" "/>
    <s v="Blank"/>
    <s v="  "/>
    <s v="  "/>
    <s v="N"/>
    <x v="2"/>
    <m/>
  </r>
  <r>
    <s v="6023287"/>
    <s v="Bupivacaine HCL MDV Non-Return"/>
    <s v="0.25%       "/>
    <s v="50mL/Vl "/>
    <s v="GIVREP"/>
    <s v="00409116001"/>
    <n v="1"/>
    <n v="6"/>
    <n v="1"/>
    <n v="0"/>
    <n v="0"/>
    <n v="0"/>
    <s v="G95"/>
    <s v="R"/>
    <s v="Blank"/>
    <s v="  "/>
    <s v="RX"/>
    <s v="Y"/>
    <x v="0"/>
    <m/>
  </r>
  <r>
    <s v="2488175"/>
    <s v="Epinephrine Abj LFS Syr Non-Rt"/>
    <s v="1:10M       "/>
    <s v="10ml/Ea "/>
    <s v="GIVREP"/>
    <s v="00409492134"/>
    <n v="1"/>
    <n v="2"/>
    <n v="1"/>
    <n v="0"/>
    <n v="0"/>
    <n v="0"/>
    <s v="G95"/>
    <s v="R"/>
    <s v="Blank"/>
    <s v="  "/>
    <s v="RX"/>
    <s v="Y"/>
    <x v="0"/>
    <m/>
  </r>
  <r>
    <s v="2480711"/>
    <s v="Naloxone HCL SDV N-R          "/>
    <s v=".4mg        "/>
    <s v="1ml/VL  "/>
    <s v="GIVREP"/>
    <s v="17478004101"/>
    <n v="1"/>
    <n v="2"/>
    <n v="1"/>
    <n v="0"/>
    <n v="0"/>
    <n v="0"/>
    <s v="G95"/>
    <s v="R"/>
    <s v="Blank"/>
    <s v="  "/>
    <s v="RX"/>
    <s v="Y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5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D10" firstHeaderRow="0" firstDataRow="1" firstDataCol="1"/>
  <pivotFields count="20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1"/>
        <item x="4"/>
        <item x="5"/>
        <item x="2"/>
        <item x="6"/>
        <item x="3"/>
        <item x="0"/>
        <item t="default"/>
      </items>
    </pivotField>
    <pivotField showAll="0"/>
  </pivotFields>
  <rowFields count="1">
    <field x="1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collapsedLevelsAreSubtotals="1" fieldPosition="0">
        <references count="1">
          <reference field="18" count="0"/>
        </references>
      </pivotArea>
    </format>
    <format dxfId="22">
      <pivotArea dataOnly="0" labelOnly="1" fieldPosition="0">
        <references count="1">
          <reference field="18" count="0"/>
        </references>
      </pivotArea>
    </format>
    <format dxfId="21">
      <pivotArea collapsedLevelsAreSubtotals="1" fieldPosition="0">
        <references count="1">
          <reference field="18" count="1">
            <x v="0"/>
          </reference>
        </references>
      </pivotArea>
    </format>
    <format dxfId="20">
      <pivotArea dataOnly="0" labelOnly="1" fieldPosition="0">
        <references count="1">
          <reference field="18" count="1">
            <x v="0"/>
          </reference>
        </references>
      </pivotArea>
    </format>
    <format dxfId="19">
      <pivotArea collapsedLevelsAreSubtotals="1" fieldPosition="0">
        <references count="1">
          <reference field="18" count="1">
            <x v="3"/>
          </reference>
        </references>
      </pivotArea>
    </format>
    <format dxfId="18">
      <pivotArea dataOnly="0" labelOnly="1" fieldPosition="0">
        <references count="1">
          <reference field="18" count="1">
            <x v="3"/>
          </reference>
        </references>
      </pivotArea>
    </format>
    <format dxfId="17">
      <pivotArea collapsedLevelsAreSubtotals="1" fieldPosition="0">
        <references count="1">
          <reference field="18" count="1">
            <x v="5"/>
          </reference>
        </references>
      </pivotArea>
    </format>
    <format dxfId="16">
      <pivotArea dataOnly="0" labelOnly="1" fieldPosition="0">
        <references count="1">
          <reference field="18" count="1">
            <x v="5"/>
          </reference>
        </references>
      </pivotArea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8" type="button" dataOnly="0" labelOnly="1" outline="0" axis="axisRow" fieldPosition="0"/>
    </format>
    <format dxfId="10">
      <pivotArea dataOnly="0" labelOnly="1" fieldPosition="0">
        <references count="1">
          <reference field="18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collapsedLevelsAreSubtotals="1" fieldPosition="0">
        <references count="1">
          <reference field="18" count="2">
            <x v="3"/>
            <x v="4"/>
          </reference>
        </references>
      </pivotArea>
    </format>
    <format dxfId="4">
      <pivotArea dataOnly="0" labelOnly="1" fieldPosition="0">
        <references count="1">
          <reference field="18" count="2">
            <x v="3"/>
            <x v="4"/>
          </reference>
        </references>
      </pivotArea>
    </format>
    <format dxfId="3">
      <pivotArea field="18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dataOnly="0" fieldPosition="0">
        <references count="1">
          <reference field="18" count="1">
            <x v="6"/>
          </reference>
        </references>
      </pivotArea>
    </format>
    <format dxfId="0">
      <pivotArea dataOnly="0" labelOnly="1" fieldPosition="0">
        <references count="1">
          <reference field="18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workbookViewId="0">
      <selection sqref="A1:J4"/>
    </sheetView>
  </sheetViews>
  <sheetFormatPr defaultRowHeight="14.4" x14ac:dyDescent="0.3"/>
  <sheetData>
    <row r="1" spans="1:10" x14ac:dyDescent="0.3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3" t="s">
        <v>11</v>
      </c>
      <c r="B3" s="32"/>
      <c r="C3" s="6">
        <v>1198</v>
      </c>
      <c r="D3" s="6">
        <v>1091</v>
      </c>
      <c r="E3" s="5">
        <v>0.91068447412353914</v>
      </c>
      <c r="F3" s="6">
        <v>37</v>
      </c>
      <c r="G3" s="5">
        <v>0.94156928213689484</v>
      </c>
      <c r="H3" s="6">
        <v>28</v>
      </c>
      <c r="I3" s="6">
        <v>12</v>
      </c>
      <c r="J3" s="6">
        <v>30</v>
      </c>
    </row>
    <row r="4" spans="1:10" x14ac:dyDescent="0.3">
      <c r="A4" s="33" t="s">
        <v>12</v>
      </c>
      <c r="B4" s="33"/>
      <c r="C4" s="32"/>
      <c r="D4" s="32"/>
      <c r="E4" s="5">
        <v>0.94574290484140233</v>
      </c>
      <c r="F4" s="3"/>
      <c r="G4" s="5">
        <v>0.97662771285475791</v>
      </c>
      <c r="H4" s="33"/>
      <c r="I4" s="32"/>
      <c r="J4" s="3"/>
    </row>
    <row r="5" spans="1:10" x14ac:dyDescent="0.3">
      <c r="A5" s="7" t="s">
        <v>13</v>
      </c>
      <c r="B5" s="7" t="s">
        <v>14</v>
      </c>
      <c r="C5" s="8">
        <v>89</v>
      </c>
      <c r="D5" s="8">
        <v>80</v>
      </c>
      <c r="E5" s="4">
        <v>0.898876404494382</v>
      </c>
      <c r="F5" s="8">
        <v>2</v>
      </c>
      <c r="G5" s="4">
        <v>0.9213483146067416</v>
      </c>
      <c r="H5" s="8">
        <v>3</v>
      </c>
      <c r="I5" s="8">
        <v>2</v>
      </c>
      <c r="J5" s="8">
        <v>2</v>
      </c>
    </row>
    <row r="6" spans="1:10" x14ac:dyDescent="0.3">
      <c r="A6" s="7" t="s">
        <v>15</v>
      </c>
      <c r="B6" s="7" t="s">
        <v>16</v>
      </c>
      <c r="C6" s="8">
        <v>74</v>
      </c>
      <c r="D6" s="8">
        <v>67</v>
      </c>
      <c r="E6" s="4">
        <v>0.90540540540540537</v>
      </c>
      <c r="F6" s="8">
        <v>1</v>
      </c>
      <c r="G6" s="4">
        <v>0.91891891891891897</v>
      </c>
      <c r="H6" s="8">
        <v>0</v>
      </c>
      <c r="I6" s="8">
        <v>3</v>
      </c>
      <c r="J6" s="8">
        <v>3</v>
      </c>
    </row>
    <row r="7" spans="1:10" x14ac:dyDescent="0.3">
      <c r="A7" s="7" t="s">
        <v>17</v>
      </c>
      <c r="B7" s="7" t="s">
        <v>18</v>
      </c>
      <c r="C7" s="8">
        <v>62</v>
      </c>
      <c r="D7" s="8">
        <v>59</v>
      </c>
      <c r="E7" s="4">
        <v>0.95161290322580649</v>
      </c>
      <c r="F7" s="8">
        <v>2</v>
      </c>
      <c r="G7" s="4">
        <v>0.9838709677419355</v>
      </c>
      <c r="H7" s="8">
        <v>0</v>
      </c>
      <c r="I7" s="8">
        <v>0</v>
      </c>
      <c r="J7" s="8">
        <v>1</v>
      </c>
    </row>
    <row r="8" spans="1:10" x14ac:dyDescent="0.3">
      <c r="A8" s="7" t="s">
        <v>19</v>
      </c>
      <c r="B8" s="7" t="s">
        <v>20</v>
      </c>
      <c r="C8" s="8">
        <v>54</v>
      </c>
      <c r="D8" s="8">
        <v>54</v>
      </c>
      <c r="E8" s="4">
        <v>1</v>
      </c>
      <c r="F8" s="8">
        <v>0</v>
      </c>
      <c r="G8" s="4">
        <v>1</v>
      </c>
      <c r="H8" s="8">
        <v>0</v>
      </c>
      <c r="I8" s="8">
        <v>0</v>
      </c>
      <c r="J8" s="8">
        <v>0</v>
      </c>
    </row>
    <row r="9" spans="1:10" x14ac:dyDescent="0.3">
      <c r="A9" s="7" t="s">
        <v>21</v>
      </c>
      <c r="B9" s="7" t="s">
        <v>22</v>
      </c>
      <c r="C9" s="8">
        <v>49</v>
      </c>
      <c r="D9" s="8">
        <v>46</v>
      </c>
      <c r="E9" s="4">
        <v>0.93877551020408168</v>
      </c>
      <c r="F9" s="8">
        <v>1</v>
      </c>
      <c r="G9" s="4">
        <v>0.95918367346938771</v>
      </c>
      <c r="H9" s="8">
        <v>2</v>
      </c>
      <c r="I9" s="8">
        <v>0</v>
      </c>
      <c r="J9" s="8">
        <v>0</v>
      </c>
    </row>
    <row r="10" spans="1:10" x14ac:dyDescent="0.3">
      <c r="A10" s="7" t="s">
        <v>23</v>
      </c>
      <c r="B10" s="7" t="s">
        <v>24</v>
      </c>
      <c r="C10" s="8">
        <v>47</v>
      </c>
      <c r="D10" s="8">
        <v>41</v>
      </c>
      <c r="E10" s="4">
        <v>0.87234042553191504</v>
      </c>
      <c r="F10" s="8">
        <v>2</v>
      </c>
      <c r="G10" s="4">
        <v>0.91489361702127647</v>
      </c>
      <c r="H10" s="8">
        <v>2</v>
      </c>
      <c r="I10" s="8">
        <v>0</v>
      </c>
      <c r="J10" s="8">
        <v>2</v>
      </c>
    </row>
    <row r="11" spans="1:10" x14ac:dyDescent="0.3">
      <c r="A11" s="7" t="s">
        <v>25</v>
      </c>
      <c r="B11" s="7" t="s">
        <v>26</v>
      </c>
      <c r="C11" s="8">
        <v>47</v>
      </c>
      <c r="D11" s="8">
        <v>46</v>
      </c>
      <c r="E11" s="4">
        <v>0.97872340425531912</v>
      </c>
      <c r="F11" s="8">
        <v>1</v>
      </c>
      <c r="G11" s="4">
        <v>1</v>
      </c>
      <c r="H11" s="8">
        <v>0</v>
      </c>
      <c r="I11" s="8">
        <v>0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46</v>
      </c>
      <c r="D12" s="8">
        <v>39</v>
      </c>
      <c r="E12" s="4">
        <v>0.84782608695652173</v>
      </c>
      <c r="F12" s="8">
        <v>2</v>
      </c>
      <c r="G12" s="4">
        <v>0.89130434782608692</v>
      </c>
      <c r="H12" s="8">
        <v>2</v>
      </c>
      <c r="I12" s="8">
        <v>2</v>
      </c>
      <c r="J12" s="8">
        <v>1</v>
      </c>
    </row>
    <row r="13" spans="1:10" x14ac:dyDescent="0.3">
      <c r="A13" s="7" t="s">
        <v>29</v>
      </c>
      <c r="B13" s="7" t="s">
        <v>30</v>
      </c>
      <c r="C13" s="8">
        <v>42</v>
      </c>
      <c r="D13" s="8">
        <v>39</v>
      </c>
      <c r="E13" s="4">
        <v>0.9285714285714286</v>
      </c>
      <c r="F13" s="8">
        <v>0</v>
      </c>
      <c r="G13" s="4">
        <v>0.9285714285714286</v>
      </c>
      <c r="H13" s="8">
        <v>0</v>
      </c>
      <c r="I13" s="8">
        <v>1</v>
      </c>
      <c r="J13" s="8">
        <v>2</v>
      </c>
    </row>
    <row r="14" spans="1:10" x14ac:dyDescent="0.3">
      <c r="A14" s="7" t="s">
        <v>31</v>
      </c>
      <c r="B14" s="7" t="s">
        <v>32</v>
      </c>
      <c r="C14" s="8">
        <v>42</v>
      </c>
      <c r="D14" s="8">
        <v>40</v>
      </c>
      <c r="E14" s="4">
        <v>0.95238095238095222</v>
      </c>
      <c r="F14" s="8">
        <v>0</v>
      </c>
      <c r="G14" s="4">
        <v>0.95238095238095222</v>
      </c>
      <c r="H14" s="8">
        <v>2</v>
      </c>
      <c r="I14" s="8">
        <v>0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40</v>
      </c>
      <c r="D15" s="8">
        <v>37</v>
      </c>
      <c r="E15" s="4">
        <v>0.92500000000000004</v>
      </c>
      <c r="F15" s="8">
        <v>3</v>
      </c>
      <c r="G15" s="4">
        <v>1</v>
      </c>
      <c r="H15" s="8">
        <v>0</v>
      </c>
      <c r="I15" s="8">
        <v>0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40</v>
      </c>
      <c r="D16" s="8">
        <v>38</v>
      </c>
      <c r="E16" s="4">
        <v>0.95</v>
      </c>
      <c r="F16" s="8">
        <v>0</v>
      </c>
      <c r="G16" s="4">
        <v>0.95</v>
      </c>
      <c r="H16" s="8">
        <v>0</v>
      </c>
      <c r="I16" s="8">
        <v>0</v>
      </c>
      <c r="J16" s="8">
        <v>2</v>
      </c>
    </row>
    <row r="17" spans="1:10" x14ac:dyDescent="0.3">
      <c r="A17" s="7" t="s">
        <v>37</v>
      </c>
      <c r="B17" s="7" t="s">
        <v>38</v>
      </c>
      <c r="C17" s="8">
        <v>38</v>
      </c>
      <c r="D17" s="8">
        <v>36</v>
      </c>
      <c r="E17" s="4">
        <v>0.94736842105263153</v>
      </c>
      <c r="F17" s="8">
        <v>1</v>
      </c>
      <c r="G17" s="4">
        <v>0.97368421052631571</v>
      </c>
      <c r="H17" s="8">
        <v>1</v>
      </c>
      <c r="I17" s="8">
        <v>0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37</v>
      </c>
      <c r="D18" s="8">
        <v>34</v>
      </c>
      <c r="E18" s="4">
        <v>0.91891891891891897</v>
      </c>
      <c r="F18" s="8">
        <v>2</v>
      </c>
      <c r="G18" s="4">
        <v>0.97297297297297303</v>
      </c>
      <c r="H18" s="8">
        <v>1</v>
      </c>
      <c r="I18" s="8">
        <v>0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36</v>
      </c>
      <c r="D19" s="8">
        <v>35</v>
      </c>
      <c r="E19" s="4">
        <v>0.9722222222222221</v>
      </c>
      <c r="F19" s="8">
        <v>1</v>
      </c>
      <c r="G19" s="4">
        <v>1</v>
      </c>
      <c r="H19" s="8">
        <v>0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32</v>
      </c>
      <c r="D20" s="8">
        <v>31</v>
      </c>
      <c r="E20" s="4">
        <v>0.96875</v>
      </c>
      <c r="F20" s="8">
        <v>0</v>
      </c>
      <c r="G20" s="4">
        <v>0.96875</v>
      </c>
      <c r="H20" s="8">
        <v>0</v>
      </c>
      <c r="I20" s="8">
        <v>0</v>
      </c>
      <c r="J20" s="8">
        <v>1</v>
      </c>
    </row>
    <row r="21" spans="1:10" x14ac:dyDescent="0.3">
      <c r="A21" s="7" t="s">
        <v>45</v>
      </c>
      <c r="B21" s="7" t="s">
        <v>46</v>
      </c>
      <c r="C21" s="8">
        <v>32</v>
      </c>
      <c r="D21" s="8">
        <v>29</v>
      </c>
      <c r="E21" s="4">
        <v>0.90625</v>
      </c>
      <c r="F21" s="8">
        <v>1</v>
      </c>
      <c r="G21" s="4">
        <v>0.9375</v>
      </c>
      <c r="H21" s="8">
        <v>1</v>
      </c>
      <c r="I21" s="8">
        <v>0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31</v>
      </c>
      <c r="D22" s="8">
        <v>29</v>
      </c>
      <c r="E22" s="4">
        <v>0.93548387096774188</v>
      </c>
      <c r="F22" s="8">
        <v>0</v>
      </c>
      <c r="G22" s="4">
        <v>0.93548387096774188</v>
      </c>
      <c r="H22" s="8">
        <v>1</v>
      </c>
      <c r="I22" s="8">
        <v>0</v>
      </c>
      <c r="J22" s="8">
        <v>1</v>
      </c>
    </row>
    <row r="23" spans="1:10" x14ac:dyDescent="0.3">
      <c r="A23" s="7" t="s">
        <v>49</v>
      </c>
      <c r="B23" s="7" t="s">
        <v>50</v>
      </c>
      <c r="C23" s="8">
        <v>31</v>
      </c>
      <c r="D23" s="8">
        <v>30</v>
      </c>
      <c r="E23" s="4">
        <v>0.967741935483871</v>
      </c>
      <c r="F23" s="8">
        <v>1</v>
      </c>
      <c r="G23" s="4">
        <v>1</v>
      </c>
      <c r="H23" s="8">
        <v>0</v>
      </c>
      <c r="I23" s="8">
        <v>0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31</v>
      </c>
      <c r="D24" s="8">
        <v>28</v>
      </c>
      <c r="E24" s="4">
        <v>0.90322580645161277</v>
      </c>
      <c r="F24" s="8">
        <v>1</v>
      </c>
      <c r="G24" s="4">
        <v>0.93548387096774188</v>
      </c>
      <c r="H24" s="8">
        <v>2</v>
      </c>
      <c r="I24" s="8">
        <v>0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30</v>
      </c>
      <c r="D25" s="8">
        <v>29</v>
      </c>
      <c r="E25" s="4">
        <v>0.96666666666666667</v>
      </c>
      <c r="F25" s="8">
        <v>1</v>
      </c>
      <c r="G25" s="4">
        <v>1</v>
      </c>
      <c r="H25" s="8">
        <v>0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27</v>
      </c>
      <c r="D26" s="8">
        <v>27</v>
      </c>
      <c r="E26" s="4">
        <v>1</v>
      </c>
      <c r="F26" s="8">
        <v>0</v>
      </c>
      <c r="G26" s="4">
        <v>1</v>
      </c>
      <c r="H26" s="8">
        <v>0</v>
      </c>
      <c r="I26" s="8">
        <v>0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25</v>
      </c>
      <c r="D27" s="8">
        <v>23</v>
      </c>
      <c r="E27" s="4">
        <v>0.92</v>
      </c>
      <c r="F27" s="8">
        <v>0</v>
      </c>
      <c r="G27" s="4">
        <v>0.92</v>
      </c>
      <c r="H27" s="8">
        <v>1</v>
      </c>
      <c r="I27" s="8">
        <v>1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24</v>
      </c>
      <c r="D28" s="8">
        <v>20</v>
      </c>
      <c r="E28" s="4">
        <v>0.83333333333333348</v>
      </c>
      <c r="F28" s="8">
        <v>0</v>
      </c>
      <c r="G28" s="4">
        <v>0.83333333333333348</v>
      </c>
      <c r="H28" s="8">
        <v>0</v>
      </c>
      <c r="I28" s="8">
        <v>0</v>
      </c>
      <c r="J28" s="8">
        <v>4</v>
      </c>
    </row>
    <row r="29" spans="1:10" x14ac:dyDescent="0.3">
      <c r="A29" s="7" t="s">
        <v>61</v>
      </c>
      <c r="B29" s="7" t="s">
        <v>62</v>
      </c>
      <c r="C29" s="8">
        <v>23</v>
      </c>
      <c r="D29" s="8">
        <v>20</v>
      </c>
      <c r="E29" s="4">
        <v>0.86956521739130432</v>
      </c>
      <c r="F29" s="8">
        <v>1</v>
      </c>
      <c r="G29" s="4">
        <v>0.91304347826086951</v>
      </c>
      <c r="H29" s="8">
        <v>2</v>
      </c>
      <c r="I29" s="8">
        <v>0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22</v>
      </c>
      <c r="D30" s="8">
        <v>16</v>
      </c>
      <c r="E30" s="4">
        <v>0.72727272727272729</v>
      </c>
      <c r="F30" s="8">
        <v>4</v>
      </c>
      <c r="G30" s="4">
        <v>0.90909090909090906</v>
      </c>
      <c r="H30" s="8">
        <v>0</v>
      </c>
      <c r="I30" s="8">
        <v>1</v>
      </c>
      <c r="J30" s="8">
        <v>1</v>
      </c>
    </row>
    <row r="31" spans="1:10" x14ac:dyDescent="0.3">
      <c r="A31" s="7" t="s">
        <v>65</v>
      </c>
      <c r="B31" s="7" t="s">
        <v>66</v>
      </c>
      <c r="C31" s="8">
        <v>21</v>
      </c>
      <c r="D31" s="8">
        <v>13</v>
      </c>
      <c r="E31" s="4">
        <v>0.61904761904761907</v>
      </c>
      <c r="F31" s="8">
        <v>3</v>
      </c>
      <c r="G31" s="4">
        <v>0.76190476190476186</v>
      </c>
      <c r="H31" s="8">
        <v>1</v>
      </c>
      <c r="I31" s="8">
        <v>0</v>
      </c>
      <c r="J31" s="8">
        <v>4</v>
      </c>
    </row>
    <row r="32" spans="1:10" x14ac:dyDescent="0.3">
      <c r="A32" s="7" t="s">
        <v>67</v>
      </c>
      <c r="B32" s="7" t="s">
        <v>68</v>
      </c>
      <c r="C32" s="8">
        <v>21</v>
      </c>
      <c r="D32" s="8">
        <v>12</v>
      </c>
      <c r="E32" s="4">
        <v>0.5714285714285714</v>
      </c>
      <c r="F32" s="8">
        <v>4</v>
      </c>
      <c r="G32" s="4">
        <v>0.76190476190476186</v>
      </c>
      <c r="H32" s="8">
        <v>2</v>
      </c>
      <c r="I32" s="8">
        <v>1</v>
      </c>
      <c r="J32" s="8">
        <v>2</v>
      </c>
    </row>
    <row r="33" spans="1:10" x14ac:dyDescent="0.3">
      <c r="A33" s="7" t="s">
        <v>69</v>
      </c>
      <c r="B33" s="7" t="s">
        <v>70</v>
      </c>
      <c r="C33" s="8">
        <v>18</v>
      </c>
      <c r="D33" s="8">
        <v>13</v>
      </c>
      <c r="E33" s="4">
        <v>0.7222222222222221</v>
      </c>
      <c r="F33" s="8">
        <v>2</v>
      </c>
      <c r="G33" s="4">
        <v>0.83333333333333348</v>
      </c>
      <c r="H33" s="8">
        <v>2</v>
      </c>
      <c r="I33" s="8">
        <v>1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16</v>
      </c>
      <c r="D34" s="8">
        <v>16</v>
      </c>
      <c r="E34" s="4">
        <v>1</v>
      </c>
      <c r="F34" s="8">
        <v>0</v>
      </c>
      <c r="G34" s="4">
        <v>1</v>
      </c>
      <c r="H34" s="8">
        <v>0</v>
      </c>
      <c r="I34" s="8">
        <v>0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15</v>
      </c>
      <c r="D35" s="8">
        <v>14</v>
      </c>
      <c r="E35" s="4">
        <v>0.93333333333333324</v>
      </c>
      <c r="F35" s="8">
        <v>0</v>
      </c>
      <c r="G35" s="4">
        <v>0.93333333333333324</v>
      </c>
      <c r="H35" s="8">
        <v>1</v>
      </c>
      <c r="I35" s="8">
        <v>0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15</v>
      </c>
      <c r="D36" s="8">
        <v>14</v>
      </c>
      <c r="E36" s="4">
        <v>0.93333333333333324</v>
      </c>
      <c r="F36" s="8">
        <v>0</v>
      </c>
      <c r="G36" s="4">
        <v>0.93333333333333324</v>
      </c>
      <c r="H36" s="8">
        <v>1</v>
      </c>
      <c r="I36" s="8">
        <v>0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13</v>
      </c>
      <c r="D37" s="8">
        <v>12</v>
      </c>
      <c r="E37" s="4">
        <v>0.92307692307692302</v>
      </c>
      <c r="F37" s="8">
        <v>0</v>
      </c>
      <c r="G37" s="4">
        <v>0.92307692307692302</v>
      </c>
      <c r="H37" s="8">
        <v>0</v>
      </c>
      <c r="I37" s="8">
        <v>0</v>
      </c>
      <c r="J37" s="8">
        <v>1</v>
      </c>
    </row>
    <row r="38" spans="1:10" x14ac:dyDescent="0.3">
      <c r="A38" s="7" t="s">
        <v>79</v>
      </c>
      <c r="B38" s="7" t="s">
        <v>80</v>
      </c>
      <c r="C38" s="8">
        <v>9</v>
      </c>
      <c r="D38" s="8">
        <v>8</v>
      </c>
      <c r="E38" s="4">
        <v>0.88888888888888884</v>
      </c>
      <c r="F38" s="8">
        <v>0</v>
      </c>
      <c r="G38" s="4">
        <v>0.88888888888888884</v>
      </c>
      <c r="H38" s="8">
        <v>0</v>
      </c>
      <c r="I38" s="8">
        <v>0</v>
      </c>
      <c r="J38" s="8">
        <v>1</v>
      </c>
    </row>
    <row r="39" spans="1:10" x14ac:dyDescent="0.3">
      <c r="A39" s="7" t="s">
        <v>81</v>
      </c>
      <c r="B39" s="7" t="s">
        <v>82</v>
      </c>
      <c r="C39" s="8">
        <v>8</v>
      </c>
      <c r="D39" s="8">
        <v>8</v>
      </c>
      <c r="E39" s="4">
        <v>1</v>
      </c>
      <c r="F39" s="8">
        <v>0</v>
      </c>
      <c r="G39" s="4">
        <v>1</v>
      </c>
      <c r="H39" s="8">
        <v>0</v>
      </c>
      <c r="I39" s="8">
        <v>0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6</v>
      </c>
      <c r="D40" s="8">
        <v>4</v>
      </c>
      <c r="E40" s="4">
        <v>0.66666666666666652</v>
      </c>
      <c r="F40" s="8">
        <v>1</v>
      </c>
      <c r="G40" s="4">
        <v>0.83333333333333348</v>
      </c>
      <c r="H40" s="8">
        <v>1</v>
      </c>
      <c r="I40" s="8">
        <v>0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5</v>
      </c>
      <c r="D41" s="8">
        <v>4</v>
      </c>
      <c r="E41" s="4">
        <v>0.8</v>
      </c>
      <c r="F41" s="8">
        <v>0</v>
      </c>
      <c r="G41" s="4">
        <v>0.8</v>
      </c>
      <c r="H41" s="8">
        <v>0</v>
      </c>
      <c r="I41" s="8">
        <v>0</v>
      </c>
      <c r="J41" s="8">
        <v>1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workbookViewId="0"/>
  </sheetViews>
  <sheetFormatPr defaultRowHeight="14.4" x14ac:dyDescent="0.3"/>
  <sheetData>
    <row r="1" spans="1:13" x14ac:dyDescent="0.3">
      <c r="A1" s="34" t="s">
        <v>87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x14ac:dyDescent="0.3">
      <c r="A2" s="9" t="s">
        <v>88</v>
      </c>
      <c r="B2" s="9" t="s">
        <v>89</v>
      </c>
      <c r="C2" s="9" t="s">
        <v>90</v>
      </c>
      <c r="D2" s="9" t="s">
        <v>91</v>
      </c>
      <c r="E2" s="9" t="s">
        <v>92</v>
      </c>
      <c r="F2" s="9" t="s">
        <v>93</v>
      </c>
      <c r="G2" s="9" t="s">
        <v>94</v>
      </c>
      <c r="H2" s="9" t="s">
        <v>95</v>
      </c>
      <c r="I2" s="9" t="s">
        <v>96</v>
      </c>
      <c r="J2" s="9" t="s">
        <v>97</v>
      </c>
      <c r="K2" s="9" t="s">
        <v>98</v>
      </c>
      <c r="L2" s="9" t="s">
        <v>99</v>
      </c>
      <c r="M2" s="9" t="s">
        <v>100</v>
      </c>
    </row>
    <row r="3" spans="1:13" x14ac:dyDescent="0.3">
      <c r="A3" s="10" t="s">
        <v>16</v>
      </c>
      <c r="B3" s="10" t="s">
        <v>101</v>
      </c>
      <c r="C3" s="10" t="s">
        <v>102</v>
      </c>
      <c r="D3" s="10" t="s">
        <v>103</v>
      </c>
      <c r="E3" s="10" t="s">
        <v>104</v>
      </c>
      <c r="F3" s="10" t="s">
        <v>105</v>
      </c>
      <c r="G3" s="10" t="s">
        <v>106</v>
      </c>
      <c r="H3" s="10" t="s">
        <v>107</v>
      </c>
      <c r="I3" s="11">
        <v>1</v>
      </c>
      <c r="J3" s="10" t="s">
        <v>15</v>
      </c>
      <c r="K3" s="10" t="s">
        <v>108</v>
      </c>
      <c r="L3" s="10" t="s">
        <v>109</v>
      </c>
      <c r="M3" s="10" t="s">
        <v>110</v>
      </c>
    </row>
    <row r="4" spans="1:13" x14ac:dyDescent="0.3">
      <c r="A4" s="10" t="s">
        <v>16</v>
      </c>
      <c r="B4" s="10" t="s">
        <v>101</v>
      </c>
      <c r="C4" s="10" t="s">
        <v>102</v>
      </c>
      <c r="D4" s="10" t="s">
        <v>103</v>
      </c>
      <c r="E4" s="10" t="s">
        <v>111</v>
      </c>
      <c r="F4" s="10" t="s">
        <v>105</v>
      </c>
      <c r="G4" s="10" t="s">
        <v>106</v>
      </c>
      <c r="H4" s="10" t="s">
        <v>107</v>
      </c>
      <c r="I4" s="11">
        <v>1</v>
      </c>
      <c r="J4" s="10" t="s">
        <v>15</v>
      </c>
      <c r="K4" s="10" t="s">
        <v>112</v>
      </c>
      <c r="L4" s="10" t="s">
        <v>109</v>
      </c>
      <c r="M4" s="10" t="s">
        <v>110</v>
      </c>
    </row>
    <row r="5" spans="1:13" x14ac:dyDescent="0.3">
      <c r="A5" s="10" t="s">
        <v>16</v>
      </c>
      <c r="B5" s="10" t="s">
        <v>101</v>
      </c>
      <c r="C5" s="10" t="s">
        <v>102</v>
      </c>
      <c r="D5" s="10" t="s">
        <v>103</v>
      </c>
      <c r="E5" s="10" t="s">
        <v>111</v>
      </c>
      <c r="F5" s="10" t="s">
        <v>105</v>
      </c>
      <c r="G5" s="10" t="s">
        <v>113</v>
      </c>
      <c r="H5" s="10" t="s">
        <v>114</v>
      </c>
      <c r="I5" s="11">
        <v>1</v>
      </c>
      <c r="J5" s="10" t="s">
        <v>15</v>
      </c>
      <c r="K5" s="10" t="s">
        <v>115</v>
      </c>
      <c r="L5" s="10" t="s">
        <v>109</v>
      </c>
      <c r="M5" s="10" t="s">
        <v>110</v>
      </c>
    </row>
    <row r="6" spans="1:13" x14ac:dyDescent="0.3">
      <c r="A6" s="10" t="s">
        <v>14</v>
      </c>
      <c r="B6" s="10" t="s">
        <v>116</v>
      </c>
      <c r="C6" s="10" t="s">
        <v>102</v>
      </c>
      <c r="D6" s="10" t="s">
        <v>117</v>
      </c>
      <c r="E6" s="10" t="s">
        <v>118</v>
      </c>
      <c r="F6" s="10" t="s">
        <v>105</v>
      </c>
      <c r="G6" s="10" t="s">
        <v>119</v>
      </c>
      <c r="H6" s="10" t="s">
        <v>120</v>
      </c>
      <c r="I6" s="11">
        <v>1</v>
      </c>
      <c r="J6" s="10" t="s">
        <v>13</v>
      </c>
      <c r="K6" s="10" t="s">
        <v>121</v>
      </c>
      <c r="L6" s="10" t="s">
        <v>109</v>
      </c>
      <c r="M6" s="10" t="s">
        <v>122</v>
      </c>
    </row>
    <row r="7" spans="1:13" x14ac:dyDescent="0.3">
      <c r="A7" s="10" t="s">
        <v>14</v>
      </c>
      <c r="B7" s="10" t="s">
        <v>116</v>
      </c>
      <c r="C7" s="10" t="s">
        <v>102</v>
      </c>
      <c r="D7" s="10" t="s">
        <v>117</v>
      </c>
      <c r="E7" s="10" t="s">
        <v>123</v>
      </c>
      <c r="F7" s="10" t="s">
        <v>105</v>
      </c>
      <c r="G7" s="10" t="s">
        <v>106</v>
      </c>
      <c r="H7" s="10" t="s">
        <v>107</v>
      </c>
      <c r="I7" s="11">
        <v>1</v>
      </c>
      <c r="J7" s="10" t="s">
        <v>13</v>
      </c>
      <c r="K7" s="10" t="s">
        <v>124</v>
      </c>
      <c r="L7" s="10" t="s">
        <v>109</v>
      </c>
      <c r="M7" s="10" t="s">
        <v>110</v>
      </c>
    </row>
    <row r="8" spans="1:13" x14ac:dyDescent="0.3">
      <c r="A8" s="10" t="s">
        <v>30</v>
      </c>
      <c r="B8" s="10" t="s">
        <v>125</v>
      </c>
      <c r="C8" s="10" t="s">
        <v>102</v>
      </c>
      <c r="D8" s="10" t="s">
        <v>126</v>
      </c>
      <c r="E8" s="10" t="s">
        <v>127</v>
      </c>
      <c r="F8" s="10" t="s">
        <v>105</v>
      </c>
      <c r="G8" s="10" t="s">
        <v>128</v>
      </c>
      <c r="H8" s="10" t="s">
        <v>129</v>
      </c>
      <c r="I8" s="11">
        <v>1</v>
      </c>
      <c r="J8" s="10" t="s">
        <v>29</v>
      </c>
      <c r="K8" s="10" t="s">
        <v>130</v>
      </c>
      <c r="L8" s="10" t="s">
        <v>109</v>
      </c>
      <c r="M8" s="10" t="s">
        <v>131</v>
      </c>
    </row>
    <row r="9" spans="1:13" x14ac:dyDescent="0.3">
      <c r="A9" s="10" t="s">
        <v>68</v>
      </c>
      <c r="B9" s="10" t="s">
        <v>132</v>
      </c>
      <c r="C9" s="10" t="s">
        <v>133</v>
      </c>
      <c r="D9" s="10" t="s">
        <v>134</v>
      </c>
      <c r="E9" s="10" t="s">
        <v>135</v>
      </c>
      <c r="F9" s="10" t="s">
        <v>105</v>
      </c>
      <c r="G9" s="10" t="s">
        <v>136</v>
      </c>
      <c r="H9" s="10" t="s">
        <v>137</v>
      </c>
      <c r="I9" s="11">
        <v>1</v>
      </c>
      <c r="J9" s="10" t="s">
        <v>67</v>
      </c>
      <c r="K9" s="10" t="s">
        <v>138</v>
      </c>
      <c r="L9" s="10" t="s">
        <v>109</v>
      </c>
      <c r="M9" s="10" t="s">
        <v>139</v>
      </c>
    </row>
    <row r="10" spans="1:13" x14ac:dyDescent="0.3">
      <c r="A10" s="10" t="s">
        <v>58</v>
      </c>
      <c r="B10" s="10" t="s">
        <v>140</v>
      </c>
      <c r="C10" s="10" t="s">
        <v>133</v>
      </c>
      <c r="D10" s="10" t="s">
        <v>141</v>
      </c>
      <c r="E10" s="10" t="s">
        <v>142</v>
      </c>
      <c r="F10" s="10" t="s">
        <v>105</v>
      </c>
      <c r="G10" s="10" t="s">
        <v>143</v>
      </c>
      <c r="H10" s="10" t="s">
        <v>144</v>
      </c>
      <c r="I10" s="11">
        <v>1</v>
      </c>
      <c r="J10" s="10" t="s">
        <v>57</v>
      </c>
      <c r="K10" s="10" t="s">
        <v>145</v>
      </c>
      <c r="L10" s="10" t="s">
        <v>109</v>
      </c>
      <c r="M10" s="10" t="s">
        <v>146</v>
      </c>
    </row>
    <row r="11" spans="1:13" x14ac:dyDescent="0.3">
      <c r="A11" s="10" t="s">
        <v>64</v>
      </c>
      <c r="B11" s="10" t="s">
        <v>147</v>
      </c>
      <c r="C11" s="10" t="s">
        <v>133</v>
      </c>
      <c r="D11" s="10" t="s">
        <v>148</v>
      </c>
      <c r="E11" s="10" t="s">
        <v>149</v>
      </c>
      <c r="F11" s="10" t="s">
        <v>105</v>
      </c>
      <c r="G11" s="10" t="s">
        <v>150</v>
      </c>
      <c r="H11" s="10" t="s">
        <v>151</v>
      </c>
      <c r="I11" s="11">
        <v>1</v>
      </c>
      <c r="J11" s="10" t="s">
        <v>63</v>
      </c>
      <c r="K11" s="10" t="s">
        <v>152</v>
      </c>
      <c r="L11" s="10" t="s">
        <v>109</v>
      </c>
      <c r="M11" s="10" t="s">
        <v>153</v>
      </c>
    </row>
    <row r="12" spans="1:13" x14ac:dyDescent="0.3">
      <c r="A12" s="10" t="s">
        <v>28</v>
      </c>
      <c r="B12" s="10" t="s">
        <v>154</v>
      </c>
      <c r="C12" s="10" t="s">
        <v>102</v>
      </c>
      <c r="D12" s="10" t="s">
        <v>155</v>
      </c>
      <c r="E12" s="10" t="s">
        <v>156</v>
      </c>
      <c r="F12" s="10" t="s">
        <v>105</v>
      </c>
      <c r="G12" s="10" t="s">
        <v>157</v>
      </c>
      <c r="H12" s="10" t="s">
        <v>158</v>
      </c>
      <c r="I12" s="11">
        <v>1</v>
      </c>
      <c r="J12" s="10" t="s">
        <v>27</v>
      </c>
      <c r="K12" s="10" t="s">
        <v>159</v>
      </c>
      <c r="L12" s="10" t="s">
        <v>109</v>
      </c>
      <c r="M12" s="10" t="s">
        <v>160</v>
      </c>
    </row>
    <row r="13" spans="1:13" x14ac:dyDescent="0.3">
      <c r="A13" s="10" t="s">
        <v>28</v>
      </c>
      <c r="B13" s="10" t="s">
        <v>154</v>
      </c>
      <c r="C13" s="10" t="s">
        <v>102</v>
      </c>
      <c r="D13" s="10" t="s">
        <v>155</v>
      </c>
      <c r="E13" s="10" t="s">
        <v>161</v>
      </c>
      <c r="F13" s="10" t="s">
        <v>105</v>
      </c>
      <c r="G13" s="10" t="s">
        <v>162</v>
      </c>
      <c r="H13" s="10" t="s">
        <v>163</v>
      </c>
      <c r="I13" s="11">
        <v>1</v>
      </c>
      <c r="J13" s="10" t="s">
        <v>27</v>
      </c>
      <c r="K13" s="10" t="s">
        <v>115</v>
      </c>
      <c r="L13" s="10" t="s">
        <v>109</v>
      </c>
      <c r="M13" s="10" t="s">
        <v>164</v>
      </c>
    </row>
    <row r="14" spans="1:13" x14ac:dyDescent="0.3">
      <c r="A14" s="10" t="s">
        <v>70</v>
      </c>
      <c r="B14" s="10" t="s">
        <v>165</v>
      </c>
      <c r="C14" s="10" t="s">
        <v>133</v>
      </c>
      <c r="D14" s="10" t="s">
        <v>166</v>
      </c>
      <c r="E14" s="10" t="s">
        <v>167</v>
      </c>
      <c r="F14" s="10" t="s">
        <v>105</v>
      </c>
      <c r="G14" s="10" t="s">
        <v>168</v>
      </c>
      <c r="H14" s="10" t="s">
        <v>169</v>
      </c>
      <c r="I14" s="11">
        <v>2</v>
      </c>
      <c r="J14" s="10" t="s">
        <v>69</v>
      </c>
      <c r="K14" s="10" t="s">
        <v>170</v>
      </c>
      <c r="L14" s="10" t="s">
        <v>109</v>
      </c>
      <c r="M14" s="10" t="s">
        <v>171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"/>
  <sheetViews>
    <sheetView workbookViewId="0"/>
  </sheetViews>
  <sheetFormatPr defaultRowHeight="14.4" x14ac:dyDescent="0.3"/>
  <sheetData>
    <row r="1" spans="1:13" x14ac:dyDescent="0.3">
      <c r="A1" s="35" t="s">
        <v>172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x14ac:dyDescent="0.3">
      <c r="A2" s="12" t="s">
        <v>88</v>
      </c>
      <c r="B2" s="12" t="s">
        <v>89</v>
      </c>
      <c r="C2" s="12" t="s">
        <v>90</v>
      </c>
      <c r="D2" s="12" t="s">
        <v>91</v>
      </c>
      <c r="E2" s="12" t="s">
        <v>92</v>
      </c>
      <c r="F2" s="12" t="s">
        <v>93</v>
      </c>
      <c r="G2" s="12" t="s">
        <v>94</v>
      </c>
      <c r="H2" s="12" t="s">
        <v>95</v>
      </c>
      <c r="I2" s="12" t="s">
        <v>96</v>
      </c>
      <c r="J2" s="12" t="s">
        <v>97</v>
      </c>
      <c r="K2" s="12" t="s">
        <v>98</v>
      </c>
      <c r="L2" s="12" t="s">
        <v>99</v>
      </c>
      <c r="M2" s="12" t="s">
        <v>100</v>
      </c>
    </row>
    <row r="3" spans="1:13" x14ac:dyDescent="0.3">
      <c r="A3" s="13" t="s">
        <v>36</v>
      </c>
      <c r="B3" s="13" t="s">
        <v>101</v>
      </c>
      <c r="C3" s="13" t="s">
        <v>102</v>
      </c>
      <c r="D3" s="13" t="s">
        <v>173</v>
      </c>
      <c r="E3" s="13" t="s">
        <v>174</v>
      </c>
      <c r="F3" s="13" t="s">
        <v>105</v>
      </c>
      <c r="G3" s="13" t="s">
        <v>175</v>
      </c>
      <c r="H3" s="13" t="s">
        <v>176</v>
      </c>
      <c r="I3" s="14">
        <v>2</v>
      </c>
      <c r="J3" s="13" t="s">
        <v>35</v>
      </c>
      <c r="K3" s="13" t="s">
        <v>177</v>
      </c>
      <c r="L3" s="13" t="s">
        <v>178</v>
      </c>
      <c r="M3" s="13" t="s">
        <v>179</v>
      </c>
    </row>
    <row r="4" spans="1:13" x14ac:dyDescent="0.3">
      <c r="A4" s="13" t="s">
        <v>36</v>
      </c>
      <c r="B4" s="13" t="s">
        <v>101</v>
      </c>
      <c r="C4" s="13" t="s">
        <v>102</v>
      </c>
      <c r="D4" s="13" t="s">
        <v>173</v>
      </c>
      <c r="E4" s="13" t="s">
        <v>180</v>
      </c>
      <c r="F4" s="13" t="s">
        <v>105</v>
      </c>
      <c r="G4" s="13" t="s">
        <v>181</v>
      </c>
      <c r="H4" s="13" t="s">
        <v>182</v>
      </c>
      <c r="I4" s="14">
        <v>2</v>
      </c>
      <c r="J4" s="13" t="s">
        <v>35</v>
      </c>
      <c r="K4" s="13" t="s">
        <v>112</v>
      </c>
      <c r="L4" s="13" t="s">
        <v>178</v>
      </c>
      <c r="M4" s="13" t="s">
        <v>183</v>
      </c>
    </row>
    <row r="5" spans="1:13" x14ac:dyDescent="0.3">
      <c r="A5" s="13" t="s">
        <v>66</v>
      </c>
      <c r="B5" s="13" t="s">
        <v>184</v>
      </c>
      <c r="C5" s="13" t="s">
        <v>102</v>
      </c>
      <c r="D5" s="13" t="s">
        <v>185</v>
      </c>
      <c r="E5" s="13" t="s">
        <v>186</v>
      </c>
      <c r="F5" s="13" t="s">
        <v>105</v>
      </c>
      <c r="G5" s="13" t="s">
        <v>187</v>
      </c>
      <c r="H5" s="13" t="s">
        <v>188</v>
      </c>
      <c r="I5" s="14">
        <v>1</v>
      </c>
      <c r="J5" s="13" t="s">
        <v>65</v>
      </c>
      <c r="K5" s="13" t="s">
        <v>189</v>
      </c>
      <c r="L5" s="13" t="s">
        <v>178</v>
      </c>
      <c r="M5" s="13" t="s">
        <v>190</v>
      </c>
    </row>
    <row r="6" spans="1:13" x14ac:dyDescent="0.3">
      <c r="A6" s="13" t="s">
        <v>66</v>
      </c>
      <c r="B6" s="13" t="s">
        <v>184</v>
      </c>
      <c r="C6" s="13" t="s">
        <v>102</v>
      </c>
      <c r="D6" s="13" t="s">
        <v>185</v>
      </c>
      <c r="E6" s="13" t="s">
        <v>186</v>
      </c>
      <c r="F6" s="13" t="s">
        <v>105</v>
      </c>
      <c r="G6" s="13" t="s">
        <v>191</v>
      </c>
      <c r="H6" s="13" t="s">
        <v>192</v>
      </c>
      <c r="I6" s="14">
        <v>1</v>
      </c>
      <c r="J6" s="13" t="s">
        <v>65</v>
      </c>
      <c r="K6" s="13" t="s">
        <v>189</v>
      </c>
      <c r="L6" s="13" t="s">
        <v>178</v>
      </c>
      <c r="M6" s="13" t="s">
        <v>193</v>
      </c>
    </row>
    <row r="7" spans="1:13" x14ac:dyDescent="0.3">
      <c r="A7" s="13" t="s">
        <v>66</v>
      </c>
      <c r="B7" s="13" t="s">
        <v>184</v>
      </c>
      <c r="C7" s="13" t="s">
        <v>102</v>
      </c>
      <c r="D7" s="13" t="s">
        <v>185</v>
      </c>
      <c r="E7" s="13" t="s">
        <v>186</v>
      </c>
      <c r="F7" s="13" t="s">
        <v>105</v>
      </c>
      <c r="G7" s="13" t="s">
        <v>194</v>
      </c>
      <c r="H7" s="13" t="s">
        <v>195</v>
      </c>
      <c r="I7" s="14">
        <v>1</v>
      </c>
      <c r="J7" s="13" t="s">
        <v>65</v>
      </c>
      <c r="K7" s="13" t="s">
        <v>189</v>
      </c>
      <c r="L7" s="13" t="s">
        <v>178</v>
      </c>
      <c r="M7" s="13" t="s">
        <v>193</v>
      </c>
    </row>
    <row r="8" spans="1:13" x14ac:dyDescent="0.3">
      <c r="A8" s="13" t="s">
        <v>66</v>
      </c>
      <c r="B8" s="13" t="s">
        <v>184</v>
      </c>
      <c r="C8" s="13" t="s">
        <v>102</v>
      </c>
      <c r="D8" s="13" t="s">
        <v>185</v>
      </c>
      <c r="E8" s="13" t="s">
        <v>186</v>
      </c>
      <c r="F8" s="13" t="s">
        <v>105</v>
      </c>
      <c r="G8" s="13" t="s">
        <v>196</v>
      </c>
      <c r="H8" s="13" t="s">
        <v>197</v>
      </c>
      <c r="I8" s="14">
        <v>1</v>
      </c>
      <c r="J8" s="13" t="s">
        <v>65</v>
      </c>
      <c r="K8" s="13" t="s">
        <v>189</v>
      </c>
      <c r="L8" s="13" t="s">
        <v>178</v>
      </c>
      <c r="M8" s="13" t="s">
        <v>198</v>
      </c>
    </row>
    <row r="9" spans="1:13" x14ac:dyDescent="0.3">
      <c r="A9" s="13" t="s">
        <v>18</v>
      </c>
      <c r="B9" s="13" t="s">
        <v>199</v>
      </c>
      <c r="C9" s="13" t="s">
        <v>102</v>
      </c>
      <c r="D9" s="13" t="s">
        <v>200</v>
      </c>
      <c r="E9" s="13" t="s">
        <v>201</v>
      </c>
      <c r="F9" s="13" t="s">
        <v>105</v>
      </c>
      <c r="G9" s="13" t="s">
        <v>202</v>
      </c>
      <c r="H9" s="13" t="s">
        <v>203</v>
      </c>
      <c r="I9" s="14">
        <v>1</v>
      </c>
      <c r="J9" s="13" t="s">
        <v>17</v>
      </c>
      <c r="K9" s="13" t="s">
        <v>204</v>
      </c>
      <c r="L9" s="13" t="s">
        <v>178</v>
      </c>
      <c r="M9" s="13" t="s">
        <v>198</v>
      </c>
    </row>
    <row r="10" spans="1:13" x14ac:dyDescent="0.3">
      <c r="A10" s="13" t="s">
        <v>16</v>
      </c>
      <c r="B10" s="13" t="s">
        <v>101</v>
      </c>
      <c r="C10" s="13" t="s">
        <v>102</v>
      </c>
      <c r="D10" s="13" t="s">
        <v>103</v>
      </c>
      <c r="E10" s="13" t="s">
        <v>205</v>
      </c>
      <c r="F10" s="13" t="s">
        <v>105</v>
      </c>
      <c r="G10" s="13" t="s">
        <v>206</v>
      </c>
      <c r="H10" s="13" t="s">
        <v>207</v>
      </c>
      <c r="I10" s="14">
        <v>1</v>
      </c>
      <c r="J10" s="13" t="s">
        <v>15</v>
      </c>
      <c r="K10" s="13" t="s">
        <v>204</v>
      </c>
      <c r="L10" s="13" t="s">
        <v>178</v>
      </c>
      <c r="M10" s="13" t="s">
        <v>208</v>
      </c>
    </row>
    <row r="11" spans="1:13" x14ac:dyDescent="0.3">
      <c r="A11" s="13" t="s">
        <v>16</v>
      </c>
      <c r="B11" s="13" t="s">
        <v>101</v>
      </c>
      <c r="C11" s="13" t="s">
        <v>102</v>
      </c>
      <c r="D11" s="13" t="s">
        <v>103</v>
      </c>
      <c r="E11" s="13" t="s">
        <v>205</v>
      </c>
      <c r="F11" s="13" t="s">
        <v>105</v>
      </c>
      <c r="G11" s="13" t="s">
        <v>209</v>
      </c>
      <c r="H11" s="13" t="s">
        <v>210</v>
      </c>
      <c r="I11" s="14">
        <v>1</v>
      </c>
      <c r="J11" s="13" t="s">
        <v>15</v>
      </c>
      <c r="K11" s="13" t="s">
        <v>204</v>
      </c>
      <c r="L11" s="13" t="s">
        <v>178</v>
      </c>
      <c r="M11" s="13" t="s">
        <v>208</v>
      </c>
    </row>
    <row r="12" spans="1:13" x14ac:dyDescent="0.3">
      <c r="A12" s="13" t="s">
        <v>16</v>
      </c>
      <c r="B12" s="13" t="s">
        <v>101</v>
      </c>
      <c r="C12" s="13" t="s">
        <v>102</v>
      </c>
      <c r="D12" s="13" t="s">
        <v>103</v>
      </c>
      <c r="E12" s="13" t="s">
        <v>104</v>
      </c>
      <c r="F12" s="13" t="s">
        <v>105</v>
      </c>
      <c r="G12" s="13" t="s">
        <v>211</v>
      </c>
      <c r="H12" s="13" t="s">
        <v>212</v>
      </c>
      <c r="I12" s="14">
        <v>2</v>
      </c>
      <c r="J12" s="13" t="s">
        <v>15</v>
      </c>
      <c r="K12" s="13" t="s">
        <v>108</v>
      </c>
      <c r="L12" s="13" t="s">
        <v>178</v>
      </c>
      <c r="M12" s="13" t="s">
        <v>213</v>
      </c>
    </row>
    <row r="13" spans="1:13" x14ac:dyDescent="0.3">
      <c r="A13" s="13" t="s">
        <v>14</v>
      </c>
      <c r="B13" s="13" t="s">
        <v>116</v>
      </c>
      <c r="C13" s="13" t="s">
        <v>102</v>
      </c>
      <c r="D13" s="13" t="s">
        <v>117</v>
      </c>
      <c r="E13" s="13" t="s">
        <v>123</v>
      </c>
      <c r="F13" s="13" t="s">
        <v>105</v>
      </c>
      <c r="G13" s="13" t="s">
        <v>181</v>
      </c>
      <c r="H13" s="13" t="s">
        <v>182</v>
      </c>
      <c r="I13" s="14">
        <v>1</v>
      </c>
      <c r="J13" s="13" t="s">
        <v>13</v>
      </c>
      <c r="K13" s="13" t="s">
        <v>124</v>
      </c>
      <c r="L13" s="13" t="s">
        <v>178</v>
      </c>
      <c r="M13" s="13" t="s">
        <v>183</v>
      </c>
    </row>
    <row r="14" spans="1:13" x14ac:dyDescent="0.3">
      <c r="A14" s="13" t="s">
        <v>14</v>
      </c>
      <c r="B14" s="13" t="s">
        <v>116</v>
      </c>
      <c r="C14" s="13" t="s">
        <v>102</v>
      </c>
      <c r="D14" s="13" t="s">
        <v>117</v>
      </c>
      <c r="E14" s="13" t="s">
        <v>123</v>
      </c>
      <c r="F14" s="13" t="s">
        <v>105</v>
      </c>
      <c r="G14" s="13" t="s">
        <v>214</v>
      </c>
      <c r="H14" s="13" t="s">
        <v>215</v>
      </c>
      <c r="I14" s="14">
        <v>1</v>
      </c>
      <c r="J14" s="13" t="s">
        <v>13</v>
      </c>
      <c r="K14" s="13" t="s">
        <v>124</v>
      </c>
      <c r="L14" s="13" t="s">
        <v>178</v>
      </c>
      <c r="M14" s="13" t="s">
        <v>216</v>
      </c>
    </row>
    <row r="15" spans="1:13" x14ac:dyDescent="0.3">
      <c r="A15" s="13" t="s">
        <v>30</v>
      </c>
      <c r="B15" s="13" t="s">
        <v>125</v>
      </c>
      <c r="C15" s="13" t="s">
        <v>102</v>
      </c>
      <c r="D15" s="13" t="s">
        <v>126</v>
      </c>
      <c r="E15" s="13" t="s">
        <v>217</v>
      </c>
      <c r="F15" s="13" t="s">
        <v>105</v>
      </c>
      <c r="G15" s="13" t="s">
        <v>218</v>
      </c>
      <c r="H15" s="13" t="s">
        <v>219</v>
      </c>
      <c r="I15" s="14">
        <v>1</v>
      </c>
      <c r="J15" s="13" t="s">
        <v>29</v>
      </c>
      <c r="K15" s="13" t="s">
        <v>138</v>
      </c>
      <c r="L15" s="13" t="s">
        <v>178</v>
      </c>
      <c r="M15" s="13" t="s">
        <v>193</v>
      </c>
    </row>
    <row r="16" spans="1:13" x14ac:dyDescent="0.3">
      <c r="A16" s="13" t="s">
        <v>30</v>
      </c>
      <c r="B16" s="13" t="s">
        <v>125</v>
      </c>
      <c r="C16" s="13" t="s">
        <v>102</v>
      </c>
      <c r="D16" s="13" t="s">
        <v>126</v>
      </c>
      <c r="E16" s="13" t="s">
        <v>220</v>
      </c>
      <c r="F16" s="13" t="s">
        <v>105</v>
      </c>
      <c r="G16" s="13" t="s">
        <v>221</v>
      </c>
      <c r="H16" s="13" t="s">
        <v>222</v>
      </c>
      <c r="I16" s="14">
        <v>4</v>
      </c>
      <c r="J16" s="13" t="s">
        <v>29</v>
      </c>
      <c r="K16" s="13" t="s">
        <v>138</v>
      </c>
      <c r="L16" s="13" t="s">
        <v>178</v>
      </c>
      <c r="M16" s="13" t="s">
        <v>198</v>
      </c>
    </row>
    <row r="17" spans="1:13" x14ac:dyDescent="0.3">
      <c r="A17" s="13" t="s">
        <v>44</v>
      </c>
      <c r="B17" s="13" t="s">
        <v>223</v>
      </c>
      <c r="C17" s="13" t="s">
        <v>102</v>
      </c>
      <c r="D17" s="13" t="s">
        <v>224</v>
      </c>
      <c r="E17" s="13" t="s">
        <v>225</v>
      </c>
      <c r="F17" s="13" t="s">
        <v>105</v>
      </c>
      <c r="G17" s="13" t="s">
        <v>226</v>
      </c>
      <c r="H17" s="13" t="s">
        <v>227</v>
      </c>
      <c r="I17" s="14">
        <v>1</v>
      </c>
      <c r="J17" s="13" t="s">
        <v>43</v>
      </c>
      <c r="K17" s="13" t="s">
        <v>228</v>
      </c>
      <c r="L17" s="13" t="s">
        <v>178</v>
      </c>
      <c r="M17" s="13" t="s">
        <v>229</v>
      </c>
    </row>
    <row r="18" spans="1:13" x14ac:dyDescent="0.3">
      <c r="A18" s="13" t="s">
        <v>68</v>
      </c>
      <c r="B18" s="13" t="s">
        <v>132</v>
      </c>
      <c r="C18" s="13" t="s">
        <v>133</v>
      </c>
      <c r="D18" s="13" t="s">
        <v>134</v>
      </c>
      <c r="E18" s="13" t="s">
        <v>230</v>
      </c>
      <c r="F18" s="13" t="s">
        <v>105</v>
      </c>
      <c r="G18" s="13" t="s">
        <v>231</v>
      </c>
      <c r="H18" s="13" t="s">
        <v>232</v>
      </c>
      <c r="I18" s="14">
        <v>1</v>
      </c>
      <c r="J18" s="13" t="s">
        <v>67</v>
      </c>
      <c r="K18" s="13" t="s">
        <v>189</v>
      </c>
      <c r="L18" s="13" t="s">
        <v>178</v>
      </c>
      <c r="M18" s="13" t="s">
        <v>233</v>
      </c>
    </row>
    <row r="19" spans="1:13" x14ac:dyDescent="0.3">
      <c r="A19" s="13" t="s">
        <v>68</v>
      </c>
      <c r="B19" s="13" t="s">
        <v>132</v>
      </c>
      <c r="C19" s="13" t="s">
        <v>133</v>
      </c>
      <c r="D19" s="13" t="s">
        <v>134</v>
      </c>
      <c r="E19" s="13" t="s">
        <v>230</v>
      </c>
      <c r="F19" s="13" t="s">
        <v>105</v>
      </c>
      <c r="G19" s="13" t="s">
        <v>234</v>
      </c>
      <c r="H19" s="13" t="s">
        <v>235</v>
      </c>
      <c r="I19" s="14">
        <v>1</v>
      </c>
      <c r="J19" s="13" t="s">
        <v>67</v>
      </c>
      <c r="K19" s="13" t="s">
        <v>189</v>
      </c>
      <c r="L19" s="13" t="s">
        <v>178</v>
      </c>
      <c r="M19" s="13" t="s">
        <v>236</v>
      </c>
    </row>
    <row r="20" spans="1:13" x14ac:dyDescent="0.3">
      <c r="A20" s="13" t="s">
        <v>24</v>
      </c>
      <c r="B20" s="13" t="s">
        <v>237</v>
      </c>
      <c r="C20" s="13" t="s">
        <v>133</v>
      </c>
      <c r="D20" s="13" t="s">
        <v>238</v>
      </c>
      <c r="E20" s="13" t="s">
        <v>239</v>
      </c>
      <c r="F20" s="13" t="s">
        <v>105</v>
      </c>
      <c r="G20" s="13" t="s">
        <v>240</v>
      </c>
      <c r="H20" s="13" t="s">
        <v>241</v>
      </c>
      <c r="I20" s="14">
        <v>1</v>
      </c>
      <c r="J20" s="13" t="s">
        <v>23</v>
      </c>
      <c r="K20" s="13" t="s">
        <v>189</v>
      </c>
      <c r="L20" s="13" t="s">
        <v>178</v>
      </c>
      <c r="M20" s="13" t="s">
        <v>242</v>
      </c>
    </row>
    <row r="21" spans="1:13" x14ac:dyDescent="0.3">
      <c r="A21" s="13" t="s">
        <v>24</v>
      </c>
      <c r="B21" s="13" t="s">
        <v>237</v>
      </c>
      <c r="C21" s="13" t="s">
        <v>133</v>
      </c>
      <c r="D21" s="13" t="s">
        <v>238</v>
      </c>
      <c r="E21" s="13" t="s">
        <v>243</v>
      </c>
      <c r="F21" s="13" t="s">
        <v>105</v>
      </c>
      <c r="G21" s="13" t="s">
        <v>244</v>
      </c>
      <c r="H21" s="13" t="s">
        <v>245</v>
      </c>
      <c r="I21" s="14">
        <v>2</v>
      </c>
      <c r="J21" s="13" t="s">
        <v>23</v>
      </c>
      <c r="K21" s="13" t="s">
        <v>246</v>
      </c>
      <c r="L21" s="13" t="s">
        <v>178</v>
      </c>
      <c r="M21" s="13" t="s">
        <v>247</v>
      </c>
    </row>
    <row r="22" spans="1:13" x14ac:dyDescent="0.3">
      <c r="A22" s="13" t="s">
        <v>64</v>
      </c>
      <c r="B22" s="13" t="s">
        <v>147</v>
      </c>
      <c r="C22" s="13" t="s">
        <v>133</v>
      </c>
      <c r="D22" s="13" t="s">
        <v>148</v>
      </c>
      <c r="E22" s="13" t="s">
        <v>248</v>
      </c>
      <c r="F22" s="13" t="s">
        <v>105</v>
      </c>
      <c r="G22" s="13" t="s">
        <v>234</v>
      </c>
      <c r="H22" s="13" t="s">
        <v>235</v>
      </c>
      <c r="I22" s="14">
        <v>1</v>
      </c>
      <c r="J22" s="13" t="s">
        <v>63</v>
      </c>
      <c r="K22" s="13" t="s">
        <v>249</v>
      </c>
      <c r="L22" s="13" t="s">
        <v>178</v>
      </c>
      <c r="M22" s="13" t="s">
        <v>236</v>
      </c>
    </row>
    <row r="23" spans="1:13" x14ac:dyDescent="0.3">
      <c r="A23" s="13" t="s">
        <v>46</v>
      </c>
      <c r="B23" s="13" t="s">
        <v>250</v>
      </c>
      <c r="C23" s="13" t="s">
        <v>133</v>
      </c>
      <c r="D23" s="13" t="s">
        <v>251</v>
      </c>
      <c r="E23" s="13" t="s">
        <v>252</v>
      </c>
      <c r="F23" s="13" t="s">
        <v>105</v>
      </c>
      <c r="G23" s="13" t="s">
        <v>253</v>
      </c>
      <c r="H23" s="13" t="s">
        <v>254</v>
      </c>
      <c r="I23" s="14">
        <v>1</v>
      </c>
      <c r="J23" s="13" t="s">
        <v>45</v>
      </c>
      <c r="K23" s="13" t="s">
        <v>112</v>
      </c>
      <c r="L23" s="13" t="s">
        <v>178</v>
      </c>
      <c r="M23" s="13" t="s">
        <v>255</v>
      </c>
    </row>
    <row r="24" spans="1:13" x14ac:dyDescent="0.3">
      <c r="A24" s="13" t="s">
        <v>48</v>
      </c>
      <c r="B24" s="13" t="s">
        <v>256</v>
      </c>
      <c r="C24" s="13" t="s">
        <v>133</v>
      </c>
      <c r="D24" s="13" t="s">
        <v>257</v>
      </c>
      <c r="E24" s="13" t="s">
        <v>258</v>
      </c>
      <c r="F24" s="13" t="s">
        <v>105</v>
      </c>
      <c r="G24" s="13" t="s">
        <v>259</v>
      </c>
      <c r="H24" s="13" t="s">
        <v>260</v>
      </c>
      <c r="I24" s="14">
        <v>1</v>
      </c>
      <c r="J24" s="13" t="s">
        <v>47</v>
      </c>
      <c r="K24" s="13" t="s">
        <v>249</v>
      </c>
      <c r="L24" s="13" t="s">
        <v>178</v>
      </c>
      <c r="M24" s="13" t="s">
        <v>139</v>
      </c>
    </row>
    <row r="25" spans="1:13" x14ac:dyDescent="0.3">
      <c r="A25" s="13" t="s">
        <v>86</v>
      </c>
      <c r="B25" s="13" t="s">
        <v>101</v>
      </c>
      <c r="C25" s="13" t="s">
        <v>102</v>
      </c>
      <c r="D25" s="13" t="s">
        <v>261</v>
      </c>
      <c r="E25" s="13" t="s">
        <v>262</v>
      </c>
      <c r="F25" s="13" t="s">
        <v>263</v>
      </c>
      <c r="G25" s="13" t="s">
        <v>264</v>
      </c>
      <c r="H25" s="13" t="s">
        <v>265</v>
      </c>
      <c r="I25" s="14">
        <v>1</v>
      </c>
      <c r="J25" s="13" t="s">
        <v>85</v>
      </c>
      <c r="K25" s="13" t="s">
        <v>108</v>
      </c>
      <c r="L25" s="13" t="s">
        <v>178</v>
      </c>
      <c r="M25" s="13" t="s">
        <v>266</v>
      </c>
    </row>
    <row r="26" spans="1:13" x14ac:dyDescent="0.3">
      <c r="A26" s="13" t="s">
        <v>28</v>
      </c>
      <c r="B26" s="13" t="s">
        <v>154</v>
      </c>
      <c r="C26" s="13" t="s">
        <v>102</v>
      </c>
      <c r="D26" s="13" t="s">
        <v>155</v>
      </c>
      <c r="E26" s="13" t="s">
        <v>161</v>
      </c>
      <c r="F26" s="13" t="s">
        <v>105</v>
      </c>
      <c r="G26" s="13" t="s">
        <v>267</v>
      </c>
      <c r="H26" s="13" t="s">
        <v>268</v>
      </c>
      <c r="I26" s="14">
        <v>1</v>
      </c>
      <c r="J26" s="13" t="s">
        <v>27</v>
      </c>
      <c r="K26" s="13" t="s">
        <v>115</v>
      </c>
      <c r="L26" s="13" t="s">
        <v>178</v>
      </c>
      <c r="M26" s="13" t="s">
        <v>183</v>
      </c>
    </row>
    <row r="27" spans="1:13" x14ac:dyDescent="0.3">
      <c r="A27" s="13" t="s">
        <v>78</v>
      </c>
      <c r="B27" s="13" t="s">
        <v>256</v>
      </c>
      <c r="C27" s="13" t="s">
        <v>133</v>
      </c>
      <c r="D27" s="13" t="s">
        <v>269</v>
      </c>
      <c r="E27" s="13" t="s">
        <v>270</v>
      </c>
      <c r="F27" s="13" t="s">
        <v>105</v>
      </c>
      <c r="G27" s="13" t="s">
        <v>244</v>
      </c>
      <c r="H27" s="13" t="s">
        <v>245</v>
      </c>
      <c r="I27" s="14">
        <v>2</v>
      </c>
      <c r="J27" s="13" t="s">
        <v>77</v>
      </c>
      <c r="K27" s="13" t="s">
        <v>130</v>
      </c>
      <c r="L27" s="13" t="s">
        <v>178</v>
      </c>
      <c r="M27" s="13" t="s">
        <v>247</v>
      </c>
    </row>
    <row r="28" spans="1:13" x14ac:dyDescent="0.3">
      <c r="A28" s="13" t="s">
        <v>80</v>
      </c>
      <c r="B28" s="13" t="s">
        <v>250</v>
      </c>
      <c r="C28" s="13" t="s">
        <v>133</v>
      </c>
      <c r="D28" s="13" t="s">
        <v>271</v>
      </c>
      <c r="E28" s="13" t="s">
        <v>272</v>
      </c>
      <c r="F28" s="13" t="s">
        <v>105</v>
      </c>
      <c r="G28" s="13" t="s">
        <v>244</v>
      </c>
      <c r="H28" s="13" t="s">
        <v>245</v>
      </c>
      <c r="I28" s="14">
        <v>2</v>
      </c>
      <c r="J28" s="13" t="s">
        <v>79</v>
      </c>
      <c r="K28" s="13" t="s">
        <v>115</v>
      </c>
      <c r="L28" s="13" t="s">
        <v>178</v>
      </c>
      <c r="M28" s="13" t="s">
        <v>247</v>
      </c>
    </row>
    <row r="29" spans="1:13" x14ac:dyDescent="0.3">
      <c r="A29" s="13" t="s">
        <v>60</v>
      </c>
      <c r="B29" s="13" t="s">
        <v>147</v>
      </c>
      <c r="C29" s="13" t="s">
        <v>133</v>
      </c>
      <c r="D29" s="13" t="s">
        <v>273</v>
      </c>
      <c r="E29" s="13" t="s">
        <v>274</v>
      </c>
      <c r="F29" s="13" t="s">
        <v>105</v>
      </c>
      <c r="G29" s="13" t="s">
        <v>244</v>
      </c>
      <c r="H29" s="13" t="s">
        <v>245</v>
      </c>
      <c r="I29" s="14">
        <v>2</v>
      </c>
      <c r="J29" s="13" t="s">
        <v>59</v>
      </c>
      <c r="K29" s="13" t="s">
        <v>275</v>
      </c>
      <c r="L29" s="13" t="s">
        <v>178</v>
      </c>
      <c r="M29" s="13" t="s">
        <v>247</v>
      </c>
    </row>
    <row r="30" spans="1:13" x14ac:dyDescent="0.3">
      <c r="A30" s="13" t="s">
        <v>60</v>
      </c>
      <c r="B30" s="13" t="s">
        <v>147</v>
      </c>
      <c r="C30" s="13" t="s">
        <v>133</v>
      </c>
      <c r="D30" s="13" t="s">
        <v>273</v>
      </c>
      <c r="E30" s="13" t="s">
        <v>276</v>
      </c>
      <c r="F30" s="13" t="s">
        <v>105</v>
      </c>
      <c r="G30" s="13" t="s">
        <v>277</v>
      </c>
      <c r="H30" s="13" t="s">
        <v>278</v>
      </c>
      <c r="I30" s="14">
        <v>1</v>
      </c>
      <c r="J30" s="13" t="s">
        <v>59</v>
      </c>
      <c r="K30" s="13" t="s">
        <v>130</v>
      </c>
      <c r="L30" s="13" t="s">
        <v>178</v>
      </c>
      <c r="M30" s="13" t="s">
        <v>279</v>
      </c>
    </row>
    <row r="31" spans="1:13" x14ac:dyDescent="0.3">
      <c r="A31" s="13" t="s">
        <v>60</v>
      </c>
      <c r="B31" s="13" t="s">
        <v>147</v>
      </c>
      <c r="C31" s="13" t="s">
        <v>133</v>
      </c>
      <c r="D31" s="13" t="s">
        <v>273</v>
      </c>
      <c r="E31" s="13" t="s">
        <v>276</v>
      </c>
      <c r="F31" s="13" t="s">
        <v>105</v>
      </c>
      <c r="G31" s="13" t="s">
        <v>280</v>
      </c>
      <c r="H31" s="13" t="s">
        <v>281</v>
      </c>
      <c r="I31" s="14">
        <v>1</v>
      </c>
      <c r="J31" s="13" t="s">
        <v>59</v>
      </c>
      <c r="K31" s="13" t="s">
        <v>130</v>
      </c>
      <c r="L31" s="13" t="s">
        <v>178</v>
      </c>
      <c r="M31" s="13" t="s">
        <v>282</v>
      </c>
    </row>
    <row r="32" spans="1:13" x14ac:dyDescent="0.3">
      <c r="A32" s="13" t="s">
        <v>60</v>
      </c>
      <c r="B32" s="13" t="s">
        <v>147</v>
      </c>
      <c r="C32" s="13" t="s">
        <v>133</v>
      </c>
      <c r="D32" s="13" t="s">
        <v>273</v>
      </c>
      <c r="E32" s="13" t="s">
        <v>276</v>
      </c>
      <c r="F32" s="13" t="s">
        <v>105</v>
      </c>
      <c r="G32" s="13" t="s">
        <v>283</v>
      </c>
      <c r="H32" s="13" t="s">
        <v>284</v>
      </c>
      <c r="I32" s="14">
        <v>1</v>
      </c>
      <c r="J32" s="13" t="s">
        <v>59</v>
      </c>
      <c r="K32" s="13" t="s">
        <v>130</v>
      </c>
      <c r="L32" s="13" t="s">
        <v>178</v>
      </c>
      <c r="M32" s="13" t="s">
        <v>198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0"/>
  <sheetViews>
    <sheetView topLeftCell="G1" workbookViewId="0">
      <selection activeCell="M3" sqref="M3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4" x14ac:dyDescent="0.3">
      <c r="A1" s="36" t="s">
        <v>285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4" ht="27.45" customHeight="1" x14ac:dyDescent="0.3">
      <c r="A2" s="15" t="s">
        <v>94</v>
      </c>
      <c r="B2" s="15" t="s">
        <v>286</v>
      </c>
      <c r="C2" s="15" t="s">
        <v>287</v>
      </c>
      <c r="D2" s="15" t="s">
        <v>288</v>
      </c>
      <c r="E2" s="15" t="s">
        <v>100</v>
      </c>
      <c r="F2" s="15" t="s">
        <v>289</v>
      </c>
      <c r="G2" s="16" t="s">
        <v>290</v>
      </c>
      <c r="H2" s="16" t="s">
        <v>96</v>
      </c>
      <c r="I2" s="16" t="s">
        <v>291</v>
      </c>
      <c r="J2" s="16" t="s">
        <v>292</v>
      </c>
      <c r="K2" s="16" t="s">
        <v>293</v>
      </c>
      <c r="L2" s="16" t="s">
        <v>294</v>
      </c>
      <c r="M2" s="2" t="s">
        <v>670</v>
      </c>
      <c r="N2" s="2" t="s">
        <v>671</v>
      </c>
    </row>
    <row r="3" spans="1:14" x14ac:dyDescent="0.3">
      <c r="A3" s="17" t="s">
        <v>295</v>
      </c>
      <c r="B3" s="17" t="s">
        <v>296</v>
      </c>
      <c r="C3" s="17" t="s">
        <v>297</v>
      </c>
      <c r="D3" s="17" t="s">
        <v>298</v>
      </c>
      <c r="E3" s="17" t="s">
        <v>299</v>
      </c>
      <c r="F3" s="17" t="s">
        <v>300</v>
      </c>
      <c r="G3" s="18">
        <v>4</v>
      </c>
      <c r="H3" s="18">
        <v>12</v>
      </c>
      <c r="I3" s="19">
        <v>1</v>
      </c>
      <c r="J3" s="20">
        <v>0</v>
      </c>
      <c r="K3" s="21">
        <v>0</v>
      </c>
      <c r="L3" s="22">
        <v>0</v>
      </c>
      <c r="M3" s="28" t="s">
        <v>672</v>
      </c>
      <c r="N3" s="28"/>
    </row>
    <row r="4" spans="1:14" x14ac:dyDescent="0.3">
      <c r="A4" s="17" t="s">
        <v>244</v>
      </c>
      <c r="B4" s="17" t="s">
        <v>301</v>
      </c>
      <c r="C4" s="17" t="s">
        <v>302</v>
      </c>
      <c r="D4" s="17" t="s">
        <v>303</v>
      </c>
      <c r="E4" s="17" t="s">
        <v>247</v>
      </c>
      <c r="F4" s="17" t="s">
        <v>304</v>
      </c>
      <c r="G4" s="18">
        <v>4</v>
      </c>
      <c r="H4" s="18">
        <v>8</v>
      </c>
      <c r="I4" s="19">
        <v>0</v>
      </c>
      <c r="J4" s="20">
        <v>0</v>
      </c>
      <c r="K4" s="21">
        <v>0</v>
      </c>
      <c r="L4" s="22">
        <v>1</v>
      </c>
      <c r="M4" s="28" t="s">
        <v>675</v>
      </c>
      <c r="N4" s="28"/>
    </row>
    <row r="5" spans="1:14" x14ac:dyDescent="0.3">
      <c r="A5" s="17" t="s">
        <v>106</v>
      </c>
      <c r="B5" s="17" t="s">
        <v>305</v>
      </c>
      <c r="C5" s="17" t="s">
        <v>306</v>
      </c>
      <c r="D5" s="17" t="s">
        <v>307</v>
      </c>
      <c r="E5" s="17" t="s">
        <v>110</v>
      </c>
      <c r="F5" s="17" t="s">
        <v>308</v>
      </c>
      <c r="G5" s="18">
        <v>3</v>
      </c>
      <c r="H5" s="18">
        <v>3</v>
      </c>
      <c r="I5" s="19">
        <v>0</v>
      </c>
      <c r="J5" s="20">
        <v>0</v>
      </c>
      <c r="K5" s="21">
        <v>1</v>
      </c>
      <c r="L5" s="22">
        <v>0</v>
      </c>
      <c r="M5" s="28" t="s">
        <v>675</v>
      </c>
      <c r="N5" s="28"/>
    </row>
    <row r="6" spans="1:14" x14ac:dyDescent="0.3">
      <c r="A6" s="17" t="s">
        <v>309</v>
      </c>
      <c r="B6" s="17" t="s">
        <v>310</v>
      </c>
      <c r="C6" s="17" t="s">
        <v>311</v>
      </c>
      <c r="D6" s="17" t="s">
        <v>312</v>
      </c>
      <c r="E6" s="17" t="s">
        <v>313</v>
      </c>
      <c r="F6" s="17" t="s">
        <v>314</v>
      </c>
      <c r="G6" s="18">
        <v>3</v>
      </c>
      <c r="H6" s="18">
        <v>3</v>
      </c>
      <c r="I6" s="19">
        <v>0</v>
      </c>
      <c r="J6" s="20">
        <v>1</v>
      </c>
      <c r="K6" s="21">
        <v>0</v>
      </c>
      <c r="L6" s="22">
        <v>0</v>
      </c>
      <c r="M6" s="28" t="s">
        <v>673</v>
      </c>
      <c r="N6" s="28"/>
    </row>
    <row r="7" spans="1:14" x14ac:dyDescent="0.3">
      <c r="A7" s="17" t="s">
        <v>315</v>
      </c>
      <c r="B7" s="17" t="s">
        <v>316</v>
      </c>
      <c r="C7" s="17" t="s">
        <v>317</v>
      </c>
      <c r="D7" s="17" t="s">
        <v>298</v>
      </c>
      <c r="E7" s="17" t="s">
        <v>318</v>
      </c>
      <c r="F7" s="17" t="s">
        <v>319</v>
      </c>
      <c r="G7" s="18">
        <v>3</v>
      </c>
      <c r="H7" s="18">
        <v>3</v>
      </c>
      <c r="I7" s="19">
        <v>1</v>
      </c>
      <c r="J7" s="20">
        <v>0</v>
      </c>
      <c r="K7" s="21">
        <v>0</v>
      </c>
      <c r="L7" s="22">
        <v>0</v>
      </c>
      <c r="M7" s="28" t="s">
        <v>672</v>
      </c>
      <c r="N7" s="28"/>
    </row>
    <row r="8" spans="1:14" x14ac:dyDescent="0.3">
      <c r="A8" s="17" t="s">
        <v>320</v>
      </c>
      <c r="B8" s="17" t="s">
        <v>321</v>
      </c>
      <c r="C8" s="17" t="s">
        <v>322</v>
      </c>
      <c r="D8" s="17" t="s">
        <v>323</v>
      </c>
      <c r="E8" s="17" t="s">
        <v>324</v>
      </c>
      <c r="F8" s="17" t="s">
        <v>325</v>
      </c>
      <c r="G8" s="18">
        <v>2</v>
      </c>
      <c r="H8" s="18">
        <v>6</v>
      </c>
      <c r="I8" s="19">
        <v>0</v>
      </c>
      <c r="J8" s="20">
        <v>1</v>
      </c>
      <c r="K8" s="21">
        <v>0</v>
      </c>
      <c r="L8" s="22">
        <v>0</v>
      </c>
      <c r="M8" s="28" t="s">
        <v>673</v>
      </c>
      <c r="N8" s="28"/>
    </row>
    <row r="9" spans="1:14" x14ac:dyDescent="0.3">
      <c r="A9" s="17" t="s">
        <v>326</v>
      </c>
      <c r="B9" s="17" t="s">
        <v>327</v>
      </c>
      <c r="C9" s="17" t="s">
        <v>328</v>
      </c>
      <c r="D9" s="17" t="s">
        <v>298</v>
      </c>
      <c r="E9" s="17" t="s">
        <v>329</v>
      </c>
      <c r="F9" s="17" t="s">
        <v>326</v>
      </c>
      <c r="G9" s="18">
        <v>2</v>
      </c>
      <c r="H9" s="18">
        <v>2</v>
      </c>
      <c r="I9" s="19">
        <v>0.5</v>
      </c>
      <c r="J9" s="20">
        <v>0.5</v>
      </c>
      <c r="K9" s="21">
        <v>0</v>
      </c>
      <c r="L9" s="22">
        <v>0</v>
      </c>
      <c r="M9" s="28" t="s">
        <v>674</v>
      </c>
      <c r="N9" s="28"/>
    </row>
    <row r="10" spans="1:14" x14ac:dyDescent="0.3">
      <c r="A10" s="17" t="s">
        <v>234</v>
      </c>
      <c r="B10" s="17" t="s">
        <v>330</v>
      </c>
      <c r="C10" s="17" t="s">
        <v>331</v>
      </c>
      <c r="D10" s="17" t="s">
        <v>332</v>
      </c>
      <c r="E10" s="17" t="s">
        <v>236</v>
      </c>
      <c r="F10" s="17" t="s">
        <v>333</v>
      </c>
      <c r="G10" s="18">
        <v>2</v>
      </c>
      <c r="H10" s="18">
        <v>2</v>
      </c>
      <c r="I10" s="19">
        <v>0</v>
      </c>
      <c r="J10" s="20">
        <v>0</v>
      </c>
      <c r="K10" s="21">
        <v>0</v>
      </c>
      <c r="L10" s="22">
        <v>1</v>
      </c>
      <c r="M10" s="28" t="s">
        <v>675</v>
      </c>
      <c r="N10" s="28"/>
    </row>
    <row r="11" spans="1:14" x14ac:dyDescent="0.3">
      <c r="A11" s="17" t="s">
        <v>334</v>
      </c>
      <c r="B11" s="17" t="s">
        <v>335</v>
      </c>
      <c r="C11" s="17" t="s">
        <v>336</v>
      </c>
      <c r="D11" s="17" t="s">
        <v>337</v>
      </c>
      <c r="E11" s="17" t="s">
        <v>338</v>
      </c>
      <c r="F11" s="17" t="s">
        <v>339</v>
      </c>
      <c r="G11" s="18">
        <v>2</v>
      </c>
      <c r="H11" s="18">
        <v>2</v>
      </c>
      <c r="I11" s="19">
        <v>0</v>
      </c>
      <c r="J11" s="20">
        <v>1</v>
      </c>
      <c r="K11" s="21">
        <v>0</v>
      </c>
      <c r="L11" s="22">
        <v>0</v>
      </c>
      <c r="M11" s="28" t="s">
        <v>674</v>
      </c>
      <c r="N11" s="28"/>
    </row>
    <row r="12" spans="1:14" x14ac:dyDescent="0.3">
      <c r="A12" s="17" t="s">
        <v>340</v>
      </c>
      <c r="B12" s="17" t="s">
        <v>341</v>
      </c>
      <c r="C12" s="17" t="s">
        <v>342</v>
      </c>
      <c r="D12" s="17" t="s">
        <v>298</v>
      </c>
      <c r="E12" s="17" t="s">
        <v>299</v>
      </c>
      <c r="F12" s="17" t="s">
        <v>343</v>
      </c>
      <c r="G12" s="18">
        <v>2</v>
      </c>
      <c r="H12" s="18">
        <v>2</v>
      </c>
      <c r="I12" s="19">
        <v>1</v>
      </c>
      <c r="J12" s="20">
        <v>0</v>
      </c>
      <c r="K12" s="21">
        <v>0</v>
      </c>
      <c r="L12" s="22">
        <v>0</v>
      </c>
      <c r="M12" s="28" t="s">
        <v>672</v>
      </c>
      <c r="N12" s="28"/>
    </row>
    <row r="13" spans="1:14" x14ac:dyDescent="0.3">
      <c r="A13" s="17" t="s">
        <v>181</v>
      </c>
      <c r="B13" s="17" t="s">
        <v>344</v>
      </c>
      <c r="C13" s="17" t="s">
        <v>345</v>
      </c>
      <c r="D13" s="17" t="s">
        <v>346</v>
      </c>
      <c r="E13" s="17" t="s">
        <v>183</v>
      </c>
      <c r="F13" s="17" t="s">
        <v>347</v>
      </c>
      <c r="G13" s="18">
        <v>2</v>
      </c>
      <c r="H13" s="18">
        <v>3</v>
      </c>
      <c r="I13" s="19">
        <v>0</v>
      </c>
      <c r="J13" s="20">
        <v>0</v>
      </c>
      <c r="K13" s="21">
        <v>0</v>
      </c>
      <c r="L13" s="22">
        <v>1</v>
      </c>
      <c r="M13" s="28" t="s">
        <v>676</v>
      </c>
      <c r="N13" s="28"/>
    </row>
    <row r="14" spans="1:14" x14ac:dyDescent="0.3">
      <c r="A14" s="17" t="s">
        <v>348</v>
      </c>
      <c r="B14" s="17" t="s">
        <v>349</v>
      </c>
      <c r="C14" s="17" t="s">
        <v>350</v>
      </c>
      <c r="D14" s="17" t="s">
        <v>351</v>
      </c>
      <c r="E14" s="17" t="s">
        <v>164</v>
      </c>
      <c r="F14" s="17" t="s">
        <v>352</v>
      </c>
      <c r="G14" s="18">
        <v>2</v>
      </c>
      <c r="H14" s="18">
        <v>5</v>
      </c>
      <c r="I14" s="19">
        <v>0</v>
      </c>
      <c r="J14" s="20">
        <v>1</v>
      </c>
      <c r="K14" s="21">
        <v>0</v>
      </c>
      <c r="L14" s="22">
        <v>0</v>
      </c>
      <c r="M14" s="28" t="s">
        <v>673</v>
      </c>
      <c r="N14" s="28"/>
    </row>
    <row r="15" spans="1:14" x14ac:dyDescent="0.3">
      <c r="A15" s="17" t="s">
        <v>353</v>
      </c>
      <c r="B15" s="17" t="s">
        <v>354</v>
      </c>
      <c r="C15" s="17" t="s">
        <v>355</v>
      </c>
      <c r="D15" s="17" t="s">
        <v>356</v>
      </c>
      <c r="E15" s="17" t="s">
        <v>357</v>
      </c>
      <c r="F15" s="17" t="s">
        <v>358</v>
      </c>
      <c r="G15" s="18">
        <v>1</v>
      </c>
      <c r="H15" s="18">
        <v>4</v>
      </c>
      <c r="I15" s="19">
        <v>1</v>
      </c>
      <c r="J15" s="20">
        <v>0</v>
      </c>
      <c r="K15" s="21">
        <v>0</v>
      </c>
      <c r="L15" s="22">
        <v>0</v>
      </c>
      <c r="M15" s="28" t="s">
        <v>674</v>
      </c>
      <c r="N15" s="28"/>
    </row>
    <row r="16" spans="1:14" x14ac:dyDescent="0.3">
      <c r="A16" s="17" t="s">
        <v>359</v>
      </c>
      <c r="B16" s="17" t="s">
        <v>360</v>
      </c>
      <c r="C16" s="17" t="s">
        <v>331</v>
      </c>
      <c r="D16" s="17" t="s">
        <v>361</v>
      </c>
      <c r="E16" s="17" t="s">
        <v>110</v>
      </c>
      <c r="F16" s="17" t="s">
        <v>362</v>
      </c>
      <c r="G16" s="18">
        <v>1</v>
      </c>
      <c r="H16" s="18">
        <v>1</v>
      </c>
      <c r="I16" s="19">
        <v>0</v>
      </c>
      <c r="J16" s="20">
        <v>1</v>
      </c>
      <c r="K16" s="21">
        <v>0</v>
      </c>
      <c r="L16" s="22">
        <v>0</v>
      </c>
      <c r="M16" s="28" t="s">
        <v>674</v>
      </c>
      <c r="N16" s="28"/>
    </row>
    <row r="17" spans="1:14" x14ac:dyDescent="0.3">
      <c r="A17" s="17" t="s">
        <v>363</v>
      </c>
      <c r="B17" s="17" t="s">
        <v>364</v>
      </c>
      <c r="C17" s="17" t="s">
        <v>331</v>
      </c>
      <c r="D17" s="17" t="s">
        <v>365</v>
      </c>
      <c r="E17" s="17" t="s">
        <v>366</v>
      </c>
      <c r="F17" s="17" t="s">
        <v>367</v>
      </c>
      <c r="G17" s="18">
        <v>1</v>
      </c>
      <c r="H17" s="18">
        <v>1</v>
      </c>
      <c r="I17" s="19">
        <v>1</v>
      </c>
      <c r="J17" s="20">
        <v>0</v>
      </c>
      <c r="K17" s="21">
        <v>0</v>
      </c>
      <c r="L17" s="22">
        <v>0</v>
      </c>
      <c r="M17" s="28" t="s">
        <v>674</v>
      </c>
      <c r="N17" s="28"/>
    </row>
    <row r="18" spans="1:14" x14ac:dyDescent="0.3">
      <c r="A18" s="17" t="s">
        <v>368</v>
      </c>
      <c r="B18" s="17" t="s">
        <v>369</v>
      </c>
      <c r="C18" s="17" t="s">
        <v>370</v>
      </c>
      <c r="D18" s="17" t="s">
        <v>371</v>
      </c>
      <c r="E18" s="17" t="s">
        <v>372</v>
      </c>
      <c r="F18" s="17" t="s">
        <v>373</v>
      </c>
      <c r="G18" s="18">
        <v>1</v>
      </c>
      <c r="H18" s="18">
        <v>2</v>
      </c>
      <c r="I18" s="19">
        <v>0</v>
      </c>
      <c r="J18" s="20">
        <v>1</v>
      </c>
      <c r="K18" s="21">
        <v>0</v>
      </c>
      <c r="L18" s="22">
        <v>0</v>
      </c>
      <c r="M18" s="28" t="s">
        <v>673</v>
      </c>
      <c r="N18" s="28"/>
    </row>
    <row r="19" spans="1:14" x14ac:dyDescent="0.3">
      <c r="A19" s="17" t="s">
        <v>374</v>
      </c>
      <c r="B19" s="17" t="s">
        <v>375</v>
      </c>
      <c r="C19" s="17" t="s">
        <v>331</v>
      </c>
      <c r="D19" s="17" t="s">
        <v>376</v>
      </c>
      <c r="E19" s="17" t="s">
        <v>377</v>
      </c>
      <c r="F19" s="17" t="s">
        <v>378</v>
      </c>
      <c r="G19" s="18">
        <v>1</v>
      </c>
      <c r="H19" s="18">
        <v>2</v>
      </c>
      <c r="I19" s="19">
        <v>0</v>
      </c>
      <c r="J19" s="20">
        <v>1</v>
      </c>
      <c r="K19" s="21">
        <v>0</v>
      </c>
      <c r="L19" s="22">
        <v>0</v>
      </c>
      <c r="M19" s="28" t="s">
        <v>673</v>
      </c>
      <c r="N19" s="28"/>
    </row>
    <row r="20" spans="1:14" x14ac:dyDescent="0.3">
      <c r="A20" s="17" t="s">
        <v>267</v>
      </c>
      <c r="B20" s="17" t="s">
        <v>379</v>
      </c>
      <c r="C20" s="17" t="s">
        <v>331</v>
      </c>
      <c r="D20" s="17" t="s">
        <v>365</v>
      </c>
      <c r="E20" s="17" t="s">
        <v>183</v>
      </c>
      <c r="F20" s="17" t="s">
        <v>380</v>
      </c>
      <c r="G20" s="18">
        <v>1</v>
      </c>
      <c r="H20" s="18">
        <v>1</v>
      </c>
      <c r="I20" s="19">
        <v>0</v>
      </c>
      <c r="J20" s="20">
        <v>0</v>
      </c>
      <c r="K20" s="21">
        <v>0</v>
      </c>
      <c r="L20" s="22">
        <v>1</v>
      </c>
      <c r="M20" s="28" t="s">
        <v>676</v>
      </c>
      <c r="N20" s="28"/>
    </row>
    <row r="21" spans="1:14" x14ac:dyDescent="0.3">
      <c r="A21" s="17" t="s">
        <v>191</v>
      </c>
      <c r="B21" s="17" t="s">
        <v>381</v>
      </c>
      <c r="C21" s="17" t="s">
        <v>382</v>
      </c>
      <c r="D21" s="17" t="s">
        <v>365</v>
      </c>
      <c r="E21" s="17" t="s">
        <v>193</v>
      </c>
      <c r="F21" s="17" t="s">
        <v>383</v>
      </c>
      <c r="G21" s="18">
        <v>1</v>
      </c>
      <c r="H21" s="18">
        <v>1</v>
      </c>
      <c r="I21" s="19">
        <v>0</v>
      </c>
      <c r="J21" s="20">
        <v>0</v>
      </c>
      <c r="K21" s="21">
        <v>0</v>
      </c>
      <c r="L21" s="22">
        <v>1</v>
      </c>
      <c r="M21" s="28" t="s">
        <v>675</v>
      </c>
      <c r="N21" s="28"/>
    </row>
    <row r="22" spans="1:14" x14ac:dyDescent="0.3">
      <c r="A22" s="17" t="s">
        <v>384</v>
      </c>
      <c r="B22" s="17" t="s">
        <v>385</v>
      </c>
      <c r="C22" s="17" t="s">
        <v>386</v>
      </c>
      <c r="D22" s="17" t="s">
        <v>387</v>
      </c>
      <c r="E22" s="17" t="s">
        <v>388</v>
      </c>
      <c r="F22" s="17" t="s">
        <v>389</v>
      </c>
      <c r="G22" s="18">
        <v>1</v>
      </c>
      <c r="H22" s="18">
        <v>2</v>
      </c>
      <c r="I22" s="19">
        <v>0</v>
      </c>
      <c r="J22" s="20">
        <v>1</v>
      </c>
      <c r="K22" s="21">
        <v>0</v>
      </c>
      <c r="L22" s="22">
        <v>0</v>
      </c>
      <c r="M22" s="28" t="s">
        <v>673</v>
      </c>
      <c r="N22" s="28"/>
    </row>
    <row r="23" spans="1:14" x14ac:dyDescent="0.3">
      <c r="A23" s="17" t="s">
        <v>390</v>
      </c>
      <c r="B23" s="17" t="s">
        <v>391</v>
      </c>
      <c r="C23" s="17" t="s">
        <v>331</v>
      </c>
      <c r="D23" s="17" t="s">
        <v>392</v>
      </c>
      <c r="E23" s="17" t="s">
        <v>393</v>
      </c>
      <c r="F23" s="17" t="s">
        <v>394</v>
      </c>
      <c r="G23" s="18">
        <v>1</v>
      </c>
      <c r="H23" s="18">
        <v>15</v>
      </c>
      <c r="I23" s="19">
        <v>0</v>
      </c>
      <c r="J23" s="20">
        <v>1</v>
      </c>
      <c r="K23" s="21">
        <v>0</v>
      </c>
      <c r="L23" s="22">
        <v>0</v>
      </c>
      <c r="M23" s="28" t="s">
        <v>674</v>
      </c>
      <c r="N23" s="28"/>
    </row>
    <row r="24" spans="1:14" x14ac:dyDescent="0.3">
      <c r="A24" s="17" t="s">
        <v>280</v>
      </c>
      <c r="B24" s="17" t="s">
        <v>395</v>
      </c>
      <c r="C24" s="17" t="s">
        <v>396</v>
      </c>
      <c r="D24" s="17" t="s">
        <v>365</v>
      </c>
      <c r="E24" s="17" t="s">
        <v>282</v>
      </c>
      <c r="F24" s="17" t="s">
        <v>397</v>
      </c>
      <c r="G24" s="18">
        <v>1</v>
      </c>
      <c r="H24" s="18">
        <v>1</v>
      </c>
      <c r="I24" s="19">
        <v>0</v>
      </c>
      <c r="J24" s="20">
        <v>0</v>
      </c>
      <c r="K24" s="21">
        <v>0</v>
      </c>
      <c r="L24" s="22">
        <v>1</v>
      </c>
      <c r="M24" s="28" t="s">
        <v>675</v>
      </c>
      <c r="N24" s="28"/>
    </row>
    <row r="25" spans="1:14" x14ac:dyDescent="0.3">
      <c r="A25" s="17" t="s">
        <v>398</v>
      </c>
      <c r="B25" s="17" t="s">
        <v>399</v>
      </c>
      <c r="C25" s="17" t="s">
        <v>400</v>
      </c>
      <c r="D25" s="17" t="s">
        <v>337</v>
      </c>
      <c r="E25" s="17" t="s">
        <v>401</v>
      </c>
      <c r="F25" s="17" t="s">
        <v>402</v>
      </c>
      <c r="G25" s="18">
        <v>1</v>
      </c>
      <c r="H25" s="18">
        <v>2</v>
      </c>
      <c r="I25" s="19">
        <v>0</v>
      </c>
      <c r="J25" s="20">
        <v>1</v>
      </c>
      <c r="K25" s="21">
        <v>0</v>
      </c>
      <c r="L25" s="22">
        <v>0</v>
      </c>
      <c r="M25" s="28" t="s">
        <v>674</v>
      </c>
      <c r="N25" s="28"/>
    </row>
    <row r="26" spans="1:14" x14ac:dyDescent="0.3">
      <c r="A26" s="17" t="s">
        <v>403</v>
      </c>
      <c r="B26" s="17" t="s">
        <v>404</v>
      </c>
      <c r="C26" s="17" t="s">
        <v>405</v>
      </c>
      <c r="D26" s="17" t="s">
        <v>406</v>
      </c>
      <c r="E26" s="17" t="s">
        <v>407</v>
      </c>
      <c r="F26" s="17" t="s">
        <v>408</v>
      </c>
      <c r="G26" s="18">
        <v>1</v>
      </c>
      <c r="H26" s="18">
        <v>1</v>
      </c>
      <c r="I26" s="19">
        <v>0</v>
      </c>
      <c r="J26" s="20">
        <v>1</v>
      </c>
      <c r="K26" s="21">
        <v>0</v>
      </c>
      <c r="L26" s="22">
        <v>0</v>
      </c>
      <c r="M26" s="28" t="s">
        <v>673</v>
      </c>
      <c r="N26" s="28"/>
    </row>
    <row r="27" spans="1:14" x14ac:dyDescent="0.3">
      <c r="A27" s="17" t="s">
        <v>409</v>
      </c>
      <c r="B27" s="17" t="s">
        <v>410</v>
      </c>
      <c r="C27" s="17" t="s">
        <v>411</v>
      </c>
      <c r="D27" s="17" t="s">
        <v>307</v>
      </c>
      <c r="E27" s="17" t="s">
        <v>412</v>
      </c>
      <c r="F27" s="17" t="s">
        <v>413</v>
      </c>
      <c r="G27" s="18">
        <v>1</v>
      </c>
      <c r="H27" s="18">
        <v>1</v>
      </c>
      <c r="I27" s="19">
        <v>0</v>
      </c>
      <c r="J27" s="20">
        <v>1</v>
      </c>
      <c r="K27" s="21">
        <v>0</v>
      </c>
      <c r="L27" s="22">
        <v>0</v>
      </c>
      <c r="M27" s="28" t="s">
        <v>673</v>
      </c>
      <c r="N27" s="28"/>
    </row>
    <row r="28" spans="1:14" x14ac:dyDescent="0.3">
      <c r="A28" s="17" t="s">
        <v>283</v>
      </c>
      <c r="B28" s="17" t="s">
        <v>414</v>
      </c>
      <c r="C28" s="17" t="s">
        <v>331</v>
      </c>
      <c r="D28" s="17" t="s">
        <v>415</v>
      </c>
      <c r="E28" s="17" t="s">
        <v>198</v>
      </c>
      <c r="F28" s="17" t="s">
        <v>416</v>
      </c>
      <c r="G28" s="18">
        <v>1</v>
      </c>
      <c r="H28" s="18">
        <v>1</v>
      </c>
      <c r="I28" s="19">
        <v>0</v>
      </c>
      <c r="J28" s="20">
        <v>0</v>
      </c>
      <c r="K28" s="21">
        <v>0</v>
      </c>
      <c r="L28" s="22">
        <v>1</v>
      </c>
      <c r="M28" s="28" t="s">
        <v>676</v>
      </c>
      <c r="N28" s="28"/>
    </row>
    <row r="29" spans="1:14" x14ac:dyDescent="0.3">
      <c r="A29" s="17" t="s">
        <v>209</v>
      </c>
      <c r="B29" s="17" t="s">
        <v>417</v>
      </c>
      <c r="C29" s="17" t="s">
        <v>418</v>
      </c>
      <c r="D29" s="17" t="s">
        <v>365</v>
      </c>
      <c r="E29" s="17" t="s">
        <v>208</v>
      </c>
      <c r="F29" s="17" t="s">
        <v>419</v>
      </c>
      <c r="G29" s="18">
        <v>1</v>
      </c>
      <c r="H29" s="18">
        <v>1</v>
      </c>
      <c r="I29" s="19">
        <v>0</v>
      </c>
      <c r="J29" s="20">
        <v>0</v>
      </c>
      <c r="K29" s="21">
        <v>0</v>
      </c>
      <c r="L29" s="22">
        <v>1</v>
      </c>
      <c r="M29" s="28" t="s">
        <v>675</v>
      </c>
      <c r="N29" s="28"/>
    </row>
    <row r="30" spans="1:14" x14ac:dyDescent="0.3">
      <c r="A30" s="17" t="s">
        <v>202</v>
      </c>
      <c r="B30" s="17" t="s">
        <v>420</v>
      </c>
      <c r="C30" s="17" t="s">
        <v>331</v>
      </c>
      <c r="D30" s="17" t="s">
        <v>421</v>
      </c>
      <c r="E30" s="17" t="s">
        <v>198</v>
      </c>
      <c r="F30" s="17" t="s">
        <v>422</v>
      </c>
      <c r="G30" s="18">
        <v>1</v>
      </c>
      <c r="H30" s="18">
        <v>1</v>
      </c>
      <c r="I30" s="19">
        <v>0</v>
      </c>
      <c r="J30" s="20">
        <v>0</v>
      </c>
      <c r="K30" s="21">
        <v>0</v>
      </c>
      <c r="L30" s="22">
        <v>1</v>
      </c>
      <c r="M30" s="28" t="s">
        <v>676</v>
      </c>
      <c r="N30" s="28"/>
    </row>
    <row r="31" spans="1:14" x14ac:dyDescent="0.3">
      <c r="A31" s="17" t="s">
        <v>423</v>
      </c>
      <c r="B31" s="17" t="s">
        <v>424</v>
      </c>
      <c r="C31" s="17" t="s">
        <v>425</v>
      </c>
      <c r="D31" s="17" t="s">
        <v>426</v>
      </c>
      <c r="E31" s="17" t="s">
        <v>427</v>
      </c>
      <c r="F31" s="17" t="s">
        <v>428</v>
      </c>
      <c r="G31" s="18">
        <v>1</v>
      </c>
      <c r="H31" s="18">
        <v>2</v>
      </c>
      <c r="I31" s="19">
        <v>0</v>
      </c>
      <c r="J31" s="20">
        <v>1</v>
      </c>
      <c r="K31" s="21">
        <v>0</v>
      </c>
      <c r="L31" s="22">
        <v>0</v>
      </c>
      <c r="M31" s="28" t="s">
        <v>673</v>
      </c>
      <c r="N31" s="28"/>
    </row>
    <row r="32" spans="1:14" x14ac:dyDescent="0.3">
      <c r="A32" s="17" t="s">
        <v>429</v>
      </c>
      <c r="B32" s="17" t="s">
        <v>430</v>
      </c>
      <c r="C32" s="17" t="s">
        <v>431</v>
      </c>
      <c r="D32" s="17" t="s">
        <v>351</v>
      </c>
      <c r="E32" s="17" t="s">
        <v>432</v>
      </c>
      <c r="F32" s="17" t="s">
        <v>433</v>
      </c>
      <c r="G32" s="18">
        <v>1</v>
      </c>
      <c r="H32" s="18">
        <v>1</v>
      </c>
      <c r="I32" s="19">
        <v>0</v>
      </c>
      <c r="J32" s="20">
        <v>1</v>
      </c>
      <c r="K32" s="21">
        <v>0</v>
      </c>
      <c r="L32" s="22">
        <v>0</v>
      </c>
      <c r="M32" s="28" t="s">
        <v>673</v>
      </c>
      <c r="N32" s="28"/>
    </row>
    <row r="33" spans="1:14" x14ac:dyDescent="0.3">
      <c r="A33" s="17" t="s">
        <v>157</v>
      </c>
      <c r="B33" s="17" t="s">
        <v>434</v>
      </c>
      <c r="C33" s="17" t="s">
        <v>331</v>
      </c>
      <c r="D33" s="17" t="s">
        <v>435</v>
      </c>
      <c r="E33" s="17" t="s">
        <v>160</v>
      </c>
      <c r="F33" s="17" t="s">
        <v>436</v>
      </c>
      <c r="G33" s="18">
        <v>1</v>
      </c>
      <c r="H33" s="18">
        <v>1</v>
      </c>
      <c r="I33" s="19">
        <v>0</v>
      </c>
      <c r="J33" s="20">
        <v>0</v>
      </c>
      <c r="K33" s="21">
        <v>1</v>
      </c>
      <c r="L33" s="22">
        <v>0</v>
      </c>
      <c r="M33" s="28" t="s">
        <v>675</v>
      </c>
      <c r="N33" s="28"/>
    </row>
    <row r="34" spans="1:14" x14ac:dyDescent="0.3">
      <c r="A34" s="17" t="s">
        <v>437</v>
      </c>
      <c r="B34" s="17" t="s">
        <v>438</v>
      </c>
      <c r="C34" s="17" t="s">
        <v>439</v>
      </c>
      <c r="D34" s="17" t="s">
        <v>440</v>
      </c>
      <c r="E34" s="17" t="s">
        <v>441</v>
      </c>
      <c r="F34" s="17" t="s">
        <v>442</v>
      </c>
      <c r="G34" s="18">
        <v>1</v>
      </c>
      <c r="H34" s="18">
        <v>1</v>
      </c>
      <c r="I34" s="19">
        <v>1</v>
      </c>
      <c r="J34" s="20">
        <v>0</v>
      </c>
      <c r="K34" s="21">
        <v>0</v>
      </c>
      <c r="L34" s="22">
        <v>0</v>
      </c>
      <c r="M34" s="28" t="s">
        <v>674</v>
      </c>
      <c r="N34" s="28"/>
    </row>
    <row r="35" spans="1:14" x14ac:dyDescent="0.3">
      <c r="A35" s="17" t="s">
        <v>277</v>
      </c>
      <c r="B35" s="17" t="s">
        <v>443</v>
      </c>
      <c r="C35" s="17" t="s">
        <v>444</v>
      </c>
      <c r="D35" s="17" t="s">
        <v>365</v>
      </c>
      <c r="E35" s="17" t="s">
        <v>279</v>
      </c>
      <c r="F35" s="17" t="s">
        <v>445</v>
      </c>
      <c r="G35" s="18">
        <v>1</v>
      </c>
      <c r="H35" s="18">
        <v>1</v>
      </c>
      <c r="I35" s="19">
        <v>0</v>
      </c>
      <c r="J35" s="20">
        <v>0</v>
      </c>
      <c r="K35" s="21">
        <v>0</v>
      </c>
      <c r="L35" s="22">
        <v>1</v>
      </c>
      <c r="M35" s="28" t="s">
        <v>675</v>
      </c>
      <c r="N35" s="28"/>
    </row>
    <row r="36" spans="1:14" x14ac:dyDescent="0.3">
      <c r="A36" s="17" t="s">
        <v>446</v>
      </c>
      <c r="B36" s="17" t="s">
        <v>341</v>
      </c>
      <c r="C36" s="17" t="s">
        <v>447</v>
      </c>
      <c r="D36" s="17" t="s">
        <v>298</v>
      </c>
      <c r="E36" s="17" t="s">
        <v>299</v>
      </c>
      <c r="F36" s="17" t="s">
        <v>448</v>
      </c>
      <c r="G36" s="18">
        <v>1</v>
      </c>
      <c r="H36" s="18">
        <v>2</v>
      </c>
      <c r="I36" s="19">
        <v>1</v>
      </c>
      <c r="J36" s="20">
        <v>0</v>
      </c>
      <c r="K36" s="21">
        <v>0</v>
      </c>
      <c r="L36" s="22">
        <v>0</v>
      </c>
      <c r="M36" s="28" t="s">
        <v>672</v>
      </c>
      <c r="N36" s="28"/>
    </row>
    <row r="37" spans="1:14" x14ac:dyDescent="0.3">
      <c r="A37" s="17" t="s">
        <v>226</v>
      </c>
      <c r="B37" s="17" t="s">
        <v>449</v>
      </c>
      <c r="C37" s="17" t="s">
        <v>331</v>
      </c>
      <c r="D37" s="17" t="s">
        <v>365</v>
      </c>
      <c r="E37" s="17" t="s">
        <v>229</v>
      </c>
      <c r="F37" s="17" t="s">
        <v>450</v>
      </c>
      <c r="G37" s="18">
        <v>1</v>
      </c>
      <c r="H37" s="18">
        <v>1</v>
      </c>
      <c r="I37" s="19">
        <v>0</v>
      </c>
      <c r="J37" s="20">
        <v>0</v>
      </c>
      <c r="K37" s="21">
        <v>0</v>
      </c>
      <c r="L37" s="22">
        <v>1</v>
      </c>
      <c r="M37" s="28" t="s">
        <v>675</v>
      </c>
      <c r="N37" s="28"/>
    </row>
    <row r="38" spans="1:14" x14ac:dyDescent="0.3">
      <c r="A38" s="17" t="s">
        <v>214</v>
      </c>
      <c r="B38" s="17" t="s">
        <v>451</v>
      </c>
      <c r="C38" s="17" t="s">
        <v>331</v>
      </c>
      <c r="D38" s="17" t="s">
        <v>365</v>
      </c>
      <c r="E38" s="17" t="s">
        <v>216</v>
      </c>
      <c r="F38" s="17" t="s">
        <v>452</v>
      </c>
      <c r="G38" s="18">
        <v>1</v>
      </c>
      <c r="H38" s="18">
        <v>1</v>
      </c>
      <c r="I38" s="19">
        <v>0</v>
      </c>
      <c r="J38" s="20">
        <v>0</v>
      </c>
      <c r="K38" s="21">
        <v>0</v>
      </c>
      <c r="L38" s="22">
        <v>1</v>
      </c>
      <c r="M38" s="28" t="s">
        <v>675</v>
      </c>
      <c r="N38" s="28"/>
    </row>
    <row r="39" spans="1:14" x14ac:dyDescent="0.3">
      <c r="A39" s="17" t="s">
        <v>168</v>
      </c>
      <c r="B39" s="17" t="s">
        <v>453</v>
      </c>
      <c r="C39" s="17" t="s">
        <v>454</v>
      </c>
      <c r="D39" s="17" t="s">
        <v>356</v>
      </c>
      <c r="E39" s="17" t="s">
        <v>171</v>
      </c>
      <c r="F39" s="17" t="s">
        <v>455</v>
      </c>
      <c r="G39" s="18">
        <v>1</v>
      </c>
      <c r="H39" s="18">
        <v>2</v>
      </c>
      <c r="I39" s="19">
        <v>0</v>
      </c>
      <c r="J39" s="20">
        <v>0</v>
      </c>
      <c r="K39" s="21">
        <v>1</v>
      </c>
      <c r="L39" s="22">
        <v>0</v>
      </c>
      <c r="M39" s="28" t="s">
        <v>675</v>
      </c>
      <c r="N39" s="28"/>
    </row>
    <row r="40" spans="1:14" x14ac:dyDescent="0.3">
      <c r="A40" s="17" t="s">
        <v>456</v>
      </c>
      <c r="B40" s="17" t="s">
        <v>457</v>
      </c>
      <c r="C40" s="17" t="s">
        <v>458</v>
      </c>
      <c r="D40" s="17" t="s">
        <v>426</v>
      </c>
      <c r="E40" s="17" t="s">
        <v>164</v>
      </c>
      <c r="F40" s="17" t="s">
        <v>459</v>
      </c>
      <c r="G40" s="18">
        <v>1</v>
      </c>
      <c r="H40" s="18">
        <v>1</v>
      </c>
      <c r="I40" s="19">
        <v>0</v>
      </c>
      <c r="J40" s="20">
        <v>1</v>
      </c>
      <c r="K40" s="21">
        <v>0</v>
      </c>
      <c r="L40" s="22">
        <v>0</v>
      </c>
      <c r="M40" s="28" t="s">
        <v>674</v>
      </c>
      <c r="N40" s="28"/>
    </row>
    <row r="41" spans="1:14" x14ac:dyDescent="0.3">
      <c r="A41" s="17" t="s">
        <v>460</v>
      </c>
      <c r="B41" s="17" t="s">
        <v>461</v>
      </c>
      <c r="C41" s="17" t="s">
        <v>462</v>
      </c>
      <c r="D41" s="17" t="s">
        <v>463</v>
      </c>
      <c r="E41" s="17" t="s">
        <v>464</v>
      </c>
      <c r="F41" s="17" t="s">
        <v>465</v>
      </c>
      <c r="G41" s="18">
        <v>1</v>
      </c>
      <c r="H41" s="18">
        <v>1</v>
      </c>
      <c r="I41" s="19">
        <v>0</v>
      </c>
      <c r="J41" s="20">
        <v>1</v>
      </c>
      <c r="K41" s="21">
        <v>0</v>
      </c>
      <c r="L41" s="22">
        <v>0</v>
      </c>
      <c r="M41" s="28" t="s">
        <v>673</v>
      </c>
      <c r="N41" s="28"/>
    </row>
    <row r="42" spans="1:14" x14ac:dyDescent="0.3">
      <c r="A42" s="17" t="s">
        <v>466</v>
      </c>
      <c r="B42" s="17" t="s">
        <v>467</v>
      </c>
      <c r="C42" s="17" t="s">
        <v>468</v>
      </c>
      <c r="D42" s="17" t="s">
        <v>469</v>
      </c>
      <c r="E42" s="17" t="s">
        <v>183</v>
      </c>
      <c r="F42" s="17" t="s">
        <v>470</v>
      </c>
      <c r="G42" s="18">
        <v>1</v>
      </c>
      <c r="H42" s="18">
        <v>1</v>
      </c>
      <c r="I42" s="19">
        <v>0</v>
      </c>
      <c r="J42" s="20">
        <v>1</v>
      </c>
      <c r="K42" s="21">
        <v>0</v>
      </c>
      <c r="L42" s="22">
        <v>0</v>
      </c>
      <c r="M42" s="28" t="s">
        <v>674</v>
      </c>
      <c r="N42" s="28"/>
    </row>
    <row r="43" spans="1:14" x14ac:dyDescent="0.3">
      <c r="A43" s="17" t="s">
        <v>162</v>
      </c>
      <c r="B43" s="17" t="s">
        <v>471</v>
      </c>
      <c r="C43" s="17" t="s">
        <v>472</v>
      </c>
      <c r="D43" s="17" t="s">
        <v>473</v>
      </c>
      <c r="E43" s="17" t="s">
        <v>164</v>
      </c>
      <c r="F43" s="17" t="s">
        <v>474</v>
      </c>
      <c r="G43" s="18">
        <v>1</v>
      </c>
      <c r="H43" s="18">
        <v>1</v>
      </c>
      <c r="I43" s="19">
        <v>0</v>
      </c>
      <c r="J43" s="20">
        <v>0</v>
      </c>
      <c r="K43" s="21">
        <v>1</v>
      </c>
      <c r="L43" s="22">
        <v>0</v>
      </c>
      <c r="M43" s="28" t="s">
        <v>675</v>
      </c>
      <c r="N43" s="28"/>
    </row>
    <row r="44" spans="1:14" x14ac:dyDescent="0.3">
      <c r="A44" s="17" t="s">
        <v>187</v>
      </c>
      <c r="B44" s="17" t="s">
        <v>475</v>
      </c>
      <c r="C44" s="17" t="s">
        <v>476</v>
      </c>
      <c r="D44" s="17" t="s">
        <v>365</v>
      </c>
      <c r="E44" s="17" t="s">
        <v>190</v>
      </c>
      <c r="F44" s="17" t="s">
        <v>477</v>
      </c>
      <c r="G44" s="18">
        <v>1</v>
      </c>
      <c r="H44" s="18">
        <v>1</v>
      </c>
      <c r="I44" s="19">
        <v>0</v>
      </c>
      <c r="J44" s="20">
        <v>0</v>
      </c>
      <c r="K44" s="21">
        <v>0</v>
      </c>
      <c r="L44" s="22">
        <v>1</v>
      </c>
      <c r="M44" s="28" t="s">
        <v>675</v>
      </c>
      <c r="N44" s="28"/>
    </row>
    <row r="45" spans="1:14" x14ac:dyDescent="0.3">
      <c r="A45" s="17" t="s">
        <v>478</v>
      </c>
      <c r="B45" s="17" t="s">
        <v>479</v>
      </c>
      <c r="C45" s="17" t="s">
        <v>480</v>
      </c>
      <c r="D45" s="17" t="s">
        <v>435</v>
      </c>
      <c r="E45" s="17" t="s">
        <v>164</v>
      </c>
      <c r="F45" s="17" t="s">
        <v>481</v>
      </c>
      <c r="G45" s="18">
        <v>1</v>
      </c>
      <c r="H45" s="18">
        <v>1</v>
      </c>
      <c r="I45" s="19">
        <v>0</v>
      </c>
      <c r="J45" s="20">
        <v>1</v>
      </c>
      <c r="K45" s="21">
        <v>0</v>
      </c>
      <c r="L45" s="22">
        <v>0</v>
      </c>
      <c r="M45" s="28" t="s">
        <v>674</v>
      </c>
      <c r="N45" s="28"/>
    </row>
    <row r="46" spans="1:14" x14ac:dyDescent="0.3">
      <c r="A46" s="17" t="s">
        <v>482</v>
      </c>
      <c r="B46" s="17" t="s">
        <v>483</v>
      </c>
      <c r="C46" s="17" t="s">
        <v>331</v>
      </c>
      <c r="D46" s="17" t="s">
        <v>484</v>
      </c>
      <c r="E46" s="17" t="s">
        <v>153</v>
      </c>
      <c r="F46" s="17" t="s">
        <v>485</v>
      </c>
      <c r="G46" s="18">
        <v>1</v>
      </c>
      <c r="H46" s="18">
        <v>1</v>
      </c>
      <c r="I46" s="19">
        <v>0</v>
      </c>
      <c r="J46" s="20">
        <v>1</v>
      </c>
      <c r="K46" s="21">
        <v>0</v>
      </c>
      <c r="L46" s="22">
        <v>0</v>
      </c>
      <c r="M46" s="28" t="s">
        <v>673</v>
      </c>
      <c r="N46" s="28"/>
    </row>
    <row r="47" spans="1:14" x14ac:dyDescent="0.3">
      <c r="A47" s="17" t="s">
        <v>211</v>
      </c>
      <c r="B47" s="17" t="s">
        <v>486</v>
      </c>
      <c r="C47" s="17" t="s">
        <v>487</v>
      </c>
      <c r="D47" s="17" t="s">
        <v>365</v>
      </c>
      <c r="E47" s="17" t="s">
        <v>213</v>
      </c>
      <c r="F47" s="17" t="s">
        <v>488</v>
      </c>
      <c r="G47" s="18">
        <v>1</v>
      </c>
      <c r="H47" s="18">
        <v>2</v>
      </c>
      <c r="I47" s="19">
        <v>0</v>
      </c>
      <c r="J47" s="20">
        <v>0</v>
      </c>
      <c r="K47" s="21">
        <v>0</v>
      </c>
      <c r="L47" s="22">
        <v>1</v>
      </c>
      <c r="M47" s="28" t="s">
        <v>675</v>
      </c>
      <c r="N47" s="28"/>
    </row>
    <row r="48" spans="1:14" x14ac:dyDescent="0.3">
      <c r="A48" s="17" t="s">
        <v>489</v>
      </c>
      <c r="B48" s="17" t="s">
        <v>490</v>
      </c>
      <c r="C48" s="17" t="s">
        <v>331</v>
      </c>
      <c r="D48" s="17" t="s">
        <v>361</v>
      </c>
      <c r="E48" s="17" t="s">
        <v>464</v>
      </c>
      <c r="F48" s="17" t="s">
        <v>491</v>
      </c>
      <c r="G48" s="18">
        <v>1</v>
      </c>
      <c r="H48" s="18">
        <v>1</v>
      </c>
      <c r="I48" s="19">
        <v>0</v>
      </c>
      <c r="J48" s="20">
        <v>1</v>
      </c>
      <c r="K48" s="21">
        <v>0</v>
      </c>
      <c r="L48" s="22">
        <v>0</v>
      </c>
      <c r="M48" s="28" t="s">
        <v>674</v>
      </c>
      <c r="N48" s="28"/>
    </row>
    <row r="49" spans="1:14" x14ac:dyDescent="0.3">
      <c r="A49" s="17" t="s">
        <v>206</v>
      </c>
      <c r="B49" s="17" t="s">
        <v>492</v>
      </c>
      <c r="C49" s="17" t="s">
        <v>493</v>
      </c>
      <c r="D49" s="17" t="s">
        <v>494</v>
      </c>
      <c r="E49" s="17" t="s">
        <v>208</v>
      </c>
      <c r="F49" s="17" t="s">
        <v>495</v>
      </c>
      <c r="G49" s="18">
        <v>1</v>
      </c>
      <c r="H49" s="18">
        <v>1</v>
      </c>
      <c r="I49" s="19">
        <v>0</v>
      </c>
      <c r="J49" s="20">
        <v>0</v>
      </c>
      <c r="K49" s="21">
        <v>0</v>
      </c>
      <c r="L49" s="22">
        <v>1</v>
      </c>
      <c r="M49" s="28" t="s">
        <v>675</v>
      </c>
      <c r="N49" s="28"/>
    </row>
    <row r="50" spans="1:14" x14ac:dyDescent="0.3">
      <c r="A50" s="17" t="s">
        <v>496</v>
      </c>
      <c r="B50" s="17" t="s">
        <v>497</v>
      </c>
      <c r="C50" s="17" t="s">
        <v>498</v>
      </c>
      <c r="D50" s="17" t="s">
        <v>365</v>
      </c>
      <c r="E50" s="17" t="s">
        <v>499</v>
      </c>
      <c r="F50" s="17" t="s">
        <v>500</v>
      </c>
      <c r="G50" s="18">
        <v>1</v>
      </c>
      <c r="H50" s="18">
        <v>2</v>
      </c>
      <c r="I50" s="19">
        <v>1</v>
      </c>
      <c r="J50" s="20">
        <v>0</v>
      </c>
      <c r="K50" s="21">
        <v>0</v>
      </c>
      <c r="L50" s="22">
        <v>0</v>
      </c>
      <c r="M50" s="28" t="s">
        <v>674</v>
      </c>
      <c r="N50" s="28"/>
    </row>
    <row r="51" spans="1:14" x14ac:dyDescent="0.3">
      <c r="A51" s="17" t="s">
        <v>501</v>
      </c>
      <c r="B51" s="17" t="s">
        <v>502</v>
      </c>
      <c r="C51" s="17" t="s">
        <v>503</v>
      </c>
      <c r="D51" s="17" t="s">
        <v>298</v>
      </c>
      <c r="E51" s="17" t="s">
        <v>504</v>
      </c>
      <c r="F51" s="17" t="s">
        <v>505</v>
      </c>
      <c r="G51" s="18">
        <v>1</v>
      </c>
      <c r="H51" s="18">
        <v>1</v>
      </c>
      <c r="I51" s="19">
        <v>1</v>
      </c>
      <c r="J51" s="20">
        <v>0</v>
      </c>
      <c r="K51" s="21">
        <v>0</v>
      </c>
      <c r="L51" s="22">
        <v>0</v>
      </c>
      <c r="M51" s="28" t="s">
        <v>673</v>
      </c>
      <c r="N51" s="28"/>
    </row>
    <row r="52" spans="1:14" x14ac:dyDescent="0.3">
      <c r="A52" s="17" t="s">
        <v>506</v>
      </c>
      <c r="B52" s="17" t="s">
        <v>507</v>
      </c>
      <c r="C52" s="17" t="s">
        <v>508</v>
      </c>
      <c r="D52" s="17" t="s">
        <v>312</v>
      </c>
      <c r="E52" s="17" t="s">
        <v>509</v>
      </c>
      <c r="F52" s="17" t="s">
        <v>510</v>
      </c>
      <c r="G52" s="18">
        <v>1</v>
      </c>
      <c r="H52" s="18">
        <v>1</v>
      </c>
      <c r="I52" s="19">
        <v>0</v>
      </c>
      <c r="J52" s="20">
        <v>1</v>
      </c>
      <c r="K52" s="21">
        <v>0</v>
      </c>
      <c r="L52" s="22">
        <v>0</v>
      </c>
      <c r="M52" s="28" t="s">
        <v>673</v>
      </c>
      <c r="N52" s="28"/>
    </row>
    <row r="53" spans="1:14" x14ac:dyDescent="0.3">
      <c r="A53" s="17" t="s">
        <v>194</v>
      </c>
      <c r="B53" s="17" t="s">
        <v>511</v>
      </c>
      <c r="C53" s="17" t="s">
        <v>512</v>
      </c>
      <c r="D53" s="17" t="s">
        <v>365</v>
      </c>
      <c r="E53" s="17" t="s">
        <v>193</v>
      </c>
      <c r="F53" s="17" t="s">
        <v>513</v>
      </c>
      <c r="G53" s="18">
        <v>1</v>
      </c>
      <c r="H53" s="18">
        <v>1</v>
      </c>
      <c r="I53" s="19">
        <v>0</v>
      </c>
      <c r="J53" s="20">
        <v>0</v>
      </c>
      <c r="K53" s="21">
        <v>0</v>
      </c>
      <c r="L53" s="22">
        <v>1</v>
      </c>
      <c r="M53" s="28" t="s">
        <v>675</v>
      </c>
      <c r="N53" s="28"/>
    </row>
    <row r="54" spans="1:14" x14ac:dyDescent="0.3">
      <c r="A54" s="17" t="s">
        <v>264</v>
      </c>
      <c r="B54" s="17" t="s">
        <v>514</v>
      </c>
      <c r="C54" s="17" t="s">
        <v>331</v>
      </c>
      <c r="D54" s="17" t="s">
        <v>365</v>
      </c>
      <c r="E54" s="17" t="s">
        <v>266</v>
      </c>
      <c r="F54" s="17" t="s">
        <v>515</v>
      </c>
      <c r="G54" s="18">
        <v>1</v>
      </c>
      <c r="H54" s="18">
        <v>1</v>
      </c>
      <c r="I54" s="19">
        <v>0</v>
      </c>
      <c r="J54" s="20">
        <v>0</v>
      </c>
      <c r="K54" s="21">
        <v>0</v>
      </c>
      <c r="L54" s="22">
        <v>1</v>
      </c>
      <c r="M54" s="28" t="s">
        <v>675</v>
      </c>
      <c r="N54" s="28"/>
    </row>
    <row r="55" spans="1:14" x14ac:dyDescent="0.3">
      <c r="A55" s="17" t="s">
        <v>516</v>
      </c>
      <c r="B55" s="17" t="s">
        <v>517</v>
      </c>
      <c r="C55" s="17" t="s">
        <v>518</v>
      </c>
      <c r="D55" s="17" t="s">
        <v>519</v>
      </c>
      <c r="E55" s="17" t="s">
        <v>520</v>
      </c>
      <c r="F55" s="17" t="s">
        <v>521</v>
      </c>
      <c r="G55" s="18">
        <v>1</v>
      </c>
      <c r="H55" s="18">
        <v>1</v>
      </c>
      <c r="I55" s="19">
        <v>1</v>
      </c>
      <c r="J55" s="20">
        <v>0</v>
      </c>
      <c r="K55" s="21">
        <v>0</v>
      </c>
      <c r="L55" s="22">
        <v>0</v>
      </c>
      <c r="M55" s="28" t="s">
        <v>674</v>
      </c>
      <c r="N55" s="28"/>
    </row>
    <row r="56" spans="1:14" x14ac:dyDescent="0.3">
      <c r="A56" s="17" t="s">
        <v>113</v>
      </c>
      <c r="B56" s="17" t="s">
        <v>522</v>
      </c>
      <c r="C56" s="17" t="s">
        <v>331</v>
      </c>
      <c r="D56" s="17" t="s">
        <v>523</v>
      </c>
      <c r="E56" s="17" t="s">
        <v>110</v>
      </c>
      <c r="F56" s="17" t="s">
        <v>524</v>
      </c>
      <c r="G56" s="18">
        <v>1</v>
      </c>
      <c r="H56" s="18">
        <v>1</v>
      </c>
      <c r="I56" s="19">
        <v>0</v>
      </c>
      <c r="J56" s="20">
        <v>0</v>
      </c>
      <c r="K56" s="21">
        <v>1</v>
      </c>
      <c r="L56" s="22">
        <v>0</v>
      </c>
      <c r="M56" s="28" t="s">
        <v>675</v>
      </c>
      <c r="N56" s="28"/>
    </row>
    <row r="57" spans="1:14" x14ac:dyDescent="0.3">
      <c r="A57" s="17" t="s">
        <v>525</v>
      </c>
      <c r="B57" s="17" t="s">
        <v>526</v>
      </c>
      <c r="C57" s="17" t="s">
        <v>425</v>
      </c>
      <c r="D57" s="17" t="s">
        <v>426</v>
      </c>
      <c r="E57" s="17" t="s">
        <v>441</v>
      </c>
      <c r="F57" s="17" t="s">
        <v>527</v>
      </c>
      <c r="G57" s="18">
        <v>1</v>
      </c>
      <c r="H57" s="18">
        <v>8</v>
      </c>
      <c r="I57" s="19">
        <v>0</v>
      </c>
      <c r="J57" s="20">
        <v>1</v>
      </c>
      <c r="K57" s="21">
        <v>0</v>
      </c>
      <c r="L57" s="22">
        <v>0</v>
      </c>
      <c r="M57" s="28" t="s">
        <v>674</v>
      </c>
      <c r="N57" s="28"/>
    </row>
    <row r="58" spans="1:14" x14ac:dyDescent="0.3">
      <c r="A58" s="17" t="s">
        <v>528</v>
      </c>
      <c r="B58" s="17" t="s">
        <v>529</v>
      </c>
      <c r="C58" s="17" t="s">
        <v>530</v>
      </c>
      <c r="D58" s="17" t="s">
        <v>365</v>
      </c>
      <c r="E58" s="17" t="s">
        <v>318</v>
      </c>
      <c r="F58" s="17" t="s">
        <v>531</v>
      </c>
      <c r="G58" s="18">
        <v>1</v>
      </c>
      <c r="H58" s="18">
        <v>3</v>
      </c>
      <c r="I58" s="19">
        <v>1</v>
      </c>
      <c r="J58" s="20">
        <v>0</v>
      </c>
      <c r="K58" s="21">
        <v>0</v>
      </c>
      <c r="L58" s="22">
        <v>0</v>
      </c>
      <c r="M58" s="28" t="s">
        <v>674</v>
      </c>
      <c r="N58" s="28"/>
    </row>
    <row r="59" spans="1:14" x14ac:dyDescent="0.3">
      <c r="A59" s="17" t="s">
        <v>119</v>
      </c>
      <c r="B59" s="17" t="s">
        <v>532</v>
      </c>
      <c r="C59" s="17" t="s">
        <v>331</v>
      </c>
      <c r="D59" s="17" t="s">
        <v>533</v>
      </c>
      <c r="E59" s="17" t="s">
        <v>122</v>
      </c>
      <c r="F59" s="17" t="s">
        <v>534</v>
      </c>
      <c r="G59" s="18">
        <v>1</v>
      </c>
      <c r="H59" s="18">
        <v>1</v>
      </c>
      <c r="I59" s="19">
        <v>0</v>
      </c>
      <c r="J59" s="20">
        <v>0</v>
      </c>
      <c r="K59" s="21">
        <v>1</v>
      </c>
      <c r="L59" s="22">
        <v>0</v>
      </c>
      <c r="M59" s="28" t="s">
        <v>675</v>
      </c>
      <c r="N59" s="28"/>
    </row>
    <row r="60" spans="1:14" x14ac:dyDescent="0.3">
      <c r="A60" s="17" t="s">
        <v>535</v>
      </c>
      <c r="B60" s="17" t="s">
        <v>536</v>
      </c>
      <c r="C60" s="17" t="s">
        <v>537</v>
      </c>
      <c r="D60" s="17" t="s">
        <v>538</v>
      </c>
      <c r="E60" s="17" t="s">
        <v>139</v>
      </c>
      <c r="F60" s="17" t="s">
        <v>539</v>
      </c>
      <c r="G60" s="18">
        <v>1</v>
      </c>
      <c r="H60" s="18">
        <v>1</v>
      </c>
      <c r="I60" s="19">
        <v>0</v>
      </c>
      <c r="J60" s="20">
        <v>1</v>
      </c>
      <c r="K60" s="21">
        <v>0</v>
      </c>
      <c r="L60" s="22">
        <v>0</v>
      </c>
      <c r="M60" s="28" t="s">
        <v>673</v>
      </c>
      <c r="N60" s="28"/>
    </row>
    <row r="61" spans="1:14" x14ac:dyDescent="0.3">
      <c r="A61" s="17" t="s">
        <v>221</v>
      </c>
      <c r="B61" s="17" t="s">
        <v>540</v>
      </c>
      <c r="C61" s="17" t="s">
        <v>541</v>
      </c>
      <c r="D61" s="17" t="s">
        <v>365</v>
      </c>
      <c r="E61" s="17" t="s">
        <v>198</v>
      </c>
      <c r="F61" s="17" t="s">
        <v>542</v>
      </c>
      <c r="G61" s="18">
        <v>1</v>
      </c>
      <c r="H61" s="18">
        <v>4</v>
      </c>
      <c r="I61" s="19">
        <v>0</v>
      </c>
      <c r="J61" s="20">
        <v>0</v>
      </c>
      <c r="K61" s="21">
        <v>0</v>
      </c>
      <c r="L61" s="22">
        <v>1</v>
      </c>
      <c r="M61" s="28" t="s">
        <v>676</v>
      </c>
      <c r="N61" s="28"/>
    </row>
    <row r="62" spans="1:14" x14ac:dyDescent="0.3">
      <c r="A62" s="17" t="s">
        <v>543</v>
      </c>
      <c r="B62" s="17" t="s">
        <v>544</v>
      </c>
      <c r="C62" s="17" t="s">
        <v>537</v>
      </c>
      <c r="D62" s="17" t="s">
        <v>361</v>
      </c>
      <c r="E62" s="17" t="s">
        <v>545</v>
      </c>
      <c r="F62" s="17" t="s">
        <v>543</v>
      </c>
      <c r="G62" s="18">
        <v>1</v>
      </c>
      <c r="H62" s="18">
        <v>4</v>
      </c>
      <c r="I62" s="19">
        <v>1</v>
      </c>
      <c r="J62" s="20">
        <v>0</v>
      </c>
      <c r="K62" s="21">
        <v>0</v>
      </c>
      <c r="L62" s="22">
        <v>0</v>
      </c>
      <c r="M62" s="28" t="s">
        <v>677</v>
      </c>
      <c r="N62" s="28"/>
    </row>
    <row r="63" spans="1:14" x14ac:dyDescent="0.3">
      <c r="A63" s="17" t="s">
        <v>546</v>
      </c>
      <c r="B63" s="17" t="s">
        <v>547</v>
      </c>
      <c r="C63" s="17" t="s">
        <v>548</v>
      </c>
      <c r="D63" s="17" t="s">
        <v>549</v>
      </c>
      <c r="E63" s="17" t="s">
        <v>550</v>
      </c>
      <c r="F63" s="17" t="s">
        <v>551</v>
      </c>
      <c r="G63" s="18">
        <v>1</v>
      </c>
      <c r="H63" s="18">
        <v>4</v>
      </c>
      <c r="I63" s="19">
        <v>0</v>
      </c>
      <c r="J63" s="20">
        <v>1</v>
      </c>
      <c r="K63" s="21">
        <v>0</v>
      </c>
      <c r="L63" s="22">
        <v>0</v>
      </c>
      <c r="M63" s="28" t="s">
        <v>674</v>
      </c>
      <c r="N63" s="28"/>
    </row>
    <row r="64" spans="1:14" x14ac:dyDescent="0.3">
      <c r="A64" s="17" t="s">
        <v>552</v>
      </c>
      <c r="B64" s="17" t="s">
        <v>553</v>
      </c>
      <c r="C64" s="17" t="s">
        <v>331</v>
      </c>
      <c r="D64" s="17" t="s">
        <v>554</v>
      </c>
      <c r="E64" s="17" t="s">
        <v>555</v>
      </c>
      <c r="F64" s="17" t="s">
        <v>556</v>
      </c>
      <c r="G64" s="18">
        <v>1</v>
      </c>
      <c r="H64" s="18">
        <v>1</v>
      </c>
      <c r="I64" s="19">
        <v>1</v>
      </c>
      <c r="J64" s="20">
        <v>0</v>
      </c>
      <c r="K64" s="21">
        <v>0</v>
      </c>
      <c r="L64" s="22">
        <v>0</v>
      </c>
      <c r="M64" s="28" t="s">
        <v>673</v>
      </c>
      <c r="N64" s="28"/>
    </row>
    <row r="65" spans="1:14" x14ac:dyDescent="0.3">
      <c r="A65" s="17" t="s">
        <v>143</v>
      </c>
      <c r="B65" s="17" t="s">
        <v>557</v>
      </c>
      <c r="C65" s="17" t="s">
        <v>558</v>
      </c>
      <c r="D65" s="17" t="s">
        <v>549</v>
      </c>
      <c r="E65" s="17" t="s">
        <v>146</v>
      </c>
      <c r="F65" s="17" t="s">
        <v>559</v>
      </c>
      <c r="G65" s="18">
        <v>1</v>
      </c>
      <c r="H65" s="18">
        <v>1</v>
      </c>
      <c r="I65" s="19">
        <v>0</v>
      </c>
      <c r="J65" s="20">
        <v>0</v>
      </c>
      <c r="K65" s="21">
        <v>1</v>
      </c>
      <c r="L65" s="22">
        <v>0</v>
      </c>
      <c r="M65" s="28" t="s">
        <v>675</v>
      </c>
      <c r="N65" s="28"/>
    </row>
    <row r="66" spans="1:14" x14ac:dyDescent="0.3">
      <c r="A66" s="17" t="s">
        <v>560</v>
      </c>
      <c r="B66" s="17" t="s">
        <v>561</v>
      </c>
      <c r="C66" s="17" t="s">
        <v>562</v>
      </c>
      <c r="D66" s="17" t="s">
        <v>361</v>
      </c>
      <c r="E66" s="17" t="s">
        <v>407</v>
      </c>
      <c r="F66" s="17" t="s">
        <v>563</v>
      </c>
      <c r="G66" s="18">
        <v>1</v>
      </c>
      <c r="H66" s="18">
        <v>2</v>
      </c>
      <c r="I66" s="19">
        <v>1</v>
      </c>
      <c r="J66" s="20">
        <v>0</v>
      </c>
      <c r="K66" s="21">
        <v>0</v>
      </c>
      <c r="L66" s="22">
        <v>0</v>
      </c>
      <c r="M66" s="28" t="s">
        <v>674</v>
      </c>
      <c r="N66" s="28"/>
    </row>
    <row r="67" spans="1:14" x14ac:dyDescent="0.3">
      <c r="A67" s="17" t="s">
        <v>128</v>
      </c>
      <c r="B67" s="17" t="s">
        <v>564</v>
      </c>
      <c r="C67" s="17" t="s">
        <v>331</v>
      </c>
      <c r="D67" s="17" t="s">
        <v>473</v>
      </c>
      <c r="E67" s="17" t="s">
        <v>131</v>
      </c>
      <c r="F67" s="17" t="s">
        <v>565</v>
      </c>
      <c r="G67" s="18">
        <v>1</v>
      </c>
      <c r="H67" s="18">
        <v>1</v>
      </c>
      <c r="I67" s="19">
        <v>0</v>
      </c>
      <c r="J67" s="20">
        <v>0</v>
      </c>
      <c r="K67" s="21">
        <v>1</v>
      </c>
      <c r="L67" s="22">
        <v>0</v>
      </c>
      <c r="M67" s="28" t="s">
        <v>675</v>
      </c>
      <c r="N67" s="28"/>
    </row>
    <row r="68" spans="1:14" x14ac:dyDescent="0.3">
      <c r="A68" s="17" t="s">
        <v>566</v>
      </c>
      <c r="B68" s="17" t="s">
        <v>567</v>
      </c>
      <c r="C68" s="17" t="s">
        <v>568</v>
      </c>
      <c r="D68" s="17" t="s">
        <v>426</v>
      </c>
      <c r="E68" s="17" t="s">
        <v>164</v>
      </c>
      <c r="F68" s="17" t="s">
        <v>569</v>
      </c>
      <c r="G68" s="18">
        <v>1</v>
      </c>
      <c r="H68" s="18">
        <v>1</v>
      </c>
      <c r="I68" s="19">
        <v>0</v>
      </c>
      <c r="J68" s="20">
        <v>1</v>
      </c>
      <c r="K68" s="21">
        <v>0</v>
      </c>
      <c r="L68" s="22">
        <v>0</v>
      </c>
      <c r="M68" s="28" t="s">
        <v>673</v>
      </c>
      <c r="N68" s="28"/>
    </row>
    <row r="69" spans="1:14" x14ac:dyDescent="0.3">
      <c r="A69" s="17" t="s">
        <v>570</v>
      </c>
      <c r="B69" s="17" t="s">
        <v>571</v>
      </c>
      <c r="C69" s="17" t="s">
        <v>572</v>
      </c>
      <c r="D69" s="17" t="s">
        <v>426</v>
      </c>
      <c r="E69" s="17" t="s">
        <v>573</v>
      </c>
      <c r="F69" s="17" t="s">
        <v>574</v>
      </c>
      <c r="G69" s="18">
        <v>1</v>
      </c>
      <c r="H69" s="18">
        <v>1</v>
      </c>
      <c r="I69" s="19">
        <v>0</v>
      </c>
      <c r="J69" s="20">
        <v>1</v>
      </c>
      <c r="K69" s="21">
        <v>0</v>
      </c>
      <c r="L69" s="22">
        <v>0</v>
      </c>
      <c r="M69" s="28" t="s">
        <v>674</v>
      </c>
      <c r="N69" s="28"/>
    </row>
    <row r="70" spans="1:14" x14ac:dyDescent="0.3">
      <c r="A70" s="17" t="s">
        <v>575</v>
      </c>
      <c r="B70" s="17" t="s">
        <v>576</v>
      </c>
      <c r="C70" s="17" t="s">
        <v>577</v>
      </c>
      <c r="D70" s="17" t="s">
        <v>356</v>
      </c>
      <c r="E70" s="17" t="s">
        <v>171</v>
      </c>
      <c r="F70" s="17" t="s">
        <v>578</v>
      </c>
      <c r="G70" s="18">
        <v>1</v>
      </c>
      <c r="H70" s="18">
        <v>2</v>
      </c>
      <c r="I70" s="19">
        <v>1</v>
      </c>
      <c r="J70" s="20">
        <v>0</v>
      </c>
      <c r="K70" s="21">
        <v>0</v>
      </c>
      <c r="L70" s="22">
        <v>0</v>
      </c>
      <c r="M70" s="28" t="s">
        <v>673</v>
      </c>
      <c r="N70" s="28"/>
    </row>
    <row r="71" spans="1:14" x14ac:dyDescent="0.3">
      <c r="A71" s="17" t="s">
        <v>231</v>
      </c>
      <c r="B71" s="17" t="s">
        <v>579</v>
      </c>
      <c r="C71" s="17" t="s">
        <v>580</v>
      </c>
      <c r="D71" s="17" t="s">
        <v>365</v>
      </c>
      <c r="E71" s="17" t="s">
        <v>233</v>
      </c>
      <c r="F71" s="17" t="s">
        <v>581</v>
      </c>
      <c r="G71" s="18">
        <v>1</v>
      </c>
      <c r="H71" s="18">
        <v>1</v>
      </c>
      <c r="I71" s="19">
        <v>0</v>
      </c>
      <c r="J71" s="20">
        <v>0</v>
      </c>
      <c r="K71" s="21">
        <v>0</v>
      </c>
      <c r="L71" s="22">
        <v>1</v>
      </c>
      <c r="M71" s="28" t="s">
        <v>675</v>
      </c>
      <c r="N71" s="28"/>
    </row>
    <row r="72" spans="1:14" x14ac:dyDescent="0.3">
      <c r="A72" s="17" t="s">
        <v>150</v>
      </c>
      <c r="B72" s="17" t="s">
        <v>151</v>
      </c>
      <c r="C72" s="17" t="s">
        <v>582</v>
      </c>
      <c r="D72" s="17" t="s">
        <v>337</v>
      </c>
      <c r="E72" s="17" t="s">
        <v>153</v>
      </c>
      <c r="F72" s="17" t="s">
        <v>583</v>
      </c>
      <c r="G72" s="18">
        <v>1</v>
      </c>
      <c r="H72" s="18">
        <v>1</v>
      </c>
      <c r="I72" s="19">
        <v>0</v>
      </c>
      <c r="J72" s="20">
        <v>0</v>
      </c>
      <c r="K72" s="21">
        <v>1</v>
      </c>
      <c r="L72" s="22">
        <v>0</v>
      </c>
      <c r="M72" s="28" t="s">
        <v>675</v>
      </c>
      <c r="N72" s="28"/>
    </row>
    <row r="73" spans="1:14" x14ac:dyDescent="0.3">
      <c r="A73" s="17" t="s">
        <v>584</v>
      </c>
      <c r="B73" s="17" t="s">
        <v>585</v>
      </c>
      <c r="C73" s="17" t="s">
        <v>586</v>
      </c>
      <c r="D73" s="17" t="s">
        <v>549</v>
      </c>
      <c r="E73" s="17" t="s">
        <v>587</v>
      </c>
      <c r="F73" s="17" t="s">
        <v>588</v>
      </c>
      <c r="G73" s="18">
        <v>1</v>
      </c>
      <c r="H73" s="18">
        <v>1</v>
      </c>
      <c r="I73" s="19">
        <v>0</v>
      </c>
      <c r="J73" s="20">
        <v>1</v>
      </c>
      <c r="K73" s="21">
        <v>0</v>
      </c>
      <c r="L73" s="22">
        <v>0</v>
      </c>
      <c r="M73" s="28" t="s">
        <v>674</v>
      </c>
      <c r="N73" s="28"/>
    </row>
    <row r="74" spans="1:14" x14ac:dyDescent="0.3">
      <c r="A74" s="17" t="s">
        <v>196</v>
      </c>
      <c r="B74" s="17" t="s">
        <v>197</v>
      </c>
      <c r="C74" s="17" t="s">
        <v>331</v>
      </c>
      <c r="D74" s="17" t="s">
        <v>365</v>
      </c>
      <c r="E74" s="17" t="s">
        <v>198</v>
      </c>
      <c r="F74" s="17" t="s">
        <v>589</v>
      </c>
      <c r="G74" s="18">
        <v>1</v>
      </c>
      <c r="H74" s="18">
        <v>1</v>
      </c>
      <c r="I74" s="19">
        <v>0</v>
      </c>
      <c r="J74" s="20">
        <v>0</v>
      </c>
      <c r="K74" s="21">
        <v>0</v>
      </c>
      <c r="L74" s="22">
        <v>1</v>
      </c>
      <c r="M74" s="28" t="s">
        <v>676</v>
      </c>
      <c r="N74" s="28"/>
    </row>
    <row r="75" spans="1:14" x14ac:dyDescent="0.3">
      <c r="A75" s="17" t="s">
        <v>218</v>
      </c>
      <c r="B75" s="17" t="s">
        <v>590</v>
      </c>
      <c r="C75" s="17" t="s">
        <v>591</v>
      </c>
      <c r="D75" s="17" t="s">
        <v>538</v>
      </c>
      <c r="E75" s="17" t="s">
        <v>193</v>
      </c>
      <c r="F75" s="17" t="s">
        <v>592</v>
      </c>
      <c r="G75" s="18">
        <v>1</v>
      </c>
      <c r="H75" s="18">
        <v>1</v>
      </c>
      <c r="I75" s="19">
        <v>0</v>
      </c>
      <c r="J75" s="20">
        <v>0</v>
      </c>
      <c r="K75" s="21">
        <v>0</v>
      </c>
      <c r="L75" s="22">
        <v>1</v>
      </c>
      <c r="M75" s="28" t="s">
        <v>678</v>
      </c>
      <c r="N75" s="28"/>
    </row>
    <row r="76" spans="1:14" x14ac:dyDescent="0.3">
      <c r="A76" s="17" t="s">
        <v>240</v>
      </c>
      <c r="B76" s="17" t="s">
        <v>241</v>
      </c>
      <c r="C76" s="17" t="s">
        <v>593</v>
      </c>
      <c r="D76" s="17" t="s">
        <v>365</v>
      </c>
      <c r="E76" s="17" t="s">
        <v>242</v>
      </c>
      <c r="F76" s="17" t="s">
        <v>594</v>
      </c>
      <c r="G76" s="18">
        <v>1</v>
      </c>
      <c r="H76" s="18">
        <v>1</v>
      </c>
      <c r="I76" s="19">
        <v>0</v>
      </c>
      <c r="J76" s="20">
        <v>0</v>
      </c>
      <c r="K76" s="21">
        <v>0</v>
      </c>
      <c r="L76" s="22">
        <v>1</v>
      </c>
      <c r="M76" s="28" t="s">
        <v>675</v>
      </c>
      <c r="N76" s="28"/>
    </row>
    <row r="77" spans="1:14" x14ac:dyDescent="0.3">
      <c r="A77" s="17" t="s">
        <v>175</v>
      </c>
      <c r="B77" s="17" t="s">
        <v>595</v>
      </c>
      <c r="C77" s="17" t="s">
        <v>596</v>
      </c>
      <c r="D77" s="17" t="s">
        <v>365</v>
      </c>
      <c r="E77" s="17" t="s">
        <v>179</v>
      </c>
      <c r="F77" s="17" t="s">
        <v>597</v>
      </c>
      <c r="G77" s="18">
        <v>1</v>
      </c>
      <c r="H77" s="18">
        <v>2</v>
      </c>
      <c r="I77" s="19">
        <v>0</v>
      </c>
      <c r="J77" s="20">
        <v>0</v>
      </c>
      <c r="K77" s="21">
        <v>0</v>
      </c>
      <c r="L77" s="22">
        <v>1</v>
      </c>
      <c r="M77" s="28" t="s">
        <v>675</v>
      </c>
      <c r="N77" s="28"/>
    </row>
    <row r="78" spans="1:14" x14ac:dyDescent="0.3">
      <c r="A78" s="17" t="s">
        <v>598</v>
      </c>
      <c r="B78" s="17" t="s">
        <v>599</v>
      </c>
      <c r="C78" s="17" t="s">
        <v>331</v>
      </c>
      <c r="D78" s="17" t="s">
        <v>600</v>
      </c>
      <c r="E78" s="17" t="s">
        <v>110</v>
      </c>
      <c r="F78" s="17" t="s">
        <v>601</v>
      </c>
      <c r="G78" s="18">
        <v>1</v>
      </c>
      <c r="H78" s="18">
        <v>1</v>
      </c>
      <c r="I78" s="19">
        <v>0</v>
      </c>
      <c r="J78" s="20">
        <v>1</v>
      </c>
      <c r="K78" s="21">
        <v>0</v>
      </c>
      <c r="L78" s="22">
        <v>0</v>
      </c>
      <c r="M78" s="28" t="s">
        <v>674</v>
      </c>
      <c r="N78" s="28"/>
    </row>
    <row r="79" spans="1:14" x14ac:dyDescent="0.3">
      <c r="A79" s="17" t="s">
        <v>253</v>
      </c>
      <c r="B79" s="17" t="s">
        <v>602</v>
      </c>
      <c r="C79" s="17" t="s">
        <v>331</v>
      </c>
      <c r="D79" s="17" t="s">
        <v>365</v>
      </c>
      <c r="E79" s="17" t="s">
        <v>255</v>
      </c>
      <c r="F79" s="17" t="s">
        <v>603</v>
      </c>
      <c r="G79" s="18">
        <v>1</v>
      </c>
      <c r="H79" s="18">
        <v>1</v>
      </c>
      <c r="I79" s="19">
        <v>0</v>
      </c>
      <c r="J79" s="20">
        <v>0</v>
      </c>
      <c r="K79" s="21">
        <v>0</v>
      </c>
      <c r="L79" s="22">
        <v>1</v>
      </c>
      <c r="M79" s="28" t="s">
        <v>675</v>
      </c>
      <c r="N79" s="28"/>
    </row>
    <row r="80" spans="1:14" x14ac:dyDescent="0.3">
      <c r="A80" s="17" t="s">
        <v>604</v>
      </c>
      <c r="B80" s="17" t="s">
        <v>605</v>
      </c>
      <c r="C80" s="17" t="s">
        <v>606</v>
      </c>
      <c r="D80" s="17" t="s">
        <v>298</v>
      </c>
      <c r="E80" s="17" t="s">
        <v>299</v>
      </c>
      <c r="F80" s="17" t="s">
        <v>607</v>
      </c>
      <c r="G80" s="18">
        <v>1</v>
      </c>
      <c r="H80" s="18">
        <v>1</v>
      </c>
      <c r="I80" s="19">
        <v>1</v>
      </c>
      <c r="J80" s="20">
        <v>0</v>
      </c>
      <c r="K80" s="21">
        <v>0</v>
      </c>
      <c r="L80" s="22">
        <v>0</v>
      </c>
      <c r="M80" s="28" t="s">
        <v>672</v>
      </c>
      <c r="N80" s="28"/>
    </row>
    <row r="81" spans="1:14" x14ac:dyDescent="0.3">
      <c r="A81" s="17" t="s">
        <v>608</v>
      </c>
      <c r="B81" s="17" t="s">
        <v>609</v>
      </c>
      <c r="C81" s="17" t="s">
        <v>610</v>
      </c>
      <c r="D81" s="17" t="s">
        <v>426</v>
      </c>
      <c r="E81" s="17" t="s">
        <v>441</v>
      </c>
      <c r="F81" s="17" t="s">
        <v>611</v>
      </c>
      <c r="G81" s="18">
        <v>1</v>
      </c>
      <c r="H81" s="18">
        <v>6</v>
      </c>
      <c r="I81" s="19">
        <v>1</v>
      </c>
      <c r="J81" s="20">
        <v>0</v>
      </c>
      <c r="K81" s="21">
        <v>0</v>
      </c>
      <c r="L81" s="22">
        <v>0</v>
      </c>
      <c r="M81" s="28" t="s">
        <v>677</v>
      </c>
      <c r="N81" s="28"/>
    </row>
    <row r="82" spans="1:14" x14ac:dyDescent="0.3">
      <c r="A82" s="17" t="s">
        <v>259</v>
      </c>
      <c r="B82" s="17" t="s">
        <v>612</v>
      </c>
      <c r="C82" s="17" t="s">
        <v>331</v>
      </c>
      <c r="D82" s="17" t="s">
        <v>613</v>
      </c>
      <c r="E82" s="17" t="s">
        <v>139</v>
      </c>
      <c r="F82" s="17" t="s">
        <v>614</v>
      </c>
      <c r="G82" s="18">
        <v>1</v>
      </c>
      <c r="H82" s="18">
        <v>1</v>
      </c>
      <c r="I82" s="19">
        <v>0</v>
      </c>
      <c r="J82" s="20">
        <v>0</v>
      </c>
      <c r="K82" s="21">
        <v>0</v>
      </c>
      <c r="L82" s="22">
        <v>1</v>
      </c>
      <c r="M82" s="28" t="s">
        <v>675</v>
      </c>
      <c r="N82" s="28"/>
    </row>
    <row r="83" spans="1:14" x14ac:dyDescent="0.3">
      <c r="A83" s="17" t="s">
        <v>136</v>
      </c>
      <c r="B83" s="17" t="s">
        <v>615</v>
      </c>
      <c r="C83" s="17" t="s">
        <v>331</v>
      </c>
      <c r="D83" s="17" t="s">
        <v>616</v>
      </c>
      <c r="E83" s="17" t="s">
        <v>139</v>
      </c>
      <c r="F83" s="17" t="s">
        <v>617</v>
      </c>
      <c r="G83" s="18">
        <v>1</v>
      </c>
      <c r="H83" s="18">
        <v>1</v>
      </c>
      <c r="I83" s="19">
        <v>0</v>
      </c>
      <c r="J83" s="20">
        <v>0</v>
      </c>
      <c r="K83" s="21">
        <v>1</v>
      </c>
      <c r="L83" s="22">
        <v>0</v>
      </c>
      <c r="M83" s="28" t="s">
        <v>675</v>
      </c>
      <c r="N83" s="28"/>
    </row>
    <row r="84" spans="1:14" x14ac:dyDescent="0.3">
      <c r="A84" s="17" t="s">
        <v>618</v>
      </c>
      <c r="B84" s="17" t="s">
        <v>619</v>
      </c>
      <c r="C84" s="17" t="s">
        <v>620</v>
      </c>
      <c r="D84" s="17" t="s">
        <v>621</v>
      </c>
      <c r="E84" s="17" t="s">
        <v>171</v>
      </c>
      <c r="F84" s="17" t="s">
        <v>622</v>
      </c>
      <c r="G84" s="18">
        <v>1</v>
      </c>
      <c r="H84" s="18">
        <v>1</v>
      </c>
      <c r="I84" s="19">
        <v>1</v>
      </c>
      <c r="J84" s="20">
        <v>0</v>
      </c>
      <c r="K84" s="21">
        <v>0</v>
      </c>
      <c r="L84" s="22">
        <v>0</v>
      </c>
      <c r="M84" s="28" t="s">
        <v>674</v>
      </c>
      <c r="N84" s="28"/>
    </row>
    <row r="85" spans="1:14" x14ac:dyDescent="0.3">
      <c r="A85" s="17" t="s">
        <v>623</v>
      </c>
      <c r="B85" s="17" t="s">
        <v>624</v>
      </c>
      <c r="C85" s="17" t="s">
        <v>562</v>
      </c>
      <c r="D85" s="17" t="s">
        <v>361</v>
      </c>
      <c r="E85" s="17" t="s">
        <v>625</v>
      </c>
      <c r="F85" s="17" t="s">
        <v>626</v>
      </c>
      <c r="G85" s="18">
        <v>1</v>
      </c>
      <c r="H85" s="18">
        <v>1</v>
      </c>
      <c r="I85" s="19">
        <v>0</v>
      </c>
      <c r="J85" s="20">
        <v>1</v>
      </c>
      <c r="K85" s="21">
        <v>0</v>
      </c>
      <c r="L85" s="22">
        <v>0</v>
      </c>
      <c r="M85" s="28" t="s">
        <v>673</v>
      </c>
      <c r="N85" s="28"/>
    </row>
    <row r="86" spans="1:14" x14ac:dyDescent="0.3">
      <c r="A86" s="17" t="s">
        <v>627</v>
      </c>
      <c r="B86" s="17" t="s">
        <v>628</v>
      </c>
      <c r="C86" s="17" t="s">
        <v>629</v>
      </c>
      <c r="D86" s="17" t="s">
        <v>630</v>
      </c>
      <c r="E86" s="17" t="s">
        <v>299</v>
      </c>
      <c r="F86" s="17" t="s">
        <v>631</v>
      </c>
      <c r="G86" s="18">
        <v>1</v>
      </c>
      <c r="H86" s="18">
        <v>1</v>
      </c>
      <c r="I86" s="19">
        <v>0</v>
      </c>
      <c r="J86" s="20">
        <v>1</v>
      </c>
      <c r="K86" s="21">
        <v>0</v>
      </c>
      <c r="L86" s="22">
        <v>0</v>
      </c>
      <c r="M86" s="28" t="s">
        <v>673</v>
      </c>
      <c r="N86" s="28"/>
    </row>
    <row r="87" spans="1:14" x14ac:dyDescent="0.3">
      <c r="A87" s="17" t="s">
        <v>632</v>
      </c>
      <c r="B87" s="17" t="s">
        <v>633</v>
      </c>
      <c r="C87" s="17" t="s">
        <v>634</v>
      </c>
      <c r="D87" s="17" t="s">
        <v>538</v>
      </c>
      <c r="E87" s="17" t="s">
        <v>635</v>
      </c>
      <c r="F87" s="17" t="s">
        <v>636</v>
      </c>
      <c r="G87" s="18">
        <v>1</v>
      </c>
      <c r="H87" s="18">
        <v>4</v>
      </c>
      <c r="I87" s="19">
        <v>0</v>
      </c>
      <c r="J87" s="20">
        <v>1</v>
      </c>
      <c r="K87" s="21">
        <v>0</v>
      </c>
      <c r="L87" s="22">
        <v>0</v>
      </c>
      <c r="M87" s="28" t="s">
        <v>673</v>
      </c>
      <c r="N87" s="28"/>
    </row>
    <row r="88" spans="1:14" x14ac:dyDescent="0.3">
      <c r="A88" s="17" t="s">
        <v>637</v>
      </c>
      <c r="B88" s="17" t="s">
        <v>638</v>
      </c>
      <c r="C88" s="17" t="s">
        <v>639</v>
      </c>
      <c r="D88" s="17" t="s">
        <v>640</v>
      </c>
      <c r="E88" s="17" t="s">
        <v>641</v>
      </c>
      <c r="F88" s="17" t="s">
        <v>642</v>
      </c>
      <c r="G88" s="18">
        <v>1</v>
      </c>
      <c r="H88" s="18">
        <v>6</v>
      </c>
      <c r="I88" s="19">
        <v>1</v>
      </c>
      <c r="J88" s="20">
        <v>0</v>
      </c>
      <c r="K88" s="21">
        <v>0</v>
      </c>
      <c r="L88" s="22">
        <v>0</v>
      </c>
      <c r="M88" s="28" t="s">
        <v>672</v>
      </c>
      <c r="N88" s="28"/>
    </row>
    <row r="89" spans="1:14" x14ac:dyDescent="0.3">
      <c r="A89" s="17" t="s">
        <v>643</v>
      </c>
      <c r="B89" s="17" t="s">
        <v>644</v>
      </c>
      <c r="C89" s="17" t="s">
        <v>645</v>
      </c>
      <c r="D89" s="17" t="s">
        <v>646</v>
      </c>
      <c r="E89" s="17" t="s">
        <v>641</v>
      </c>
      <c r="F89" s="17" t="s">
        <v>647</v>
      </c>
      <c r="G89" s="18">
        <v>1</v>
      </c>
      <c r="H89" s="18">
        <v>2</v>
      </c>
      <c r="I89" s="19">
        <v>1</v>
      </c>
      <c r="J89" s="20">
        <v>0</v>
      </c>
      <c r="K89" s="21">
        <v>0</v>
      </c>
      <c r="L89" s="22">
        <v>0</v>
      </c>
      <c r="M89" s="28" t="s">
        <v>672</v>
      </c>
      <c r="N89" s="28"/>
    </row>
    <row r="90" spans="1:14" x14ac:dyDescent="0.3">
      <c r="A90" s="17" t="s">
        <v>648</v>
      </c>
      <c r="B90" s="17" t="s">
        <v>649</v>
      </c>
      <c r="C90" s="17" t="s">
        <v>650</v>
      </c>
      <c r="D90" s="17" t="s">
        <v>651</v>
      </c>
      <c r="E90" s="17" t="s">
        <v>641</v>
      </c>
      <c r="F90" s="17" t="s">
        <v>652</v>
      </c>
      <c r="G90" s="18">
        <v>1</v>
      </c>
      <c r="H90" s="18">
        <v>2</v>
      </c>
      <c r="I90" s="19">
        <v>1</v>
      </c>
      <c r="J90" s="20">
        <v>0</v>
      </c>
      <c r="K90" s="21">
        <v>0</v>
      </c>
      <c r="L90" s="22">
        <v>0</v>
      </c>
      <c r="M90" s="28" t="s">
        <v>672</v>
      </c>
      <c r="N90" s="28"/>
    </row>
  </sheetData>
  <autoFilter ref="A2:N90" xr:uid="{55C847AD-25FF-4E94-8861-2A78FBEC7122}"/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showGridLines="0" tabSelected="1" workbookViewId="0">
      <selection activeCell="D22" sqref="D22"/>
    </sheetView>
  </sheetViews>
  <sheetFormatPr defaultRowHeight="14.4" x14ac:dyDescent="0.3"/>
  <cols>
    <col min="1" max="1" width="24.5546875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21.6" thickBot="1" x14ac:dyDescent="0.35">
      <c r="A1" s="40" t="s">
        <v>685</v>
      </c>
      <c r="B1" s="40"/>
      <c r="C1" s="40"/>
      <c r="D1" s="40"/>
    </row>
    <row r="2" spans="1:14" ht="15" thickBot="1" x14ac:dyDescent="0.35">
      <c r="A2" s="60" t="s">
        <v>684</v>
      </c>
      <c r="B2" s="61" t="s">
        <v>680</v>
      </c>
      <c r="C2" s="61" t="s">
        <v>681</v>
      </c>
      <c r="D2" s="62" t="s">
        <v>679</v>
      </c>
    </row>
    <row r="3" spans="1:14" x14ac:dyDescent="0.3">
      <c r="A3" s="41" t="s">
        <v>686</v>
      </c>
      <c r="B3" s="46" t="s">
        <v>675</v>
      </c>
      <c r="C3" s="47">
        <v>34</v>
      </c>
      <c r="D3" s="48">
        <v>28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34</v>
      </c>
      <c r="N3" t="str">
        <f>IF($L3=2,$C3,"")</f>
        <v/>
      </c>
    </row>
    <row r="4" spans="1:14" x14ac:dyDescent="0.3">
      <c r="A4" s="41"/>
      <c r="B4" s="29" t="s">
        <v>676</v>
      </c>
      <c r="C4" s="30">
        <v>7</v>
      </c>
      <c r="D4" s="42">
        <v>6</v>
      </c>
      <c r="K4" s="27" t="str">
        <f t="shared" ref="K4:K15" si="0">IF(OR($B4="Corporate non-stock - demand too low to convert",$B4="Non-stock in the primary DC - demand too low to convert",$B4="Low impact - only 1 or 2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ht="15" thickBot="1" x14ac:dyDescent="0.35">
      <c r="A5" s="41"/>
      <c r="B5" s="43" t="s">
        <v>677</v>
      </c>
      <c r="C5" s="44">
        <v>2</v>
      </c>
      <c r="D5" s="45">
        <v>2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x14ac:dyDescent="0.3">
      <c r="A6" s="52" t="s">
        <v>682</v>
      </c>
      <c r="B6" s="53" t="s">
        <v>673</v>
      </c>
      <c r="C6" s="54">
        <v>25</v>
      </c>
      <c r="D6" s="55">
        <v>21</v>
      </c>
      <c r="K6" s="27">
        <f t="shared" si="0"/>
        <v>1</v>
      </c>
      <c r="L6" s="27" t="str">
        <f t="shared" si="1"/>
        <v/>
      </c>
      <c r="M6" s="27">
        <f t="shared" si="2"/>
        <v>25</v>
      </c>
      <c r="N6" s="27" t="str">
        <f t="shared" si="3"/>
        <v/>
      </c>
    </row>
    <row r="7" spans="1:14" ht="15" thickBot="1" x14ac:dyDescent="0.35">
      <c r="A7" s="56"/>
      <c r="B7" s="57" t="s">
        <v>678</v>
      </c>
      <c r="C7" s="58">
        <v>1</v>
      </c>
      <c r="D7" s="59">
        <v>1</v>
      </c>
      <c r="K7" s="27" t="str">
        <f t="shared" si="0"/>
        <v/>
      </c>
      <c r="L7" s="27" t="str">
        <f t="shared" si="1"/>
        <v/>
      </c>
      <c r="M7" s="27" t="str">
        <f t="shared" si="2"/>
        <v/>
      </c>
      <c r="N7" s="27" t="str">
        <f t="shared" si="3"/>
        <v/>
      </c>
    </row>
    <row r="8" spans="1:14" x14ac:dyDescent="0.3">
      <c r="A8" s="64" t="s">
        <v>683</v>
      </c>
      <c r="B8" s="53" t="s">
        <v>674</v>
      </c>
      <c r="C8" s="47">
        <v>24</v>
      </c>
      <c r="D8" s="48">
        <v>22</v>
      </c>
      <c r="K8" s="27">
        <f t="shared" si="0"/>
        <v>1</v>
      </c>
      <c r="L8" s="27" t="str">
        <f t="shared" si="1"/>
        <v/>
      </c>
      <c r="M8" s="27">
        <f t="shared" si="2"/>
        <v>24</v>
      </c>
      <c r="N8" s="27" t="str">
        <f t="shared" si="3"/>
        <v/>
      </c>
    </row>
    <row r="9" spans="1:14" ht="15" thickBot="1" x14ac:dyDescent="0.35">
      <c r="A9" s="63"/>
      <c r="B9" s="57" t="s">
        <v>672</v>
      </c>
      <c r="C9" s="58">
        <v>14</v>
      </c>
      <c r="D9" s="59">
        <v>8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ht="15" thickBot="1" x14ac:dyDescent="0.35">
      <c r="A10" s="27"/>
      <c r="B10" s="49" t="s">
        <v>11</v>
      </c>
      <c r="C10" s="50">
        <v>107</v>
      </c>
      <c r="D10" s="51">
        <v>88</v>
      </c>
      <c r="K10" s="27" t="str">
        <f t="shared" si="0"/>
        <v/>
      </c>
      <c r="L10" s="27">
        <f t="shared" si="1"/>
        <v>2</v>
      </c>
      <c r="M10" s="27" t="str">
        <f t="shared" si="2"/>
        <v/>
      </c>
      <c r="N10" s="27">
        <f t="shared" si="3"/>
        <v>107</v>
      </c>
    </row>
    <row r="11" spans="1:14" x14ac:dyDescent="0.3">
      <c r="K11" s="27" t="str">
        <f t="shared" si="0"/>
        <v/>
      </c>
      <c r="L11" s="27" t="str">
        <f t="shared" si="1"/>
        <v/>
      </c>
      <c r="M11" s="27" t="str">
        <f t="shared" si="2"/>
        <v/>
      </c>
      <c r="N11" s="27" t="str">
        <f t="shared" si="3"/>
        <v/>
      </c>
    </row>
    <row r="12" spans="1:14" x14ac:dyDescent="0.3"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x14ac:dyDescent="0.3">
      <c r="K13" s="27" t="str">
        <f t="shared" si="0"/>
        <v/>
      </c>
      <c r="L13" s="27" t="str">
        <f t="shared" si="1"/>
        <v/>
      </c>
      <c r="M13" s="27" t="str">
        <f t="shared" si="2"/>
        <v/>
      </c>
      <c r="N13" s="27" t="str">
        <f t="shared" si="3"/>
        <v/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83</v>
      </c>
      <c r="N20">
        <f>SUM(N1:N19)</f>
        <v>107</v>
      </c>
      <c r="O20">
        <f>M20/N20</f>
        <v>0.77570093457943923</v>
      </c>
    </row>
    <row r="21" spans="13:15" x14ac:dyDescent="0.3">
      <c r="O21" t="str">
        <f>TEXT(O20,"0.0%")</f>
        <v>77.6%</v>
      </c>
    </row>
  </sheetData>
  <mergeCells count="4">
    <mergeCell ref="A1:D1"/>
    <mergeCell ref="A3:A5"/>
    <mergeCell ref="A6:A7"/>
    <mergeCell ref="A8:A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5"/>
  <sheetViews>
    <sheetView showGridLines="0" topLeftCell="A16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7" t="s">
        <v>653</v>
      </c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37.5" customHeight="1" x14ac:dyDescent="0.3">
      <c r="K2" s="38" t="s">
        <v>654</v>
      </c>
      <c r="L2" s="38"/>
    </row>
    <row r="3" spans="1:12" ht="27.45" customHeight="1" x14ac:dyDescent="0.3">
      <c r="A3" s="23" t="s">
        <v>655</v>
      </c>
      <c r="B3" s="23" t="s">
        <v>656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657</v>
      </c>
    </row>
    <row r="4" spans="1:12" ht="14.4" x14ac:dyDescent="0.3">
      <c r="A4" s="39">
        <v>2018</v>
      </c>
      <c r="B4" s="25" t="s">
        <v>658</v>
      </c>
      <c r="C4" s="26">
        <v>981</v>
      </c>
      <c r="D4" s="26">
        <v>858</v>
      </c>
      <c r="E4" s="24">
        <v>0.87461773700305812</v>
      </c>
      <c r="F4" s="26">
        <v>36</v>
      </c>
      <c r="G4" s="24">
        <v>0.91131498470948014</v>
      </c>
      <c r="H4" s="26">
        <v>52</v>
      </c>
      <c r="I4" s="26">
        <v>11</v>
      </c>
      <c r="J4" s="26">
        <v>24</v>
      </c>
      <c r="K4" s="24">
        <v>0.90697674418604646</v>
      </c>
      <c r="L4" s="24">
        <v>0.94285714285714273</v>
      </c>
    </row>
    <row r="5" spans="1:12" ht="14.4" x14ac:dyDescent="0.3">
      <c r="A5" s="39">
        <v>2018</v>
      </c>
      <c r="B5" s="25" t="s">
        <v>659</v>
      </c>
      <c r="C5" s="26">
        <v>971</v>
      </c>
      <c r="D5" s="26">
        <v>865</v>
      </c>
      <c r="E5" s="24">
        <v>0.89083419155509769</v>
      </c>
      <c r="F5" s="26">
        <v>48</v>
      </c>
      <c r="G5" s="24">
        <v>0.94026776519052513</v>
      </c>
      <c r="H5" s="26">
        <v>36</v>
      </c>
      <c r="I5" s="26">
        <v>10</v>
      </c>
      <c r="J5" s="26">
        <v>12</v>
      </c>
      <c r="K5" s="24">
        <v>0.9114857744994731</v>
      </c>
      <c r="L5" s="24">
        <v>0.96004439511653716</v>
      </c>
    </row>
    <row r="6" spans="1:12" ht="14.4" x14ac:dyDescent="0.3">
      <c r="A6" s="39">
        <v>2018</v>
      </c>
      <c r="B6" s="25" t="s">
        <v>660</v>
      </c>
      <c r="C6" s="26">
        <v>1062</v>
      </c>
      <c r="D6" s="26">
        <v>929</v>
      </c>
      <c r="E6" s="24">
        <v>0.87476459510357818</v>
      </c>
      <c r="F6" s="26">
        <v>56</v>
      </c>
      <c r="G6" s="24">
        <v>0.92749529190207158</v>
      </c>
      <c r="H6" s="26">
        <v>35</v>
      </c>
      <c r="I6" s="26">
        <v>21</v>
      </c>
      <c r="J6" s="26">
        <v>21</v>
      </c>
      <c r="K6" s="24">
        <v>0.91078431372549018</v>
      </c>
      <c r="L6" s="24">
        <v>0.9636929460580913</v>
      </c>
    </row>
    <row r="7" spans="1:12" ht="14.4" x14ac:dyDescent="0.3">
      <c r="A7" s="39">
        <v>2018</v>
      </c>
      <c r="B7" s="25" t="s">
        <v>661</v>
      </c>
      <c r="C7" s="26">
        <v>1227</v>
      </c>
      <c r="D7" s="26">
        <v>1077</v>
      </c>
      <c r="E7" s="24">
        <v>0.87775061124694376</v>
      </c>
      <c r="F7" s="26">
        <v>68</v>
      </c>
      <c r="G7" s="24">
        <v>0.93317033414832939</v>
      </c>
      <c r="H7" s="26">
        <v>47</v>
      </c>
      <c r="I7" s="26">
        <v>11</v>
      </c>
      <c r="J7" s="26">
        <v>24</v>
      </c>
      <c r="K7" s="24">
        <v>0.90352348993288589</v>
      </c>
      <c r="L7" s="24">
        <v>0.95818505338078297</v>
      </c>
    </row>
    <row r="8" spans="1:12" ht="14.4" x14ac:dyDescent="0.3">
      <c r="A8" s="39">
        <v>2018</v>
      </c>
      <c r="B8" s="25" t="s">
        <v>662</v>
      </c>
      <c r="C8" s="26">
        <v>1100</v>
      </c>
      <c r="D8" s="26">
        <v>982</v>
      </c>
      <c r="E8" s="24">
        <v>0.8927272727272727</v>
      </c>
      <c r="F8" s="26">
        <v>37</v>
      </c>
      <c r="G8" s="24">
        <v>0.92636363636363639</v>
      </c>
      <c r="H8" s="26">
        <v>35</v>
      </c>
      <c r="I8" s="26">
        <v>24</v>
      </c>
      <c r="J8" s="26">
        <v>22</v>
      </c>
      <c r="K8" s="24">
        <v>0.93168880455407954</v>
      </c>
      <c r="L8" s="24">
        <v>0.96558505408062922</v>
      </c>
    </row>
    <row r="9" spans="1:12" ht="14.4" x14ac:dyDescent="0.3">
      <c r="A9" s="39">
        <v>2018</v>
      </c>
      <c r="B9" s="25" t="s">
        <v>663</v>
      </c>
      <c r="C9" s="26">
        <v>1267</v>
      </c>
      <c r="D9" s="26">
        <v>1129</v>
      </c>
      <c r="E9" s="24">
        <v>0.89108129439621153</v>
      </c>
      <c r="F9" s="26">
        <v>66</v>
      </c>
      <c r="G9" s="24">
        <v>0.9431728492501974</v>
      </c>
      <c r="H9" s="26">
        <v>41</v>
      </c>
      <c r="I9" s="26">
        <v>16</v>
      </c>
      <c r="J9" s="26">
        <v>15</v>
      </c>
      <c r="K9" s="24">
        <v>0.91343042071197411</v>
      </c>
      <c r="L9" s="24">
        <v>0.96495726495726497</v>
      </c>
    </row>
    <row r="10" spans="1:12" ht="14.4" x14ac:dyDescent="0.3">
      <c r="A10" s="39">
        <v>2018</v>
      </c>
      <c r="B10" s="25" t="s">
        <v>664</v>
      </c>
      <c r="C10" s="26">
        <v>993</v>
      </c>
      <c r="D10" s="26">
        <v>887</v>
      </c>
      <c r="E10" s="24">
        <v>0.89325276938569986</v>
      </c>
      <c r="F10" s="26">
        <v>41</v>
      </c>
      <c r="G10" s="24">
        <v>0.93454179254783487</v>
      </c>
      <c r="H10" s="26">
        <v>34</v>
      </c>
      <c r="I10" s="26">
        <v>11</v>
      </c>
      <c r="J10" s="26">
        <v>20</v>
      </c>
      <c r="K10" s="24">
        <v>0.92203742203742189</v>
      </c>
      <c r="L10" s="24">
        <v>0.96308360477741584</v>
      </c>
    </row>
    <row r="11" spans="1:12" ht="14.4" x14ac:dyDescent="0.3">
      <c r="A11" s="39">
        <v>2018</v>
      </c>
      <c r="B11" s="25" t="s">
        <v>665</v>
      </c>
      <c r="C11" s="26">
        <v>1061</v>
      </c>
      <c r="D11" s="26">
        <v>959</v>
      </c>
      <c r="E11" s="24">
        <v>0.90386427898209232</v>
      </c>
      <c r="F11" s="26">
        <v>45</v>
      </c>
      <c r="G11" s="24">
        <v>0.94627709707822805</v>
      </c>
      <c r="H11" s="26">
        <v>31</v>
      </c>
      <c r="I11" s="26">
        <v>14</v>
      </c>
      <c r="J11" s="26">
        <v>12</v>
      </c>
      <c r="K11" s="24">
        <v>0.92657004830917888</v>
      </c>
      <c r="L11" s="24">
        <v>0.9686868686868686</v>
      </c>
    </row>
    <row r="12" spans="1:12" ht="14.4" x14ac:dyDescent="0.3">
      <c r="A12" s="39">
        <v>2018</v>
      </c>
      <c r="B12" s="25" t="s">
        <v>666</v>
      </c>
      <c r="C12" s="26">
        <v>1355</v>
      </c>
      <c r="D12" s="26">
        <v>1195</v>
      </c>
      <c r="E12" s="24">
        <v>0.88191881918819193</v>
      </c>
      <c r="F12" s="26">
        <v>61</v>
      </c>
      <c r="G12" s="24">
        <v>0.92693726937269372</v>
      </c>
      <c r="H12" s="26">
        <v>35</v>
      </c>
      <c r="I12" s="26">
        <v>35</v>
      </c>
      <c r="J12" s="26">
        <v>29</v>
      </c>
      <c r="K12" s="24">
        <v>0.92563903950426019</v>
      </c>
      <c r="L12" s="24">
        <v>0.97154471544715448</v>
      </c>
    </row>
    <row r="13" spans="1:12" ht="14.4" x14ac:dyDescent="0.3">
      <c r="A13" s="39">
        <v>2018</v>
      </c>
      <c r="B13" s="25" t="s">
        <v>667</v>
      </c>
      <c r="C13" s="26">
        <v>1113</v>
      </c>
      <c r="D13" s="26">
        <v>1009</v>
      </c>
      <c r="E13" s="24">
        <v>0.9065588499550763</v>
      </c>
      <c r="F13" s="26">
        <v>44</v>
      </c>
      <c r="G13" s="24">
        <v>0.9460916442048517</v>
      </c>
      <c r="H13" s="26">
        <v>26</v>
      </c>
      <c r="I13" s="26">
        <v>16</v>
      </c>
      <c r="J13" s="26">
        <v>18</v>
      </c>
      <c r="K13" s="24">
        <v>0.93512511584800739</v>
      </c>
      <c r="L13" s="24">
        <v>0.97487922705314001</v>
      </c>
    </row>
    <row r="14" spans="1:12" ht="14.4" x14ac:dyDescent="0.3">
      <c r="A14" s="39">
        <v>2018</v>
      </c>
      <c r="B14" s="25" t="s">
        <v>668</v>
      </c>
      <c r="C14" s="26">
        <v>941</v>
      </c>
      <c r="D14" s="26">
        <v>851</v>
      </c>
      <c r="E14" s="24">
        <v>0.90435706695005313</v>
      </c>
      <c r="F14" s="26">
        <v>38</v>
      </c>
      <c r="G14" s="24">
        <v>0.94473963868225297</v>
      </c>
      <c r="H14" s="26">
        <v>17</v>
      </c>
      <c r="I14" s="26">
        <v>15</v>
      </c>
      <c r="J14" s="26">
        <v>20</v>
      </c>
      <c r="K14" s="24">
        <v>0.93929359823399561</v>
      </c>
      <c r="L14" s="24">
        <v>0.9804147465437788</v>
      </c>
    </row>
    <row r="15" spans="1:12" ht="14.4" x14ac:dyDescent="0.3">
      <c r="A15" s="25">
        <v>2019</v>
      </c>
      <c r="B15" s="25" t="s">
        <v>669</v>
      </c>
      <c r="C15" s="26">
        <v>1198</v>
      </c>
      <c r="D15" s="26">
        <v>1091</v>
      </c>
      <c r="E15" s="24">
        <v>0.91068447412353914</v>
      </c>
      <c r="F15" s="26">
        <v>37</v>
      </c>
      <c r="G15" s="24">
        <v>0.94156928213689484</v>
      </c>
      <c r="H15" s="26">
        <v>28</v>
      </c>
      <c r="I15" s="26">
        <v>12</v>
      </c>
      <c r="J15" s="26">
        <v>30</v>
      </c>
      <c r="K15" s="24">
        <v>0.94377162629757771</v>
      </c>
      <c r="L15" s="24">
        <v>0.97497765862377117</v>
      </c>
    </row>
  </sheetData>
  <mergeCells count="3">
    <mergeCell ref="B1:L1"/>
    <mergeCell ref="K2:L2"/>
    <mergeCell ref="A4:A14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2019-02-04T17:00:45Z</dcterms:created>
  <dcterms:modified xsi:type="dcterms:W3CDTF">2019-02-04T19:59:06Z</dcterms:modified>
</cp:coreProperties>
</file>