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7F3EB790-2691-487E-8574-27D299FC59BD}" xr6:coauthVersionLast="31" xr6:coauthVersionMax="31" xr10:uidLastSave="{00000000-0000-0000-0000-000000000000}"/>
  <bookViews>
    <workbookView xWindow="0" yWindow="0" windowWidth="20160" windowHeight="8664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8" r:id="rId5"/>
    <sheet name="12-Month Rolling Fill Rate" sheetId="5" r:id="rId6"/>
  </sheets>
  <definedNames>
    <definedName name="_xlnm._FilterDatabase" localSheetId="3" hidden="1">'Item Detail'!$A$2:$N$110</definedName>
  </definedNames>
  <calcPr calcId="179017"/>
  <pivotCaches>
    <pivotCache cacheId="8" r:id="rId7"/>
  </pivotCaches>
</workbook>
</file>

<file path=xl/calcChain.xml><?xml version="1.0" encoding="utf-8"?>
<calcChain xmlns="http://schemas.openxmlformats.org/spreadsheetml/2006/main">
  <c r="O21" i="8" l="1"/>
  <c r="O20" i="8"/>
  <c r="N20" i="8"/>
  <c r="M20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3" i="8"/>
</calcChain>
</file>

<file path=xl/sharedStrings.xml><?xml version="1.0" encoding="utf-8"?>
<sst xmlns="http://schemas.openxmlformats.org/spreadsheetml/2006/main" count="1646" uniqueCount="761">
  <si>
    <t>THR16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</si>
  <si>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</si>
  <si>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</si>
  <si>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</si>
  <si>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</si>
  <si>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</si>
  <si>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</si>
  <si>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</si>
  <si>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</si>
  <si>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</si>
  <si>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</si>
  <si>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</si>
  <si>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</si>
  <si>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3057085</t>
  </si>
  <si>
    <t>Envision Imag Pennsylvnia THR</t>
  </si>
  <si>
    <t>3057084</t>
  </si>
  <si>
    <t>Envision Imag S Arlington THR</t>
  </si>
  <si>
    <t>3057090</t>
  </si>
  <si>
    <t>Envision Imag Southlake THR</t>
  </si>
  <si>
    <t>3057088</t>
  </si>
  <si>
    <t>Envision Imaging Of Hulen THR</t>
  </si>
  <si>
    <t>3057097</t>
  </si>
  <si>
    <t>Hlth Images South Denver THR</t>
  </si>
  <si>
    <t>3057075</t>
  </si>
  <si>
    <t>Envision Imag Of Allen THR</t>
  </si>
  <si>
    <t>3057083</t>
  </si>
  <si>
    <t>Envision Imag Plano THR</t>
  </si>
  <si>
    <t>3057079</t>
  </si>
  <si>
    <t>Envision Imag Of Dallas THR</t>
  </si>
  <si>
    <t>3057086</t>
  </si>
  <si>
    <t>Envision Imag N Arlington THR</t>
  </si>
  <si>
    <t>3057091</t>
  </si>
  <si>
    <t>Envision Imag Of Bedford THR</t>
  </si>
  <si>
    <t>3057104</t>
  </si>
  <si>
    <t>Envision Imag Of Acadiana THR</t>
  </si>
  <si>
    <t>3057102</t>
  </si>
  <si>
    <t>Envision Imag Of Tulsa THR</t>
  </si>
  <si>
    <t>3057087</t>
  </si>
  <si>
    <t>Envision Imag Camp Bowie THR</t>
  </si>
  <si>
    <t>3057076</t>
  </si>
  <si>
    <t>Envision Imag N Fort Wrth THR</t>
  </si>
  <si>
    <t>3056893</t>
  </si>
  <si>
    <t>Envision Img Hunters Row THR</t>
  </si>
  <si>
    <t>3057081</t>
  </si>
  <si>
    <t>Envision Imag Of Desoto THR</t>
  </si>
  <si>
    <t>3387088</t>
  </si>
  <si>
    <t>Hlth Images At Diamond Hill-CHER,LLC THR</t>
  </si>
  <si>
    <t>3057099</t>
  </si>
  <si>
    <t>Hlth Images South Potomac THR</t>
  </si>
  <si>
    <t>3387130</t>
  </si>
  <si>
    <t>Hlth Images At Southlands-CHER,LLC THR</t>
  </si>
  <si>
    <t>3057096</t>
  </si>
  <si>
    <t>Colorado Springs Imag THR</t>
  </si>
  <si>
    <t>3392163</t>
  </si>
  <si>
    <t>Hlth Images At Denver West -CHER,LLC THR</t>
  </si>
  <si>
    <t>3057101</t>
  </si>
  <si>
    <t>Hlth Images Cherry Hills THR</t>
  </si>
  <si>
    <t>3387117</t>
  </si>
  <si>
    <t>Hlth Images At North Denver-CHER,LLC THR</t>
  </si>
  <si>
    <t>3057095</t>
  </si>
  <si>
    <t>Envision Imag Of McKinney THR</t>
  </si>
  <si>
    <t>3450728</t>
  </si>
  <si>
    <t>Health Images At Longmont</t>
  </si>
  <si>
    <t>3057080</t>
  </si>
  <si>
    <t>Scimeca, Tyler</t>
  </si>
  <si>
    <t>3057092</t>
  </si>
  <si>
    <t>Envision Imag Of Celburne THR</t>
  </si>
  <si>
    <t>3699340</t>
  </si>
  <si>
    <t>Health Images At West Littleton</t>
  </si>
  <si>
    <t>3057103</t>
  </si>
  <si>
    <t>Hlth Images At Boulder THR</t>
  </si>
  <si>
    <t>3751696</t>
  </si>
  <si>
    <t>Envision Ortho Ctr Of CO Imaging Lowry</t>
  </si>
  <si>
    <t>3484055</t>
  </si>
  <si>
    <t>Health Images At Castle Rock</t>
  </si>
  <si>
    <t>3392152</t>
  </si>
  <si>
    <t>Hlth Images At Church Ranch-CHER,LLC THR</t>
  </si>
  <si>
    <t>3057082</t>
  </si>
  <si>
    <t>Envision Imag Las Colinas THR</t>
  </si>
  <si>
    <t>3515115</t>
  </si>
  <si>
    <t>Envision Imaging Of Yale</t>
  </si>
  <si>
    <t>3515112</t>
  </si>
  <si>
    <t>Envision Imaging Of Claremore</t>
  </si>
  <si>
    <t>3057100</t>
  </si>
  <si>
    <t>Hlth Images South Park THR</t>
  </si>
  <si>
    <t>THR16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</si>
  <si>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</si>
  <si>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</si>
  <si>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</si>
  <si>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</si>
  <si>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</si>
  <si>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</si>
  <si>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</si>
  <si>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</si>
  <si>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</si>
  <si>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</si>
  <si>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</si>
  <si>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</si>
  <si>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</si>
  <si>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</si>
  <si>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</si>
  <si>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</si>
  <si>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68938516</t>
  </si>
  <si>
    <t>SZ</t>
  </si>
  <si>
    <t>2712850</t>
  </si>
  <si>
    <t>Pants Scrub Blue</t>
  </si>
  <si>
    <t>10/15/2018</t>
  </si>
  <si>
    <t>XD</t>
  </si>
  <si>
    <t>MARS</t>
  </si>
  <si>
    <t>1746960</t>
  </si>
  <si>
    <t>Scrub Pants Blue</t>
  </si>
  <si>
    <t>1743783</t>
  </si>
  <si>
    <t>Shirt Scrub Unisex Pwkl Blu</t>
  </si>
  <si>
    <t>6735812</t>
  </si>
  <si>
    <t>1746961</t>
  </si>
  <si>
    <t>8017297</t>
  </si>
  <si>
    <t>Coolwear Scrub Shirts</t>
  </si>
  <si>
    <t>Dallas</t>
  </si>
  <si>
    <t xml:space="preserve">752512122   </t>
  </si>
  <si>
    <t>68674336</t>
  </si>
  <si>
    <t>10/05/2018</t>
  </si>
  <si>
    <t>1746959</t>
  </si>
  <si>
    <t>68892160</t>
  </si>
  <si>
    <t>9451777</t>
  </si>
  <si>
    <t>Saline Syringe</t>
  </si>
  <si>
    <t>10/11/2018</t>
  </si>
  <si>
    <t>BD</t>
  </si>
  <si>
    <t>Arlington</t>
  </si>
  <si>
    <t xml:space="preserve">760181005   </t>
  </si>
  <si>
    <t>68478222</t>
  </si>
  <si>
    <t>10/01/2018</t>
  </si>
  <si>
    <t>69140742</t>
  </si>
  <si>
    <t>1247603</t>
  </si>
  <si>
    <t>Padlock Seal Numbered</t>
  </si>
  <si>
    <t>10/19/2018</t>
  </si>
  <si>
    <t>HEALOG</t>
  </si>
  <si>
    <t>Bedford</t>
  </si>
  <si>
    <t xml:space="preserve">760226067   </t>
  </si>
  <si>
    <t>68959250</t>
  </si>
  <si>
    <t>1244486</t>
  </si>
  <si>
    <t>Tubing Set Extension 6"</t>
  </si>
  <si>
    <t>DEVONM</t>
  </si>
  <si>
    <t>69568586</t>
  </si>
  <si>
    <t>1133178</t>
  </si>
  <si>
    <t>HSG Procedure Tray 5Fr</t>
  </si>
  <si>
    <t>10/31/2018</t>
  </si>
  <si>
    <t>CONE</t>
  </si>
  <si>
    <t>Cleburne</t>
  </si>
  <si>
    <t xml:space="preserve">760337029   </t>
  </si>
  <si>
    <t>69563139</t>
  </si>
  <si>
    <t>Parker</t>
  </si>
  <si>
    <t>CO</t>
  </si>
  <si>
    <t xml:space="preserve">801343876   </t>
  </si>
  <si>
    <t>68630519</t>
  </si>
  <si>
    <t>3382258</t>
  </si>
  <si>
    <t>Tubing Connector</t>
  </si>
  <si>
    <t>10/04/2018</t>
  </si>
  <si>
    <t>SALTE</t>
  </si>
  <si>
    <t>69088594</t>
  </si>
  <si>
    <t>1145416</t>
  </si>
  <si>
    <t>Similac Glucose Water 5%</t>
  </si>
  <si>
    <t>10/17/2018</t>
  </si>
  <si>
    <t>MEDLIN</t>
  </si>
  <si>
    <t>1243732</t>
  </si>
  <si>
    <t>Bottle Nipples Enfamil Cx-Cut</t>
  </si>
  <si>
    <t>MEAD</t>
  </si>
  <si>
    <t>Aurora</t>
  </si>
  <si>
    <t xml:space="preserve">800124526   </t>
  </si>
  <si>
    <t>69523640</t>
  </si>
  <si>
    <t>8031235</t>
  </si>
  <si>
    <t>Adapter Dual Male</t>
  </si>
  <si>
    <t>10/30/2018</t>
  </si>
  <si>
    <t>MCGAW</t>
  </si>
  <si>
    <t>Englewood</t>
  </si>
  <si>
    <t xml:space="preserve">801133805   </t>
  </si>
  <si>
    <t>69288557</t>
  </si>
  <si>
    <t>1145090</t>
  </si>
  <si>
    <t>Protection Plus Underpads LF</t>
  </si>
  <si>
    <t>10/24/2018</t>
  </si>
  <si>
    <t>Tulsa</t>
  </si>
  <si>
    <t>OK</t>
  </si>
  <si>
    <t xml:space="preserve">741336044   </t>
  </si>
  <si>
    <t>69249686</t>
  </si>
  <si>
    <t>9365673</t>
  </si>
  <si>
    <t>Durashock BP Family Practice</t>
  </si>
  <si>
    <t>10/23/2018</t>
  </si>
  <si>
    <t>WELCH</t>
  </si>
  <si>
    <t>Lafayette</t>
  </si>
  <si>
    <t>LA</t>
  </si>
  <si>
    <t xml:space="preserve">705084395   </t>
  </si>
  <si>
    <t>69435050</t>
  </si>
  <si>
    <t>1157308</t>
  </si>
  <si>
    <t>Ear Plugs Classic Uncorded</t>
  </si>
  <si>
    <t>10/29/2018</t>
  </si>
  <si>
    <t>3MMED</t>
  </si>
  <si>
    <t>Mansfield</t>
  </si>
  <si>
    <t xml:space="preserve">760634001   </t>
  </si>
  <si>
    <t>68861516</t>
  </si>
  <si>
    <t>1115216</t>
  </si>
  <si>
    <t>Ear Plug Classic W/O Cord</t>
  </si>
  <si>
    <t>GRAING</t>
  </si>
  <si>
    <t xml:space="preserve">800165317   </t>
  </si>
  <si>
    <t>69353927</t>
  </si>
  <si>
    <t>1168892</t>
  </si>
  <si>
    <t>Sign Caution Radiation Area</t>
  </si>
  <si>
    <t>10/25/2018</t>
  </si>
  <si>
    <t>Denver</t>
  </si>
  <si>
    <t xml:space="preserve">802307195   </t>
  </si>
  <si>
    <t>69260066</t>
  </si>
  <si>
    <t>1030694</t>
  </si>
  <si>
    <t>Ear Plugs Air Soft</t>
  </si>
  <si>
    <t>SAFZON</t>
  </si>
  <si>
    <t>Longmont</t>
  </si>
  <si>
    <t xml:space="preserve">805016971   </t>
  </si>
  <si>
    <t>68441216</t>
  </si>
  <si>
    <t>1269575</t>
  </si>
  <si>
    <t>Connector Microclave Neutral</t>
  </si>
  <si>
    <t>ABBHOS</t>
  </si>
  <si>
    <t>68843324</t>
  </si>
  <si>
    <t>2550304</t>
  </si>
  <si>
    <t>Denture Cups</t>
  </si>
  <si>
    <t>10/10/2018</t>
  </si>
  <si>
    <t>NATKEY</t>
  </si>
  <si>
    <t>Westminster</t>
  </si>
  <si>
    <t xml:space="preserve">800214094   </t>
  </si>
  <si>
    <t>68652578</t>
  </si>
  <si>
    <t>THR16   Drop-Ship Items  -  Oct 2018 through Oct 2018</t>
  </si>
  <si>
    <t>68662101</t>
  </si>
  <si>
    <t>1229749</t>
  </si>
  <si>
    <t>Pant Scrub Disp</t>
  </si>
  <si>
    <t>D</t>
  </si>
  <si>
    <t>8310924</t>
  </si>
  <si>
    <t>Shirt Scrub Rnd Neck Blue</t>
  </si>
  <si>
    <t>Frisco</t>
  </si>
  <si>
    <t xml:space="preserve">750341948   </t>
  </si>
  <si>
    <t>68599559</t>
  </si>
  <si>
    <t>1226611</t>
  </si>
  <si>
    <t>PremierPro Glv PF Ntrl Exm NS</t>
  </si>
  <si>
    <t>10/03/2018</t>
  </si>
  <si>
    <t>S2SGLO</t>
  </si>
  <si>
    <t>Irving</t>
  </si>
  <si>
    <t xml:space="preserve">750394341   </t>
  </si>
  <si>
    <t>68708285</t>
  </si>
  <si>
    <t>1237888</t>
  </si>
  <si>
    <t>Tube Blood Sod Green Covid</t>
  </si>
  <si>
    <t>10/08/2018</t>
  </si>
  <si>
    <t>FISHER</t>
  </si>
  <si>
    <t>Plano</t>
  </si>
  <si>
    <t xml:space="preserve">750931621   </t>
  </si>
  <si>
    <t>68888146</t>
  </si>
  <si>
    <t>9049119</t>
  </si>
  <si>
    <t>Spray Sanitizing Clorox 32oz</t>
  </si>
  <si>
    <t>ODEPOT</t>
  </si>
  <si>
    <t>68974475</t>
  </si>
  <si>
    <t>Fort Worth</t>
  </si>
  <si>
    <t xml:space="preserve">761042224   </t>
  </si>
  <si>
    <t>68993335</t>
  </si>
  <si>
    <t>1208520</t>
  </si>
  <si>
    <t>Stockinette Cast Synthetic</t>
  </si>
  <si>
    <t>10/16/2018</t>
  </si>
  <si>
    <t>ROYMED</t>
  </si>
  <si>
    <t xml:space="preserve">760122615   </t>
  </si>
  <si>
    <t>68625945</t>
  </si>
  <si>
    <t>1209365</t>
  </si>
  <si>
    <t>Fluid Transfer Set</t>
  </si>
  <si>
    <t>SOURON</t>
  </si>
  <si>
    <t xml:space="preserve">761091893   </t>
  </si>
  <si>
    <t>68911353</t>
  </si>
  <si>
    <t>5700319</t>
  </si>
  <si>
    <t>Easy Pak Medical Kit</t>
  </si>
  <si>
    <t>10/12/2018</t>
  </si>
  <si>
    <t>MEDSFE</t>
  </si>
  <si>
    <t>68921784</t>
  </si>
  <si>
    <t>9046438</t>
  </si>
  <si>
    <t>Disposable Wet Cloths</t>
  </si>
  <si>
    <t>1106874</t>
  </si>
  <si>
    <t>Swiffer Dry Refill</t>
  </si>
  <si>
    <t>1228432</t>
  </si>
  <si>
    <t>Marker MRI Multi Modality</t>
  </si>
  <si>
    <t>ALIMED</t>
  </si>
  <si>
    <t>69375267</t>
  </si>
  <si>
    <t>69018936</t>
  </si>
  <si>
    <t>1268963</t>
  </si>
  <si>
    <t>Earplugs E-A-R Skull Screws</t>
  </si>
  <si>
    <t>1194490</t>
  </si>
  <si>
    <t>Stethoscope Accucare SS</t>
  </si>
  <si>
    <t>68694168</t>
  </si>
  <si>
    <t>68441206</t>
  </si>
  <si>
    <t>9061692</t>
  </si>
  <si>
    <t>Lifesavers Wint-O-Green 41oz</t>
  </si>
  <si>
    <t>1297274</t>
  </si>
  <si>
    <t>Tip Dispensing ISTAT</t>
  </si>
  <si>
    <t>ABBCON</t>
  </si>
  <si>
    <t>1316203</t>
  </si>
  <si>
    <t>Extension St IV Smllbr Lr Slp</t>
  </si>
  <si>
    <t>ICU</t>
  </si>
  <si>
    <t>Littleton</t>
  </si>
  <si>
    <t xml:space="preserve">801234004   </t>
  </si>
  <si>
    <t>68656665</t>
  </si>
  <si>
    <t>9049709</t>
  </si>
  <si>
    <t>Mix Crystal Light Lemon</t>
  </si>
  <si>
    <t>9049711</t>
  </si>
  <si>
    <t>Mix Crystal Light Peach</t>
  </si>
  <si>
    <t>69478050</t>
  </si>
  <si>
    <t>1162602</t>
  </si>
  <si>
    <t>Marker w/2 Letter/Number</t>
  </si>
  <si>
    <t>THR16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</si>
  <si>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</si>
  <si>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</si>
  <si>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</si>
  <si>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</si>
  <si>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</si>
  <si>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</si>
  <si>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</si>
  <si>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</si>
  <si>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</si>
  <si>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1047771</t>
  </si>
  <si>
    <t xml:space="preserve">Lidocaine HCL Inj MDV 20ml    </t>
  </si>
  <si>
    <t xml:space="preserve">1%          </t>
  </si>
  <si>
    <t xml:space="preserve">25/Bx   </t>
  </si>
  <si>
    <t>PFIZNJ</t>
  </si>
  <si>
    <t>00409427601</t>
  </si>
  <si>
    <t>1300550</t>
  </si>
  <si>
    <t xml:space="preserve">Lidocaine HCL Inj MDV 10ml    </t>
  </si>
  <si>
    <t>AMEPHA</t>
  </si>
  <si>
    <t>63323020110</t>
  </si>
  <si>
    <t xml:space="preserve">Scrub Pants Blue              </t>
  </si>
  <si>
    <t xml:space="preserve">Medium      </t>
  </si>
  <si>
    <t xml:space="preserve">50/Ca   </t>
  </si>
  <si>
    <t>1518M</t>
  </si>
  <si>
    <t>2480687</t>
  </si>
  <si>
    <t xml:space="preserve">Diphenhydramine IJ SDV NR     </t>
  </si>
  <si>
    <t xml:space="preserve">50mg/ml     </t>
  </si>
  <si>
    <t xml:space="preserve">1ml/Vl  </t>
  </si>
  <si>
    <t>GIVREP</t>
  </si>
  <si>
    <t>63323066401</t>
  </si>
  <si>
    <t xml:space="preserve">Pants Scrub Blue              </t>
  </si>
  <si>
    <t xml:space="preserve">XL          </t>
  </si>
  <si>
    <t>1518XL</t>
  </si>
  <si>
    <t>1046989</t>
  </si>
  <si>
    <t xml:space="preserve">Sodium Chloride INJ SDV 50ml  </t>
  </si>
  <si>
    <t xml:space="preserve">0.9%        </t>
  </si>
  <si>
    <t>00409488850</t>
  </si>
  <si>
    <t xml:space="preserve">Earplugs E-A-R Skull Screws   </t>
  </si>
  <si>
    <t xml:space="preserve">Vinyl Cord  </t>
  </si>
  <si>
    <t xml:space="preserve">120/Pk  </t>
  </si>
  <si>
    <t>191501567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</si>
  <si>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</si>
  <si>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</si>
  <si>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</si>
  <si>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</si>
  <si>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</si>
  <si>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 xml:space="preserve">Marker MRI Multi Modality     </t>
  </si>
  <si>
    <t xml:space="preserve">            </t>
  </si>
  <si>
    <t xml:space="preserve">50/Pk   </t>
  </si>
  <si>
    <t>934805</t>
  </si>
  <si>
    <t xml:space="preserve">Large       </t>
  </si>
  <si>
    <t>1518L</t>
  </si>
  <si>
    <t>2770827</t>
  </si>
  <si>
    <t xml:space="preserve">Alprazolam Tablets            </t>
  </si>
  <si>
    <t xml:space="preserve">0.25MG      </t>
  </si>
  <si>
    <t xml:space="preserve">100/Bt  </t>
  </si>
  <si>
    <t>CARDGN</t>
  </si>
  <si>
    <t>4026647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</si>
  <si>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</si>
  <si>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</si>
  <si>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</si>
  <si>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</si>
  <si>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</si>
  <si>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</si>
  <si>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 xml:space="preserve">Ear Plug Classic W/O Cord     </t>
  </si>
  <si>
    <t xml:space="preserve">200/Bx  </t>
  </si>
  <si>
    <t>3NHJ7</t>
  </si>
  <si>
    <t xml:space="preserve">Shirt Scrub Rnd Neck Blue     </t>
  </si>
  <si>
    <t xml:space="preserve">3XL Disp    </t>
  </si>
  <si>
    <t xml:space="preserve">30/Ca   </t>
  </si>
  <si>
    <t>NON27212XXXL</t>
  </si>
  <si>
    <t xml:space="preserve">Shirt Scrub Unisex Pwkl Blu   </t>
  </si>
  <si>
    <t>1517M</t>
  </si>
  <si>
    <t xml:space="preserve">Connector Microclave Neutral  </t>
  </si>
  <si>
    <t xml:space="preserve">Clear       </t>
  </si>
  <si>
    <t xml:space="preserve">100/Ca  </t>
  </si>
  <si>
    <t>12512-01</t>
  </si>
  <si>
    <t>7480049</t>
  </si>
  <si>
    <t xml:space="preserve">Multipack Coil Tube Syringe   </t>
  </si>
  <si>
    <t xml:space="preserve">60" 200mL   </t>
  </si>
  <si>
    <t>GURBET</t>
  </si>
  <si>
    <t>800099</t>
  </si>
  <si>
    <t xml:space="preserve">Coolwear Scrub Shirts         </t>
  </si>
  <si>
    <t>1517XL</t>
  </si>
  <si>
    <t>5824752</t>
  </si>
  <si>
    <t>Shirt Scrub SMS Unisex Blue 2X</t>
  </si>
  <si>
    <t xml:space="preserve">60/Ca   </t>
  </si>
  <si>
    <t>ALLEG</t>
  </si>
  <si>
    <t>23505T</t>
  </si>
  <si>
    <t>7280032</t>
  </si>
  <si>
    <t xml:space="preserve">E-Z-Paque Liquid w/o Straws   </t>
  </si>
  <si>
    <t xml:space="preserve">12oz        </t>
  </si>
  <si>
    <t xml:space="preserve">24/Ca   </t>
  </si>
  <si>
    <t>EZ</t>
  </si>
  <si>
    <t>902801</t>
  </si>
  <si>
    <t>9870459</t>
  </si>
  <si>
    <t xml:space="preserve">Nexiva Catheter 24gx3/4" IV   </t>
  </si>
  <si>
    <t xml:space="preserve">Single Port </t>
  </si>
  <si>
    <t xml:space="preserve">20/Bx   </t>
  </si>
  <si>
    <t>383511</t>
  </si>
  <si>
    <t>1517L</t>
  </si>
  <si>
    <t>1048583</t>
  </si>
  <si>
    <t xml:space="preserve">Sodium Chloride INJ MDV 30ml  </t>
  </si>
  <si>
    <t xml:space="preserve">0.9%BACT    </t>
  </si>
  <si>
    <t>00409196607</t>
  </si>
  <si>
    <t>1180925</t>
  </si>
  <si>
    <t xml:space="preserve">Sodium Chloride Inj Bag       </t>
  </si>
  <si>
    <t xml:space="preserve">250ml   </t>
  </si>
  <si>
    <t>0798302</t>
  </si>
  <si>
    <t xml:space="preserve">Disposable Wet Cloths         </t>
  </si>
  <si>
    <t xml:space="preserve">12/Bx   </t>
  </si>
  <si>
    <t>758278</t>
  </si>
  <si>
    <t>9872059</t>
  </si>
  <si>
    <t xml:space="preserve">TB Syringes w/Needle Slip 1cc </t>
  </si>
  <si>
    <t xml:space="preserve">25gx5/8"    </t>
  </si>
  <si>
    <t xml:space="preserve">100/Bx  </t>
  </si>
  <si>
    <t>309626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</si>
  <si>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</si>
  <si>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</si>
  <si>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</si>
  <si>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</si>
  <si>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</si>
  <si>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Sign Caution Radiation Area   </t>
  </si>
  <si>
    <t xml:space="preserve">10x7        </t>
  </si>
  <si>
    <t xml:space="preserve">Ea      </t>
  </si>
  <si>
    <t>8DLH5</t>
  </si>
  <si>
    <t>1145587</t>
  </si>
  <si>
    <t xml:space="preserve">Needle Spinal Quincke         </t>
  </si>
  <si>
    <t xml:space="preserve">22Gx3.5     </t>
  </si>
  <si>
    <t>MYCMED</t>
  </si>
  <si>
    <t>SNME22G351</t>
  </si>
  <si>
    <t xml:space="preserve">Tube Blood Sod Green Covid    </t>
  </si>
  <si>
    <t xml:space="preserve">100/Pk  </t>
  </si>
  <si>
    <t>22-320-157</t>
  </si>
  <si>
    <t>1261922</t>
  </si>
  <si>
    <t xml:space="preserve">Marker Skin Spee-D-Mark       </t>
  </si>
  <si>
    <t>PREDYN</t>
  </si>
  <si>
    <t>SDM-BB20</t>
  </si>
  <si>
    <t>5824757</t>
  </si>
  <si>
    <t>Pants Scrub SMS Converter Blue</t>
  </si>
  <si>
    <t xml:space="preserve">L           </t>
  </si>
  <si>
    <t>23603PE</t>
  </si>
  <si>
    <t>1224990</t>
  </si>
  <si>
    <t>Ropivacaine HCl Inj PF 20mL PF</t>
  </si>
  <si>
    <t xml:space="preserve">2mg/mL      </t>
  </si>
  <si>
    <t xml:space="preserve">10/Bx   </t>
  </si>
  <si>
    <t>00409930020</t>
  </si>
  <si>
    <t>1262776</t>
  </si>
  <si>
    <t xml:space="preserve">Saf-T-Intima IV Cath W/Y      </t>
  </si>
  <si>
    <t xml:space="preserve">24gx3/4     </t>
  </si>
  <si>
    <t>383313</t>
  </si>
  <si>
    <t>6851584</t>
  </si>
  <si>
    <t>Acclaim Latex PF Glove Sterile</t>
  </si>
  <si>
    <t xml:space="preserve">Size 7.5    </t>
  </si>
  <si>
    <t xml:space="preserve">50/Bx   </t>
  </si>
  <si>
    <t>ANSELL</t>
  </si>
  <si>
    <t>5795004</t>
  </si>
  <si>
    <t xml:space="preserve">Ear Plugs Classic Uncorded    </t>
  </si>
  <si>
    <t xml:space="preserve">Yellow      </t>
  </si>
  <si>
    <t xml:space="preserve">2000/Ca </t>
  </si>
  <si>
    <t>390-1000</t>
  </si>
  <si>
    <t>5825106</t>
  </si>
  <si>
    <t xml:space="preserve">Slippers Safety Terry In Gry  </t>
  </si>
  <si>
    <t xml:space="preserve">48/Ca   </t>
  </si>
  <si>
    <t>58125-GRY</t>
  </si>
  <si>
    <t>2617123</t>
  </si>
  <si>
    <t xml:space="preserve">Shirt Scrub Unisex Dark Blue  </t>
  </si>
  <si>
    <t>DUKAL</t>
  </si>
  <si>
    <t>375M</t>
  </si>
  <si>
    <t>2615940</t>
  </si>
  <si>
    <t>375L</t>
  </si>
  <si>
    <t xml:space="preserve">Tip Dispensing ISTAT          </t>
  </si>
  <si>
    <t>06F2420</t>
  </si>
  <si>
    <t>9870304</t>
  </si>
  <si>
    <t xml:space="preserve">Insyte Autoguard Bc Winged    </t>
  </si>
  <si>
    <t xml:space="preserve">24Gax.75in  </t>
  </si>
  <si>
    <t>382612</t>
  </si>
  <si>
    <t>1066803</t>
  </si>
  <si>
    <t xml:space="preserve">Bag Garbage Black             </t>
  </si>
  <si>
    <t xml:space="preserve">58 Gallon   </t>
  </si>
  <si>
    <t>STRPAR</t>
  </si>
  <si>
    <t>POLP23X78BLA</t>
  </si>
  <si>
    <t>6020240</t>
  </si>
  <si>
    <t xml:space="preserve">Alcohol Prep Pads             </t>
  </si>
  <si>
    <t>NICEPK</t>
  </si>
  <si>
    <t>B60307</t>
  </si>
  <si>
    <t xml:space="preserve">Padlock Seal Numbered         </t>
  </si>
  <si>
    <t>18317Y</t>
  </si>
  <si>
    <t>1209596</t>
  </si>
  <si>
    <t xml:space="preserve">Injection Cap                 </t>
  </si>
  <si>
    <t xml:space="preserve">7/8"        </t>
  </si>
  <si>
    <t>KAWA</t>
  </si>
  <si>
    <t>INT-01</t>
  </si>
  <si>
    <t xml:space="preserve">Saline Syringe                </t>
  </si>
  <si>
    <t xml:space="preserve">5ml         </t>
  </si>
  <si>
    <t xml:space="preserve">120/Ca  </t>
  </si>
  <si>
    <t>306522</t>
  </si>
  <si>
    <t>5824753</t>
  </si>
  <si>
    <t xml:space="preserve">M           </t>
  </si>
  <si>
    <t>23602PE</t>
  </si>
  <si>
    <t>8750085</t>
  </si>
  <si>
    <t>Markr Dual Ster Perm Surg Skin</t>
  </si>
  <si>
    <t xml:space="preserve">WTRPRF      </t>
  </si>
  <si>
    <t>VISCOT</t>
  </si>
  <si>
    <t>1422SRL9-100</t>
  </si>
  <si>
    <t xml:space="preserve">PremierPro Glv PF Ntrl Exm NS </t>
  </si>
  <si>
    <t>5044</t>
  </si>
  <si>
    <t>1081929</t>
  </si>
  <si>
    <t xml:space="preserve">Swiffer Sweeper               </t>
  </si>
  <si>
    <t>758287</t>
  </si>
  <si>
    <t>7226692</t>
  </si>
  <si>
    <t xml:space="preserve">Vacutainer Red Top Plastic    </t>
  </si>
  <si>
    <t xml:space="preserve">3ml         </t>
  </si>
  <si>
    <t xml:space="preserve">1000/Ca </t>
  </si>
  <si>
    <t>366703</t>
  </si>
  <si>
    <t xml:space="preserve">Durashock BP Family Practice  </t>
  </si>
  <si>
    <t xml:space="preserve">Kit         </t>
  </si>
  <si>
    <t>DS58-MCCB</t>
  </si>
  <si>
    <t>7429348</t>
  </si>
  <si>
    <t xml:space="preserve">Ear Plugs Uncorded            </t>
  </si>
  <si>
    <t>RM-6604</t>
  </si>
  <si>
    <t>1046817</t>
  </si>
  <si>
    <t xml:space="preserve">Lidocaine HCL MDV 50mL        </t>
  </si>
  <si>
    <t>00409427602</t>
  </si>
  <si>
    <t>1126131</t>
  </si>
  <si>
    <t>Alcohol Prep Pads Sterile 2Ply</t>
  </si>
  <si>
    <t xml:space="preserve">Med         </t>
  </si>
  <si>
    <t>PHENIX</t>
  </si>
  <si>
    <t>HS1007</t>
  </si>
  <si>
    <t>2610479</t>
  </si>
  <si>
    <t xml:space="preserve">X-Large     </t>
  </si>
  <si>
    <t>375XL</t>
  </si>
  <si>
    <t xml:space="preserve">Stockinette Cast Synthetic    </t>
  </si>
  <si>
    <t xml:space="preserve">2"x25yd     </t>
  </si>
  <si>
    <t>2102</t>
  </si>
  <si>
    <t>1177109</t>
  </si>
  <si>
    <t xml:space="preserve">Glute-Out Neutralizer Powder  </t>
  </si>
  <si>
    <t xml:space="preserve">2oz/Bt      </t>
  </si>
  <si>
    <t xml:space="preserve">24/Bx   </t>
  </si>
  <si>
    <t>CIVCO</t>
  </si>
  <si>
    <t>610-1045</t>
  </si>
  <si>
    <t>9878837</t>
  </si>
  <si>
    <t xml:space="preserve">Vacutainer Green Top Lith Hep </t>
  </si>
  <si>
    <t xml:space="preserve">3mL         </t>
  </si>
  <si>
    <t>366667</t>
  </si>
  <si>
    <t>9872175</t>
  </si>
  <si>
    <t xml:space="preserve">Needle Disposable Thin Wall   </t>
  </si>
  <si>
    <t xml:space="preserve">18gx1-1/2"  </t>
  </si>
  <si>
    <t>305185</t>
  </si>
  <si>
    <t>7000699</t>
  </si>
  <si>
    <t xml:space="preserve">Sodium Chloride IV Flush 0.9% </t>
  </si>
  <si>
    <t xml:space="preserve">5mL         </t>
  </si>
  <si>
    <t>AMUSAI</t>
  </si>
  <si>
    <t>2T0805</t>
  </si>
  <si>
    <t>2582245</t>
  </si>
  <si>
    <t xml:space="preserve">Marcaine Inj SDV Non-Rtrn PF  </t>
  </si>
  <si>
    <t xml:space="preserve">0.25%       </t>
  </si>
  <si>
    <t xml:space="preserve">10mL/Vl </t>
  </si>
  <si>
    <t>00409155910</t>
  </si>
  <si>
    <t>6430235</t>
  </si>
  <si>
    <t xml:space="preserve">Wypall X60 Wipers Hydroknit   </t>
  </si>
  <si>
    <t xml:space="preserve">12.5"x14.4" </t>
  </si>
  <si>
    <t xml:space="preserve">76/Pk   </t>
  </si>
  <si>
    <t>KIMBER</t>
  </si>
  <si>
    <t>34865</t>
  </si>
  <si>
    <t>1171815</t>
  </si>
  <si>
    <t xml:space="preserve">Needle Quincke Spinal Sterile </t>
  </si>
  <si>
    <t xml:space="preserve">20gx3.5"    </t>
  </si>
  <si>
    <t>SNME20G351</t>
  </si>
  <si>
    <t>9870280</t>
  </si>
  <si>
    <t xml:space="preserve">Insyte Autoguard BC YEL       </t>
  </si>
  <si>
    <t>382512</t>
  </si>
  <si>
    <t xml:space="preserve">Tubing Connector              </t>
  </si>
  <si>
    <t>1215-0-50</t>
  </si>
  <si>
    <t xml:space="preserve">Mix Crystal Light Lemon       </t>
  </si>
  <si>
    <t>591379</t>
  </si>
  <si>
    <t xml:space="preserve">Adapter Dual Male             </t>
  </si>
  <si>
    <t>456080</t>
  </si>
  <si>
    <t>4868840</t>
  </si>
  <si>
    <t xml:space="preserve">Gauze Sterile Plastic Tray    </t>
  </si>
  <si>
    <t xml:space="preserve">4x4 12 Ply  </t>
  </si>
  <si>
    <t xml:space="preserve">10/Pk   </t>
  </si>
  <si>
    <t>412-10</t>
  </si>
  <si>
    <t>1285677</t>
  </si>
  <si>
    <t>Table Turners No-Rinse Sanitiz</t>
  </si>
  <si>
    <t xml:space="preserve">Wipes       </t>
  </si>
  <si>
    <t xml:space="preserve">9/Ca    </t>
  </si>
  <si>
    <t>M924SH</t>
  </si>
  <si>
    <t xml:space="preserve">Stethoscope Accucare SS       </t>
  </si>
  <si>
    <t xml:space="preserve">Black       </t>
  </si>
  <si>
    <t>MDS92260</t>
  </si>
  <si>
    <t xml:space="preserve">Denture Cups                  </t>
  </si>
  <si>
    <t xml:space="preserve">DkBlue      </t>
  </si>
  <si>
    <t xml:space="preserve">120/Bx  </t>
  </si>
  <si>
    <t>9576310</t>
  </si>
  <si>
    <t xml:space="preserve">Swiffer Dry Refill            </t>
  </si>
  <si>
    <t xml:space="preserve">32/Pk   </t>
  </si>
  <si>
    <t>545031</t>
  </si>
  <si>
    <t xml:space="preserve">Tubing Set Extension 6"       </t>
  </si>
  <si>
    <t>D-ET</t>
  </si>
  <si>
    <t>1046851</t>
  </si>
  <si>
    <t>Sod Chl Inj Bacterios MDV 10ml</t>
  </si>
  <si>
    <t xml:space="preserve">0.9% LF     </t>
  </si>
  <si>
    <t>00409196612</t>
  </si>
  <si>
    <t xml:space="preserve">Spray Sanitizing Clorox 32oz  </t>
  </si>
  <si>
    <t>388106</t>
  </si>
  <si>
    <t xml:space="preserve">Easy Pak Medical Kit          </t>
  </si>
  <si>
    <t xml:space="preserve">Envelope    </t>
  </si>
  <si>
    <t>MS-ENV-MAILE</t>
  </si>
  <si>
    <t>1154316</t>
  </si>
  <si>
    <t xml:space="preserve">Transfer Set w/Vented Bag     </t>
  </si>
  <si>
    <t xml:space="preserve">Spike Clave </t>
  </si>
  <si>
    <t>B9469</t>
  </si>
  <si>
    <t>1136678</t>
  </si>
  <si>
    <t xml:space="preserve">Eye Wash Station Sign         </t>
  </si>
  <si>
    <t xml:space="preserve">Plastic     </t>
  </si>
  <si>
    <t>8PKH4</t>
  </si>
  <si>
    <t>1124806</t>
  </si>
  <si>
    <t xml:space="preserve">Isovue 300 IV Sol f/Inj       </t>
  </si>
  <si>
    <t xml:space="preserve">150ml/Bt    </t>
  </si>
  <si>
    <t xml:space="preserve">10/Ca   </t>
  </si>
  <si>
    <t>BRACCO</t>
  </si>
  <si>
    <t>131550</t>
  </si>
  <si>
    <t xml:space="preserve">Mix Crystal Light Peach       </t>
  </si>
  <si>
    <t>591428</t>
  </si>
  <si>
    <t xml:space="preserve">Similac Glucose Water 5%      </t>
  </si>
  <si>
    <t>R-L51002</t>
  </si>
  <si>
    <t xml:space="preserve">Extension St IV Smllbr Lr Slp </t>
  </si>
  <si>
    <t xml:space="preserve">7"          </t>
  </si>
  <si>
    <t>MC3320</t>
  </si>
  <si>
    <t>2618511</t>
  </si>
  <si>
    <t xml:space="preserve">Scrub Pants Disposable D Blue </t>
  </si>
  <si>
    <t>380XL</t>
  </si>
  <si>
    <t xml:space="preserve">Fluid Transfer Set            </t>
  </si>
  <si>
    <t xml:space="preserve">20"         </t>
  </si>
  <si>
    <t>116008</t>
  </si>
  <si>
    <t>9873980</t>
  </si>
  <si>
    <t xml:space="preserve">Vacutainer Hemogard Green     </t>
  </si>
  <si>
    <t xml:space="preserve">10ml        </t>
  </si>
  <si>
    <t>367874</t>
  </si>
  <si>
    <t>1147976</t>
  </si>
  <si>
    <t xml:space="preserve">Lifeshield Macrobore Ext Set  </t>
  </si>
  <si>
    <t xml:space="preserve">Clave 8"    </t>
  </si>
  <si>
    <t>2065428</t>
  </si>
  <si>
    <t>1158419</t>
  </si>
  <si>
    <t xml:space="preserve">Carry Caddy Black             </t>
  </si>
  <si>
    <t>5228</t>
  </si>
  <si>
    <t>3720790</t>
  </si>
  <si>
    <t xml:space="preserve">Gauze Fine Mesh Roll          </t>
  </si>
  <si>
    <t xml:space="preserve">4Inx10Yd    </t>
  </si>
  <si>
    <t xml:space="preserve">1/Rl    </t>
  </si>
  <si>
    <t>DEROYA</t>
  </si>
  <si>
    <t>10-4360</t>
  </si>
  <si>
    <t xml:space="preserve">Bottle Nipples Enfamil Cx-Cut </t>
  </si>
  <si>
    <t xml:space="preserve">240/Ca  </t>
  </si>
  <si>
    <t>428813</t>
  </si>
  <si>
    <t xml:space="preserve">HSG Procedure Tray 5Fr        </t>
  </si>
  <si>
    <t>944706-CO</t>
  </si>
  <si>
    <t>1118305</t>
  </si>
  <si>
    <t xml:space="preserve">Sharps Collector 17Ga Red     </t>
  </si>
  <si>
    <t xml:space="preserve">X-Lg        </t>
  </si>
  <si>
    <t xml:space="preserve">5/Ca    </t>
  </si>
  <si>
    <t>305665</t>
  </si>
  <si>
    <t xml:space="preserve">Lifesavers Wint-O-Green 41oz  </t>
  </si>
  <si>
    <t>598902</t>
  </si>
  <si>
    <t xml:space="preserve">Pant Scrub Disp               </t>
  </si>
  <si>
    <t xml:space="preserve">2XL Blue    </t>
  </si>
  <si>
    <t>NON27203XXL</t>
  </si>
  <si>
    <t>3451926</t>
  </si>
  <si>
    <t xml:space="preserve">Epipen Adult Twin Pack        </t>
  </si>
  <si>
    <t xml:space="preserve">0.3mg       </t>
  </si>
  <si>
    <t xml:space="preserve">2/Pk    </t>
  </si>
  <si>
    <t>DEY</t>
  </si>
  <si>
    <t>49502050002</t>
  </si>
  <si>
    <t>1019137</t>
  </si>
  <si>
    <t xml:space="preserve">X-Ray Filing Envelope         </t>
  </si>
  <si>
    <t xml:space="preserve">14.5"X17.5" </t>
  </si>
  <si>
    <t xml:space="preserve">500/Ca  </t>
  </si>
  <si>
    <t>TIDI-E</t>
  </si>
  <si>
    <t>950220</t>
  </si>
  <si>
    <t>1282073</t>
  </si>
  <si>
    <t>Midazolam Prefil ISecur Syr2mL</t>
  </si>
  <si>
    <t xml:space="preserve">1mg/mL      </t>
  </si>
  <si>
    <t>00409230612</t>
  </si>
  <si>
    <t>2619346</t>
  </si>
  <si>
    <t>380L</t>
  </si>
  <si>
    <t>1537377</t>
  </si>
  <si>
    <t xml:space="preserve">InterLink Vial Adapter Univ   </t>
  </si>
  <si>
    <t>TRAVOL</t>
  </si>
  <si>
    <t>2N3395</t>
  </si>
  <si>
    <t>9870825</t>
  </si>
  <si>
    <t xml:space="preserve">Catheter Nexiva Diffusics IV  </t>
  </si>
  <si>
    <t xml:space="preserve">20gx1.25"   </t>
  </si>
  <si>
    <t>383593</t>
  </si>
  <si>
    <t>1127162</t>
  </si>
  <si>
    <t xml:space="preserve">Pad Defib Cardiac Science     </t>
  </si>
  <si>
    <t xml:space="preserve">Adult       </t>
  </si>
  <si>
    <t>GRAPHC</t>
  </si>
  <si>
    <t xml:space="preserve">Marker w/2 Letter/Number      </t>
  </si>
  <si>
    <t>Right Square</t>
  </si>
  <si>
    <t>301507-R</t>
  </si>
  <si>
    <t>8407052</t>
  </si>
  <si>
    <t xml:space="preserve">Bag Clear 43x47               </t>
  </si>
  <si>
    <t xml:space="preserve">1.1ml       </t>
  </si>
  <si>
    <t>HERBAG</t>
  </si>
  <si>
    <t>H8647SC</t>
  </si>
  <si>
    <t>2880973</t>
  </si>
  <si>
    <t xml:space="preserve">Table Paper TP Poly-Perf      </t>
  </si>
  <si>
    <t xml:space="preserve">21"X125'    </t>
  </si>
  <si>
    <t>POLYTP21</t>
  </si>
  <si>
    <t>1296508</t>
  </si>
  <si>
    <t xml:space="preserve">Lidocaine HCl MDV 50mL        </t>
  </si>
  <si>
    <t>W-WARD</t>
  </si>
  <si>
    <t>00143957710</t>
  </si>
  <si>
    <t xml:space="preserve">Protection Plus Underpads LF  </t>
  </si>
  <si>
    <t xml:space="preserve">23x36       </t>
  </si>
  <si>
    <t xml:space="preserve">150/Ca  </t>
  </si>
  <si>
    <t>MSC281242</t>
  </si>
  <si>
    <t xml:space="preserve">Ear Plugs Air Soft            </t>
  </si>
  <si>
    <t xml:space="preserve">50/BX   </t>
  </si>
  <si>
    <t>RH-AS-30R</t>
  </si>
  <si>
    <t>THR16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</si>
  <si>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</si>
  <si>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</si>
  <si>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</si>
  <si>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</si>
  <si>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</si>
  <si>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</si>
  <si>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</si>
  <si>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</si>
  <si>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</si>
  <si>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</si>
  <si>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</si>
  <si>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</si>
  <si>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</si>
  <si>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</si>
  <si>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</si>
  <si>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</si>
  <si>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Status</t>
  </si>
  <si>
    <t>Monthly Demand-Jax</t>
  </si>
  <si>
    <t>Manufacturers back order</t>
  </si>
  <si>
    <t>Non-stock in the primary DC - demand too low to convert</t>
  </si>
  <si>
    <t>Low impact - only 1 or 2 line impact</t>
  </si>
  <si>
    <t>Drop-ship only</t>
  </si>
  <si>
    <t>Discontinued</t>
  </si>
  <si>
    <t xml:space="preserve">Corporate non-stock - demand too low to convert                             </t>
  </si>
  <si>
    <t>Corporate non-stock - demand increase - Sales to convert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</si>
  <si>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</si>
  <si>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</si>
  <si>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</si>
  <si>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</si>
  <si>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</si>
  <si>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</si>
  <si>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</si>
  <si>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THR16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</si>
</sst>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18" fillId="0" borderId="1" xfId="0" applyFont="1" applyBorder="1" applyAlignment="1">
      <alignment vertical="center"/>
    </xf>
    <xf numFmtId="0" fontId="18" fillId="0" borderId="1" xfId="0" applyFont="1" applyBorder="1"/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NumberFormat="1" applyBorder="1"/>
    <xf numFmtId="0" fontId="21" fillId="3" borderId="11" xfId="0" applyFont="1" applyFill="1" applyBorder="1" applyAlignment="1">
      <alignment horizontal="right" wrapText="1"/>
    </xf>
    <xf numFmtId="0" fontId="21" fillId="3" borderId="12" xfId="0" applyFont="1" applyFill="1" applyBorder="1" applyAlignment="1">
      <alignment horizontal="right" wrapText="1"/>
    </xf>
    <xf numFmtId="0" fontId="0" fillId="0" borderId="13" xfId="0" applyBorder="1" applyAlignment="1">
      <alignment horizontal="left" vertical="center"/>
    </xf>
    <xf numFmtId="0" fontId="0" fillId="8" borderId="16" xfId="0" applyFill="1" applyBorder="1" applyAlignment="1">
      <alignment horizontal="left"/>
    </xf>
    <xf numFmtId="0" fontId="0" fillId="8" borderId="16" xfId="0" applyNumberFormat="1" applyFill="1" applyBorder="1"/>
    <xf numFmtId="0" fontId="0" fillId="8" borderId="17" xfId="0" applyNumberFormat="1" applyFill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3" fillId="0" borderId="3" xfId="0" applyFont="1" applyBorder="1" applyAlignment="1">
      <alignment horizontal="left"/>
    </xf>
    <xf numFmtId="0" fontId="23" fillId="0" borderId="3" xfId="0" applyNumberFormat="1" applyFont="1" applyBorder="1"/>
    <xf numFmtId="0" fontId="23" fillId="0" borderId="4" xfId="0" applyNumberFormat="1" applyFont="1" applyBorder="1"/>
    <xf numFmtId="0" fontId="23" fillId="0" borderId="14" xfId="0" applyFont="1" applyBorder="1" applyAlignment="1">
      <alignment horizontal="left"/>
    </xf>
    <xf numFmtId="0" fontId="23" fillId="0" borderId="14" xfId="0" applyNumberFormat="1" applyFont="1" applyBorder="1"/>
    <xf numFmtId="0" fontId="23" fillId="0" borderId="15" xfId="0" applyNumberFormat="1" applyFont="1" applyBorder="1"/>
    <xf numFmtId="0" fontId="19" fillId="0" borderId="1" xfId="0" applyFont="1" applyBorder="1" applyAlignment="1">
      <alignment horizontal="left"/>
    </xf>
    <xf numFmtId="0" fontId="19" fillId="0" borderId="1" xfId="0" applyNumberFormat="1" applyFont="1" applyBorder="1"/>
    <xf numFmtId="0" fontId="19" fillId="0" borderId="6" xfId="0" applyNumberFormat="1" applyFont="1" applyBorder="1"/>
    <xf numFmtId="0" fontId="21" fillId="3" borderId="1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2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0.88925438596491224</c:v>
                </c:pt>
                <c:pt idx="1">
                  <c:v>0.90126050420168069</c:v>
                </c:pt>
                <c:pt idx="2">
                  <c:v>0.88800000000000001</c:v>
                </c:pt>
                <c:pt idx="3">
                  <c:v>0.90697674418604646</c:v>
                </c:pt>
                <c:pt idx="4">
                  <c:v>0.9114857744994731</c:v>
                </c:pt>
                <c:pt idx="5">
                  <c:v>0.91078431372549018</c:v>
                </c:pt>
                <c:pt idx="6">
                  <c:v>0.90352348993288589</c:v>
                </c:pt>
                <c:pt idx="7">
                  <c:v>0.93168880455407954</c:v>
                </c:pt>
                <c:pt idx="8">
                  <c:v>0.91343042071197411</c:v>
                </c:pt>
                <c:pt idx="9">
                  <c:v>0.92203742203742189</c:v>
                </c:pt>
                <c:pt idx="10">
                  <c:v>0.92657004830917888</c:v>
                </c:pt>
                <c:pt idx="11">
                  <c:v>0.92411467116357504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93-41AC-95D7-7D2FC684766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0.93325661680092065</c:v>
                </c:pt>
                <c:pt idx="1">
                  <c:v>0.94806629834254141</c:v>
                </c:pt>
                <c:pt idx="2">
                  <c:v>0.93277310924369738</c:v>
                </c:pt>
                <c:pt idx="3">
                  <c:v>0.94285714285714273</c:v>
                </c:pt>
                <c:pt idx="4">
                  <c:v>0.96004439511653716</c:v>
                </c:pt>
                <c:pt idx="5">
                  <c:v>0.9636929460580913</c:v>
                </c:pt>
                <c:pt idx="6">
                  <c:v>0.95818505338078297</c:v>
                </c:pt>
                <c:pt idx="7">
                  <c:v>0.96558505408062922</c:v>
                </c:pt>
                <c:pt idx="8">
                  <c:v>0.96495726495726497</c:v>
                </c:pt>
                <c:pt idx="9">
                  <c:v>0.96308360477741584</c:v>
                </c:pt>
                <c:pt idx="10">
                  <c:v>0.9686868686868686</c:v>
                </c:pt>
                <c:pt idx="11">
                  <c:v>0.96991150442477869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93-41AC-95D7-7D2FC684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039136"/>
        <c:axId val="1534039680"/>
      </c:lineChart>
      <c:catAx>
        <c:axId val="15340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534039680"/>
        <c:crosses val="autoZero"/>
        <c:auto val="1"/>
        <c:lblAlgn val="ctr"/>
        <c:lblOffset val="100"/>
        <c:noMultiLvlLbl val="1"/>
      </c:catAx>
      <c:valAx>
        <c:axId val="1534039680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53403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0.87580993520518358</c:v>
                </c:pt>
                <c:pt idx="1">
                  <c:v>0.8764044943820225</c:v>
                </c:pt>
                <c:pt idx="2">
                  <c:v>0.86269430051813467</c:v>
                </c:pt>
                <c:pt idx="3">
                  <c:v>0.87461773700305812</c:v>
                </c:pt>
                <c:pt idx="4">
                  <c:v>0.89083419155509769</c:v>
                </c:pt>
                <c:pt idx="5">
                  <c:v>0.87476459510357818</c:v>
                </c:pt>
                <c:pt idx="6">
                  <c:v>0.87775061124694376</c:v>
                </c:pt>
                <c:pt idx="7">
                  <c:v>0.8927272727272727</c:v>
                </c:pt>
                <c:pt idx="8">
                  <c:v>0.89108129439621153</c:v>
                </c:pt>
                <c:pt idx="9">
                  <c:v>0.89325276938569986</c:v>
                </c:pt>
                <c:pt idx="10">
                  <c:v>0.90386427898209232</c:v>
                </c:pt>
                <c:pt idx="11">
                  <c:v>0.87961476725521659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98-4510-92B5-8F21F9E592B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0.9222462203023758</c:v>
                </c:pt>
                <c:pt idx="1">
                  <c:v>0.92441266598569971</c:v>
                </c:pt>
                <c:pt idx="2">
                  <c:v>0.90932642487046633</c:v>
                </c:pt>
                <c:pt idx="3">
                  <c:v>0.91131498470948014</c:v>
                </c:pt>
                <c:pt idx="4">
                  <c:v>0.94026776519052513</c:v>
                </c:pt>
                <c:pt idx="5">
                  <c:v>0.92749529190207158</c:v>
                </c:pt>
                <c:pt idx="6">
                  <c:v>0.93317033414832939</c:v>
                </c:pt>
                <c:pt idx="7">
                  <c:v>0.92636363636363639</c:v>
                </c:pt>
                <c:pt idx="8">
                  <c:v>0.9431728492501974</c:v>
                </c:pt>
                <c:pt idx="9">
                  <c:v>0.93454179254783487</c:v>
                </c:pt>
                <c:pt idx="10">
                  <c:v>0.94627709707822805</c:v>
                </c:pt>
                <c:pt idx="11">
                  <c:v>0.92455858747993569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98-4510-92B5-8F21F9E5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044032"/>
        <c:axId val="1534040224"/>
      </c:lineChart>
      <c:catAx>
        <c:axId val="153404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534040224"/>
        <c:crosses val="autoZero"/>
        <c:auto val="1"/>
        <c:lblAlgn val="ctr"/>
        <c:lblOffset val="100"/>
        <c:noMultiLvlLbl val="1"/>
      </c:catAx>
      <c:valAx>
        <c:axId val="153404022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534044032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6.360563888891" createdVersion="6" refreshedVersion="6" minRefreshableVersion="3" recordCount="108" xr:uid="{E755C79E-28AD-466E-8D83-EB4B1C7A69B3}">
  <cacheSource type="worksheet">
    <worksheetSource ref="A2:N110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5"/>
    </cacheField>
    <cacheField name="QTY" numFmtId="0">
      <sharedItems containsSemiMixedTypes="0" containsString="0" containsNumber="1" containsInteger="1" minValue="1" maxValue="36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Corporate non-stock - demand too low to convert                             "/>
        <s v="Corporate non-stock - demand increase - Sales to convert to stock"/>
        <s v="Non-stock in the primary DC - demand too low to convert"/>
        <s v="Low impact - only 1 or 2 line impact"/>
        <s v="Drop-ship only"/>
        <s v="Discontinued"/>
        <s v="Division limited stockingNon-stock in the primary DC - demand too low to convert" u="1"/>
        <s v="Corporate non-stock - demand too low to convertDivision limited stocking" u="1"/>
        <s v="Corporate non-stock - demand too low to convert" u="1"/>
      </sharedItems>
    </cacheField>
    <cacheField name="Monthly Demand-Jax" numFmtId="0">
      <sharedItems containsString="0" containsBlank="1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1047771"/>
    <s v="Lidocaine HCL Inj MDV 20ml    "/>
    <s v="1%          "/>
    <s v="25/Bx   "/>
    <s v="PFIZNJ"/>
    <s v="00409427601"/>
    <n v="5"/>
    <n v="6"/>
    <n v="1"/>
    <n v="0"/>
    <n v="0"/>
    <n v="0"/>
    <x v="0"/>
    <m/>
  </r>
  <r>
    <s v="1300550"/>
    <s v="Lidocaine HCL Inj MDV 10ml    "/>
    <s v="1%          "/>
    <s v="25/Bx   "/>
    <s v="AMEPHA"/>
    <s v="63323020110"/>
    <n v="5"/>
    <n v="7"/>
    <n v="1"/>
    <n v="0"/>
    <n v="0"/>
    <n v="0"/>
    <x v="0"/>
    <m/>
  </r>
  <r>
    <s v="1746961"/>
    <s v="Scrub Pants Blue              "/>
    <s v="Medium      "/>
    <s v="50/Ca   "/>
    <s v="MARS"/>
    <s v="1518M"/>
    <n v="4"/>
    <n v="9"/>
    <n v="0"/>
    <n v="0"/>
    <n v="1"/>
    <n v="0"/>
    <x v="1"/>
    <m/>
  </r>
  <r>
    <s v="2480687"/>
    <s v="Diphenhydramine IJ SDV NR     "/>
    <s v="50mg/ml     "/>
    <s v="1ml/Vl  "/>
    <s v="GIVREP"/>
    <s v="63323066401"/>
    <n v="3"/>
    <n v="3"/>
    <n v="1"/>
    <n v="0"/>
    <n v="0"/>
    <n v="0"/>
    <x v="0"/>
    <m/>
  </r>
  <r>
    <s v="2712850"/>
    <s v="Pants Scrub Blue              "/>
    <s v="XL          "/>
    <s v="50/Ca   "/>
    <s v="MARS"/>
    <s v="1518XL"/>
    <n v="3"/>
    <n v="4"/>
    <n v="0"/>
    <n v="0"/>
    <n v="1"/>
    <n v="0"/>
    <x v="1"/>
    <m/>
  </r>
  <r>
    <s v="1046989"/>
    <s v="Sodium Chloride INJ SDV 50ml  "/>
    <s v="0.9%        "/>
    <s v="25/Bx   "/>
    <s v="PFIZNJ"/>
    <s v="00409488850"/>
    <n v="3"/>
    <n v="6"/>
    <n v="1"/>
    <n v="0"/>
    <n v="0"/>
    <n v="0"/>
    <x v="0"/>
    <m/>
  </r>
  <r>
    <s v="1268963"/>
    <s v="Earplugs E-A-R Skull Screws   "/>
    <s v="Vinyl Cord  "/>
    <s v="120/Pk  "/>
    <s v="FISHER"/>
    <s v="191501567"/>
    <n v="3"/>
    <n v="4"/>
    <n v="0"/>
    <n v="0"/>
    <n v="0"/>
    <n v="1"/>
    <x v="2"/>
    <n v="4"/>
  </r>
  <r>
    <s v="1813332"/>
    <s v="Furosemide Inj SDV Non-Return "/>
    <s v="10mg/mL     "/>
    <s v="2mL/Vl  "/>
    <s v="GIVREP"/>
    <s v="00409610202"/>
    <n v="3"/>
    <n v="19"/>
    <n v="0"/>
    <n v="1"/>
    <n v="0"/>
    <n v="0"/>
    <x v="0"/>
    <m/>
  </r>
  <r>
    <s v="1228432"/>
    <s v="Marker MRI Multi Modality     "/>
    <s v="            "/>
    <s v="50/Pk   "/>
    <s v="ALIMED"/>
    <s v="934805"/>
    <n v="3"/>
    <n v="3"/>
    <n v="0"/>
    <n v="0"/>
    <n v="0"/>
    <n v="1"/>
    <x v="1"/>
    <m/>
  </r>
  <r>
    <s v="1746960"/>
    <s v="Scrub Pants Blue              "/>
    <s v="Large       "/>
    <s v="50/Ca   "/>
    <s v="MARS"/>
    <s v="1518L"/>
    <n v="3"/>
    <n v="4"/>
    <n v="0"/>
    <n v="0"/>
    <n v="1"/>
    <n v="0"/>
    <x v="1"/>
    <m/>
  </r>
  <r>
    <s v="2770827"/>
    <s v="Alprazolam Tablets            "/>
    <s v="0.25MG      "/>
    <s v="100/Bt  "/>
    <s v="CARDGN"/>
    <s v="4026647"/>
    <n v="2"/>
    <n v="3"/>
    <n v="0"/>
    <n v="1"/>
    <n v="0"/>
    <n v="0"/>
    <x v="3"/>
    <m/>
  </r>
  <r>
    <s v="8300034"/>
    <s v="Scrub Pant Unisex Drawstring  "/>
    <s v="Dk Blue XL  "/>
    <s v="10/Bg   "/>
    <s v="TECHST"/>
    <s v="SC700XL"/>
    <n v="2"/>
    <n v="12"/>
    <n v="0"/>
    <n v="1"/>
    <n v="0"/>
    <n v="0"/>
    <x v="3"/>
    <m/>
  </r>
  <r>
    <s v="1115216"/>
    <s v="Ear Plug Classic W/O Cord     "/>
    <s v="            "/>
    <s v="200/Bx  "/>
    <s v="GRAING"/>
    <s v="3NHJ7"/>
    <n v="2"/>
    <n v="4"/>
    <n v="0"/>
    <n v="0"/>
    <n v="1"/>
    <n v="0"/>
    <x v="1"/>
    <m/>
  </r>
  <r>
    <s v="8310924"/>
    <s v="Shirt Scrub Rnd Neck Blue     "/>
    <s v="3XL Disp    "/>
    <s v="30/Ca   "/>
    <s v="MEDLIN"/>
    <s v="NON27212XXXL"/>
    <n v="2"/>
    <n v="3"/>
    <n v="0"/>
    <n v="0"/>
    <n v="0"/>
    <n v="1"/>
    <x v="1"/>
    <m/>
  </r>
  <r>
    <s v="6735812"/>
    <s v="Shirt Scrub Unisex Pwkl Blu   "/>
    <s v="Medium      "/>
    <s v="50/Ca   "/>
    <s v="MARS"/>
    <s v="1517M"/>
    <n v="2"/>
    <n v="2"/>
    <n v="0"/>
    <n v="0"/>
    <n v="1"/>
    <n v="0"/>
    <x v="1"/>
    <m/>
  </r>
  <r>
    <s v="1269575"/>
    <s v="Connector Microclave Neutral  "/>
    <s v="Clear       "/>
    <s v="100/Ca  "/>
    <s v="ABBHOS"/>
    <s v="12512-01"/>
    <n v="2"/>
    <n v="6"/>
    <n v="0"/>
    <n v="0"/>
    <n v="1"/>
    <n v="0"/>
    <x v="1"/>
    <m/>
  </r>
  <r>
    <s v="7480049"/>
    <s v="Multipack Coil Tube Syringe   "/>
    <s v="60&quot; 200mL   "/>
    <s v="50/Ca   "/>
    <s v="GURBET"/>
    <s v="800099"/>
    <n v="2"/>
    <n v="2"/>
    <n v="0"/>
    <n v="1"/>
    <n v="0"/>
    <n v="0"/>
    <x v="3"/>
    <m/>
  </r>
  <r>
    <s v="8017297"/>
    <s v="Coolwear Scrub Shirts         "/>
    <s v="XL          "/>
    <s v="50/Ca   "/>
    <s v="MARS"/>
    <s v="1517XL"/>
    <n v="2"/>
    <n v="2"/>
    <n v="0"/>
    <n v="0"/>
    <n v="1"/>
    <n v="0"/>
    <x v="1"/>
    <m/>
  </r>
  <r>
    <s v="5824752"/>
    <s v="Shirt Scrub SMS Unisex Blue 2X"/>
    <s v="            "/>
    <s v="60/Ca   "/>
    <s v="ALLEG"/>
    <s v="23505T"/>
    <n v="2"/>
    <n v="4"/>
    <n v="0.5"/>
    <n v="0.5"/>
    <n v="0"/>
    <n v="0"/>
    <x v="4"/>
    <m/>
  </r>
  <r>
    <s v="7280032"/>
    <s v="E-Z-Paque Liquid w/o Straws   "/>
    <s v="12oz        "/>
    <s v="24/Ca   "/>
    <s v="EZ"/>
    <s v="902801"/>
    <n v="2"/>
    <n v="2"/>
    <n v="0"/>
    <n v="1"/>
    <n v="0"/>
    <n v="0"/>
    <x v="4"/>
    <m/>
  </r>
  <r>
    <s v="9870459"/>
    <s v="Nexiva Catheter 24gx3/4&quot; IV   "/>
    <s v="Single Port "/>
    <s v="20/Bx   "/>
    <s v="BD"/>
    <s v="383511"/>
    <n v="2"/>
    <n v="4"/>
    <n v="0.5"/>
    <n v="0.5"/>
    <n v="0"/>
    <n v="0"/>
    <x v="4"/>
    <m/>
  </r>
  <r>
    <s v="1743783"/>
    <s v="Shirt Scrub Unisex Pwkl Blu   "/>
    <s v="Large       "/>
    <s v="50/Ca   "/>
    <s v="MARS"/>
    <s v="1517L"/>
    <n v="2"/>
    <n v="2"/>
    <n v="0"/>
    <n v="0"/>
    <n v="1"/>
    <n v="0"/>
    <x v="1"/>
    <m/>
  </r>
  <r>
    <s v="1048583"/>
    <s v="Sodium Chloride INJ MDV 30ml  "/>
    <s v="0.9%BACT    "/>
    <s v="25/Bx   "/>
    <s v="PFIZNJ"/>
    <s v="00409196607"/>
    <n v="2"/>
    <n v="5"/>
    <n v="1"/>
    <n v="0"/>
    <n v="0"/>
    <n v="0"/>
    <x v="0"/>
    <m/>
  </r>
  <r>
    <s v="1180925"/>
    <s v="Sodium Chloride Inj Bag       "/>
    <s v="0.9%        "/>
    <s v="250ml   "/>
    <s v="ABBHOS"/>
    <s v="0798302"/>
    <n v="2"/>
    <n v="7"/>
    <n v="0"/>
    <n v="1"/>
    <n v="0"/>
    <n v="0"/>
    <x v="3"/>
    <m/>
  </r>
  <r>
    <s v="9046438"/>
    <s v="Disposable Wet Cloths         "/>
    <s v="            "/>
    <s v="12/Bx   "/>
    <s v="ODEPOT"/>
    <s v="758278"/>
    <n v="2"/>
    <n v="4"/>
    <n v="0"/>
    <n v="0"/>
    <n v="0"/>
    <n v="1"/>
    <x v="5"/>
    <m/>
  </r>
  <r>
    <s v="9872059"/>
    <s v="TB Syringes w/Needle Slip 1cc "/>
    <s v="25gx5/8&quot;    "/>
    <s v="100/Bx  "/>
    <s v="BD"/>
    <s v="309626"/>
    <n v="2"/>
    <n v="3"/>
    <n v="0"/>
    <n v="1"/>
    <n v="0"/>
    <n v="0"/>
    <x v="4"/>
    <m/>
  </r>
  <r>
    <s v="9870244"/>
    <s v="Saline Syringe Fill           "/>
    <s v="10mL        "/>
    <s v="30/Pk   "/>
    <s v="BD"/>
    <s v="306500"/>
    <n v="2"/>
    <n v="11"/>
    <n v="1"/>
    <n v="0"/>
    <n v="0"/>
    <n v="0"/>
    <x v="4"/>
    <m/>
  </r>
  <r>
    <s v="1168892"/>
    <s v="Sign Caution Radiation Area   "/>
    <s v="10x7        "/>
    <s v="Ea      "/>
    <s v="GRAING"/>
    <s v="8DLH5"/>
    <n v="1"/>
    <n v="2"/>
    <n v="0"/>
    <n v="0"/>
    <n v="1"/>
    <n v="0"/>
    <x v="1"/>
    <m/>
  </r>
  <r>
    <s v="1145587"/>
    <s v="Needle Spinal Quincke         "/>
    <s v="22Gx3.5     "/>
    <s v="25/Bx   "/>
    <s v="MYCMED"/>
    <s v="SNME22G351"/>
    <n v="1"/>
    <n v="1"/>
    <n v="0"/>
    <n v="1"/>
    <n v="0"/>
    <n v="0"/>
    <x v="4"/>
    <m/>
  </r>
  <r>
    <s v="1237888"/>
    <s v="Tube Blood Sod Green Covid    "/>
    <s v="            "/>
    <s v="100/Pk  "/>
    <s v="FISHER"/>
    <s v="22-320-157"/>
    <n v="1"/>
    <n v="3"/>
    <n v="0"/>
    <n v="0"/>
    <n v="0"/>
    <n v="1"/>
    <x v="1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3"/>
    <m/>
  </r>
  <r>
    <s v="5824757"/>
    <s v="Pants Scrub SMS Converter Blue"/>
    <s v="L           "/>
    <s v="60/Ca   "/>
    <s v="ALLEG"/>
    <s v="23603PE"/>
    <n v="1"/>
    <n v="1"/>
    <n v="0"/>
    <n v="1"/>
    <n v="0"/>
    <n v="0"/>
    <x v="4"/>
    <m/>
  </r>
  <r>
    <s v="1224990"/>
    <s v="Ropivacaine HCl Inj PF 20mL PF"/>
    <s v="2mg/mL      "/>
    <s v="10/Bx   "/>
    <s v="PFIZNJ"/>
    <s v="00409930020"/>
    <n v="1"/>
    <n v="4"/>
    <n v="1"/>
    <n v="0"/>
    <n v="0"/>
    <n v="0"/>
    <x v="3"/>
    <m/>
  </r>
  <r>
    <s v="1262776"/>
    <s v="Saf-T-Intima IV Cath W/Y      "/>
    <s v="24gx3/4     "/>
    <s v="25/Bx   "/>
    <s v="BD"/>
    <s v="383313"/>
    <n v="1"/>
    <n v="4"/>
    <n v="0"/>
    <n v="1"/>
    <n v="0"/>
    <n v="0"/>
    <x v="4"/>
    <m/>
  </r>
  <r>
    <s v="6851584"/>
    <s v="Acclaim Latex PF Glove Sterile"/>
    <s v="Size 7.5    "/>
    <s v="50/Bx   "/>
    <s v="ANSELL"/>
    <s v="5795004"/>
    <n v="1"/>
    <n v="1"/>
    <n v="0"/>
    <n v="1"/>
    <n v="0"/>
    <n v="0"/>
    <x v="4"/>
    <m/>
  </r>
  <r>
    <s v="1157308"/>
    <s v="Ear Plugs Classic Uncorded    "/>
    <s v="Yellow      "/>
    <s v="2000/Ca "/>
    <s v="3MMED"/>
    <s v="390-1000"/>
    <n v="1"/>
    <n v="1"/>
    <n v="0"/>
    <n v="0"/>
    <n v="1"/>
    <n v="0"/>
    <x v="1"/>
    <m/>
  </r>
  <r>
    <s v="5825106"/>
    <s v="Slippers Safety Terry In Gry  "/>
    <s v="XL          "/>
    <s v="48/Ca   "/>
    <s v="ALLEG"/>
    <s v="58125-GRY"/>
    <n v="1"/>
    <n v="3"/>
    <n v="0"/>
    <n v="1"/>
    <n v="0"/>
    <n v="0"/>
    <x v="4"/>
    <m/>
  </r>
  <r>
    <s v="2617123"/>
    <s v="Shirt Scrub Unisex Dark Blue  "/>
    <s v="Medium      "/>
    <s v="10/Bg   "/>
    <s v="DUKAL"/>
    <s v="375M"/>
    <n v="1"/>
    <n v="4"/>
    <n v="1"/>
    <n v="0"/>
    <n v="0"/>
    <n v="0"/>
    <x v="3"/>
    <m/>
  </r>
  <r>
    <s v="2615940"/>
    <s v="Shirt Scrub Unisex Dark Blue  "/>
    <s v="Large       "/>
    <s v="10/Bg   "/>
    <s v="DUKAL"/>
    <s v="375L"/>
    <n v="1"/>
    <n v="4"/>
    <n v="1"/>
    <n v="0"/>
    <n v="0"/>
    <n v="0"/>
    <x v="3"/>
    <m/>
  </r>
  <r>
    <s v="1297274"/>
    <s v="Tip Dispensing ISTAT          "/>
    <s v="            "/>
    <s v="100/Pk  "/>
    <s v="ABBCON"/>
    <s v="06F2420"/>
    <n v="1"/>
    <n v="2"/>
    <n v="0"/>
    <n v="0"/>
    <n v="0"/>
    <n v="1"/>
    <x v="5"/>
    <m/>
  </r>
  <r>
    <s v="9870304"/>
    <s v="Insyte Autoguard Bc Winged    "/>
    <s v="24Gax.75in  "/>
    <s v="50/Bx   "/>
    <s v="BD"/>
    <s v="382612"/>
    <n v="1"/>
    <n v="3"/>
    <n v="0"/>
    <n v="1"/>
    <n v="0"/>
    <n v="0"/>
    <x v="4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4"/>
    <m/>
  </r>
  <r>
    <s v="6020240"/>
    <s v="Alcohol Prep Pads             "/>
    <s v="            "/>
    <s v="200/Bx  "/>
    <s v="NICEPK"/>
    <s v="B60307"/>
    <n v="1"/>
    <n v="8"/>
    <n v="0"/>
    <n v="1"/>
    <n v="0"/>
    <n v="0"/>
    <x v="4"/>
    <m/>
  </r>
  <r>
    <s v="1247603"/>
    <s v="Padlock Seal Numbered         "/>
    <s v="Yellow      "/>
    <s v="100/Pk  "/>
    <s v="HEALOG"/>
    <s v="18317Y"/>
    <n v="1"/>
    <n v="1"/>
    <n v="0"/>
    <n v="0"/>
    <n v="1"/>
    <n v="0"/>
    <x v="1"/>
    <m/>
  </r>
  <r>
    <s v="1209596"/>
    <s v="Injection Cap                 "/>
    <s v="7/8&quot;        "/>
    <s v="50/Bx   "/>
    <s v="KAWA"/>
    <s v="INT-01"/>
    <n v="1"/>
    <n v="1"/>
    <n v="0"/>
    <n v="1"/>
    <n v="0"/>
    <n v="0"/>
    <x v="4"/>
    <m/>
  </r>
  <r>
    <s v="9451777"/>
    <s v="Saline Syringe                "/>
    <s v="5ml         "/>
    <s v="120/Ca  "/>
    <s v="BD"/>
    <s v="306522"/>
    <n v="1"/>
    <n v="1"/>
    <n v="0"/>
    <n v="0"/>
    <n v="1"/>
    <n v="0"/>
    <x v="1"/>
    <m/>
  </r>
  <r>
    <s v="5824753"/>
    <s v="Pants Scrub SMS Converter Blue"/>
    <s v="M           "/>
    <s v="60/Ca   "/>
    <s v="ALLEG"/>
    <s v="23602PE"/>
    <n v="1"/>
    <n v="1"/>
    <n v="0"/>
    <n v="1"/>
    <n v="0"/>
    <n v="0"/>
    <x v="4"/>
    <m/>
  </r>
  <r>
    <s v="8750085"/>
    <s v="Markr Dual Ster Perm Surg Skin"/>
    <s v="WTRPRF      "/>
    <s v="100/Ca  "/>
    <s v="VISCOT"/>
    <s v="1422SRL9-100"/>
    <n v="1"/>
    <n v="1"/>
    <n v="0"/>
    <n v="1"/>
    <n v="0"/>
    <n v="0"/>
    <x v="3"/>
    <m/>
  </r>
  <r>
    <s v="1226611"/>
    <s v="PremierPro Glv PF Ntrl Exm NS "/>
    <s v="Large       "/>
    <s v="2000/Ca "/>
    <s v="S2SGLO"/>
    <s v="5044"/>
    <n v="1"/>
    <n v="4"/>
    <n v="0"/>
    <n v="0"/>
    <n v="0"/>
    <n v="1"/>
    <x v="1"/>
    <m/>
  </r>
  <r>
    <s v="1081929"/>
    <s v="Swiffer Sweeper               "/>
    <s v="            "/>
    <s v="Ea      "/>
    <s v="ODEPOT"/>
    <s v="758287"/>
    <n v="1"/>
    <n v="1"/>
    <n v="0"/>
    <n v="1"/>
    <n v="0"/>
    <n v="0"/>
    <x v="3"/>
    <m/>
  </r>
  <r>
    <s v="7226692"/>
    <s v="Vacutainer Red Top Plastic    "/>
    <s v="3ml         "/>
    <s v="1000/Ca "/>
    <s v="BD"/>
    <s v="366703"/>
    <n v="1"/>
    <n v="1"/>
    <n v="0"/>
    <n v="1"/>
    <n v="0"/>
    <n v="0"/>
    <x v="4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1"/>
    <m/>
  </r>
  <r>
    <s v="7429348"/>
    <s v="Ear Plugs Uncorded            "/>
    <s v="            "/>
    <s v="200/Bx  "/>
    <s v="SAFZON"/>
    <s v="RM-6604"/>
    <n v="1"/>
    <n v="4"/>
    <n v="0"/>
    <n v="1"/>
    <n v="0"/>
    <n v="0"/>
    <x v="4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0"/>
    <m/>
  </r>
  <r>
    <s v="1126131"/>
    <s v="Alcohol Prep Pads Sterile 2Ply"/>
    <s v="Med         "/>
    <s v="200/Bx  "/>
    <s v="PHENIX"/>
    <s v="HS1007"/>
    <n v="1"/>
    <n v="4"/>
    <n v="1"/>
    <n v="0"/>
    <n v="0"/>
    <n v="0"/>
    <x v="4"/>
    <m/>
  </r>
  <r>
    <s v="2610479"/>
    <s v="Shirt Scrub Unisex Dark Blue  "/>
    <s v="X-Large     "/>
    <s v="10/Bg   "/>
    <s v="DUKAL"/>
    <s v="375XL"/>
    <n v="1"/>
    <n v="20"/>
    <n v="0"/>
    <n v="1"/>
    <n v="0"/>
    <n v="0"/>
    <x v="4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1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3"/>
    <m/>
  </r>
  <r>
    <s v="9878837"/>
    <s v="Vacutainer Green Top Lith Hep "/>
    <s v="3mL         "/>
    <s v="100/Pk  "/>
    <s v="BD"/>
    <s v="366667"/>
    <n v="1"/>
    <n v="2"/>
    <n v="0"/>
    <n v="1"/>
    <n v="0"/>
    <n v="0"/>
    <x v="4"/>
    <m/>
  </r>
  <r>
    <s v="9872175"/>
    <s v="Needle Disposable Thin Wall   "/>
    <s v="18gx1-1/2&quot;  "/>
    <s v="100/Bx  "/>
    <s v="BD"/>
    <s v="305185"/>
    <n v="1"/>
    <n v="2"/>
    <n v="1"/>
    <n v="0"/>
    <n v="0"/>
    <n v="0"/>
    <x v="4"/>
    <m/>
  </r>
  <r>
    <s v="7000699"/>
    <s v="Sodium Chloride IV Flush 0.9% "/>
    <s v="5mL         "/>
    <s v="100/Bx  "/>
    <s v="AMUSAI"/>
    <s v="2T0805"/>
    <n v="1"/>
    <n v="4"/>
    <n v="0"/>
    <n v="1"/>
    <n v="0"/>
    <n v="0"/>
    <x v="3"/>
    <m/>
  </r>
  <r>
    <s v="2582245"/>
    <s v="Marcaine Inj SDV Non-Rtrn PF  "/>
    <s v="0.25%       "/>
    <s v="10mL/Vl "/>
    <s v="GIVREP"/>
    <s v="00409155910"/>
    <n v="1"/>
    <n v="3"/>
    <n v="1"/>
    <n v="0"/>
    <n v="0"/>
    <n v="0"/>
    <x v="0"/>
    <m/>
  </r>
  <r>
    <s v="6430235"/>
    <s v="Wypall X60 Wipers Hydroknit   "/>
    <s v="12.5&quot;x14.4&quot; "/>
    <s v="76/Pk   "/>
    <s v="KIMBER"/>
    <s v="34865"/>
    <n v="1"/>
    <n v="36"/>
    <n v="0"/>
    <n v="1"/>
    <n v="0"/>
    <n v="0"/>
    <x v="4"/>
    <m/>
  </r>
  <r>
    <s v="1171815"/>
    <s v="Needle Quincke Spinal Sterile "/>
    <s v="20gx3.5&quot;    "/>
    <s v="25/Bx   "/>
    <s v="MYCMED"/>
    <s v="SNME20G351"/>
    <n v="1"/>
    <n v="2"/>
    <n v="0"/>
    <n v="1"/>
    <n v="0"/>
    <n v="0"/>
    <x v="3"/>
    <m/>
  </r>
  <r>
    <s v="9870280"/>
    <s v="Insyte Autoguard BC YEL       "/>
    <s v="24Gax.75in  "/>
    <s v="50/Bx   "/>
    <s v="BD"/>
    <s v="382512"/>
    <n v="1"/>
    <n v="1"/>
    <n v="0"/>
    <n v="1"/>
    <n v="0"/>
    <n v="0"/>
    <x v="4"/>
    <m/>
  </r>
  <r>
    <s v="3382258"/>
    <s v="Tubing Connector              "/>
    <s v="            "/>
    <s v="50/Ca   "/>
    <s v="SALTE"/>
    <s v="1215-0-50"/>
    <n v="1"/>
    <n v="1"/>
    <n v="0"/>
    <n v="0"/>
    <n v="1"/>
    <n v="0"/>
    <x v="1"/>
    <m/>
  </r>
  <r>
    <s v="9049709"/>
    <s v="Mix Crystal Light Lemon       "/>
    <s v="            "/>
    <s v="Ea      "/>
    <s v="ODEPOT"/>
    <s v="591379"/>
    <n v="1"/>
    <n v="1"/>
    <n v="0"/>
    <n v="0"/>
    <n v="0"/>
    <n v="1"/>
    <x v="5"/>
    <m/>
  </r>
  <r>
    <s v="8031235"/>
    <s v="Adapter Dual Male             "/>
    <s v="            "/>
    <s v="100/Bx  "/>
    <s v="MCGAW"/>
    <s v="456080"/>
    <n v="1"/>
    <n v="1"/>
    <n v="0"/>
    <n v="0"/>
    <n v="1"/>
    <n v="0"/>
    <x v="1"/>
    <m/>
  </r>
  <r>
    <s v="4868840"/>
    <s v="Gauze Sterile Plastic Tray    "/>
    <s v="4x4 12 Ply  "/>
    <s v="10/Pk   "/>
    <s v="DUKAL"/>
    <s v="412-10"/>
    <n v="1"/>
    <n v="3"/>
    <n v="0"/>
    <n v="1"/>
    <n v="0"/>
    <n v="0"/>
    <x v="4"/>
    <m/>
  </r>
  <r>
    <s v="1285677"/>
    <s v="Table Turners No-Rinse Sanitiz"/>
    <s v="Wipes       "/>
    <s v="9/Ca    "/>
    <s v="NICEPK"/>
    <s v="M924SH"/>
    <n v="1"/>
    <n v="1"/>
    <n v="0"/>
    <n v="1"/>
    <n v="0"/>
    <n v="0"/>
    <x v="3"/>
    <m/>
  </r>
  <r>
    <s v="1194490"/>
    <s v="Stethoscope Accucare SS       "/>
    <s v="Black       "/>
    <s v="Ea      "/>
    <s v="MEDLIN"/>
    <s v="MDS92260"/>
    <n v="1"/>
    <n v="2"/>
    <n v="0"/>
    <n v="0"/>
    <n v="0"/>
    <n v="1"/>
    <x v="1"/>
    <m/>
  </r>
  <r>
    <s v="2550304"/>
    <s v="Denture Cups                  "/>
    <s v="DkBlue      "/>
    <s v="120/Bx  "/>
    <s v="NATKEY"/>
    <s v="9576310"/>
    <n v="1"/>
    <n v="1"/>
    <n v="0"/>
    <n v="0"/>
    <n v="1"/>
    <n v="0"/>
    <x v="1"/>
    <m/>
  </r>
  <r>
    <s v="1106874"/>
    <s v="Swiffer Dry Refill            "/>
    <s v="            "/>
    <s v="32/Pk   "/>
    <s v="ODEPOT"/>
    <s v="545031"/>
    <n v="1"/>
    <n v="2"/>
    <n v="0"/>
    <n v="0"/>
    <n v="0"/>
    <n v="1"/>
    <x v="5"/>
    <m/>
  </r>
  <r>
    <s v="1244486"/>
    <s v="Tubing Set Extension 6&quot;       "/>
    <s v="            "/>
    <s v="Ea      "/>
    <s v="DEVONM"/>
    <s v="D-ET"/>
    <n v="1"/>
    <n v="6"/>
    <n v="0"/>
    <n v="0"/>
    <n v="1"/>
    <n v="0"/>
    <x v="1"/>
    <m/>
  </r>
  <r>
    <s v="1046851"/>
    <s v="Sod Chl Inj Bacterios MDV 10ml"/>
    <s v="0.9% LF     "/>
    <s v="25/Bx   "/>
    <s v="PFIZNJ"/>
    <s v="00409196612"/>
    <n v="1"/>
    <n v="3"/>
    <n v="1"/>
    <n v="0"/>
    <n v="0"/>
    <n v="0"/>
    <x v="0"/>
    <m/>
  </r>
  <r>
    <s v="9049119"/>
    <s v="Spray Sanitizing Clorox 32oz  "/>
    <s v="            "/>
    <s v="Ea      "/>
    <s v="ODEPOT"/>
    <s v="388106"/>
    <n v="1"/>
    <n v="3"/>
    <n v="0"/>
    <n v="0"/>
    <n v="0"/>
    <n v="1"/>
    <x v="5"/>
    <m/>
  </r>
  <r>
    <s v="1746959"/>
    <s v="Shirt Scrub Unisex Pwkl Blu   "/>
    <s v="X-Large     "/>
    <s v="50/Ca   "/>
    <s v="MARS"/>
    <s v="1517XL"/>
    <n v="1"/>
    <n v="1"/>
    <n v="0"/>
    <n v="0"/>
    <n v="1"/>
    <n v="0"/>
    <x v="1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1"/>
    <m/>
  </r>
  <r>
    <s v="1154316"/>
    <s v="Transfer Set w/Vented Bag     "/>
    <s v="Spike Clave "/>
    <s v="50/Ca   "/>
    <s v="ICU"/>
    <s v="B9469"/>
    <n v="1"/>
    <n v="2"/>
    <n v="0"/>
    <n v="1"/>
    <n v="0"/>
    <n v="0"/>
    <x v="4"/>
    <m/>
  </r>
  <r>
    <s v="1136678"/>
    <s v="Eye Wash Station Sign         "/>
    <s v="Plastic     "/>
    <s v="Ea      "/>
    <s v="GRAING"/>
    <s v="8PKH4"/>
    <n v="1"/>
    <n v="3"/>
    <n v="0"/>
    <n v="1"/>
    <n v="0"/>
    <n v="0"/>
    <x v="6"/>
    <m/>
  </r>
  <r>
    <s v="1124806"/>
    <s v="Isovue 300 IV Sol f/Inj       "/>
    <s v="150ml/Bt    "/>
    <s v="10/Ca   "/>
    <s v="BRACCO"/>
    <s v="131550"/>
    <n v="1"/>
    <n v="1"/>
    <n v="0"/>
    <n v="1"/>
    <n v="0"/>
    <n v="0"/>
    <x v="3"/>
    <m/>
  </r>
  <r>
    <s v="9049711"/>
    <s v="Mix Crystal Light Peach       "/>
    <s v="            "/>
    <s v="Ea      "/>
    <s v="ODEPOT"/>
    <s v="591428"/>
    <n v="1"/>
    <n v="1"/>
    <n v="0"/>
    <n v="0"/>
    <n v="0"/>
    <n v="1"/>
    <x v="5"/>
    <m/>
  </r>
  <r>
    <s v="1145416"/>
    <s v="Similac Glucose Water 5%      "/>
    <s v="2oz/Bt      "/>
    <s v="48/Ca   "/>
    <s v="MEDLIN"/>
    <s v="R-L51002"/>
    <n v="1"/>
    <n v="1"/>
    <n v="0"/>
    <n v="0"/>
    <n v="1"/>
    <n v="0"/>
    <x v="1"/>
    <m/>
  </r>
  <r>
    <s v="1316203"/>
    <s v="Extension St IV Smllbr Lr Slp "/>
    <s v="7&quot;          "/>
    <s v="50/Ca   "/>
    <s v="ICU"/>
    <s v="MC3320"/>
    <n v="1"/>
    <n v="2"/>
    <n v="0"/>
    <n v="0"/>
    <n v="0"/>
    <n v="1"/>
    <x v="1"/>
    <m/>
  </r>
  <r>
    <s v="2618511"/>
    <s v="Scrub Pants Disposable D Blue "/>
    <s v="X-Large     "/>
    <s v="10/Bg   "/>
    <s v="DUKAL"/>
    <s v="380XL"/>
    <n v="1"/>
    <n v="20"/>
    <n v="0"/>
    <n v="1"/>
    <n v="0"/>
    <n v="0"/>
    <x v="3"/>
    <m/>
  </r>
  <r>
    <s v="1209365"/>
    <s v="Fluid Transfer Set            "/>
    <s v="20&quot;         "/>
    <s v="100/Ca  "/>
    <s v="SOURON"/>
    <s v="116008"/>
    <n v="1"/>
    <n v="1"/>
    <n v="0"/>
    <n v="0"/>
    <n v="0"/>
    <n v="1"/>
    <x v="1"/>
    <m/>
  </r>
  <r>
    <s v="9873980"/>
    <s v="Vacutainer Hemogard Green     "/>
    <s v="10ml        "/>
    <s v="100/Bx  "/>
    <s v="BD"/>
    <s v="367874"/>
    <n v="1"/>
    <n v="1"/>
    <n v="0"/>
    <n v="1"/>
    <n v="0"/>
    <n v="0"/>
    <x v="3"/>
    <m/>
  </r>
  <r>
    <s v="1147976"/>
    <s v="Lifeshield Macrobore Ext Set  "/>
    <s v="Clave 8&quot;    "/>
    <s v="50/Ca   "/>
    <s v="ABBHOS"/>
    <s v="2065428"/>
    <n v="1"/>
    <n v="3"/>
    <n v="0"/>
    <n v="1"/>
    <n v="0"/>
    <n v="0"/>
    <x v="3"/>
    <m/>
  </r>
  <r>
    <s v="1158419"/>
    <s v="Carry Caddy Black             "/>
    <s v="            "/>
    <s v="Ea      "/>
    <s v="HEALOG"/>
    <s v="5228"/>
    <n v="1"/>
    <n v="2"/>
    <n v="0"/>
    <n v="1"/>
    <n v="0"/>
    <n v="0"/>
    <x v="3"/>
    <m/>
  </r>
  <r>
    <s v="3720790"/>
    <s v="Gauze Fine Mesh Roll          "/>
    <s v="4Inx10Yd    "/>
    <s v="1/Rl    "/>
    <s v="DEROYA"/>
    <s v="10-4360"/>
    <n v="1"/>
    <n v="1"/>
    <n v="0"/>
    <n v="1"/>
    <n v="0"/>
    <n v="0"/>
    <x v="3"/>
    <m/>
  </r>
  <r>
    <s v="1243732"/>
    <s v="Bottle Nipples Enfamil Cx-Cut "/>
    <s v="            "/>
    <s v="240/Ca  "/>
    <s v="MEAD"/>
    <s v="428813"/>
    <n v="1"/>
    <n v="1"/>
    <n v="0"/>
    <n v="0"/>
    <n v="1"/>
    <n v="0"/>
    <x v="1"/>
    <m/>
  </r>
  <r>
    <s v="1133178"/>
    <s v="HSG Procedure Tray 5Fr        "/>
    <s v="            "/>
    <s v="10/Ca   "/>
    <s v="CONE"/>
    <s v="944706-CO"/>
    <n v="1"/>
    <n v="2"/>
    <n v="0"/>
    <n v="0"/>
    <n v="1"/>
    <n v="0"/>
    <x v="1"/>
    <m/>
  </r>
  <r>
    <s v="1118305"/>
    <s v="Sharps Collector 17Ga Red     "/>
    <s v="X-Lg        "/>
    <s v="5/Ca    "/>
    <s v="BD"/>
    <s v="305665"/>
    <n v="1"/>
    <n v="1"/>
    <n v="1"/>
    <n v="0"/>
    <n v="0"/>
    <n v="0"/>
    <x v="3"/>
    <m/>
  </r>
  <r>
    <s v="9061692"/>
    <s v="Lifesavers Wint-O-Green 41oz  "/>
    <s v="            "/>
    <s v="Ea      "/>
    <s v="ODEPOT"/>
    <s v="598902"/>
    <n v="1"/>
    <n v="1"/>
    <n v="0"/>
    <n v="0"/>
    <n v="0"/>
    <n v="1"/>
    <x v="5"/>
    <m/>
  </r>
  <r>
    <s v="1229749"/>
    <s v="Pant Scrub Disp               "/>
    <s v="2XL Blue    "/>
    <s v="30/Ca   "/>
    <s v="MEDLIN"/>
    <s v="NON27203XXL"/>
    <n v="1"/>
    <n v="1"/>
    <n v="0"/>
    <n v="0"/>
    <n v="0"/>
    <n v="1"/>
    <x v="1"/>
    <m/>
  </r>
  <r>
    <s v="3451926"/>
    <s v="Epipen Adult Twin Pack        "/>
    <s v="0.3mg       "/>
    <s v="2/Pk    "/>
    <s v="DEY"/>
    <s v="49502050002"/>
    <n v="1"/>
    <n v="1"/>
    <n v="1"/>
    <n v="0"/>
    <n v="0"/>
    <n v="0"/>
    <x v="4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3"/>
    <m/>
  </r>
  <r>
    <s v="1282073"/>
    <s v="Midazolam Prefil ISecur Syr2mL"/>
    <s v="1mg/mL      "/>
    <s v="10/Bx   "/>
    <s v="PFIZNJ"/>
    <s v="00409230612"/>
    <n v="1"/>
    <n v="1"/>
    <n v="1"/>
    <n v="0"/>
    <n v="0"/>
    <n v="0"/>
    <x v="3"/>
    <m/>
  </r>
  <r>
    <s v="2619346"/>
    <s v="Scrub Pants Disposable D Blue "/>
    <s v="Large       "/>
    <s v="10/Bg   "/>
    <s v="DUKAL"/>
    <s v="380L"/>
    <n v="1"/>
    <n v="20"/>
    <n v="0"/>
    <n v="1"/>
    <n v="0"/>
    <n v="0"/>
    <x v="3"/>
    <m/>
  </r>
  <r>
    <s v="1537377"/>
    <s v="InterLink Vial Adapter Univ   "/>
    <s v="            "/>
    <s v="Ea      "/>
    <s v="TRAVOL"/>
    <s v="2N3395"/>
    <n v="1"/>
    <n v="10"/>
    <n v="0"/>
    <n v="1"/>
    <n v="0"/>
    <n v="0"/>
    <x v="3"/>
    <m/>
  </r>
  <r>
    <s v="9870825"/>
    <s v="Catheter Nexiva Diffusics IV  "/>
    <s v="20gx1.25&quot;   "/>
    <s v="20/Bx   "/>
    <s v="BD"/>
    <s v="383593"/>
    <n v="1"/>
    <n v="1"/>
    <n v="0"/>
    <n v="1"/>
    <n v="0"/>
    <n v="0"/>
    <x v="3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3"/>
    <m/>
  </r>
  <r>
    <s v="1162602"/>
    <s v="Marker w/2 Letter/Number      "/>
    <s v="Right Square"/>
    <s v="Ea      "/>
    <s v="CONE"/>
    <s v="301507-R"/>
    <n v="1"/>
    <n v="2"/>
    <n v="0"/>
    <n v="0"/>
    <n v="0"/>
    <n v="1"/>
    <x v="1"/>
    <m/>
  </r>
  <r>
    <s v="8407052"/>
    <s v="Bag Clear 43x47               "/>
    <s v="1.1ml       "/>
    <s v="100/Ca  "/>
    <s v="HERBAG"/>
    <s v="H8647SC"/>
    <n v="1"/>
    <n v="6"/>
    <n v="0"/>
    <n v="1"/>
    <n v="0"/>
    <n v="0"/>
    <x v="3"/>
    <m/>
  </r>
  <r>
    <s v="2880973"/>
    <s v="Table Paper TP Poly-Perf      "/>
    <s v="21&quot;X125'    "/>
    <s v="9/Ca    "/>
    <s v="ALLEG"/>
    <s v="POLYTP21"/>
    <n v="1"/>
    <n v="2"/>
    <n v="0"/>
    <n v="1"/>
    <n v="0"/>
    <n v="0"/>
    <x v="4"/>
    <m/>
  </r>
  <r>
    <s v="1296508"/>
    <s v="Lidocaine HCl MDV 50mL        "/>
    <s v="1%          "/>
    <s v="10/Pk   "/>
    <s v="W-WARD"/>
    <s v="00143957710"/>
    <n v="1"/>
    <n v="2"/>
    <n v="1"/>
    <n v="0"/>
    <n v="0"/>
    <n v="0"/>
    <x v="4"/>
    <m/>
  </r>
  <r>
    <s v="1145090"/>
    <s v="Protection Plus Underpads LF  "/>
    <s v="23x36       "/>
    <s v="150/Ca  "/>
    <s v="MEDLIN"/>
    <s v="MSC281242"/>
    <n v="1"/>
    <n v="1"/>
    <n v="0"/>
    <n v="0"/>
    <n v="1"/>
    <n v="0"/>
    <x v="1"/>
    <m/>
  </r>
  <r>
    <s v="1030694"/>
    <s v="Ear Plugs Air Soft            "/>
    <s v="            "/>
    <s v="50/BX   "/>
    <s v="SAFZON"/>
    <s v="RH-AS-30R"/>
    <n v="1"/>
    <n v="1"/>
    <n v="0"/>
    <n v="0"/>
    <n v="1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57468-B0D7-4FE2-9E27-9A1895782638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5"/>
        <item x="2"/>
        <item m="1" x="9"/>
        <item m="1" x="8"/>
        <item x="6"/>
        <item m="1" x="7"/>
        <item x="3"/>
        <item x="4"/>
        <item x="0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5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10">
      <pivotArea dataOnly="0" labelOnly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9">
      <pivotArea collapsedLevelsAreSubtotals="1" fieldPosition="0">
        <references count="1">
          <reference field="12" count="2">
            <x v="8"/>
            <x v="9"/>
          </reference>
        </references>
      </pivotArea>
    </format>
    <format dxfId="8">
      <pivotArea dataOnly="0" labelOnly="1" fieldPosition="0">
        <references count="1">
          <reference field="12" count="2">
            <x v="8"/>
            <x v="9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8"/>
          </reference>
        </references>
      </pivotArea>
    </format>
    <format dxfId="2">
      <pivotArea dataOnly="0" labelOnly="1" fieldPosition="0">
        <references count="1">
          <reference field="12" count="1">
            <x v="8"/>
          </reference>
        </references>
      </pivotArea>
    </format>
    <format dxfId="1">
      <pivotArea collapsedLevelsAreSubtotals="1" fieldPosition="0">
        <references count="1">
          <reference field="12" count="1">
            <x v="2"/>
          </reference>
        </references>
      </pivotArea>
    </format>
    <format dxfId="0">
      <pivotArea dataOnly="0" labelOnly="1" fieldPosition="0">
        <references count="1">
          <reference field="12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sqref="A1:J4"/>
    </sheetView>
  </sheetViews>
  <sheetFormatPr defaultRowHeight="14.4" x14ac:dyDescent="0.3"/>
  <sheetData>
    <row r="1" spans="1:10" x14ac:dyDescent="0.3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8" t="s">
        <v>11</v>
      </c>
      <c r="B3" s="57"/>
      <c r="C3" s="6">
        <v>1246</v>
      </c>
      <c r="D3" s="6">
        <v>1096</v>
      </c>
      <c r="E3" s="5">
        <v>0.87961476725521659</v>
      </c>
      <c r="F3" s="6">
        <v>56</v>
      </c>
      <c r="G3" s="5">
        <v>0.92455858747993569</v>
      </c>
      <c r="H3" s="6">
        <v>34</v>
      </c>
      <c r="I3" s="6">
        <v>35</v>
      </c>
      <c r="J3" s="6">
        <v>25</v>
      </c>
    </row>
    <row r="4" spans="1:10" x14ac:dyDescent="0.3">
      <c r="A4" s="58" t="s">
        <v>12</v>
      </c>
      <c r="B4" s="58"/>
      <c r="C4" s="57"/>
      <c r="D4" s="57"/>
      <c r="E4" s="5">
        <v>0.92776886035313</v>
      </c>
      <c r="F4" s="3"/>
      <c r="G4" s="5">
        <v>0.9727126805778491</v>
      </c>
      <c r="H4" s="58"/>
      <c r="I4" s="57"/>
      <c r="J4" s="3"/>
    </row>
    <row r="5" spans="1:10" x14ac:dyDescent="0.3">
      <c r="A5" s="7" t="s">
        <v>13</v>
      </c>
      <c r="B5" s="7" t="s">
        <v>14</v>
      </c>
      <c r="C5" s="8">
        <v>77</v>
      </c>
      <c r="D5" s="8">
        <v>75</v>
      </c>
      <c r="E5" s="4">
        <v>0.97402597402597413</v>
      </c>
      <c r="F5" s="8">
        <v>1</v>
      </c>
      <c r="G5" s="4">
        <v>0.98701298701298701</v>
      </c>
      <c r="H5" s="8">
        <v>0</v>
      </c>
      <c r="I5" s="8">
        <v>0</v>
      </c>
      <c r="J5" s="8">
        <v>1</v>
      </c>
    </row>
    <row r="6" spans="1:10" x14ac:dyDescent="0.3">
      <c r="A6" s="7" t="s">
        <v>15</v>
      </c>
      <c r="B6" s="7" t="s">
        <v>16</v>
      </c>
      <c r="C6" s="8">
        <v>74</v>
      </c>
      <c r="D6" s="8">
        <v>64</v>
      </c>
      <c r="E6" s="4">
        <v>0.8648648648648648</v>
      </c>
      <c r="F6" s="8">
        <v>6</v>
      </c>
      <c r="G6" s="4">
        <v>0.94594594594594594</v>
      </c>
      <c r="H6" s="8">
        <v>2</v>
      </c>
      <c r="I6" s="8">
        <v>2</v>
      </c>
      <c r="J6" s="8">
        <v>0</v>
      </c>
    </row>
    <row r="7" spans="1:10" x14ac:dyDescent="0.3">
      <c r="A7" s="7" t="s">
        <v>17</v>
      </c>
      <c r="B7" s="7" t="s">
        <v>18</v>
      </c>
      <c r="C7" s="8">
        <v>68</v>
      </c>
      <c r="D7" s="8">
        <v>61</v>
      </c>
      <c r="E7" s="4">
        <v>0.89705882352941169</v>
      </c>
      <c r="F7" s="8">
        <v>6</v>
      </c>
      <c r="G7" s="4">
        <v>0.98529411764705888</v>
      </c>
      <c r="H7" s="8">
        <v>1</v>
      </c>
      <c r="I7" s="8">
        <v>0</v>
      </c>
      <c r="J7" s="8">
        <v>0</v>
      </c>
    </row>
    <row r="8" spans="1:10" x14ac:dyDescent="0.3">
      <c r="A8" s="7" t="s">
        <v>19</v>
      </c>
      <c r="B8" s="7" t="s">
        <v>20</v>
      </c>
      <c r="C8" s="8">
        <v>54</v>
      </c>
      <c r="D8" s="8">
        <v>48</v>
      </c>
      <c r="E8" s="4">
        <v>0.88888888888888884</v>
      </c>
      <c r="F8" s="8">
        <v>2</v>
      </c>
      <c r="G8" s="4">
        <v>0.92592592592592593</v>
      </c>
      <c r="H8" s="8">
        <v>3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51</v>
      </c>
      <c r="D9" s="8">
        <v>40</v>
      </c>
      <c r="E9" s="4">
        <v>0.78431372549019618</v>
      </c>
      <c r="F9" s="8">
        <v>3</v>
      </c>
      <c r="G9" s="4">
        <v>0.84313725490196079</v>
      </c>
      <c r="H9" s="8">
        <v>1</v>
      </c>
      <c r="I9" s="8">
        <v>3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49</v>
      </c>
      <c r="D10" s="8">
        <v>41</v>
      </c>
      <c r="E10" s="4">
        <v>0.83673469387755106</v>
      </c>
      <c r="F10" s="8">
        <v>1</v>
      </c>
      <c r="G10" s="4">
        <v>0.8571428571428571</v>
      </c>
      <c r="H10" s="8">
        <v>1</v>
      </c>
      <c r="I10" s="8">
        <v>6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49</v>
      </c>
      <c r="D11" s="8">
        <v>42</v>
      </c>
      <c r="E11" s="4">
        <v>0.8571428571428571</v>
      </c>
      <c r="F11" s="8">
        <v>3</v>
      </c>
      <c r="G11" s="4">
        <v>0.91836734693877564</v>
      </c>
      <c r="H11" s="8">
        <v>2</v>
      </c>
      <c r="I11" s="8">
        <v>0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48</v>
      </c>
      <c r="D12" s="8">
        <v>38</v>
      </c>
      <c r="E12" s="4">
        <v>0.79166666666666652</v>
      </c>
      <c r="F12" s="8">
        <v>1</v>
      </c>
      <c r="G12" s="4">
        <v>0.8125</v>
      </c>
      <c r="H12" s="8">
        <v>0</v>
      </c>
      <c r="I12" s="8">
        <v>7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48</v>
      </c>
      <c r="D13" s="8">
        <v>44</v>
      </c>
      <c r="E13" s="4">
        <v>0.91666666666666652</v>
      </c>
      <c r="F13" s="8">
        <v>3</v>
      </c>
      <c r="G13" s="4">
        <v>0.97916666666666652</v>
      </c>
      <c r="H13" s="8">
        <v>0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45</v>
      </c>
      <c r="D14" s="8">
        <v>41</v>
      </c>
      <c r="E14" s="4">
        <v>0.91111111111111109</v>
      </c>
      <c r="F14" s="8">
        <v>2</v>
      </c>
      <c r="G14" s="4">
        <v>0.9555555555555556</v>
      </c>
      <c r="H14" s="8">
        <v>0</v>
      </c>
      <c r="I14" s="8">
        <v>2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45</v>
      </c>
      <c r="D15" s="8">
        <v>42</v>
      </c>
      <c r="E15" s="4">
        <v>0.93333333333333324</v>
      </c>
      <c r="F15" s="8">
        <v>1</v>
      </c>
      <c r="G15" s="4">
        <v>0.9555555555555556</v>
      </c>
      <c r="H15" s="8">
        <v>1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44</v>
      </c>
      <c r="D16" s="8">
        <v>38</v>
      </c>
      <c r="E16" s="4">
        <v>0.86363636363636365</v>
      </c>
      <c r="F16" s="8">
        <v>3</v>
      </c>
      <c r="G16" s="4">
        <v>0.93181818181818177</v>
      </c>
      <c r="H16" s="8">
        <v>1</v>
      </c>
      <c r="I16" s="8">
        <v>1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40</v>
      </c>
      <c r="D17" s="8">
        <v>39</v>
      </c>
      <c r="E17" s="4">
        <v>0.97499999999999998</v>
      </c>
      <c r="F17" s="8">
        <v>1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37</v>
      </c>
      <c r="D18" s="8">
        <v>35</v>
      </c>
      <c r="E18" s="4">
        <v>0.94594594594594594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34</v>
      </c>
      <c r="D19" s="8">
        <v>32</v>
      </c>
      <c r="E19" s="4">
        <v>0.94117647058823517</v>
      </c>
      <c r="F19" s="8">
        <v>1</v>
      </c>
      <c r="G19" s="4">
        <v>0.97058823529411764</v>
      </c>
      <c r="H19" s="8">
        <v>0</v>
      </c>
      <c r="I19" s="8">
        <v>1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33</v>
      </c>
      <c r="D20" s="8">
        <v>33</v>
      </c>
      <c r="E20" s="4">
        <v>1</v>
      </c>
      <c r="F20" s="8">
        <v>0</v>
      </c>
      <c r="G20" s="4">
        <v>1</v>
      </c>
      <c r="H20" s="8">
        <v>0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32</v>
      </c>
      <c r="D21" s="8">
        <v>30</v>
      </c>
      <c r="E21" s="4">
        <v>0.9375</v>
      </c>
      <c r="F21" s="8">
        <v>1</v>
      </c>
      <c r="G21" s="4">
        <v>0.96875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32</v>
      </c>
      <c r="D22" s="8">
        <v>27</v>
      </c>
      <c r="E22" s="4">
        <v>0.84375</v>
      </c>
      <c r="F22" s="8">
        <v>1</v>
      </c>
      <c r="G22" s="4">
        <v>0.875</v>
      </c>
      <c r="H22" s="8">
        <v>1</v>
      </c>
      <c r="I22" s="8">
        <v>1</v>
      </c>
      <c r="J22" s="8">
        <v>2</v>
      </c>
    </row>
    <row r="23" spans="1:10" x14ac:dyDescent="0.3">
      <c r="A23" s="7" t="s">
        <v>49</v>
      </c>
      <c r="B23" s="7" t="s">
        <v>50</v>
      </c>
      <c r="C23" s="8">
        <v>32</v>
      </c>
      <c r="D23" s="8">
        <v>31</v>
      </c>
      <c r="E23" s="4">
        <v>0.96875</v>
      </c>
      <c r="F23" s="8">
        <v>0</v>
      </c>
      <c r="G23" s="4">
        <v>0.96875</v>
      </c>
      <c r="H23" s="8">
        <v>0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32</v>
      </c>
      <c r="D24" s="8">
        <v>28</v>
      </c>
      <c r="E24" s="4">
        <v>0.875</v>
      </c>
      <c r="F24" s="8">
        <v>4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31</v>
      </c>
      <c r="D25" s="8">
        <v>24</v>
      </c>
      <c r="E25" s="4">
        <v>0.77419354838709675</v>
      </c>
      <c r="F25" s="8">
        <v>1</v>
      </c>
      <c r="G25" s="4">
        <v>0.80645161290322576</v>
      </c>
      <c r="H25" s="8">
        <v>6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30</v>
      </c>
      <c r="D26" s="8">
        <v>25</v>
      </c>
      <c r="E26" s="4">
        <v>0.83333333333333348</v>
      </c>
      <c r="F26" s="8">
        <v>0</v>
      </c>
      <c r="G26" s="4">
        <v>0.83333333333333348</v>
      </c>
      <c r="H26" s="8">
        <v>4</v>
      </c>
      <c r="I26" s="8">
        <v>1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29</v>
      </c>
      <c r="D27" s="8">
        <v>26</v>
      </c>
      <c r="E27" s="4">
        <v>0.89655172413793105</v>
      </c>
      <c r="F27" s="8">
        <v>1</v>
      </c>
      <c r="G27" s="4">
        <v>0.93103448275862066</v>
      </c>
      <c r="H27" s="8">
        <v>2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29</v>
      </c>
      <c r="D28" s="8">
        <v>25</v>
      </c>
      <c r="E28" s="4">
        <v>0.86206896551724133</v>
      </c>
      <c r="F28" s="8">
        <v>1</v>
      </c>
      <c r="G28" s="4">
        <v>0.89655172413793105</v>
      </c>
      <c r="H28" s="8">
        <v>3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26</v>
      </c>
      <c r="D29" s="8">
        <v>14</v>
      </c>
      <c r="E29" s="4">
        <v>0.53846153846153844</v>
      </c>
      <c r="F29" s="8">
        <v>6</v>
      </c>
      <c r="G29" s="4">
        <v>0.76923076923076938</v>
      </c>
      <c r="H29" s="8">
        <v>0</v>
      </c>
      <c r="I29" s="8">
        <v>3</v>
      </c>
      <c r="J29" s="8">
        <v>3</v>
      </c>
    </row>
    <row r="30" spans="1:10" x14ac:dyDescent="0.3">
      <c r="A30" s="7" t="s">
        <v>63</v>
      </c>
      <c r="B30" s="7" t="s">
        <v>64</v>
      </c>
      <c r="C30" s="8">
        <v>24</v>
      </c>
      <c r="D30" s="8">
        <v>23</v>
      </c>
      <c r="E30" s="4">
        <v>0.95833333333333348</v>
      </c>
      <c r="F30" s="8">
        <v>0</v>
      </c>
      <c r="G30" s="4">
        <v>0.95833333333333348</v>
      </c>
      <c r="H30" s="8">
        <v>0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24</v>
      </c>
      <c r="D31" s="8">
        <v>19</v>
      </c>
      <c r="E31" s="4">
        <v>0.79166666666666652</v>
      </c>
      <c r="F31" s="8">
        <v>1</v>
      </c>
      <c r="G31" s="4">
        <v>0.83333333333333348</v>
      </c>
      <c r="H31" s="8">
        <v>0</v>
      </c>
      <c r="I31" s="8">
        <v>4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23</v>
      </c>
      <c r="D32" s="8">
        <v>18</v>
      </c>
      <c r="E32" s="4">
        <v>0.78260869565217395</v>
      </c>
      <c r="F32" s="8">
        <v>1</v>
      </c>
      <c r="G32" s="4">
        <v>0.82608695652173902</v>
      </c>
      <c r="H32" s="8">
        <v>0</v>
      </c>
      <c r="I32" s="8">
        <v>0</v>
      </c>
      <c r="J32" s="8">
        <v>4</v>
      </c>
    </row>
    <row r="33" spans="1:10" x14ac:dyDescent="0.3">
      <c r="A33" s="7" t="s">
        <v>69</v>
      </c>
      <c r="B33" s="7" t="s">
        <v>70</v>
      </c>
      <c r="C33" s="8">
        <v>21</v>
      </c>
      <c r="D33" s="8">
        <v>20</v>
      </c>
      <c r="E33" s="4">
        <v>0.95238095238095222</v>
      </c>
      <c r="F33" s="8">
        <v>1</v>
      </c>
      <c r="G33" s="4">
        <v>1</v>
      </c>
      <c r="H33" s="8">
        <v>0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20</v>
      </c>
      <c r="D34" s="8">
        <v>12</v>
      </c>
      <c r="E34" s="4">
        <v>0.6</v>
      </c>
      <c r="F34" s="8">
        <v>2</v>
      </c>
      <c r="G34" s="4">
        <v>0.7</v>
      </c>
      <c r="H34" s="8">
        <v>3</v>
      </c>
      <c r="I34" s="8">
        <v>1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18</v>
      </c>
      <c r="D35" s="8">
        <v>17</v>
      </c>
      <c r="E35" s="4">
        <v>0.94444444444444442</v>
      </c>
      <c r="F35" s="8">
        <v>0</v>
      </c>
      <c r="G35" s="4">
        <v>0.94444444444444442</v>
      </c>
      <c r="H35" s="8">
        <v>1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17</v>
      </c>
      <c r="D36" s="8">
        <v>16</v>
      </c>
      <c r="E36" s="4">
        <v>0.94117647058823517</v>
      </c>
      <c r="F36" s="8">
        <v>0</v>
      </c>
      <c r="G36" s="4">
        <v>0.94117647058823517</v>
      </c>
      <c r="H36" s="8">
        <v>0</v>
      </c>
      <c r="I36" s="8">
        <v>1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14</v>
      </c>
      <c r="D37" s="8">
        <v>13</v>
      </c>
      <c r="E37" s="4">
        <v>0.9285714285714286</v>
      </c>
      <c r="F37" s="8">
        <v>0</v>
      </c>
      <c r="G37" s="4">
        <v>0.9285714285714286</v>
      </c>
      <c r="H37" s="8">
        <v>0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8</v>
      </c>
      <c r="D38" s="8">
        <v>7</v>
      </c>
      <c r="E38" s="4">
        <v>0.875</v>
      </c>
      <c r="F38" s="8">
        <v>0</v>
      </c>
      <c r="G38" s="4">
        <v>0.875</v>
      </c>
      <c r="H38" s="8">
        <v>1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5</v>
      </c>
      <c r="D39" s="8">
        <v>5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</v>
      </c>
      <c r="D40" s="8">
        <v>3</v>
      </c>
      <c r="E40" s="4">
        <v>1</v>
      </c>
      <c r="F40" s="8">
        <v>0</v>
      </c>
      <c r="G40" s="4">
        <v>1</v>
      </c>
      <c r="H40" s="8">
        <v>0</v>
      </c>
      <c r="I40" s="8">
        <v>0</v>
      </c>
      <c r="J4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/>
  </sheetViews>
  <sheetFormatPr defaultRowHeight="14.4" x14ac:dyDescent="0.3"/>
  <sheetData>
    <row r="1" spans="1:13" x14ac:dyDescent="0.3">
      <c r="A1" s="59" t="s">
        <v>85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9" t="s">
        <v>86</v>
      </c>
      <c r="B2" s="9" t="s">
        <v>87</v>
      </c>
      <c r="C2" s="9" t="s">
        <v>88</v>
      </c>
      <c r="D2" s="9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9" t="s">
        <v>96</v>
      </c>
      <c r="L2" s="9" t="s">
        <v>97</v>
      </c>
      <c r="M2" s="9" t="s">
        <v>98</v>
      </c>
    </row>
    <row r="3" spans="1:13" x14ac:dyDescent="0.3">
      <c r="A3" s="10" t="s">
        <v>24</v>
      </c>
      <c r="B3" s="10" t="s">
        <v>99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105</v>
      </c>
      <c r="I3" s="11">
        <v>1</v>
      </c>
      <c r="J3" s="10" t="s">
        <v>23</v>
      </c>
      <c r="K3" s="10" t="s">
        <v>106</v>
      </c>
      <c r="L3" s="10" t="s">
        <v>107</v>
      </c>
      <c r="M3" s="10" t="s">
        <v>108</v>
      </c>
    </row>
    <row r="4" spans="1:13" x14ac:dyDescent="0.3">
      <c r="A4" s="10" t="s">
        <v>24</v>
      </c>
      <c r="B4" s="10" t="s">
        <v>99</v>
      </c>
      <c r="C4" s="10" t="s">
        <v>100</v>
      </c>
      <c r="D4" s="10" t="s">
        <v>101</v>
      </c>
      <c r="E4" s="10" t="s">
        <v>102</v>
      </c>
      <c r="F4" s="10" t="s">
        <v>103</v>
      </c>
      <c r="G4" s="10" t="s">
        <v>109</v>
      </c>
      <c r="H4" s="10" t="s">
        <v>110</v>
      </c>
      <c r="I4" s="11">
        <v>1</v>
      </c>
      <c r="J4" s="10" t="s">
        <v>23</v>
      </c>
      <c r="K4" s="10" t="s">
        <v>106</v>
      </c>
      <c r="L4" s="10" t="s">
        <v>107</v>
      </c>
      <c r="M4" s="10" t="s">
        <v>108</v>
      </c>
    </row>
    <row r="5" spans="1:13" x14ac:dyDescent="0.3">
      <c r="A5" s="10" t="s">
        <v>24</v>
      </c>
      <c r="B5" s="10" t="s">
        <v>99</v>
      </c>
      <c r="C5" s="10" t="s">
        <v>100</v>
      </c>
      <c r="D5" s="10" t="s">
        <v>101</v>
      </c>
      <c r="E5" s="10" t="s">
        <v>102</v>
      </c>
      <c r="F5" s="10" t="s">
        <v>103</v>
      </c>
      <c r="G5" s="10" t="s">
        <v>111</v>
      </c>
      <c r="H5" s="10" t="s">
        <v>112</v>
      </c>
      <c r="I5" s="11">
        <v>1</v>
      </c>
      <c r="J5" s="10" t="s">
        <v>23</v>
      </c>
      <c r="K5" s="10" t="s">
        <v>106</v>
      </c>
      <c r="L5" s="10" t="s">
        <v>107</v>
      </c>
      <c r="M5" s="10" t="s">
        <v>108</v>
      </c>
    </row>
    <row r="6" spans="1:13" x14ac:dyDescent="0.3">
      <c r="A6" s="10" t="s">
        <v>24</v>
      </c>
      <c r="B6" s="10" t="s">
        <v>99</v>
      </c>
      <c r="C6" s="10" t="s">
        <v>100</v>
      </c>
      <c r="D6" s="10" t="s">
        <v>101</v>
      </c>
      <c r="E6" s="10" t="s">
        <v>102</v>
      </c>
      <c r="F6" s="10" t="s">
        <v>103</v>
      </c>
      <c r="G6" s="10" t="s">
        <v>113</v>
      </c>
      <c r="H6" s="10" t="s">
        <v>112</v>
      </c>
      <c r="I6" s="11">
        <v>1</v>
      </c>
      <c r="J6" s="10" t="s">
        <v>23</v>
      </c>
      <c r="K6" s="10" t="s">
        <v>106</v>
      </c>
      <c r="L6" s="10" t="s">
        <v>107</v>
      </c>
      <c r="M6" s="10" t="s">
        <v>108</v>
      </c>
    </row>
    <row r="7" spans="1:13" x14ac:dyDescent="0.3">
      <c r="A7" s="10" t="s">
        <v>24</v>
      </c>
      <c r="B7" s="10" t="s">
        <v>99</v>
      </c>
      <c r="C7" s="10" t="s">
        <v>100</v>
      </c>
      <c r="D7" s="10" t="s">
        <v>101</v>
      </c>
      <c r="E7" s="10" t="s">
        <v>102</v>
      </c>
      <c r="F7" s="10" t="s">
        <v>103</v>
      </c>
      <c r="G7" s="10" t="s">
        <v>114</v>
      </c>
      <c r="H7" s="10" t="s">
        <v>110</v>
      </c>
      <c r="I7" s="11">
        <v>1</v>
      </c>
      <c r="J7" s="10" t="s">
        <v>23</v>
      </c>
      <c r="K7" s="10" t="s">
        <v>106</v>
      </c>
      <c r="L7" s="10" t="s">
        <v>107</v>
      </c>
      <c r="M7" s="10" t="s">
        <v>108</v>
      </c>
    </row>
    <row r="8" spans="1:13" x14ac:dyDescent="0.3">
      <c r="A8" s="10" t="s">
        <v>24</v>
      </c>
      <c r="B8" s="10" t="s">
        <v>99</v>
      </c>
      <c r="C8" s="10" t="s">
        <v>100</v>
      </c>
      <c r="D8" s="10" t="s">
        <v>101</v>
      </c>
      <c r="E8" s="10" t="s">
        <v>102</v>
      </c>
      <c r="F8" s="10" t="s">
        <v>103</v>
      </c>
      <c r="G8" s="10" t="s">
        <v>115</v>
      </c>
      <c r="H8" s="10" t="s">
        <v>116</v>
      </c>
      <c r="I8" s="11">
        <v>1</v>
      </c>
      <c r="J8" s="10" t="s">
        <v>23</v>
      </c>
      <c r="K8" s="10" t="s">
        <v>106</v>
      </c>
      <c r="L8" s="10" t="s">
        <v>107</v>
      </c>
      <c r="M8" s="10" t="s">
        <v>108</v>
      </c>
    </row>
    <row r="9" spans="1:13" x14ac:dyDescent="0.3">
      <c r="A9" s="10" t="s">
        <v>28</v>
      </c>
      <c r="B9" s="10" t="s">
        <v>117</v>
      </c>
      <c r="C9" s="10" t="s">
        <v>100</v>
      </c>
      <c r="D9" s="10" t="s">
        <v>118</v>
      </c>
      <c r="E9" s="10" t="s">
        <v>119</v>
      </c>
      <c r="F9" s="10" t="s">
        <v>103</v>
      </c>
      <c r="G9" s="10" t="s">
        <v>111</v>
      </c>
      <c r="H9" s="10" t="s">
        <v>112</v>
      </c>
      <c r="I9" s="11">
        <v>1</v>
      </c>
      <c r="J9" s="10" t="s">
        <v>27</v>
      </c>
      <c r="K9" s="10" t="s">
        <v>120</v>
      </c>
      <c r="L9" s="10" t="s">
        <v>107</v>
      </c>
      <c r="M9" s="10" t="s">
        <v>108</v>
      </c>
    </row>
    <row r="10" spans="1:13" x14ac:dyDescent="0.3">
      <c r="A10" s="10" t="s">
        <v>28</v>
      </c>
      <c r="B10" s="10" t="s">
        <v>117</v>
      </c>
      <c r="C10" s="10" t="s">
        <v>100</v>
      </c>
      <c r="D10" s="10" t="s">
        <v>118</v>
      </c>
      <c r="E10" s="10" t="s">
        <v>119</v>
      </c>
      <c r="F10" s="10" t="s">
        <v>103</v>
      </c>
      <c r="G10" s="10" t="s">
        <v>113</v>
      </c>
      <c r="H10" s="10" t="s">
        <v>112</v>
      </c>
      <c r="I10" s="11">
        <v>1</v>
      </c>
      <c r="J10" s="10" t="s">
        <v>27</v>
      </c>
      <c r="K10" s="10" t="s">
        <v>120</v>
      </c>
      <c r="L10" s="10" t="s">
        <v>107</v>
      </c>
      <c r="M10" s="10" t="s">
        <v>108</v>
      </c>
    </row>
    <row r="11" spans="1:13" x14ac:dyDescent="0.3">
      <c r="A11" s="10" t="s">
        <v>28</v>
      </c>
      <c r="B11" s="10" t="s">
        <v>117</v>
      </c>
      <c r="C11" s="10" t="s">
        <v>100</v>
      </c>
      <c r="D11" s="10" t="s">
        <v>118</v>
      </c>
      <c r="E11" s="10" t="s">
        <v>119</v>
      </c>
      <c r="F11" s="10" t="s">
        <v>103</v>
      </c>
      <c r="G11" s="10" t="s">
        <v>104</v>
      </c>
      <c r="H11" s="10" t="s">
        <v>105</v>
      </c>
      <c r="I11" s="11">
        <v>1</v>
      </c>
      <c r="J11" s="10" t="s">
        <v>27</v>
      </c>
      <c r="K11" s="10" t="s">
        <v>120</v>
      </c>
      <c r="L11" s="10" t="s">
        <v>107</v>
      </c>
      <c r="M11" s="10" t="s">
        <v>108</v>
      </c>
    </row>
    <row r="12" spans="1:13" x14ac:dyDescent="0.3">
      <c r="A12" s="10" t="s">
        <v>28</v>
      </c>
      <c r="B12" s="10" t="s">
        <v>117</v>
      </c>
      <c r="C12" s="10" t="s">
        <v>100</v>
      </c>
      <c r="D12" s="10" t="s">
        <v>118</v>
      </c>
      <c r="E12" s="10" t="s">
        <v>119</v>
      </c>
      <c r="F12" s="10" t="s">
        <v>103</v>
      </c>
      <c r="G12" s="10" t="s">
        <v>109</v>
      </c>
      <c r="H12" s="10" t="s">
        <v>110</v>
      </c>
      <c r="I12" s="11">
        <v>1</v>
      </c>
      <c r="J12" s="10" t="s">
        <v>27</v>
      </c>
      <c r="K12" s="10" t="s">
        <v>120</v>
      </c>
      <c r="L12" s="10" t="s">
        <v>107</v>
      </c>
      <c r="M12" s="10" t="s">
        <v>108</v>
      </c>
    </row>
    <row r="13" spans="1:13" x14ac:dyDescent="0.3">
      <c r="A13" s="10" t="s">
        <v>28</v>
      </c>
      <c r="B13" s="10" t="s">
        <v>117</v>
      </c>
      <c r="C13" s="10" t="s">
        <v>100</v>
      </c>
      <c r="D13" s="10" t="s">
        <v>118</v>
      </c>
      <c r="E13" s="10" t="s">
        <v>119</v>
      </c>
      <c r="F13" s="10" t="s">
        <v>103</v>
      </c>
      <c r="G13" s="10" t="s">
        <v>114</v>
      </c>
      <c r="H13" s="10" t="s">
        <v>110</v>
      </c>
      <c r="I13" s="11">
        <v>1</v>
      </c>
      <c r="J13" s="10" t="s">
        <v>27</v>
      </c>
      <c r="K13" s="10" t="s">
        <v>120</v>
      </c>
      <c r="L13" s="10" t="s">
        <v>107</v>
      </c>
      <c r="M13" s="10" t="s">
        <v>108</v>
      </c>
    </row>
    <row r="14" spans="1:13" x14ac:dyDescent="0.3">
      <c r="A14" s="10" t="s">
        <v>28</v>
      </c>
      <c r="B14" s="10" t="s">
        <v>117</v>
      </c>
      <c r="C14" s="10" t="s">
        <v>100</v>
      </c>
      <c r="D14" s="10" t="s">
        <v>118</v>
      </c>
      <c r="E14" s="10" t="s">
        <v>119</v>
      </c>
      <c r="F14" s="10" t="s">
        <v>103</v>
      </c>
      <c r="G14" s="10" t="s">
        <v>121</v>
      </c>
      <c r="H14" s="10" t="s">
        <v>112</v>
      </c>
      <c r="I14" s="11">
        <v>1</v>
      </c>
      <c r="J14" s="10" t="s">
        <v>27</v>
      </c>
      <c r="K14" s="10" t="s">
        <v>120</v>
      </c>
      <c r="L14" s="10" t="s">
        <v>107</v>
      </c>
      <c r="M14" s="10" t="s">
        <v>108</v>
      </c>
    </row>
    <row r="15" spans="1:13" x14ac:dyDescent="0.3">
      <c r="A15" s="10" t="s">
        <v>28</v>
      </c>
      <c r="B15" s="10" t="s">
        <v>117</v>
      </c>
      <c r="C15" s="10" t="s">
        <v>100</v>
      </c>
      <c r="D15" s="10" t="s">
        <v>118</v>
      </c>
      <c r="E15" s="10" t="s">
        <v>122</v>
      </c>
      <c r="F15" s="10" t="s">
        <v>103</v>
      </c>
      <c r="G15" s="10" t="s">
        <v>123</v>
      </c>
      <c r="H15" s="10" t="s">
        <v>124</v>
      </c>
      <c r="I15" s="11">
        <v>1</v>
      </c>
      <c r="J15" s="10" t="s">
        <v>27</v>
      </c>
      <c r="K15" s="10" t="s">
        <v>125</v>
      </c>
      <c r="L15" s="10" t="s">
        <v>107</v>
      </c>
      <c r="M15" s="10" t="s">
        <v>126</v>
      </c>
    </row>
    <row r="16" spans="1:13" x14ac:dyDescent="0.3">
      <c r="A16" s="10" t="s">
        <v>16</v>
      </c>
      <c r="B16" s="10" t="s">
        <v>127</v>
      </c>
      <c r="C16" s="10" t="s">
        <v>100</v>
      </c>
      <c r="D16" s="10" t="s">
        <v>128</v>
      </c>
      <c r="E16" s="10" t="s">
        <v>129</v>
      </c>
      <c r="F16" s="10" t="s">
        <v>103</v>
      </c>
      <c r="G16" s="10" t="s">
        <v>114</v>
      </c>
      <c r="H16" s="10" t="s">
        <v>110</v>
      </c>
      <c r="I16" s="11">
        <v>6</v>
      </c>
      <c r="J16" s="10" t="s">
        <v>15</v>
      </c>
      <c r="K16" s="10" t="s">
        <v>130</v>
      </c>
      <c r="L16" s="10" t="s">
        <v>107</v>
      </c>
      <c r="M16" s="10" t="s">
        <v>108</v>
      </c>
    </row>
    <row r="17" spans="1:13" x14ac:dyDescent="0.3">
      <c r="A17" s="10" t="s">
        <v>16</v>
      </c>
      <c r="B17" s="10" t="s">
        <v>127</v>
      </c>
      <c r="C17" s="10" t="s">
        <v>100</v>
      </c>
      <c r="D17" s="10" t="s">
        <v>128</v>
      </c>
      <c r="E17" s="10" t="s">
        <v>131</v>
      </c>
      <c r="F17" s="10" t="s">
        <v>103</v>
      </c>
      <c r="G17" s="10" t="s">
        <v>132</v>
      </c>
      <c r="H17" s="10" t="s">
        <v>133</v>
      </c>
      <c r="I17" s="11">
        <v>1</v>
      </c>
      <c r="J17" s="10" t="s">
        <v>15</v>
      </c>
      <c r="K17" s="10" t="s">
        <v>134</v>
      </c>
      <c r="L17" s="10" t="s">
        <v>107</v>
      </c>
      <c r="M17" s="10" t="s">
        <v>135</v>
      </c>
    </row>
    <row r="18" spans="1:13" x14ac:dyDescent="0.3">
      <c r="A18" s="10" t="s">
        <v>32</v>
      </c>
      <c r="B18" s="10" t="s">
        <v>136</v>
      </c>
      <c r="C18" s="10" t="s">
        <v>100</v>
      </c>
      <c r="D18" s="10" t="s">
        <v>137</v>
      </c>
      <c r="E18" s="10" t="s">
        <v>138</v>
      </c>
      <c r="F18" s="10" t="s">
        <v>103</v>
      </c>
      <c r="G18" s="10" t="s">
        <v>139</v>
      </c>
      <c r="H18" s="10" t="s">
        <v>140</v>
      </c>
      <c r="I18" s="11">
        <v>6</v>
      </c>
      <c r="J18" s="10" t="s">
        <v>31</v>
      </c>
      <c r="K18" s="10" t="s">
        <v>106</v>
      </c>
      <c r="L18" s="10" t="s">
        <v>107</v>
      </c>
      <c r="M18" s="10" t="s">
        <v>141</v>
      </c>
    </row>
    <row r="19" spans="1:13" x14ac:dyDescent="0.3">
      <c r="A19" s="10" t="s">
        <v>32</v>
      </c>
      <c r="B19" s="10" t="s">
        <v>136</v>
      </c>
      <c r="C19" s="10" t="s">
        <v>100</v>
      </c>
      <c r="D19" s="10" t="s">
        <v>137</v>
      </c>
      <c r="E19" s="10" t="s">
        <v>142</v>
      </c>
      <c r="F19" s="10" t="s">
        <v>103</v>
      </c>
      <c r="G19" s="10" t="s">
        <v>143</v>
      </c>
      <c r="H19" s="10" t="s">
        <v>144</v>
      </c>
      <c r="I19" s="11">
        <v>2</v>
      </c>
      <c r="J19" s="10" t="s">
        <v>31</v>
      </c>
      <c r="K19" s="10" t="s">
        <v>145</v>
      </c>
      <c r="L19" s="10" t="s">
        <v>107</v>
      </c>
      <c r="M19" s="10" t="s">
        <v>146</v>
      </c>
    </row>
    <row r="20" spans="1:13" x14ac:dyDescent="0.3">
      <c r="A20" s="10" t="s">
        <v>66</v>
      </c>
      <c r="B20" s="10" t="s">
        <v>147</v>
      </c>
      <c r="C20" s="10" t="s">
        <v>100</v>
      </c>
      <c r="D20" s="10" t="s">
        <v>148</v>
      </c>
      <c r="E20" s="10" t="s">
        <v>149</v>
      </c>
      <c r="F20" s="10" t="s">
        <v>103</v>
      </c>
      <c r="G20" s="10" t="s">
        <v>114</v>
      </c>
      <c r="H20" s="10" t="s">
        <v>110</v>
      </c>
      <c r="I20" s="11">
        <v>1</v>
      </c>
      <c r="J20" s="10" t="s">
        <v>65</v>
      </c>
      <c r="K20" s="10" t="s">
        <v>145</v>
      </c>
      <c r="L20" s="10" t="s">
        <v>107</v>
      </c>
      <c r="M20" s="10" t="s">
        <v>108</v>
      </c>
    </row>
    <row r="21" spans="1:13" x14ac:dyDescent="0.3">
      <c r="A21" s="10" t="s">
        <v>66</v>
      </c>
      <c r="B21" s="10" t="s">
        <v>147</v>
      </c>
      <c r="C21" s="10" t="s">
        <v>100</v>
      </c>
      <c r="D21" s="10" t="s">
        <v>148</v>
      </c>
      <c r="E21" s="10" t="s">
        <v>149</v>
      </c>
      <c r="F21" s="10" t="s">
        <v>103</v>
      </c>
      <c r="G21" s="10" t="s">
        <v>104</v>
      </c>
      <c r="H21" s="10" t="s">
        <v>105</v>
      </c>
      <c r="I21" s="11">
        <v>2</v>
      </c>
      <c r="J21" s="10" t="s">
        <v>65</v>
      </c>
      <c r="K21" s="10" t="s">
        <v>145</v>
      </c>
      <c r="L21" s="10" t="s">
        <v>107</v>
      </c>
      <c r="M21" s="10" t="s">
        <v>108</v>
      </c>
    </row>
    <row r="22" spans="1:13" x14ac:dyDescent="0.3">
      <c r="A22" s="10" t="s">
        <v>66</v>
      </c>
      <c r="B22" s="10" t="s">
        <v>147</v>
      </c>
      <c r="C22" s="10" t="s">
        <v>100</v>
      </c>
      <c r="D22" s="10" t="s">
        <v>148</v>
      </c>
      <c r="E22" s="10" t="s">
        <v>149</v>
      </c>
      <c r="F22" s="10" t="s">
        <v>103</v>
      </c>
      <c r="G22" s="10" t="s">
        <v>115</v>
      </c>
      <c r="H22" s="10" t="s">
        <v>116</v>
      </c>
      <c r="I22" s="11">
        <v>1</v>
      </c>
      <c r="J22" s="10" t="s">
        <v>65</v>
      </c>
      <c r="K22" s="10" t="s">
        <v>145</v>
      </c>
      <c r="L22" s="10" t="s">
        <v>107</v>
      </c>
      <c r="M22" s="10" t="s">
        <v>108</v>
      </c>
    </row>
    <row r="23" spans="1:13" x14ac:dyDescent="0.3">
      <c r="A23" s="10" t="s">
        <v>66</v>
      </c>
      <c r="B23" s="10" t="s">
        <v>147</v>
      </c>
      <c r="C23" s="10" t="s">
        <v>100</v>
      </c>
      <c r="D23" s="10" t="s">
        <v>148</v>
      </c>
      <c r="E23" s="10" t="s">
        <v>149</v>
      </c>
      <c r="F23" s="10" t="s">
        <v>103</v>
      </c>
      <c r="G23" s="10" t="s">
        <v>109</v>
      </c>
      <c r="H23" s="10" t="s">
        <v>110</v>
      </c>
      <c r="I23" s="11">
        <v>2</v>
      </c>
      <c r="J23" s="10" t="s">
        <v>65</v>
      </c>
      <c r="K23" s="10" t="s">
        <v>145</v>
      </c>
      <c r="L23" s="10" t="s">
        <v>107</v>
      </c>
      <c r="M23" s="10" t="s">
        <v>108</v>
      </c>
    </row>
    <row r="24" spans="1:13" x14ac:dyDescent="0.3">
      <c r="A24" s="10" t="s">
        <v>22</v>
      </c>
      <c r="B24" s="10" t="s">
        <v>150</v>
      </c>
      <c r="C24" s="10" t="s">
        <v>151</v>
      </c>
      <c r="D24" s="10" t="s">
        <v>152</v>
      </c>
      <c r="E24" s="10" t="s">
        <v>153</v>
      </c>
      <c r="F24" s="10" t="s">
        <v>103</v>
      </c>
      <c r="G24" s="10" t="s">
        <v>154</v>
      </c>
      <c r="H24" s="10" t="s">
        <v>155</v>
      </c>
      <c r="I24" s="11">
        <v>1</v>
      </c>
      <c r="J24" s="10" t="s">
        <v>21</v>
      </c>
      <c r="K24" s="10" t="s">
        <v>156</v>
      </c>
      <c r="L24" s="10" t="s">
        <v>107</v>
      </c>
      <c r="M24" s="10" t="s">
        <v>157</v>
      </c>
    </row>
    <row r="25" spans="1:13" x14ac:dyDescent="0.3">
      <c r="A25" s="10" t="s">
        <v>22</v>
      </c>
      <c r="B25" s="10" t="s">
        <v>150</v>
      </c>
      <c r="C25" s="10" t="s">
        <v>151</v>
      </c>
      <c r="D25" s="10" t="s">
        <v>152</v>
      </c>
      <c r="E25" s="10" t="s">
        <v>158</v>
      </c>
      <c r="F25" s="10" t="s">
        <v>103</v>
      </c>
      <c r="G25" s="10" t="s">
        <v>159</v>
      </c>
      <c r="H25" s="10" t="s">
        <v>160</v>
      </c>
      <c r="I25" s="11">
        <v>1</v>
      </c>
      <c r="J25" s="10" t="s">
        <v>21</v>
      </c>
      <c r="K25" s="10" t="s">
        <v>161</v>
      </c>
      <c r="L25" s="10" t="s">
        <v>107</v>
      </c>
      <c r="M25" s="10" t="s">
        <v>162</v>
      </c>
    </row>
    <row r="26" spans="1:13" x14ac:dyDescent="0.3">
      <c r="A26" s="10" t="s">
        <v>22</v>
      </c>
      <c r="B26" s="10" t="s">
        <v>150</v>
      </c>
      <c r="C26" s="10" t="s">
        <v>151</v>
      </c>
      <c r="D26" s="10" t="s">
        <v>152</v>
      </c>
      <c r="E26" s="10" t="s">
        <v>158</v>
      </c>
      <c r="F26" s="10" t="s">
        <v>103</v>
      </c>
      <c r="G26" s="10" t="s">
        <v>163</v>
      </c>
      <c r="H26" s="10" t="s">
        <v>164</v>
      </c>
      <c r="I26" s="11">
        <v>1</v>
      </c>
      <c r="J26" s="10" t="s">
        <v>21</v>
      </c>
      <c r="K26" s="10" t="s">
        <v>161</v>
      </c>
      <c r="L26" s="10" t="s">
        <v>107</v>
      </c>
      <c r="M26" s="10" t="s">
        <v>165</v>
      </c>
    </row>
    <row r="27" spans="1:13" x14ac:dyDescent="0.3">
      <c r="A27" s="10" t="s">
        <v>48</v>
      </c>
      <c r="B27" s="10" t="s">
        <v>166</v>
      </c>
      <c r="C27" s="10" t="s">
        <v>151</v>
      </c>
      <c r="D27" s="10" t="s">
        <v>167</v>
      </c>
      <c r="E27" s="10" t="s">
        <v>168</v>
      </c>
      <c r="F27" s="10" t="s">
        <v>103</v>
      </c>
      <c r="G27" s="10" t="s">
        <v>169</v>
      </c>
      <c r="H27" s="10" t="s">
        <v>170</v>
      </c>
      <c r="I27" s="11">
        <v>1</v>
      </c>
      <c r="J27" s="10" t="s">
        <v>47</v>
      </c>
      <c r="K27" s="10" t="s">
        <v>171</v>
      </c>
      <c r="L27" s="10" t="s">
        <v>107</v>
      </c>
      <c r="M27" s="10" t="s">
        <v>172</v>
      </c>
    </row>
    <row r="28" spans="1:13" x14ac:dyDescent="0.3">
      <c r="A28" s="10" t="s">
        <v>56</v>
      </c>
      <c r="B28" s="10" t="s">
        <v>173</v>
      </c>
      <c r="C28" s="10" t="s">
        <v>151</v>
      </c>
      <c r="D28" s="10" t="s">
        <v>174</v>
      </c>
      <c r="E28" s="10" t="s">
        <v>175</v>
      </c>
      <c r="F28" s="10" t="s">
        <v>103</v>
      </c>
      <c r="G28" s="10" t="s">
        <v>176</v>
      </c>
      <c r="H28" s="10" t="s">
        <v>177</v>
      </c>
      <c r="I28" s="11">
        <v>1</v>
      </c>
      <c r="J28" s="10" t="s">
        <v>55</v>
      </c>
      <c r="K28" s="10" t="s">
        <v>178</v>
      </c>
      <c r="L28" s="10" t="s">
        <v>107</v>
      </c>
      <c r="M28" s="10" t="s">
        <v>162</v>
      </c>
    </row>
    <row r="29" spans="1:13" x14ac:dyDescent="0.3">
      <c r="A29" s="10" t="s">
        <v>36</v>
      </c>
      <c r="B29" s="10" t="s">
        <v>179</v>
      </c>
      <c r="C29" s="10" t="s">
        <v>180</v>
      </c>
      <c r="D29" s="10" t="s">
        <v>181</v>
      </c>
      <c r="E29" s="10" t="s">
        <v>182</v>
      </c>
      <c r="F29" s="10" t="s">
        <v>103</v>
      </c>
      <c r="G29" s="10" t="s">
        <v>183</v>
      </c>
      <c r="H29" s="10" t="s">
        <v>184</v>
      </c>
      <c r="I29" s="11">
        <v>1</v>
      </c>
      <c r="J29" s="10" t="s">
        <v>35</v>
      </c>
      <c r="K29" s="10" t="s">
        <v>185</v>
      </c>
      <c r="L29" s="10" t="s">
        <v>107</v>
      </c>
      <c r="M29" s="10" t="s">
        <v>186</v>
      </c>
    </row>
    <row r="30" spans="1:13" x14ac:dyDescent="0.3">
      <c r="A30" s="10" t="s">
        <v>34</v>
      </c>
      <c r="B30" s="10" t="s">
        <v>187</v>
      </c>
      <c r="C30" s="10" t="s">
        <v>188</v>
      </c>
      <c r="D30" s="10" t="s">
        <v>189</v>
      </c>
      <c r="E30" s="10" t="s">
        <v>190</v>
      </c>
      <c r="F30" s="10" t="s">
        <v>103</v>
      </c>
      <c r="G30" s="10" t="s">
        <v>191</v>
      </c>
      <c r="H30" s="10" t="s">
        <v>192</v>
      </c>
      <c r="I30" s="11">
        <v>1</v>
      </c>
      <c r="J30" s="10" t="s">
        <v>33</v>
      </c>
      <c r="K30" s="10" t="s">
        <v>193</v>
      </c>
      <c r="L30" s="10" t="s">
        <v>107</v>
      </c>
      <c r="M30" s="10" t="s">
        <v>194</v>
      </c>
    </row>
    <row r="31" spans="1:13" x14ac:dyDescent="0.3">
      <c r="A31" s="10" t="s">
        <v>42</v>
      </c>
      <c r="B31" s="10" t="s">
        <v>195</v>
      </c>
      <c r="C31" s="10" t="s">
        <v>100</v>
      </c>
      <c r="D31" s="10" t="s">
        <v>196</v>
      </c>
      <c r="E31" s="10" t="s">
        <v>197</v>
      </c>
      <c r="F31" s="10" t="s">
        <v>103</v>
      </c>
      <c r="G31" s="10" t="s">
        <v>198</v>
      </c>
      <c r="H31" s="10" t="s">
        <v>199</v>
      </c>
      <c r="I31" s="11">
        <v>1</v>
      </c>
      <c r="J31" s="10" t="s">
        <v>41</v>
      </c>
      <c r="K31" s="10" t="s">
        <v>125</v>
      </c>
      <c r="L31" s="10" t="s">
        <v>107</v>
      </c>
      <c r="M31" s="10" t="s">
        <v>200</v>
      </c>
    </row>
    <row r="32" spans="1:13" x14ac:dyDescent="0.3">
      <c r="A32" s="10" t="s">
        <v>50</v>
      </c>
      <c r="B32" s="10" t="s">
        <v>166</v>
      </c>
      <c r="C32" s="10" t="s">
        <v>151</v>
      </c>
      <c r="D32" s="10" t="s">
        <v>201</v>
      </c>
      <c r="E32" s="10" t="s">
        <v>202</v>
      </c>
      <c r="F32" s="10" t="s">
        <v>103</v>
      </c>
      <c r="G32" s="10" t="s">
        <v>203</v>
      </c>
      <c r="H32" s="10" t="s">
        <v>204</v>
      </c>
      <c r="I32" s="11">
        <v>2</v>
      </c>
      <c r="J32" s="10" t="s">
        <v>49</v>
      </c>
      <c r="K32" s="10" t="s">
        <v>205</v>
      </c>
      <c r="L32" s="10" t="s">
        <v>107</v>
      </c>
      <c r="M32" s="10" t="s">
        <v>200</v>
      </c>
    </row>
    <row r="33" spans="1:13" x14ac:dyDescent="0.3">
      <c r="A33" s="10" t="s">
        <v>72</v>
      </c>
      <c r="B33" s="10" t="s">
        <v>206</v>
      </c>
      <c r="C33" s="10" t="s">
        <v>151</v>
      </c>
      <c r="D33" s="10" t="s">
        <v>207</v>
      </c>
      <c r="E33" s="10" t="s">
        <v>208</v>
      </c>
      <c r="F33" s="10" t="s">
        <v>103</v>
      </c>
      <c r="G33" s="10" t="s">
        <v>209</v>
      </c>
      <c r="H33" s="10" t="s">
        <v>210</v>
      </c>
      <c r="I33" s="11">
        <v>1</v>
      </c>
      <c r="J33" s="10" t="s">
        <v>71</v>
      </c>
      <c r="K33" s="10" t="s">
        <v>185</v>
      </c>
      <c r="L33" s="10" t="s">
        <v>107</v>
      </c>
      <c r="M33" s="10" t="s">
        <v>211</v>
      </c>
    </row>
    <row r="34" spans="1:13" x14ac:dyDescent="0.3">
      <c r="A34" s="10" t="s">
        <v>62</v>
      </c>
      <c r="B34" s="10" t="s">
        <v>212</v>
      </c>
      <c r="C34" s="10" t="s">
        <v>151</v>
      </c>
      <c r="D34" s="10" t="s">
        <v>213</v>
      </c>
      <c r="E34" s="10" t="s">
        <v>214</v>
      </c>
      <c r="F34" s="10" t="s">
        <v>103</v>
      </c>
      <c r="G34" s="10" t="s">
        <v>215</v>
      </c>
      <c r="H34" s="10" t="s">
        <v>216</v>
      </c>
      <c r="I34" s="11">
        <v>2</v>
      </c>
      <c r="J34" s="10" t="s">
        <v>61</v>
      </c>
      <c r="K34" s="10" t="s">
        <v>130</v>
      </c>
      <c r="L34" s="10" t="s">
        <v>107</v>
      </c>
      <c r="M34" s="10" t="s">
        <v>217</v>
      </c>
    </row>
    <row r="35" spans="1:13" x14ac:dyDescent="0.3">
      <c r="A35" s="10" t="s">
        <v>62</v>
      </c>
      <c r="B35" s="10" t="s">
        <v>212</v>
      </c>
      <c r="C35" s="10" t="s">
        <v>151</v>
      </c>
      <c r="D35" s="10" t="s">
        <v>213</v>
      </c>
      <c r="E35" s="10" t="s">
        <v>218</v>
      </c>
      <c r="F35" s="10" t="s">
        <v>103</v>
      </c>
      <c r="G35" s="10" t="s">
        <v>219</v>
      </c>
      <c r="H35" s="10" t="s">
        <v>220</v>
      </c>
      <c r="I35" s="11">
        <v>1</v>
      </c>
      <c r="J35" s="10" t="s">
        <v>61</v>
      </c>
      <c r="K35" s="10" t="s">
        <v>221</v>
      </c>
      <c r="L35" s="10" t="s">
        <v>107</v>
      </c>
      <c r="M35" s="10" t="s">
        <v>222</v>
      </c>
    </row>
    <row r="36" spans="1:13" x14ac:dyDescent="0.3">
      <c r="A36" s="10" t="s">
        <v>62</v>
      </c>
      <c r="B36" s="10" t="s">
        <v>212</v>
      </c>
      <c r="C36" s="10" t="s">
        <v>151</v>
      </c>
      <c r="D36" s="10" t="s">
        <v>213</v>
      </c>
      <c r="E36" s="10" t="s">
        <v>218</v>
      </c>
      <c r="F36" s="10" t="s">
        <v>103</v>
      </c>
      <c r="G36" s="10" t="s">
        <v>215</v>
      </c>
      <c r="H36" s="10" t="s">
        <v>216</v>
      </c>
      <c r="I36" s="11">
        <v>4</v>
      </c>
      <c r="J36" s="10" t="s">
        <v>61</v>
      </c>
      <c r="K36" s="10" t="s">
        <v>221</v>
      </c>
      <c r="L36" s="10" t="s">
        <v>107</v>
      </c>
      <c r="M36" s="10" t="s">
        <v>217</v>
      </c>
    </row>
    <row r="37" spans="1:13" x14ac:dyDescent="0.3">
      <c r="A37" s="10" t="s">
        <v>76</v>
      </c>
      <c r="B37" s="10" t="s">
        <v>223</v>
      </c>
      <c r="C37" s="10" t="s">
        <v>151</v>
      </c>
      <c r="D37" s="10" t="s">
        <v>224</v>
      </c>
      <c r="E37" s="10" t="s">
        <v>225</v>
      </c>
      <c r="F37" s="10" t="s">
        <v>103</v>
      </c>
      <c r="G37" s="10" t="s">
        <v>198</v>
      </c>
      <c r="H37" s="10" t="s">
        <v>199</v>
      </c>
      <c r="I37" s="11">
        <v>3</v>
      </c>
      <c r="J37" s="10" t="s">
        <v>75</v>
      </c>
      <c r="K37" s="10" t="s">
        <v>120</v>
      </c>
      <c r="L37" s="10" t="s">
        <v>107</v>
      </c>
      <c r="M37" s="10" t="s">
        <v>200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sqref="A1:M1"/>
    </sheetView>
  </sheetViews>
  <sheetFormatPr defaultRowHeight="14.4" x14ac:dyDescent="0.3"/>
  <sheetData>
    <row r="1" spans="1:13" x14ac:dyDescent="0.3">
      <c r="A1" s="60" t="s">
        <v>226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12" t="s">
        <v>86</v>
      </c>
      <c r="B2" s="12" t="s">
        <v>87</v>
      </c>
      <c r="C2" s="12" t="s">
        <v>88</v>
      </c>
      <c r="D2" s="12" t="s">
        <v>89</v>
      </c>
      <c r="E2" s="12" t="s">
        <v>90</v>
      </c>
      <c r="F2" s="12" t="s">
        <v>91</v>
      </c>
      <c r="G2" s="12" t="s">
        <v>92</v>
      </c>
      <c r="H2" s="12" t="s">
        <v>93</v>
      </c>
      <c r="I2" s="12" t="s">
        <v>94</v>
      </c>
      <c r="J2" s="12" t="s">
        <v>95</v>
      </c>
      <c r="K2" s="12" t="s">
        <v>96</v>
      </c>
      <c r="L2" s="12" t="s">
        <v>97</v>
      </c>
      <c r="M2" s="12" t="s">
        <v>98</v>
      </c>
    </row>
    <row r="3" spans="1:13" x14ac:dyDescent="0.3">
      <c r="A3" s="13" t="s">
        <v>28</v>
      </c>
      <c r="B3" s="13" t="s">
        <v>117</v>
      </c>
      <c r="C3" s="13" t="s">
        <v>100</v>
      </c>
      <c r="D3" s="13" t="s">
        <v>118</v>
      </c>
      <c r="E3" s="13" t="s">
        <v>227</v>
      </c>
      <c r="F3" s="13" t="s">
        <v>103</v>
      </c>
      <c r="G3" s="13" t="s">
        <v>228</v>
      </c>
      <c r="H3" s="13" t="s">
        <v>229</v>
      </c>
      <c r="I3" s="14">
        <v>1</v>
      </c>
      <c r="J3" s="13" t="s">
        <v>27</v>
      </c>
      <c r="K3" s="13" t="s">
        <v>120</v>
      </c>
      <c r="L3" s="13" t="s">
        <v>230</v>
      </c>
      <c r="M3" s="13" t="s">
        <v>162</v>
      </c>
    </row>
    <row r="4" spans="1:13" x14ac:dyDescent="0.3">
      <c r="A4" s="13" t="s">
        <v>28</v>
      </c>
      <c r="B4" s="13" t="s">
        <v>117</v>
      </c>
      <c r="C4" s="13" t="s">
        <v>100</v>
      </c>
      <c r="D4" s="13" t="s">
        <v>118</v>
      </c>
      <c r="E4" s="13" t="s">
        <v>227</v>
      </c>
      <c r="F4" s="13" t="s">
        <v>103</v>
      </c>
      <c r="G4" s="13" t="s">
        <v>231</v>
      </c>
      <c r="H4" s="13" t="s">
        <v>232</v>
      </c>
      <c r="I4" s="14">
        <v>1</v>
      </c>
      <c r="J4" s="13" t="s">
        <v>27</v>
      </c>
      <c r="K4" s="13" t="s">
        <v>120</v>
      </c>
      <c r="L4" s="13" t="s">
        <v>230</v>
      </c>
      <c r="M4" s="13" t="s">
        <v>162</v>
      </c>
    </row>
    <row r="5" spans="1:13" x14ac:dyDescent="0.3">
      <c r="A5" s="13" t="s">
        <v>64</v>
      </c>
      <c r="B5" s="13" t="s">
        <v>233</v>
      </c>
      <c r="C5" s="13" t="s">
        <v>100</v>
      </c>
      <c r="D5" s="13" t="s">
        <v>234</v>
      </c>
      <c r="E5" s="13" t="s">
        <v>235</v>
      </c>
      <c r="F5" s="13" t="s">
        <v>103</v>
      </c>
      <c r="G5" s="13" t="s">
        <v>236</v>
      </c>
      <c r="H5" s="13" t="s">
        <v>237</v>
      </c>
      <c r="I5" s="14">
        <v>4</v>
      </c>
      <c r="J5" s="13" t="s">
        <v>63</v>
      </c>
      <c r="K5" s="13" t="s">
        <v>238</v>
      </c>
      <c r="L5" s="13" t="s">
        <v>230</v>
      </c>
      <c r="M5" s="13" t="s">
        <v>239</v>
      </c>
    </row>
    <row r="6" spans="1:13" x14ac:dyDescent="0.3">
      <c r="A6" s="13" t="s">
        <v>78</v>
      </c>
      <c r="B6" s="13" t="s">
        <v>240</v>
      </c>
      <c r="C6" s="13" t="s">
        <v>100</v>
      </c>
      <c r="D6" s="13" t="s">
        <v>241</v>
      </c>
      <c r="E6" s="13" t="s">
        <v>242</v>
      </c>
      <c r="F6" s="13" t="s">
        <v>103</v>
      </c>
      <c r="G6" s="13" t="s">
        <v>243</v>
      </c>
      <c r="H6" s="13" t="s">
        <v>244</v>
      </c>
      <c r="I6" s="14">
        <v>3</v>
      </c>
      <c r="J6" s="13" t="s">
        <v>77</v>
      </c>
      <c r="K6" s="13" t="s">
        <v>245</v>
      </c>
      <c r="L6" s="13" t="s">
        <v>230</v>
      </c>
      <c r="M6" s="13" t="s">
        <v>246</v>
      </c>
    </row>
    <row r="7" spans="1:13" x14ac:dyDescent="0.3">
      <c r="A7" s="13" t="s">
        <v>26</v>
      </c>
      <c r="B7" s="13" t="s">
        <v>247</v>
      </c>
      <c r="C7" s="13" t="s">
        <v>100</v>
      </c>
      <c r="D7" s="13" t="s">
        <v>248</v>
      </c>
      <c r="E7" s="13" t="s">
        <v>249</v>
      </c>
      <c r="F7" s="13" t="s">
        <v>103</v>
      </c>
      <c r="G7" s="13" t="s">
        <v>250</v>
      </c>
      <c r="H7" s="13" t="s">
        <v>251</v>
      </c>
      <c r="I7" s="14">
        <v>3</v>
      </c>
      <c r="J7" s="13" t="s">
        <v>25</v>
      </c>
      <c r="K7" s="13" t="s">
        <v>125</v>
      </c>
      <c r="L7" s="13" t="s">
        <v>230</v>
      </c>
      <c r="M7" s="13" t="s">
        <v>252</v>
      </c>
    </row>
    <row r="8" spans="1:13" x14ac:dyDescent="0.3">
      <c r="A8" s="13" t="s">
        <v>26</v>
      </c>
      <c r="B8" s="13" t="s">
        <v>247</v>
      </c>
      <c r="C8" s="13" t="s">
        <v>100</v>
      </c>
      <c r="D8" s="13" t="s">
        <v>248</v>
      </c>
      <c r="E8" s="13" t="s">
        <v>253</v>
      </c>
      <c r="F8" s="13" t="s">
        <v>103</v>
      </c>
      <c r="G8" s="13" t="s">
        <v>231</v>
      </c>
      <c r="H8" s="13" t="s">
        <v>232</v>
      </c>
      <c r="I8" s="14">
        <v>2</v>
      </c>
      <c r="J8" s="13" t="s">
        <v>25</v>
      </c>
      <c r="K8" s="13" t="s">
        <v>106</v>
      </c>
      <c r="L8" s="13" t="s">
        <v>230</v>
      </c>
      <c r="M8" s="13" t="s">
        <v>162</v>
      </c>
    </row>
    <row r="9" spans="1:13" x14ac:dyDescent="0.3">
      <c r="A9" s="13" t="s">
        <v>14</v>
      </c>
      <c r="B9" s="13" t="s">
        <v>254</v>
      </c>
      <c r="C9" s="13" t="s">
        <v>100</v>
      </c>
      <c r="D9" s="13" t="s">
        <v>255</v>
      </c>
      <c r="E9" s="13" t="s">
        <v>256</v>
      </c>
      <c r="F9" s="13" t="s">
        <v>103</v>
      </c>
      <c r="G9" s="13" t="s">
        <v>257</v>
      </c>
      <c r="H9" s="13" t="s">
        <v>258</v>
      </c>
      <c r="I9" s="14">
        <v>2</v>
      </c>
      <c r="J9" s="13" t="s">
        <v>13</v>
      </c>
      <c r="K9" s="13" t="s">
        <v>259</v>
      </c>
      <c r="L9" s="13" t="s">
        <v>230</v>
      </c>
      <c r="M9" s="13" t="s">
        <v>260</v>
      </c>
    </row>
    <row r="10" spans="1:13" x14ac:dyDescent="0.3">
      <c r="A10" s="13" t="s">
        <v>30</v>
      </c>
      <c r="B10" s="13" t="s">
        <v>127</v>
      </c>
      <c r="C10" s="13" t="s">
        <v>100</v>
      </c>
      <c r="D10" s="13" t="s">
        <v>261</v>
      </c>
      <c r="E10" s="13" t="s">
        <v>262</v>
      </c>
      <c r="F10" s="13" t="s">
        <v>103</v>
      </c>
      <c r="G10" s="13" t="s">
        <v>263</v>
      </c>
      <c r="H10" s="13" t="s">
        <v>264</v>
      </c>
      <c r="I10" s="14">
        <v>1</v>
      </c>
      <c r="J10" s="13" t="s">
        <v>29</v>
      </c>
      <c r="K10" s="13" t="s">
        <v>156</v>
      </c>
      <c r="L10" s="13" t="s">
        <v>230</v>
      </c>
      <c r="M10" s="13" t="s">
        <v>265</v>
      </c>
    </row>
    <row r="11" spans="1:13" x14ac:dyDescent="0.3">
      <c r="A11" s="13" t="s">
        <v>20</v>
      </c>
      <c r="B11" s="13" t="s">
        <v>254</v>
      </c>
      <c r="C11" s="13" t="s">
        <v>100</v>
      </c>
      <c r="D11" s="13" t="s">
        <v>266</v>
      </c>
      <c r="E11" s="13" t="s">
        <v>267</v>
      </c>
      <c r="F11" s="13" t="s">
        <v>103</v>
      </c>
      <c r="G11" s="13" t="s">
        <v>268</v>
      </c>
      <c r="H11" s="13" t="s">
        <v>269</v>
      </c>
      <c r="I11" s="14">
        <v>1</v>
      </c>
      <c r="J11" s="13" t="s">
        <v>19</v>
      </c>
      <c r="K11" s="13" t="s">
        <v>270</v>
      </c>
      <c r="L11" s="13" t="s">
        <v>230</v>
      </c>
      <c r="M11" s="13" t="s">
        <v>271</v>
      </c>
    </row>
    <row r="12" spans="1:13" x14ac:dyDescent="0.3">
      <c r="A12" s="13" t="s">
        <v>22</v>
      </c>
      <c r="B12" s="13" t="s">
        <v>150</v>
      </c>
      <c r="C12" s="13" t="s">
        <v>151</v>
      </c>
      <c r="D12" s="13" t="s">
        <v>152</v>
      </c>
      <c r="E12" s="13" t="s">
        <v>272</v>
      </c>
      <c r="F12" s="13" t="s">
        <v>103</v>
      </c>
      <c r="G12" s="13" t="s">
        <v>273</v>
      </c>
      <c r="H12" s="13" t="s">
        <v>274</v>
      </c>
      <c r="I12" s="14">
        <v>1</v>
      </c>
      <c r="J12" s="13" t="s">
        <v>21</v>
      </c>
      <c r="K12" s="13" t="s">
        <v>270</v>
      </c>
      <c r="L12" s="13" t="s">
        <v>230</v>
      </c>
      <c r="M12" s="13" t="s">
        <v>252</v>
      </c>
    </row>
    <row r="13" spans="1:13" x14ac:dyDescent="0.3">
      <c r="A13" s="13" t="s">
        <v>22</v>
      </c>
      <c r="B13" s="13" t="s">
        <v>150</v>
      </c>
      <c r="C13" s="13" t="s">
        <v>151</v>
      </c>
      <c r="D13" s="13" t="s">
        <v>152</v>
      </c>
      <c r="E13" s="13" t="s">
        <v>272</v>
      </c>
      <c r="F13" s="13" t="s">
        <v>103</v>
      </c>
      <c r="G13" s="13" t="s">
        <v>275</v>
      </c>
      <c r="H13" s="13" t="s">
        <v>276</v>
      </c>
      <c r="I13" s="14">
        <v>2</v>
      </c>
      <c r="J13" s="13" t="s">
        <v>21</v>
      </c>
      <c r="K13" s="13" t="s">
        <v>270</v>
      </c>
      <c r="L13" s="13" t="s">
        <v>230</v>
      </c>
      <c r="M13" s="13" t="s">
        <v>252</v>
      </c>
    </row>
    <row r="14" spans="1:13" x14ac:dyDescent="0.3">
      <c r="A14" s="13" t="s">
        <v>22</v>
      </c>
      <c r="B14" s="13" t="s">
        <v>150</v>
      </c>
      <c r="C14" s="13" t="s">
        <v>151</v>
      </c>
      <c r="D14" s="13" t="s">
        <v>152</v>
      </c>
      <c r="E14" s="13" t="s">
        <v>158</v>
      </c>
      <c r="F14" s="13" t="s">
        <v>103</v>
      </c>
      <c r="G14" s="13" t="s">
        <v>277</v>
      </c>
      <c r="H14" s="13" t="s">
        <v>278</v>
      </c>
      <c r="I14" s="14">
        <v>1</v>
      </c>
      <c r="J14" s="13" t="s">
        <v>21</v>
      </c>
      <c r="K14" s="13" t="s">
        <v>161</v>
      </c>
      <c r="L14" s="13" t="s">
        <v>230</v>
      </c>
      <c r="M14" s="13" t="s">
        <v>279</v>
      </c>
    </row>
    <row r="15" spans="1:13" x14ac:dyDescent="0.3">
      <c r="A15" s="13" t="s">
        <v>22</v>
      </c>
      <c r="B15" s="13" t="s">
        <v>150</v>
      </c>
      <c r="C15" s="13" t="s">
        <v>151</v>
      </c>
      <c r="D15" s="13" t="s">
        <v>152</v>
      </c>
      <c r="E15" s="13" t="s">
        <v>280</v>
      </c>
      <c r="F15" s="13" t="s">
        <v>103</v>
      </c>
      <c r="G15" s="13" t="s">
        <v>277</v>
      </c>
      <c r="H15" s="13" t="s">
        <v>278</v>
      </c>
      <c r="I15" s="14">
        <v>1</v>
      </c>
      <c r="J15" s="13" t="s">
        <v>21</v>
      </c>
      <c r="K15" s="13" t="s">
        <v>205</v>
      </c>
      <c r="L15" s="13" t="s">
        <v>230</v>
      </c>
      <c r="M15" s="13" t="s">
        <v>279</v>
      </c>
    </row>
    <row r="16" spans="1:13" x14ac:dyDescent="0.3">
      <c r="A16" s="13" t="s">
        <v>48</v>
      </c>
      <c r="B16" s="13" t="s">
        <v>166</v>
      </c>
      <c r="C16" s="13" t="s">
        <v>151</v>
      </c>
      <c r="D16" s="13" t="s">
        <v>167</v>
      </c>
      <c r="E16" s="13" t="s">
        <v>281</v>
      </c>
      <c r="F16" s="13" t="s">
        <v>103</v>
      </c>
      <c r="G16" s="13" t="s">
        <v>282</v>
      </c>
      <c r="H16" s="13" t="s">
        <v>283</v>
      </c>
      <c r="I16" s="14">
        <v>2</v>
      </c>
      <c r="J16" s="13" t="s">
        <v>47</v>
      </c>
      <c r="K16" s="13" t="s">
        <v>259</v>
      </c>
      <c r="L16" s="13" t="s">
        <v>230</v>
      </c>
      <c r="M16" s="13" t="s">
        <v>246</v>
      </c>
    </row>
    <row r="17" spans="1:13" x14ac:dyDescent="0.3">
      <c r="A17" s="13" t="s">
        <v>48</v>
      </c>
      <c r="B17" s="13" t="s">
        <v>166</v>
      </c>
      <c r="C17" s="13" t="s">
        <v>151</v>
      </c>
      <c r="D17" s="13" t="s">
        <v>167</v>
      </c>
      <c r="E17" s="13" t="s">
        <v>281</v>
      </c>
      <c r="F17" s="13" t="s">
        <v>103</v>
      </c>
      <c r="G17" s="13" t="s">
        <v>277</v>
      </c>
      <c r="H17" s="13" t="s">
        <v>278</v>
      </c>
      <c r="I17" s="14">
        <v>1</v>
      </c>
      <c r="J17" s="13" t="s">
        <v>47</v>
      </c>
      <c r="K17" s="13" t="s">
        <v>259</v>
      </c>
      <c r="L17" s="13" t="s">
        <v>230</v>
      </c>
      <c r="M17" s="13" t="s">
        <v>279</v>
      </c>
    </row>
    <row r="18" spans="1:13" x14ac:dyDescent="0.3">
      <c r="A18" s="13" t="s">
        <v>36</v>
      </c>
      <c r="B18" s="13" t="s">
        <v>179</v>
      </c>
      <c r="C18" s="13" t="s">
        <v>180</v>
      </c>
      <c r="D18" s="13" t="s">
        <v>181</v>
      </c>
      <c r="E18" s="13" t="s">
        <v>182</v>
      </c>
      <c r="F18" s="13" t="s">
        <v>103</v>
      </c>
      <c r="G18" s="13" t="s">
        <v>284</v>
      </c>
      <c r="H18" s="13" t="s">
        <v>285</v>
      </c>
      <c r="I18" s="14">
        <v>2</v>
      </c>
      <c r="J18" s="13" t="s">
        <v>35</v>
      </c>
      <c r="K18" s="13" t="s">
        <v>185</v>
      </c>
      <c r="L18" s="13" t="s">
        <v>230</v>
      </c>
      <c r="M18" s="13" t="s">
        <v>162</v>
      </c>
    </row>
    <row r="19" spans="1:13" x14ac:dyDescent="0.3">
      <c r="A19" s="13" t="s">
        <v>72</v>
      </c>
      <c r="B19" s="13" t="s">
        <v>206</v>
      </c>
      <c r="C19" s="13" t="s">
        <v>151</v>
      </c>
      <c r="D19" s="13" t="s">
        <v>207</v>
      </c>
      <c r="E19" s="13" t="s">
        <v>286</v>
      </c>
      <c r="F19" s="13" t="s">
        <v>103</v>
      </c>
      <c r="G19" s="13" t="s">
        <v>273</v>
      </c>
      <c r="H19" s="13" t="s">
        <v>274</v>
      </c>
      <c r="I19" s="14">
        <v>3</v>
      </c>
      <c r="J19" s="13" t="s">
        <v>71</v>
      </c>
      <c r="K19" s="13" t="s">
        <v>120</v>
      </c>
      <c r="L19" s="13" t="s">
        <v>230</v>
      </c>
      <c r="M19" s="13" t="s">
        <v>252</v>
      </c>
    </row>
    <row r="20" spans="1:13" x14ac:dyDescent="0.3">
      <c r="A20" s="13" t="s">
        <v>72</v>
      </c>
      <c r="B20" s="13" t="s">
        <v>206</v>
      </c>
      <c r="C20" s="13" t="s">
        <v>151</v>
      </c>
      <c r="D20" s="13" t="s">
        <v>207</v>
      </c>
      <c r="E20" s="13" t="s">
        <v>208</v>
      </c>
      <c r="F20" s="13" t="s">
        <v>103</v>
      </c>
      <c r="G20" s="13" t="s">
        <v>282</v>
      </c>
      <c r="H20" s="13" t="s">
        <v>283</v>
      </c>
      <c r="I20" s="14">
        <v>1</v>
      </c>
      <c r="J20" s="13" t="s">
        <v>71</v>
      </c>
      <c r="K20" s="13" t="s">
        <v>185</v>
      </c>
      <c r="L20" s="13" t="s">
        <v>230</v>
      </c>
      <c r="M20" s="13" t="s">
        <v>246</v>
      </c>
    </row>
    <row r="21" spans="1:13" x14ac:dyDescent="0.3">
      <c r="A21" s="13" t="s">
        <v>62</v>
      </c>
      <c r="B21" s="13" t="s">
        <v>212</v>
      </c>
      <c r="C21" s="13" t="s">
        <v>151</v>
      </c>
      <c r="D21" s="13" t="s">
        <v>213</v>
      </c>
      <c r="E21" s="13" t="s">
        <v>287</v>
      </c>
      <c r="F21" s="13" t="s">
        <v>103</v>
      </c>
      <c r="G21" s="13" t="s">
        <v>288</v>
      </c>
      <c r="H21" s="13" t="s">
        <v>289</v>
      </c>
      <c r="I21" s="14">
        <v>1</v>
      </c>
      <c r="J21" s="13" t="s">
        <v>61</v>
      </c>
      <c r="K21" s="13" t="s">
        <v>130</v>
      </c>
      <c r="L21" s="13" t="s">
        <v>230</v>
      </c>
      <c r="M21" s="13" t="s">
        <v>252</v>
      </c>
    </row>
    <row r="22" spans="1:13" x14ac:dyDescent="0.3">
      <c r="A22" s="13" t="s">
        <v>62</v>
      </c>
      <c r="B22" s="13" t="s">
        <v>212</v>
      </c>
      <c r="C22" s="13" t="s">
        <v>151</v>
      </c>
      <c r="D22" s="13" t="s">
        <v>213</v>
      </c>
      <c r="E22" s="13" t="s">
        <v>287</v>
      </c>
      <c r="F22" s="13" t="s">
        <v>103</v>
      </c>
      <c r="G22" s="13" t="s">
        <v>290</v>
      </c>
      <c r="H22" s="13" t="s">
        <v>291</v>
      </c>
      <c r="I22" s="14">
        <v>2</v>
      </c>
      <c r="J22" s="13" t="s">
        <v>61</v>
      </c>
      <c r="K22" s="13" t="s">
        <v>130</v>
      </c>
      <c r="L22" s="13" t="s">
        <v>230</v>
      </c>
      <c r="M22" s="13" t="s">
        <v>292</v>
      </c>
    </row>
    <row r="23" spans="1:13" x14ac:dyDescent="0.3">
      <c r="A23" s="13" t="s">
        <v>62</v>
      </c>
      <c r="B23" s="13" t="s">
        <v>212</v>
      </c>
      <c r="C23" s="13" t="s">
        <v>151</v>
      </c>
      <c r="D23" s="13" t="s">
        <v>213</v>
      </c>
      <c r="E23" s="13" t="s">
        <v>214</v>
      </c>
      <c r="F23" s="13" t="s">
        <v>103</v>
      </c>
      <c r="G23" s="13" t="s">
        <v>293</v>
      </c>
      <c r="H23" s="13" t="s">
        <v>294</v>
      </c>
      <c r="I23" s="14">
        <v>2</v>
      </c>
      <c r="J23" s="13" t="s">
        <v>61</v>
      </c>
      <c r="K23" s="13" t="s">
        <v>130</v>
      </c>
      <c r="L23" s="13" t="s">
        <v>230</v>
      </c>
      <c r="M23" s="13" t="s">
        <v>295</v>
      </c>
    </row>
    <row r="24" spans="1:13" x14ac:dyDescent="0.3">
      <c r="A24" s="13" t="s">
        <v>68</v>
      </c>
      <c r="B24" s="13" t="s">
        <v>296</v>
      </c>
      <c r="C24" s="13" t="s">
        <v>151</v>
      </c>
      <c r="D24" s="13" t="s">
        <v>297</v>
      </c>
      <c r="E24" s="13" t="s">
        <v>298</v>
      </c>
      <c r="F24" s="13" t="s">
        <v>103</v>
      </c>
      <c r="G24" s="13" t="s">
        <v>299</v>
      </c>
      <c r="H24" s="13" t="s">
        <v>300</v>
      </c>
      <c r="I24" s="14">
        <v>1</v>
      </c>
      <c r="J24" s="13" t="s">
        <v>67</v>
      </c>
      <c r="K24" s="13" t="s">
        <v>120</v>
      </c>
      <c r="L24" s="13" t="s">
        <v>230</v>
      </c>
      <c r="M24" s="13" t="s">
        <v>252</v>
      </c>
    </row>
    <row r="25" spans="1:13" x14ac:dyDescent="0.3">
      <c r="A25" s="13" t="s">
        <v>68</v>
      </c>
      <c r="B25" s="13" t="s">
        <v>296</v>
      </c>
      <c r="C25" s="13" t="s">
        <v>151</v>
      </c>
      <c r="D25" s="13" t="s">
        <v>297</v>
      </c>
      <c r="E25" s="13" t="s">
        <v>298</v>
      </c>
      <c r="F25" s="13" t="s">
        <v>103</v>
      </c>
      <c r="G25" s="13" t="s">
        <v>301</v>
      </c>
      <c r="H25" s="13" t="s">
        <v>302</v>
      </c>
      <c r="I25" s="14">
        <v>1</v>
      </c>
      <c r="J25" s="13" t="s">
        <v>67</v>
      </c>
      <c r="K25" s="13" t="s">
        <v>120</v>
      </c>
      <c r="L25" s="13" t="s">
        <v>230</v>
      </c>
      <c r="M25" s="13" t="s">
        <v>252</v>
      </c>
    </row>
    <row r="26" spans="1:13" x14ac:dyDescent="0.3">
      <c r="A26" s="13" t="s">
        <v>68</v>
      </c>
      <c r="B26" s="13" t="s">
        <v>296</v>
      </c>
      <c r="C26" s="13" t="s">
        <v>151</v>
      </c>
      <c r="D26" s="13" t="s">
        <v>297</v>
      </c>
      <c r="E26" s="13" t="s">
        <v>303</v>
      </c>
      <c r="F26" s="13" t="s">
        <v>103</v>
      </c>
      <c r="G26" s="13" t="s">
        <v>304</v>
      </c>
      <c r="H26" s="13" t="s">
        <v>305</v>
      </c>
      <c r="I26" s="14">
        <v>2</v>
      </c>
      <c r="J26" s="13" t="s">
        <v>67</v>
      </c>
      <c r="K26" s="13" t="s">
        <v>171</v>
      </c>
      <c r="L26" s="13" t="s">
        <v>230</v>
      </c>
      <c r="M26" s="13" t="s">
        <v>146</v>
      </c>
    </row>
    <row r="27" spans="1:13" x14ac:dyDescent="0.3">
      <c r="A27" s="13" t="s">
        <v>68</v>
      </c>
      <c r="B27" s="13" t="s">
        <v>296</v>
      </c>
      <c r="C27" s="13" t="s">
        <v>151</v>
      </c>
      <c r="D27" s="13" t="s">
        <v>297</v>
      </c>
      <c r="E27" s="13" t="s">
        <v>303</v>
      </c>
      <c r="F27" s="13" t="s">
        <v>103</v>
      </c>
      <c r="G27" s="13" t="s">
        <v>282</v>
      </c>
      <c r="H27" s="13" t="s">
        <v>283</v>
      </c>
      <c r="I27" s="14">
        <v>1</v>
      </c>
      <c r="J27" s="13" t="s">
        <v>67</v>
      </c>
      <c r="K27" s="13" t="s">
        <v>171</v>
      </c>
      <c r="L27" s="13" t="s">
        <v>230</v>
      </c>
      <c r="M27" s="13" t="s">
        <v>246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0"/>
  <sheetViews>
    <sheetView topLeftCell="C1" workbookViewId="0">
      <selection activeCell="G2" sqref="G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61" t="s">
        <v>306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4" ht="27.45" customHeight="1" x14ac:dyDescent="0.3">
      <c r="A2" s="15" t="s">
        <v>92</v>
      </c>
      <c r="B2" s="15" t="s">
        <v>307</v>
      </c>
      <c r="C2" s="15" t="s">
        <v>308</v>
      </c>
      <c r="D2" s="15" t="s">
        <v>309</v>
      </c>
      <c r="E2" s="15" t="s">
        <v>98</v>
      </c>
      <c r="F2" s="15" t="s">
        <v>310</v>
      </c>
      <c r="G2" s="16" t="s">
        <v>311</v>
      </c>
      <c r="H2" s="16" t="s">
        <v>94</v>
      </c>
      <c r="I2" s="16" t="s">
        <v>312</v>
      </c>
      <c r="J2" s="16" t="s">
        <v>313</v>
      </c>
      <c r="K2" s="16" t="s">
        <v>314</v>
      </c>
      <c r="L2" s="16" t="s">
        <v>315</v>
      </c>
      <c r="M2" s="29" t="s">
        <v>744</v>
      </c>
      <c r="N2" s="2" t="s">
        <v>745</v>
      </c>
    </row>
    <row r="3" spans="1:14" x14ac:dyDescent="0.3">
      <c r="A3" s="17" t="s">
        <v>316</v>
      </c>
      <c r="B3" s="17" t="s">
        <v>317</v>
      </c>
      <c r="C3" s="17" t="s">
        <v>318</v>
      </c>
      <c r="D3" s="17" t="s">
        <v>319</v>
      </c>
      <c r="E3" s="17" t="s">
        <v>320</v>
      </c>
      <c r="F3" s="17" t="s">
        <v>321</v>
      </c>
      <c r="G3" s="18">
        <v>5</v>
      </c>
      <c r="H3" s="18">
        <v>6</v>
      </c>
      <c r="I3" s="19">
        <v>1</v>
      </c>
      <c r="J3" s="20">
        <v>0</v>
      </c>
      <c r="K3" s="21">
        <v>0</v>
      </c>
      <c r="L3" s="22">
        <v>0</v>
      </c>
      <c r="M3" s="28" t="s">
        <v>746</v>
      </c>
      <c r="N3" s="28"/>
    </row>
    <row r="4" spans="1:14" x14ac:dyDescent="0.3">
      <c r="A4" s="17" t="s">
        <v>322</v>
      </c>
      <c r="B4" s="17" t="s">
        <v>323</v>
      </c>
      <c r="C4" s="17" t="s">
        <v>318</v>
      </c>
      <c r="D4" s="17" t="s">
        <v>319</v>
      </c>
      <c r="E4" s="17" t="s">
        <v>324</v>
      </c>
      <c r="F4" s="17" t="s">
        <v>325</v>
      </c>
      <c r="G4" s="18">
        <v>5</v>
      </c>
      <c r="H4" s="18">
        <v>7</v>
      </c>
      <c r="I4" s="19">
        <v>1</v>
      </c>
      <c r="J4" s="20">
        <v>0</v>
      </c>
      <c r="K4" s="21">
        <v>0</v>
      </c>
      <c r="L4" s="22">
        <v>0</v>
      </c>
      <c r="M4" s="31" t="s">
        <v>746</v>
      </c>
      <c r="N4" s="28"/>
    </row>
    <row r="5" spans="1:14" x14ac:dyDescent="0.3">
      <c r="A5" s="17" t="s">
        <v>114</v>
      </c>
      <c r="B5" s="17" t="s">
        <v>326</v>
      </c>
      <c r="C5" s="17" t="s">
        <v>327</v>
      </c>
      <c r="D5" s="17" t="s">
        <v>328</v>
      </c>
      <c r="E5" s="17" t="s">
        <v>108</v>
      </c>
      <c r="F5" s="17" t="s">
        <v>329</v>
      </c>
      <c r="G5" s="18">
        <v>4</v>
      </c>
      <c r="H5" s="18">
        <v>9</v>
      </c>
      <c r="I5" s="19">
        <v>0</v>
      </c>
      <c r="J5" s="20">
        <v>0</v>
      </c>
      <c r="K5" s="21">
        <v>1</v>
      </c>
      <c r="L5" s="22">
        <v>0</v>
      </c>
      <c r="M5" s="32" t="s">
        <v>751</v>
      </c>
      <c r="N5" s="28"/>
    </row>
    <row r="6" spans="1:14" x14ac:dyDescent="0.3">
      <c r="A6" s="17" t="s">
        <v>330</v>
      </c>
      <c r="B6" s="17" t="s">
        <v>331</v>
      </c>
      <c r="C6" s="17" t="s">
        <v>332</v>
      </c>
      <c r="D6" s="17" t="s">
        <v>333</v>
      </c>
      <c r="E6" s="17" t="s">
        <v>334</v>
      </c>
      <c r="F6" s="17" t="s">
        <v>335</v>
      </c>
      <c r="G6" s="18">
        <v>3</v>
      </c>
      <c r="H6" s="18">
        <v>3</v>
      </c>
      <c r="I6" s="19">
        <v>1</v>
      </c>
      <c r="J6" s="20">
        <v>0</v>
      </c>
      <c r="K6" s="21">
        <v>0</v>
      </c>
      <c r="L6" s="22">
        <v>0</v>
      </c>
      <c r="M6" s="28" t="s">
        <v>746</v>
      </c>
      <c r="N6" s="28"/>
    </row>
    <row r="7" spans="1:14" x14ac:dyDescent="0.3">
      <c r="A7" s="17" t="s">
        <v>104</v>
      </c>
      <c r="B7" s="17" t="s">
        <v>336</v>
      </c>
      <c r="C7" s="17" t="s">
        <v>337</v>
      </c>
      <c r="D7" s="17" t="s">
        <v>328</v>
      </c>
      <c r="E7" s="17" t="s">
        <v>108</v>
      </c>
      <c r="F7" s="17" t="s">
        <v>338</v>
      </c>
      <c r="G7" s="18">
        <v>3</v>
      </c>
      <c r="H7" s="18">
        <v>4</v>
      </c>
      <c r="I7" s="19">
        <v>0</v>
      </c>
      <c r="J7" s="20">
        <v>0</v>
      </c>
      <c r="K7" s="21">
        <v>1</v>
      </c>
      <c r="L7" s="22">
        <v>0</v>
      </c>
      <c r="M7" s="32" t="s">
        <v>751</v>
      </c>
      <c r="N7" s="28"/>
    </row>
    <row r="8" spans="1:14" x14ac:dyDescent="0.3">
      <c r="A8" s="17" t="s">
        <v>339</v>
      </c>
      <c r="B8" s="17" t="s">
        <v>340</v>
      </c>
      <c r="C8" s="17" t="s">
        <v>341</v>
      </c>
      <c r="D8" s="17" t="s">
        <v>319</v>
      </c>
      <c r="E8" s="17" t="s">
        <v>320</v>
      </c>
      <c r="F8" s="17" t="s">
        <v>342</v>
      </c>
      <c r="G8" s="18">
        <v>3</v>
      </c>
      <c r="H8" s="18">
        <v>6</v>
      </c>
      <c r="I8" s="19">
        <v>1</v>
      </c>
      <c r="J8" s="20">
        <v>0</v>
      </c>
      <c r="K8" s="21">
        <v>0</v>
      </c>
      <c r="L8" s="22">
        <v>0</v>
      </c>
      <c r="M8" s="28" t="s">
        <v>746</v>
      </c>
      <c r="N8" s="28"/>
    </row>
    <row r="9" spans="1:14" x14ac:dyDescent="0.3">
      <c r="A9" s="17" t="s">
        <v>282</v>
      </c>
      <c r="B9" s="17" t="s">
        <v>343</v>
      </c>
      <c r="C9" s="17" t="s">
        <v>344</v>
      </c>
      <c r="D9" s="17" t="s">
        <v>345</v>
      </c>
      <c r="E9" s="17" t="s">
        <v>246</v>
      </c>
      <c r="F9" s="17" t="s">
        <v>346</v>
      </c>
      <c r="G9" s="18">
        <v>3</v>
      </c>
      <c r="H9" s="18">
        <v>4</v>
      </c>
      <c r="I9" s="19">
        <v>0</v>
      </c>
      <c r="J9" s="20">
        <v>0</v>
      </c>
      <c r="K9" s="21">
        <v>0</v>
      </c>
      <c r="L9" s="22">
        <v>1</v>
      </c>
      <c r="M9" s="33" t="s">
        <v>752</v>
      </c>
      <c r="N9" s="28">
        <v>4</v>
      </c>
    </row>
    <row r="10" spans="1:14" x14ac:dyDescent="0.3">
      <c r="A10" s="17" t="s">
        <v>347</v>
      </c>
      <c r="B10" s="17" t="s">
        <v>348</v>
      </c>
      <c r="C10" s="17" t="s">
        <v>349</v>
      </c>
      <c r="D10" s="17" t="s">
        <v>350</v>
      </c>
      <c r="E10" s="17" t="s">
        <v>334</v>
      </c>
      <c r="F10" s="17" t="s">
        <v>351</v>
      </c>
      <c r="G10" s="18">
        <v>3</v>
      </c>
      <c r="H10" s="18">
        <v>19</v>
      </c>
      <c r="I10" s="19">
        <v>0</v>
      </c>
      <c r="J10" s="20">
        <v>1</v>
      </c>
      <c r="K10" s="21">
        <v>0</v>
      </c>
      <c r="L10" s="22">
        <v>0</v>
      </c>
      <c r="M10" s="28" t="s">
        <v>746</v>
      </c>
      <c r="N10" s="28"/>
    </row>
    <row r="11" spans="1:14" x14ac:dyDescent="0.3">
      <c r="A11" s="17" t="s">
        <v>277</v>
      </c>
      <c r="B11" s="17" t="s">
        <v>352</v>
      </c>
      <c r="C11" s="17" t="s">
        <v>353</v>
      </c>
      <c r="D11" s="17" t="s">
        <v>354</v>
      </c>
      <c r="E11" s="17" t="s">
        <v>279</v>
      </c>
      <c r="F11" s="17" t="s">
        <v>355</v>
      </c>
      <c r="G11" s="18">
        <v>3</v>
      </c>
      <c r="H11" s="18">
        <v>3</v>
      </c>
      <c r="I11" s="19">
        <v>0</v>
      </c>
      <c r="J11" s="20">
        <v>0</v>
      </c>
      <c r="K11" s="21">
        <v>0</v>
      </c>
      <c r="L11" s="22">
        <v>1</v>
      </c>
      <c r="M11" s="32" t="s">
        <v>751</v>
      </c>
      <c r="N11" s="28"/>
    </row>
    <row r="12" spans="1:14" x14ac:dyDescent="0.3">
      <c r="A12" s="17" t="s">
        <v>109</v>
      </c>
      <c r="B12" s="17" t="s">
        <v>326</v>
      </c>
      <c r="C12" s="17" t="s">
        <v>356</v>
      </c>
      <c r="D12" s="17" t="s">
        <v>328</v>
      </c>
      <c r="E12" s="17" t="s">
        <v>108</v>
      </c>
      <c r="F12" s="17" t="s">
        <v>357</v>
      </c>
      <c r="G12" s="18">
        <v>3</v>
      </c>
      <c r="H12" s="18">
        <v>4</v>
      </c>
      <c r="I12" s="19">
        <v>0</v>
      </c>
      <c r="J12" s="20">
        <v>0</v>
      </c>
      <c r="K12" s="21">
        <v>1</v>
      </c>
      <c r="L12" s="22">
        <v>0</v>
      </c>
      <c r="M12" s="32" t="s">
        <v>751</v>
      </c>
      <c r="N12" s="28"/>
    </row>
    <row r="13" spans="1:14" x14ac:dyDescent="0.3">
      <c r="A13" s="17" t="s">
        <v>358</v>
      </c>
      <c r="B13" s="17" t="s">
        <v>359</v>
      </c>
      <c r="C13" s="17" t="s">
        <v>360</v>
      </c>
      <c r="D13" s="17" t="s">
        <v>361</v>
      </c>
      <c r="E13" s="17" t="s">
        <v>362</v>
      </c>
      <c r="F13" s="17" t="s">
        <v>363</v>
      </c>
      <c r="G13" s="18">
        <v>2</v>
      </c>
      <c r="H13" s="18">
        <v>3</v>
      </c>
      <c r="I13" s="19">
        <v>0</v>
      </c>
      <c r="J13" s="20">
        <v>1</v>
      </c>
      <c r="K13" s="21">
        <v>0</v>
      </c>
      <c r="L13" s="22">
        <v>0</v>
      </c>
      <c r="M13" s="28" t="s">
        <v>747</v>
      </c>
      <c r="N13" s="28"/>
    </row>
    <row r="14" spans="1:14" x14ac:dyDescent="0.3">
      <c r="A14" s="17" t="s">
        <v>364</v>
      </c>
      <c r="B14" s="17" t="s">
        <v>365</v>
      </c>
      <c r="C14" s="17" t="s">
        <v>366</v>
      </c>
      <c r="D14" s="17" t="s">
        <v>367</v>
      </c>
      <c r="E14" s="17" t="s">
        <v>368</v>
      </c>
      <c r="F14" s="17" t="s">
        <v>369</v>
      </c>
      <c r="G14" s="18">
        <v>2</v>
      </c>
      <c r="H14" s="18">
        <v>12</v>
      </c>
      <c r="I14" s="19">
        <v>0</v>
      </c>
      <c r="J14" s="20">
        <v>1</v>
      </c>
      <c r="K14" s="21">
        <v>0</v>
      </c>
      <c r="L14" s="22">
        <v>0</v>
      </c>
      <c r="M14" s="28" t="s">
        <v>747</v>
      </c>
      <c r="N14" s="28"/>
    </row>
    <row r="15" spans="1:14" x14ac:dyDescent="0.3">
      <c r="A15" s="17" t="s">
        <v>198</v>
      </c>
      <c r="B15" s="17" t="s">
        <v>370</v>
      </c>
      <c r="C15" s="17" t="s">
        <v>353</v>
      </c>
      <c r="D15" s="17" t="s">
        <v>371</v>
      </c>
      <c r="E15" s="17" t="s">
        <v>200</v>
      </c>
      <c r="F15" s="17" t="s">
        <v>372</v>
      </c>
      <c r="G15" s="18">
        <v>2</v>
      </c>
      <c r="H15" s="18">
        <v>4</v>
      </c>
      <c r="I15" s="19">
        <v>0</v>
      </c>
      <c r="J15" s="20">
        <v>0</v>
      </c>
      <c r="K15" s="21">
        <v>1</v>
      </c>
      <c r="L15" s="22">
        <v>0</v>
      </c>
      <c r="M15" s="32" t="s">
        <v>751</v>
      </c>
      <c r="N15" s="28"/>
    </row>
    <row r="16" spans="1:14" x14ac:dyDescent="0.3">
      <c r="A16" s="17" t="s">
        <v>231</v>
      </c>
      <c r="B16" s="17" t="s">
        <v>373</v>
      </c>
      <c r="C16" s="17" t="s">
        <v>374</v>
      </c>
      <c r="D16" s="17" t="s">
        <v>375</v>
      </c>
      <c r="E16" s="17" t="s">
        <v>162</v>
      </c>
      <c r="F16" s="17" t="s">
        <v>376</v>
      </c>
      <c r="G16" s="18">
        <v>2</v>
      </c>
      <c r="H16" s="18">
        <v>3</v>
      </c>
      <c r="I16" s="19">
        <v>0</v>
      </c>
      <c r="J16" s="20">
        <v>0</v>
      </c>
      <c r="K16" s="21">
        <v>0</v>
      </c>
      <c r="L16" s="22">
        <v>1</v>
      </c>
      <c r="M16" s="32" t="s">
        <v>751</v>
      </c>
      <c r="N16" s="28"/>
    </row>
    <row r="17" spans="1:14" x14ac:dyDescent="0.3">
      <c r="A17" s="17" t="s">
        <v>113</v>
      </c>
      <c r="B17" s="17" t="s">
        <v>377</v>
      </c>
      <c r="C17" s="17" t="s">
        <v>327</v>
      </c>
      <c r="D17" s="17" t="s">
        <v>328</v>
      </c>
      <c r="E17" s="17" t="s">
        <v>108</v>
      </c>
      <c r="F17" s="17" t="s">
        <v>378</v>
      </c>
      <c r="G17" s="18">
        <v>2</v>
      </c>
      <c r="H17" s="18">
        <v>2</v>
      </c>
      <c r="I17" s="19">
        <v>0</v>
      </c>
      <c r="J17" s="20">
        <v>0</v>
      </c>
      <c r="K17" s="21">
        <v>1</v>
      </c>
      <c r="L17" s="22">
        <v>0</v>
      </c>
      <c r="M17" s="32" t="s">
        <v>751</v>
      </c>
      <c r="N17" s="28"/>
    </row>
    <row r="18" spans="1:14" x14ac:dyDescent="0.3">
      <c r="A18" s="17" t="s">
        <v>215</v>
      </c>
      <c r="B18" s="17" t="s">
        <v>379</v>
      </c>
      <c r="C18" s="17" t="s">
        <v>380</v>
      </c>
      <c r="D18" s="17" t="s">
        <v>381</v>
      </c>
      <c r="E18" s="17" t="s">
        <v>217</v>
      </c>
      <c r="F18" s="17" t="s">
        <v>382</v>
      </c>
      <c r="G18" s="18">
        <v>2</v>
      </c>
      <c r="H18" s="18">
        <v>6</v>
      </c>
      <c r="I18" s="19">
        <v>0</v>
      </c>
      <c r="J18" s="20">
        <v>0</v>
      </c>
      <c r="K18" s="21">
        <v>1</v>
      </c>
      <c r="L18" s="22">
        <v>0</v>
      </c>
      <c r="M18" s="32" t="s">
        <v>751</v>
      </c>
      <c r="N18" s="28"/>
    </row>
    <row r="19" spans="1:14" x14ac:dyDescent="0.3">
      <c r="A19" s="17" t="s">
        <v>383</v>
      </c>
      <c r="B19" s="17" t="s">
        <v>384</v>
      </c>
      <c r="C19" s="17" t="s">
        <v>385</v>
      </c>
      <c r="D19" s="17" t="s">
        <v>328</v>
      </c>
      <c r="E19" s="17" t="s">
        <v>386</v>
      </c>
      <c r="F19" s="17" t="s">
        <v>387</v>
      </c>
      <c r="G19" s="18">
        <v>2</v>
      </c>
      <c r="H19" s="18">
        <v>2</v>
      </c>
      <c r="I19" s="19">
        <v>0</v>
      </c>
      <c r="J19" s="20">
        <v>1</v>
      </c>
      <c r="K19" s="21">
        <v>0</v>
      </c>
      <c r="L19" s="22">
        <v>0</v>
      </c>
      <c r="M19" s="28" t="s">
        <v>747</v>
      </c>
      <c r="N19" s="28"/>
    </row>
    <row r="20" spans="1:14" x14ac:dyDescent="0.3">
      <c r="A20" s="17" t="s">
        <v>115</v>
      </c>
      <c r="B20" s="17" t="s">
        <v>388</v>
      </c>
      <c r="C20" s="17" t="s">
        <v>337</v>
      </c>
      <c r="D20" s="17" t="s">
        <v>328</v>
      </c>
      <c r="E20" s="17" t="s">
        <v>108</v>
      </c>
      <c r="F20" s="17" t="s">
        <v>389</v>
      </c>
      <c r="G20" s="18">
        <v>2</v>
      </c>
      <c r="H20" s="18">
        <v>2</v>
      </c>
      <c r="I20" s="19">
        <v>0</v>
      </c>
      <c r="J20" s="20">
        <v>0</v>
      </c>
      <c r="K20" s="21">
        <v>1</v>
      </c>
      <c r="L20" s="22">
        <v>0</v>
      </c>
      <c r="M20" s="32" t="s">
        <v>751</v>
      </c>
      <c r="N20" s="28"/>
    </row>
    <row r="21" spans="1:14" x14ac:dyDescent="0.3">
      <c r="A21" s="17" t="s">
        <v>390</v>
      </c>
      <c r="B21" s="17" t="s">
        <v>391</v>
      </c>
      <c r="C21" s="17" t="s">
        <v>353</v>
      </c>
      <c r="D21" s="17" t="s">
        <v>392</v>
      </c>
      <c r="E21" s="17" t="s">
        <v>393</v>
      </c>
      <c r="F21" s="17" t="s">
        <v>394</v>
      </c>
      <c r="G21" s="18">
        <v>2</v>
      </c>
      <c r="H21" s="18">
        <v>4</v>
      </c>
      <c r="I21" s="19">
        <v>0.5</v>
      </c>
      <c r="J21" s="20">
        <v>0.5</v>
      </c>
      <c r="K21" s="21">
        <v>0</v>
      </c>
      <c r="L21" s="22">
        <v>0</v>
      </c>
      <c r="M21" s="28" t="s">
        <v>748</v>
      </c>
      <c r="N21" s="28"/>
    </row>
    <row r="22" spans="1:14" x14ac:dyDescent="0.3">
      <c r="A22" s="17" t="s">
        <v>395</v>
      </c>
      <c r="B22" s="17" t="s">
        <v>396</v>
      </c>
      <c r="C22" s="17" t="s">
        <v>397</v>
      </c>
      <c r="D22" s="17" t="s">
        <v>398</v>
      </c>
      <c r="E22" s="17" t="s">
        <v>399</v>
      </c>
      <c r="F22" s="17" t="s">
        <v>400</v>
      </c>
      <c r="G22" s="18">
        <v>2</v>
      </c>
      <c r="H22" s="18">
        <v>2</v>
      </c>
      <c r="I22" s="19">
        <v>0</v>
      </c>
      <c r="J22" s="20">
        <v>1</v>
      </c>
      <c r="K22" s="21">
        <v>0</v>
      </c>
      <c r="L22" s="22">
        <v>0</v>
      </c>
      <c r="M22" s="28" t="s">
        <v>748</v>
      </c>
      <c r="N22" s="28"/>
    </row>
    <row r="23" spans="1:14" x14ac:dyDescent="0.3">
      <c r="A23" s="17" t="s">
        <v>401</v>
      </c>
      <c r="B23" s="17" t="s">
        <v>402</v>
      </c>
      <c r="C23" s="17" t="s">
        <v>403</v>
      </c>
      <c r="D23" s="17" t="s">
        <v>404</v>
      </c>
      <c r="E23" s="17" t="s">
        <v>126</v>
      </c>
      <c r="F23" s="17" t="s">
        <v>405</v>
      </c>
      <c r="G23" s="18">
        <v>2</v>
      </c>
      <c r="H23" s="18">
        <v>4</v>
      </c>
      <c r="I23" s="19">
        <v>0.5</v>
      </c>
      <c r="J23" s="20">
        <v>0.5</v>
      </c>
      <c r="K23" s="21">
        <v>0</v>
      </c>
      <c r="L23" s="22">
        <v>0</v>
      </c>
      <c r="M23" s="28" t="s">
        <v>748</v>
      </c>
      <c r="N23" s="28"/>
    </row>
    <row r="24" spans="1:14" x14ac:dyDescent="0.3">
      <c r="A24" s="17" t="s">
        <v>111</v>
      </c>
      <c r="B24" s="17" t="s">
        <v>377</v>
      </c>
      <c r="C24" s="17" t="s">
        <v>356</v>
      </c>
      <c r="D24" s="17" t="s">
        <v>328</v>
      </c>
      <c r="E24" s="17" t="s">
        <v>108</v>
      </c>
      <c r="F24" s="17" t="s">
        <v>406</v>
      </c>
      <c r="G24" s="18">
        <v>2</v>
      </c>
      <c r="H24" s="18">
        <v>2</v>
      </c>
      <c r="I24" s="19">
        <v>0</v>
      </c>
      <c r="J24" s="20">
        <v>0</v>
      </c>
      <c r="K24" s="21">
        <v>1</v>
      </c>
      <c r="L24" s="22">
        <v>0</v>
      </c>
      <c r="M24" s="32" t="s">
        <v>751</v>
      </c>
      <c r="N24" s="28"/>
    </row>
    <row r="25" spans="1:14" x14ac:dyDescent="0.3">
      <c r="A25" s="17" t="s">
        <v>407</v>
      </c>
      <c r="B25" s="17" t="s">
        <v>408</v>
      </c>
      <c r="C25" s="17" t="s">
        <v>409</v>
      </c>
      <c r="D25" s="17" t="s">
        <v>319</v>
      </c>
      <c r="E25" s="17" t="s">
        <v>320</v>
      </c>
      <c r="F25" s="17" t="s">
        <v>410</v>
      </c>
      <c r="G25" s="18">
        <v>2</v>
      </c>
      <c r="H25" s="18">
        <v>5</v>
      </c>
      <c r="I25" s="19">
        <v>1</v>
      </c>
      <c r="J25" s="20">
        <v>0</v>
      </c>
      <c r="K25" s="21">
        <v>0</v>
      </c>
      <c r="L25" s="22">
        <v>0</v>
      </c>
      <c r="M25" s="28" t="s">
        <v>746</v>
      </c>
      <c r="N25" s="28"/>
    </row>
    <row r="26" spans="1:14" x14ac:dyDescent="0.3">
      <c r="A26" s="17" t="s">
        <v>411</v>
      </c>
      <c r="B26" s="17" t="s">
        <v>412</v>
      </c>
      <c r="C26" s="17" t="s">
        <v>341</v>
      </c>
      <c r="D26" s="17" t="s">
        <v>413</v>
      </c>
      <c r="E26" s="17" t="s">
        <v>217</v>
      </c>
      <c r="F26" s="17" t="s">
        <v>414</v>
      </c>
      <c r="G26" s="18">
        <v>2</v>
      </c>
      <c r="H26" s="18">
        <v>7</v>
      </c>
      <c r="I26" s="19">
        <v>0</v>
      </c>
      <c r="J26" s="20">
        <v>1</v>
      </c>
      <c r="K26" s="21">
        <v>0</v>
      </c>
      <c r="L26" s="22">
        <v>0</v>
      </c>
      <c r="M26" s="28" t="s">
        <v>747</v>
      </c>
      <c r="N26" s="28"/>
    </row>
    <row r="27" spans="1:14" x14ac:dyDescent="0.3">
      <c r="A27" s="17" t="s">
        <v>273</v>
      </c>
      <c r="B27" s="17" t="s">
        <v>415</v>
      </c>
      <c r="C27" s="17" t="s">
        <v>353</v>
      </c>
      <c r="D27" s="17" t="s">
        <v>416</v>
      </c>
      <c r="E27" s="17" t="s">
        <v>252</v>
      </c>
      <c r="F27" s="17" t="s">
        <v>417</v>
      </c>
      <c r="G27" s="18">
        <v>2</v>
      </c>
      <c r="H27" s="18">
        <v>4</v>
      </c>
      <c r="I27" s="19">
        <v>0</v>
      </c>
      <c r="J27" s="20">
        <v>0</v>
      </c>
      <c r="K27" s="21">
        <v>0</v>
      </c>
      <c r="L27" s="22">
        <v>1</v>
      </c>
      <c r="M27" s="28" t="s">
        <v>749</v>
      </c>
      <c r="N27" s="28"/>
    </row>
    <row r="28" spans="1:14" x14ac:dyDescent="0.3">
      <c r="A28" s="17" t="s">
        <v>418</v>
      </c>
      <c r="B28" s="17" t="s">
        <v>419</v>
      </c>
      <c r="C28" s="17" t="s">
        <v>420</v>
      </c>
      <c r="D28" s="17" t="s">
        <v>421</v>
      </c>
      <c r="E28" s="17" t="s">
        <v>126</v>
      </c>
      <c r="F28" s="17" t="s">
        <v>422</v>
      </c>
      <c r="G28" s="18">
        <v>2</v>
      </c>
      <c r="H28" s="18">
        <v>3</v>
      </c>
      <c r="I28" s="19">
        <v>0</v>
      </c>
      <c r="J28" s="20">
        <v>1</v>
      </c>
      <c r="K28" s="21">
        <v>0</v>
      </c>
      <c r="L28" s="22">
        <v>0</v>
      </c>
      <c r="M28" s="28" t="s">
        <v>748</v>
      </c>
      <c r="N28" s="28"/>
    </row>
    <row r="29" spans="1:14" x14ac:dyDescent="0.3">
      <c r="A29" s="17" t="s">
        <v>423</v>
      </c>
      <c r="B29" s="17" t="s">
        <v>424</v>
      </c>
      <c r="C29" s="17" t="s">
        <v>425</v>
      </c>
      <c r="D29" s="17" t="s">
        <v>426</v>
      </c>
      <c r="E29" s="17" t="s">
        <v>126</v>
      </c>
      <c r="F29" s="17" t="s">
        <v>427</v>
      </c>
      <c r="G29" s="18">
        <v>2</v>
      </c>
      <c r="H29" s="18">
        <v>11</v>
      </c>
      <c r="I29" s="19">
        <v>1</v>
      </c>
      <c r="J29" s="20">
        <v>0</v>
      </c>
      <c r="K29" s="21">
        <v>0</v>
      </c>
      <c r="L29" s="22">
        <v>0</v>
      </c>
      <c r="M29" s="28" t="s">
        <v>748</v>
      </c>
      <c r="N29" s="28"/>
    </row>
    <row r="30" spans="1:14" x14ac:dyDescent="0.3">
      <c r="A30" s="17" t="s">
        <v>203</v>
      </c>
      <c r="B30" s="17" t="s">
        <v>428</v>
      </c>
      <c r="C30" s="17" t="s">
        <v>429</v>
      </c>
      <c r="D30" s="17" t="s">
        <v>430</v>
      </c>
      <c r="E30" s="17" t="s">
        <v>200</v>
      </c>
      <c r="F30" s="17" t="s">
        <v>431</v>
      </c>
      <c r="G30" s="18">
        <v>1</v>
      </c>
      <c r="H30" s="18">
        <v>2</v>
      </c>
      <c r="I30" s="19">
        <v>0</v>
      </c>
      <c r="J30" s="20">
        <v>0</v>
      </c>
      <c r="K30" s="21">
        <v>1</v>
      </c>
      <c r="L30" s="22">
        <v>0</v>
      </c>
      <c r="M30" s="32" t="s">
        <v>751</v>
      </c>
      <c r="N30" s="28"/>
    </row>
    <row r="31" spans="1:14" x14ac:dyDescent="0.3">
      <c r="A31" s="17" t="s">
        <v>432</v>
      </c>
      <c r="B31" s="17" t="s">
        <v>433</v>
      </c>
      <c r="C31" s="17" t="s">
        <v>434</v>
      </c>
      <c r="D31" s="17" t="s">
        <v>319</v>
      </c>
      <c r="E31" s="17" t="s">
        <v>435</v>
      </c>
      <c r="F31" s="17" t="s">
        <v>436</v>
      </c>
      <c r="G31" s="18">
        <v>1</v>
      </c>
      <c r="H31" s="18">
        <v>1</v>
      </c>
      <c r="I31" s="19">
        <v>0</v>
      </c>
      <c r="J31" s="20">
        <v>1</v>
      </c>
      <c r="K31" s="21">
        <v>0</v>
      </c>
      <c r="L31" s="22">
        <v>0</v>
      </c>
      <c r="M31" s="28" t="s">
        <v>748</v>
      </c>
      <c r="N31" s="28"/>
    </row>
    <row r="32" spans="1:14" x14ac:dyDescent="0.3">
      <c r="A32" s="17" t="s">
        <v>243</v>
      </c>
      <c r="B32" s="17" t="s">
        <v>437</v>
      </c>
      <c r="C32" s="17" t="s">
        <v>353</v>
      </c>
      <c r="D32" s="17" t="s">
        <v>438</v>
      </c>
      <c r="E32" s="17" t="s">
        <v>246</v>
      </c>
      <c r="F32" s="17" t="s">
        <v>439</v>
      </c>
      <c r="G32" s="18">
        <v>1</v>
      </c>
      <c r="H32" s="18">
        <v>3</v>
      </c>
      <c r="I32" s="19">
        <v>0</v>
      </c>
      <c r="J32" s="20">
        <v>0</v>
      </c>
      <c r="K32" s="21">
        <v>0</v>
      </c>
      <c r="L32" s="22">
        <v>1</v>
      </c>
      <c r="M32" s="32" t="s">
        <v>751</v>
      </c>
      <c r="N32" s="28"/>
    </row>
    <row r="33" spans="1:14" x14ac:dyDescent="0.3">
      <c r="A33" s="17" t="s">
        <v>440</v>
      </c>
      <c r="B33" s="17" t="s">
        <v>441</v>
      </c>
      <c r="C33" s="17" t="s">
        <v>353</v>
      </c>
      <c r="D33" s="17" t="s">
        <v>421</v>
      </c>
      <c r="E33" s="17" t="s">
        <v>442</v>
      </c>
      <c r="F33" s="17" t="s">
        <v>443</v>
      </c>
      <c r="G33" s="18">
        <v>1</v>
      </c>
      <c r="H33" s="18">
        <v>1</v>
      </c>
      <c r="I33" s="19">
        <v>0</v>
      </c>
      <c r="J33" s="20">
        <v>1</v>
      </c>
      <c r="K33" s="21">
        <v>0</v>
      </c>
      <c r="L33" s="22">
        <v>0</v>
      </c>
      <c r="M33" s="28" t="s">
        <v>747</v>
      </c>
      <c r="N33" s="28"/>
    </row>
    <row r="34" spans="1:14" x14ac:dyDescent="0.3">
      <c r="A34" s="17" t="s">
        <v>444</v>
      </c>
      <c r="B34" s="17" t="s">
        <v>445</v>
      </c>
      <c r="C34" s="17" t="s">
        <v>446</v>
      </c>
      <c r="D34" s="17" t="s">
        <v>392</v>
      </c>
      <c r="E34" s="17" t="s">
        <v>393</v>
      </c>
      <c r="F34" s="17" t="s">
        <v>447</v>
      </c>
      <c r="G34" s="18">
        <v>1</v>
      </c>
      <c r="H34" s="18">
        <v>1</v>
      </c>
      <c r="I34" s="19">
        <v>0</v>
      </c>
      <c r="J34" s="20">
        <v>1</v>
      </c>
      <c r="K34" s="21">
        <v>0</v>
      </c>
      <c r="L34" s="22">
        <v>0</v>
      </c>
      <c r="M34" s="28" t="s">
        <v>748</v>
      </c>
      <c r="N34" s="28"/>
    </row>
    <row r="35" spans="1:14" x14ac:dyDescent="0.3">
      <c r="A35" s="17" t="s">
        <v>448</v>
      </c>
      <c r="B35" s="17" t="s">
        <v>449</v>
      </c>
      <c r="C35" s="17" t="s">
        <v>450</v>
      </c>
      <c r="D35" s="17" t="s">
        <v>451</v>
      </c>
      <c r="E35" s="17" t="s">
        <v>320</v>
      </c>
      <c r="F35" s="17" t="s">
        <v>452</v>
      </c>
      <c r="G35" s="18">
        <v>1</v>
      </c>
      <c r="H35" s="18">
        <v>4</v>
      </c>
      <c r="I35" s="19">
        <v>1</v>
      </c>
      <c r="J35" s="20">
        <v>0</v>
      </c>
      <c r="K35" s="21">
        <v>0</v>
      </c>
      <c r="L35" s="22">
        <v>0</v>
      </c>
      <c r="M35" s="28" t="s">
        <v>747</v>
      </c>
      <c r="N35" s="28"/>
    </row>
    <row r="36" spans="1:14" x14ac:dyDescent="0.3">
      <c r="A36" s="17" t="s">
        <v>453</v>
      </c>
      <c r="B36" s="17" t="s">
        <v>454</v>
      </c>
      <c r="C36" s="17" t="s">
        <v>455</v>
      </c>
      <c r="D36" s="17" t="s">
        <v>319</v>
      </c>
      <c r="E36" s="17" t="s">
        <v>126</v>
      </c>
      <c r="F36" s="17" t="s">
        <v>456</v>
      </c>
      <c r="G36" s="18">
        <v>1</v>
      </c>
      <c r="H36" s="18">
        <v>4</v>
      </c>
      <c r="I36" s="19">
        <v>0</v>
      </c>
      <c r="J36" s="20">
        <v>1</v>
      </c>
      <c r="K36" s="21">
        <v>0</v>
      </c>
      <c r="L36" s="22">
        <v>0</v>
      </c>
      <c r="M36" s="28" t="s">
        <v>748</v>
      </c>
      <c r="N36" s="28"/>
    </row>
    <row r="37" spans="1:14" x14ac:dyDescent="0.3">
      <c r="A37" s="17" t="s">
        <v>457</v>
      </c>
      <c r="B37" s="17" t="s">
        <v>458</v>
      </c>
      <c r="C37" s="17" t="s">
        <v>459</v>
      </c>
      <c r="D37" s="17" t="s">
        <v>460</v>
      </c>
      <c r="E37" s="17" t="s">
        <v>461</v>
      </c>
      <c r="F37" s="17" t="s">
        <v>462</v>
      </c>
      <c r="G37" s="18">
        <v>1</v>
      </c>
      <c r="H37" s="18">
        <v>1</v>
      </c>
      <c r="I37" s="19">
        <v>0</v>
      </c>
      <c r="J37" s="20">
        <v>1</v>
      </c>
      <c r="K37" s="21">
        <v>0</v>
      </c>
      <c r="L37" s="22">
        <v>0</v>
      </c>
      <c r="M37" s="28" t="s">
        <v>748</v>
      </c>
      <c r="N37" s="28"/>
    </row>
    <row r="38" spans="1:14" x14ac:dyDescent="0.3">
      <c r="A38" s="17" t="s">
        <v>191</v>
      </c>
      <c r="B38" s="17" t="s">
        <v>463</v>
      </c>
      <c r="C38" s="17" t="s">
        <v>464</v>
      </c>
      <c r="D38" s="17" t="s">
        <v>465</v>
      </c>
      <c r="E38" s="17" t="s">
        <v>194</v>
      </c>
      <c r="F38" s="17" t="s">
        <v>466</v>
      </c>
      <c r="G38" s="18">
        <v>1</v>
      </c>
      <c r="H38" s="18">
        <v>1</v>
      </c>
      <c r="I38" s="19">
        <v>0</v>
      </c>
      <c r="J38" s="20">
        <v>0</v>
      </c>
      <c r="K38" s="21">
        <v>1</v>
      </c>
      <c r="L38" s="22">
        <v>0</v>
      </c>
      <c r="M38" s="32" t="s">
        <v>751</v>
      </c>
      <c r="N38" s="28"/>
    </row>
    <row r="39" spans="1:14" x14ac:dyDescent="0.3">
      <c r="A39" s="17" t="s">
        <v>467</v>
      </c>
      <c r="B39" s="17" t="s">
        <v>468</v>
      </c>
      <c r="C39" s="17" t="s">
        <v>337</v>
      </c>
      <c r="D39" s="17" t="s">
        <v>469</v>
      </c>
      <c r="E39" s="17" t="s">
        <v>393</v>
      </c>
      <c r="F39" s="17" t="s">
        <v>470</v>
      </c>
      <c r="G39" s="18">
        <v>1</v>
      </c>
      <c r="H39" s="18">
        <v>3</v>
      </c>
      <c r="I39" s="19">
        <v>0</v>
      </c>
      <c r="J39" s="20">
        <v>1</v>
      </c>
      <c r="K39" s="21">
        <v>0</v>
      </c>
      <c r="L39" s="22">
        <v>0</v>
      </c>
      <c r="M39" s="28" t="s">
        <v>748</v>
      </c>
      <c r="N39" s="28"/>
    </row>
    <row r="40" spans="1:14" x14ac:dyDescent="0.3">
      <c r="A40" s="17" t="s">
        <v>471</v>
      </c>
      <c r="B40" s="17" t="s">
        <v>472</v>
      </c>
      <c r="C40" s="17" t="s">
        <v>327</v>
      </c>
      <c r="D40" s="17" t="s">
        <v>367</v>
      </c>
      <c r="E40" s="17" t="s">
        <v>473</v>
      </c>
      <c r="F40" s="17" t="s">
        <v>474</v>
      </c>
      <c r="G40" s="18">
        <v>1</v>
      </c>
      <c r="H40" s="18">
        <v>4</v>
      </c>
      <c r="I40" s="19">
        <v>1</v>
      </c>
      <c r="J40" s="20">
        <v>0</v>
      </c>
      <c r="K40" s="21">
        <v>0</v>
      </c>
      <c r="L40" s="22">
        <v>0</v>
      </c>
      <c r="M40" s="28" t="s">
        <v>747</v>
      </c>
      <c r="N40" s="28"/>
    </row>
    <row r="41" spans="1:14" x14ac:dyDescent="0.3">
      <c r="A41" s="17" t="s">
        <v>475</v>
      </c>
      <c r="B41" s="17" t="s">
        <v>472</v>
      </c>
      <c r="C41" s="17" t="s">
        <v>356</v>
      </c>
      <c r="D41" s="17" t="s">
        <v>367</v>
      </c>
      <c r="E41" s="17" t="s">
        <v>473</v>
      </c>
      <c r="F41" s="17" t="s">
        <v>476</v>
      </c>
      <c r="G41" s="18">
        <v>1</v>
      </c>
      <c r="H41" s="18">
        <v>4</v>
      </c>
      <c r="I41" s="19">
        <v>1</v>
      </c>
      <c r="J41" s="20">
        <v>0</v>
      </c>
      <c r="K41" s="21">
        <v>0</v>
      </c>
      <c r="L41" s="22">
        <v>0</v>
      </c>
      <c r="M41" s="28" t="s">
        <v>747</v>
      </c>
      <c r="N41" s="28"/>
    </row>
    <row r="42" spans="1:14" x14ac:dyDescent="0.3">
      <c r="A42" s="17" t="s">
        <v>290</v>
      </c>
      <c r="B42" s="17" t="s">
        <v>477</v>
      </c>
      <c r="C42" s="17" t="s">
        <v>353</v>
      </c>
      <c r="D42" s="17" t="s">
        <v>438</v>
      </c>
      <c r="E42" s="17" t="s">
        <v>292</v>
      </c>
      <c r="F42" s="17" t="s">
        <v>478</v>
      </c>
      <c r="G42" s="18">
        <v>1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28" t="s">
        <v>749</v>
      </c>
      <c r="N42" s="28"/>
    </row>
    <row r="43" spans="1:14" x14ac:dyDescent="0.3">
      <c r="A43" s="17" t="s">
        <v>479</v>
      </c>
      <c r="B43" s="17" t="s">
        <v>480</v>
      </c>
      <c r="C43" s="17" t="s">
        <v>481</v>
      </c>
      <c r="D43" s="17" t="s">
        <v>460</v>
      </c>
      <c r="E43" s="17" t="s">
        <v>126</v>
      </c>
      <c r="F43" s="17" t="s">
        <v>482</v>
      </c>
      <c r="G43" s="18">
        <v>1</v>
      </c>
      <c r="H43" s="18">
        <v>3</v>
      </c>
      <c r="I43" s="19">
        <v>0</v>
      </c>
      <c r="J43" s="20">
        <v>1</v>
      </c>
      <c r="K43" s="21">
        <v>0</v>
      </c>
      <c r="L43" s="22">
        <v>0</v>
      </c>
      <c r="M43" s="28" t="s">
        <v>748</v>
      </c>
      <c r="N43" s="28"/>
    </row>
    <row r="44" spans="1:14" x14ac:dyDescent="0.3">
      <c r="A44" s="17" t="s">
        <v>483</v>
      </c>
      <c r="B44" s="17" t="s">
        <v>484</v>
      </c>
      <c r="C44" s="17" t="s">
        <v>485</v>
      </c>
      <c r="D44" s="17" t="s">
        <v>381</v>
      </c>
      <c r="E44" s="17" t="s">
        <v>486</v>
      </c>
      <c r="F44" s="17" t="s">
        <v>487</v>
      </c>
      <c r="G44" s="18">
        <v>1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28" t="s">
        <v>748</v>
      </c>
      <c r="N44" s="28"/>
    </row>
    <row r="45" spans="1:14" x14ac:dyDescent="0.3">
      <c r="A45" s="17" t="s">
        <v>488</v>
      </c>
      <c r="B45" s="17" t="s">
        <v>489</v>
      </c>
      <c r="C45" s="17" t="s">
        <v>353</v>
      </c>
      <c r="D45" s="17" t="s">
        <v>371</v>
      </c>
      <c r="E45" s="17" t="s">
        <v>490</v>
      </c>
      <c r="F45" s="17" t="s">
        <v>491</v>
      </c>
      <c r="G45" s="18">
        <v>1</v>
      </c>
      <c r="H45" s="18">
        <v>8</v>
      </c>
      <c r="I45" s="19">
        <v>0</v>
      </c>
      <c r="J45" s="20">
        <v>1</v>
      </c>
      <c r="K45" s="21">
        <v>0</v>
      </c>
      <c r="L45" s="22">
        <v>0</v>
      </c>
      <c r="M45" s="28" t="s">
        <v>748</v>
      </c>
      <c r="N45" s="28"/>
    </row>
    <row r="46" spans="1:14" x14ac:dyDescent="0.3">
      <c r="A46" s="17" t="s">
        <v>132</v>
      </c>
      <c r="B46" s="17" t="s">
        <v>492</v>
      </c>
      <c r="C46" s="17" t="s">
        <v>464</v>
      </c>
      <c r="D46" s="17" t="s">
        <v>438</v>
      </c>
      <c r="E46" s="17" t="s">
        <v>135</v>
      </c>
      <c r="F46" s="17" t="s">
        <v>493</v>
      </c>
      <c r="G46" s="18">
        <v>1</v>
      </c>
      <c r="H46" s="18">
        <v>1</v>
      </c>
      <c r="I46" s="19">
        <v>0</v>
      </c>
      <c r="J46" s="20">
        <v>0</v>
      </c>
      <c r="K46" s="21">
        <v>1</v>
      </c>
      <c r="L46" s="22">
        <v>0</v>
      </c>
      <c r="M46" s="32" t="s">
        <v>751</v>
      </c>
      <c r="N46" s="28"/>
    </row>
    <row r="47" spans="1:14" x14ac:dyDescent="0.3">
      <c r="A47" s="17" t="s">
        <v>494</v>
      </c>
      <c r="B47" s="17" t="s">
        <v>495</v>
      </c>
      <c r="C47" s="17" t="s">
        <v>496</v>
      </c>
      <c r="D47" s="17" t="s">
        <v>460</v>
      </c>
      <c r="E47" s="17" t="s">
        <v>497</v>
      </c>
      <c r="F47" s="17" t="s">
        <v>498</v>
      </c>
      <c r="G47" s="18">
        <v>1</v>
      </c>
      <c r="H47" s="18">
        <v>1</v>
      </c>
      <c r="I47" s="19">
        <v>0</v>
      </c>
      <c r="J47" s="20">
        <v>1</v>
      </c>
      <c r="K47" s="21">
        <v>0</v>
      </c>
      <c r="L47" s="22">
        <v>0</v>
      </c>
      <c r="M47" s="28" t="s">
        <v>748</v>
      </c>
      <c r="N47" s="28"/>
    </row>
    <row r="48" spans="1:14" x14ac:dyDescent="0.3">
      <c r="A48" s="17" t="s">
        <v>123</v>
      </c>
      <c r="B48" s="17" t="s">
        <v>499</v>
      </c>
      <c r="C48" s="17" t="s">
        <v>500</v>
      </c>
      <c r="D48" s="17" t="s">
        <v>501</v>
      </c>
      <c r="E48" s="17" t="s">
        <v>126</v>
      </c>
      <c r="F48" s="17" t="s">
        <v>502</v>
      </c>
      <c r="G48" s="18">
        <v>1</v>
      </c>
      <c r="H48" s="18">
        <v>1</v>
      </c>
      <c r="I48" s="19">
        <v>0</v>
      </c>
      <c r="J48" s="20">
        <v>0</v>
      </c>
      <c r="K48" s="21">
        <v>1</v>
      </c>
      <c r="L48" s="22">
        <v>0</v>
      </c>
      <c r="M48" s="32" t="s">
        <v>751</v>
      </c>
      <c r="N48" s="28"/>
    </row>
    <row r="49" spans="1:14" x14ac:dyDescent="0.3">
      <c r="A49" s="17" t="s">
        <v>503</v>
      </c>
      <c r="B49" s="17" t="s">
        <v>445</v>
      </c>
      <c r="C49" s="17" t="s">
        <v>504</v>
      </c>
      <c r="D49" s="17" t="s">
        <v>392</v>
      </c>
      <c r="E49" s="17" t="s">
        <v>393</v>
      </c>
      <c r="F49" s="17" t="s">
        <v>505</v>
      </c>
      <c r="G49" s="18">
        <v>1</v>
      </c>
      <c r="H49" s="18">
        <v>1</v>
      </c>
      <c r="I49" s="19">
        <v>0</v>
      </c>
      <c r="J49" s="20">
        <v>1</v>
      </c>
      <c r="K49" s="21">
        <v>0</v>
      </c>
      <c r="L49" s="22">
        <v>0</v>
      </c>
      <c r="M49" s="28" t="s">
        <v>748</v>
      </c>
      <c r="N49" s="28"/>
    </row>
    <row r="50" spans="1:14" x14ac:dyDescent="0.3">
      <c r="A50" s="17" t="s">
        <v>506</v>
      </c>
      <c r="B50" s="17" t="s">
        <v>507</v>
      </c>
      <c r="C50" s="17" t="s">
        <v>508</v>
      </c>
      <c r="D50" s="17" t="s">
        <v>381</v>
      </c>
      <c r="E50" s="17" t="s">
        <v>509</v>
      </c>
      <c r="F50" s="17" t="s">
        <v>510</v>
      </c>
      <c r="G50" s="18">
        <v>1</v>
      </c>
      <c r="H50" s="18">
        <v>1</v>
      </c>
      <c r="I50" s="19">
        <v>0</v>
      </c>
      <c r="J50" s="20">
        <v>1</v>
      </c>
      <c r="K50" s="21">
        <v>0</v>
      </c>
      <c r="L50" s="22">
        <v>0</v>
      </c>
      <c r="M50" s="28" t="s">
        <v>747</v>
      </c>
      <c r="N50" s="28"/>
    </row>
    <row r="51" spans="1:14" x14ac:dyDescent="0.3">
      <c r="A51" s="17" t="s">
        <v>236</v>
      </c>
      <c r="B51" s="17" t="s">
        <v>511</v>
      </c>
      <c r="C51" s="17" t="s">
        <v>356</v>
      </c>
      <c r="D51" s="17" t="s">
        <v>465</v>
      </c>
      <c r="E51" s="17" t="s">
        <v>239</v>
      </c>
      <c r="F51" s="17" t="s">
        <v>512</v>
      </c>
      <c r="G51" s="18">
        <v>1</v>
      </c>
      <c r="H51" s="18">
        <v>4</v>
      </c>
      <c r="I51" s="19">
        <v>0</v>
      </c>
      <c r="J51" s="20">
        <v>0</v>
      </c>
      <c r="K51" s="21">
        <v>0</v>
      </c>
      <c r="L51" s="22">
        <v>1</v>
      </c>
      <c r="M51" s="32" t="s">
        <v>751</v>
      </c>
      <c r="N51" s="28"/>
    </row>
    <row r="52" spans="1:14" x14ac:dyDescent="0.3">
      <c r="A52" s="17" t="s">
        <v>513</v>
      </c>
      <c r="B52" s="17" t="s">
        <v>514</v>
      </c>
      <c r="C52" s="17" t="s">
        <v>353</v>
      </c>
      <c r="D52" s="17" t="s">
        <v>430</v>
      </c>
      <c r="E52" s="17" t="s">
        <v>252</v>
      </c>
      <c r="F52" s="17" t="s">
        <v>515</v>
      </c>
      <c r="G52" s="18">
        <v>1</v>
      </c>
      <c r="H52" s="18">
        <v>1</v>
      </c>
      <c r="I52" s="19">
        <v>0</v>
      </c>
      <c r="J52" s="20">
        <v>1</v>
      </c>
      <c r="K52" s="21">
        <v>0</v>
      </c>
      <c r="L52" s="22">
        <v>0</v>
      </c>
      <c r="M52" s="28" t="s">
        <v>747</v>
      </c>
      <c r="N52" s="28"/>
    </row>
    <row r="53" spans="1:14" x14ac:dyDescent="0.3">
      <c r="A53" s="17" t="s">
        <v>516</v>
      </c>
      <c r="B53" s="17" t="s">
        <v>517</v>
      </c>
      <c r="C53" s="17" t="s">
        <v>518</v>
      </c>
      <c r="D53" s="17" t="s">
        <v>519</v>
      </c>
      <c r="E53" s="17" t="s">
        <v>126</v>
      </c>
      <c r="F53" s="17" t="s">
        <v>520</v>
      </c>
      <c r="G53" s="18">
        <v>1</v>
      </c>
      <c r="H53" s="18">
        <v>1</v>
      </c>
      <c r="I53" s="19">
        <v>0</v>
      </c>
      <c r="J53" s="20">
        <v>1</v>
      </c>
      <c r="K53" s="21">
        <v>0</v>
      </c>
      <c r="L53" s="22">
        <v>0</v>
      </c>
      <c r="M53" s="28" t="s">
        <v>748</v>
      </c>
      <c r="N53" s="28"/>
    </row>
    <row r="54" spans="1:14" x14ac:dyDescent="0.3">
      <c r="A54" s="17" t="s">
        <v>183</v>
      </c>
      <c r="B54" s="17" t="s">
        <v>521</v>
      </c>
      <c r="C54" s="17" t="s">
        <v>522</v>
      </c>
      <c r="D54" s="17" t="s">
        <v>430</v>
      </c>
      <c r="E54" s="17" t="s">
        <v>186</v>
      </c>
      <c r="F54" s="17" t="s">
        <v>523</v>
      </c>
      <c r="G54" s="18">
        <v>1</v>
      </c>
      <c r="H54" s="18">
        <v>1</v>
      </c>
      <c r="I54" s="19">
        <v>0</v>
      </c>
      <c r="J54" s="20">
        <v>0</v>
      </c>
      <c r="K54" s="21">
        <v>1</v>
      </c>
      <c r="L54" s="22">
        <v>0</v>
      </c>
      <c r="M54" s="32" t="s">
        <v>751</v>
      </c>
      <c r="N54" s="28"/>
    </row>
    <row r="55" spans="1:14" x14ac:dyDescent="0.3">
      <c r="A55" s="17" t="s">
        <v>524</v>
      </c>
      <c r="B55" s="17" t="s">
        <v>525</v>
      </c>
      <c r="C55" s="17" t="s">
        <v>353</v>
      </c>
      <c r="D55" s="17" t="s">
        <v>371</v>
      </c>
      <c r="E55" s="17" t="s">
        <v>211</v>
      </c>
      <c r="F55" s="17" t="s">
        <v>526</v>
      </c>
      <c r="G55" s="18">
        <v>1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28" t="s">
        <v>748</v>
      </c>
      <c r="N55" s="28"/>
    </row>
    <row r="56" spans="1:14" x14ac:dyDescent="0.3">
      <c r="A56" s="17" t="s">
        <v>527</v>
      </c>
      <c r="B56" s="17" t="s">
        <v>528</v>
      </c>
      <c r="C56" s="17" t="s">
        <v>318</v>
      </c>
      <c r="D56" s="17" t="s">
        <v>319</v>
      </c>
      <c r="E56" s="17" t="s">
        <v>320</v>
      </c>
      <c r="F56" s="17" t="s">
        <v>529</v>
      </c>
      <c r="G56" s="18">
        <v>1</v>
      </c>
      <c r="H56" s="18">
        <v>1</v>
      </c>
      <c r="I56" s="19">
        <v>1</v>
      </c>
      <c r="J56" s="20">
        <v>0</v>
      </c>
      <c r="K56" s="21">
        <v>0</v>
      </c>
      <c r="L56" s="22">
        <v>0</v>
      </c>
      <c r="M56" s="28" t="s">
        <v>746</v>
      </c>
      <c r="N56" s="28"/>
    </row>
    <row r="57" spans="1:14" x14ac:dyDescent="0.3">
      <c r="A57" s="17" t="s">
        <v>530</v>
      </c>
      <c r="B57" s="17" t="s">
        <v>531</v>
      </c>
      <c r="C57" s="17" t="s">
        <v>532</v>
      </c>
      <c r="D57" s="17" t="s">
        <v>371</v>
      </c>
      <c r="E57" s="17" t="s">
        <v>533</v>
      </c>
      <c r="F57" s="17" t="s">
        <v>534</v>
      </c>
      <c r="G57" s="18">
        <v>1</v>
      </c>
      <c r="H57" s="18">
        <v>4</v>
      </c>
      <c r="I57" s="19">
        <v>1</v>
      </c>
      <c r="J57" s="20">
        <v>0</v>
      </c>
      <c r="K57" s="21">
        <v>0</v>
      </c>
      <c r="L57" s="22">
        <v>0</v>
      </c>
      <c r="M57" s="28" t="s">
        <v>748</v>
      </c>
      <c r="N57" s="28"/>
    </row>
    <row r="58" spans="1:14" x14ac:dyDescent="0.3">
      <c r="A58" s="17" t="s">
        <v>535</v>
      </c>
      <c r="B58" s="17" t="s">
        <v>472</v>
      </c>
      <c r="C58" s="17" t="s">
        <v>536</v>
      </c>
      <c r="D58" s="17" t="s">
        <v>367</v>
      </c>
      <c r="E58" s="17" t="s">
        <v>473</v>
      </c>
      <c r="F58" s="17" t="s">
        <v>537</v>
      </c>
      <c r="G58" s="18">
        <v>1</v>
      </c>
      <c r="H58" s="18">
        <v>20</v>
      </c>
      <c r="I58" s="19">
        <v>0</v>
      </c>
      <c r="J58" s="20">
        <v>1</v>
      </c>
      <c r="K58" s="21">
        <v>0</v>
      </c>
      <c r="L58" s="22">
        <v>0</v>
      </c>
      <c r="M58" s="28" t="s">
        <v>748</v>
      </c>
      <c r="N58" s="28"/>
    </row>
    <row r="59" spans="1:14" x14ac:dyDescent="0.3">
      <c r="A59" s="17" t="s">
        <v>257</v>
      </c>
      <c r="B59" s="17" t="s">
        <v>538</v>
      </c>
      <c r="C59" s="17" t="s">
        <v>539</v>
      </c>
      <c r="D59" s="17" t="s">
        <v>430</v>
      </c>
      <c r="E59" s="17" t="s">
        <v>260</v>
      </c>
      <c r="F59" s="17" t="s">
        <v>540</v>
      </c>
      <c r="G59" s="18">
        <v>1</v>
      </c>
      <c r="H59" s="18">
        <v>2</v>
      </c>
      <c r="I59" s="19">
        <v>0</v>
      </c>
      <c r="J59" s="20">
        <v>0</v>
      </c>
      <c r="K59" s="21">
        <v>0</v>
      </c>
      <c r="L59" s="22">
        <v>1</v>
      </c>
      <c r="M59" s="32" t="s">
        <v>751</v>
      </c>
      <c r="N59" s="28"/>
    </row>
    <row r="60" spans="1:14" x14ac:dyDescent="0.3">
      <c r="A60" s="17" t="s">
        <v>541</v>
      </c>
      <c r="B60" s="17" t="s">
        <v>542</v>
      </c>
      <c r="C60" s="17" t="s">
        <v>543</v>
      </c>
      <c r="D60" s="17" t="s">
        <v>544</v>
      </c>
      <c r="E60" s="17" t="s">
        <v>545</v>
      </c>
      <c r="F60" s="17" t="s">
        <v>546</v>
      </c>
      <c r="G60" s="18">
        <v>1</v>
      </c>
      <c r="H60" s="18">
        <v>1</v>
      </c>
      <c r="I60" s="19">
        <v>0</v>
      </c>
      <c r="J60" s="20">
        <v>1</v>
      </c>
      <c r="K60" s="21">
        <v>0</v>
      </c>
      <c r="L60" s="22">
        <v>0</v>
      </c>
      <c r="M60" s="28" t="s">
        <v>747</v>
      </c>
      <c r="N60" s="28"/>
    </row>
    <row r="61" spans="1:14" x14ac:dyDescent="0.3">
      <c r="A61" s="17" t="s">
        <v>547</v>
      </c>
      <c r="B61" s="17" t="s">
        <v>548</v>
      </c>
      <c r="C61" s="17" t="s">
        <v>549</v>
      </c>
      <c r="D61" s="17" t="s">
        <v>438</v>
      </c>
      <c r="E61" s="17" t="s">
        <v>126</v>
      </c>
      <c r="F61" s="17" t="s">
        <v>550</v>
      </c>
      <c r="G61" s="18">
        <v>1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28" t="s">
        <v>748</v>
      </c>
      <c r="N61" s="28"/>
    </row>
    <row r="62" spans="1:14" x14ac:dyDescent="0.3">
      <c r="A62" s="17" t="s">
        <v>551</v>
      </c>
      <c r="B62" s="17" t="s">
        <v>552</v>
      </c>
      <c r="C62" s="17" t="s">
        <v>553</v>
      </c>
      <c r="D62" s="17" t="s">
        <v>421</v>
      </c>
      <c r="E62" s="17" t="s">
        <v>126</v>
      </c>
      <c r="F62" s="17" t="s">
        <v>554</v>
      </c>
      <c r="G62" s="18">
        <v>1</v>
      </c>
      <c r="H62" s="18">
        <v>2</v>
      </c>
      <c r="I62" s="19">
        <v>1</v>
      </c>
      <c r="J62" s="20">
        <v>0</v>
      </c>
      <c r="K62" s="21">
        <v>0</v>
      </c>
      <c r="L62" s="22">
        <v>0</v>
      </c>
      <c r="M62" s="28" t="s">
        <v>748</v>
      </c>
      <c r="N62" s="28"/>
    </row>
    <row r="63" spans="1:14" x14ac:dyDescent="0.3">
      <c r="A63" s="17" t="s">
        <v>555</v>
      </c>
      <c r="B63" s="17" t="s">
        <v>556</v>
      </c>
      <c r="C63" s="17" t="s">
        <v>557</v>
      </c>
      <c r="D63" s="17" t="s">
        <v>421</v>
      </c>
      <c r="E63" s="17" t="s">
        <v>558</v>
      </c>
      <c r="F63" s="17" t="s">
        <v>559</v>
      </c>
      <c r="G63" s="18">
        <v>1</v>
      </c>
      <c r="H63" s="18">
        <v>4</v>
      </c>
      <c r="I63" s="19">
        <v>0</v>
      </c>
      <c r="J63" s="20">
        <v>1</v>
      </c>
      <c r="K63" s="21">
        <v>0</v>
      </c>
      <c r="L63" s="22">
        <v>0</v>
      </c>
      <c r="M63" s="28" t="s">
        <v>747</v>
      </c>
      <c r="N63" s="28"/>
    </row>
    <row r="64" spans="1:14" x14ac:dyDescent="0.3">
      <c r="A64" s="17" t="s">
        <v>560</v>
      </c>
      <c r="B64" s="17" t="s">
        <v>561</v>
      </c>
      <c r="C64" s="17" t="s">
        <v>562</v>
      </c>
      <c r="D64" s="17" t="s">
        <v>563</v>
      </c>
      <c r="E64" s="17" t="s">
        <v>334</v>
      </c>
      <c r="F64" s="17" t="s">
        <v>564</v>
      </c>
      <c r="G64" s="18">
        <v>1</v>
      </c>
      <c r="H64" s="18">
        <v>3</v>
      </c>
      <c r="I64" s="19">
        <v>1</v>
      </c>
      <c r="J64" s="20">
        <v>0</v>
      </c>
      <c r="K64" s="21">
        <v>0</v>
      </c>
      <c r="L64" s="22">
        <v>0</v>
      </c>
      <c r="M64" s="28" t="s">
        <v>746</v>
      </c>
      <c r="N64" s="28"/>
    </row>
    <row r="65" spans="1:14" x14ac:dyDescent="0.3">
      <c r="A65" s="17" t="s">
        <v>565</v>
      </c>
      <c r="B65" s="17" t="s">
        <v>566</v>
      </c>
      <c r="C65" s="17" t="s">
        <v>567</v>
      </c>
      <c r="D65" s="17" t="s">
        <v>568</v>
      </c>
      <c r="E65" s="17" t="s">
        <v>569</v>
      </c>
      <c r="F65" s="17" t="s">
        <v>570</v>
      </c>
      <c r="G65" s="18">
        <v>1</v>
      </c>
      <c r="H65" s="18">
        <v>36</v>
      </c>
      <c r="I65" s="19">
        <v>0</v>
      </c>
      <c r="J65" s="20">
        <v>1</v>
      </c>
      <c r="K65" s="21">
        <v>0</v>
      </c>
      <c r="L65" s="22">
        <v>0</v>
      </c>
      <c r="M65" s="28" t="s">
        <v>748</v>
      </c>
      <c r="N65" s="28"/>
    </row>
    <row r="66" spans="1:14" x14ac:dyDescent="0.3">
      <c r="A66" s="17" t="s">
        <v>571</v>
      </c>
      <c r="B66" s="17" t="s">
        <v>572</v>
      </c>
      <c r="C66" s="17" t="s">
        <v>573</v>
      </c>
      <c r="D66" s="17" t="s">
        <v>319</v>
      </c>
      <c r="E66" s="17" t="s">
        <v>435</v>
      </c>
      <c r="F66" s="17" t="s">
        <v>574</v>
      </c>
      <c r="G66" s="18">
        <v>1</v>
      </c>
      <c r="H66" s="18">
        <v>2</v>
      </c>
      <c r="I66" s="19">
        <v>0</v>
      </c>
      <c r="J66" s="20">
        <v>1</v>
      </c>
      <c r="K66" s="21">
        <v>0</v>
      </c>
      <c r="L66" s="22">
        <v>0</v>
      </c>
      <c r="M66" s="28" t="s">
        <v>747</v>
      </c>
      <c r="N66" s="28"/>
    </row>
    <row r="67" spans="1:14" x14ac:dyDescent="0.3">
      <c r="A67" s="17" t="s">
        <v>575</v>
      </c>
      <c r="B67" s="17" t="s">
        <v>576</v>
      </c>
      <c r="C67" s="17" t="s">
        <v>481</v>
      </c>
      <c r="D67" s="17" t="s">
        <v>460</v>
      </c>
      <c r="E67" s="17" t="s">
        <v>126</v>
      </c>
      <c r="F67" s="17" t="s">
        <v>577</v>
      </c>
      <c r="G67" s="18">
        <v>1</v>
      </c>
      <c r="H67" s="18">
        <v>1</v>
      </c>
      <c r="I67" s="19">
        <v>0</v>
      </c>
      <c r="J67" s="20">
        <v>1</v>
      </c>
      <c r="K67" s="21">
        <v>0</v>
      </c>
      <c r="L67" s="22">
        <v>0</v>
      </c>
      <c r="M67" s="28" t="s">
        <v>748</v>
      </c>
      <c r="N67" s="28"/>
    </row>
    <row r="68" spans="1:14" x14ac:dyDescent="0.3">
      <c r="A68" s="17" t="s">
        <v>154</v>
      </c>
      <c r="B68" s="17" t="s">
        <v>578</v>
      </c>
      <c r="C68" s="17" t="s">
        <v>353</v>
      </c>
      <c r="D68" s="17" t="s">
        <v>328</v>
      </c>
      <c r="E68" s="17" t="s">
        <v>157</v>
      </c>
      <c r="F68" s="17" t="s">
        <v>579</v>
      </c>
      <c r="G68" s="18">
        <v>1</v>
      </c>
      <c r="H68" s="18">
        <v>1</v>
      </c>
      <c r="I68" s="19">
        <v>0</v>
      </c>
      <c r="J68" s="20">
        <v>0</v>
      </c>
      <c r="K68" s="21">
        <v>1</v>
      </c>
      <c r="L68" s="22">
        <v>0</v>
      </c>
      <c r="M68" s="32" t="s">
        <v>751</v>
      </c>
      <c r="N68" s="28"/>
    </row>
    <row r="69" spans="1:14" x14ac:dyDescent="0.3">
      <c r="A69" s="17" t="s">
        <v>299</v>
      </c>
      <c r="B69" s="17" t="s">
        <v>580</v>
      </c>
      <c r="C69" s="17" t="s">
        <v>353</v>
      </c>
      <c r="D69" s="17" t="s">
        <v>430</v>
      </c>
      <c r="E69" s="17" t="s">
        <v>252</v>
      </c>
      <c r="F69" s="17" t="s">
        <v>581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28" t="s">
        <v>749</v>
      </c>
      <c r="N69" s="28"/>
    </row>
    <row r="70" spans="1:14" x14ac:dyDescent="0.3">
      <c r="A70" s="17" t="s">
        <v>169</v>
      </c>
      <c r="B70" s="17" t="s">
        <v>582</v>
      </c>
      <c r="C70" s="17" t="s">
        <v>353</v>
      </c>
      <c r="D70" s="17" t="s">
        <v>421</v>
      </c>
      <c r="E70" s="17" t="s">
        <v>172</v>
      </c>
      <c r="F70" s="17" t="s">
        <v>583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32" t="s">
        <v>751</v>
      </c>
      <c r="N70" s="28"/>
    </row>
    <row r="71" spans="1:14" x14ac:dyDescent="0.3">
      <c r="A71" s="17" t="s">
        <v>584</v>
      </c>
      <c r="B71" s="17" t="s">
        <v>585</v>
      </c>
      <c r="C71" s="17" t="s">
        <v>586</v>
      </c>
      <c r="D71" s="17" t="s">
        <v>587</v>
      </c>
      <c r="E71" s="17" t="s">
        <v>473</v>
      </c>
      <c r="F71" s="17" t="s">
        <v>588</v>
      </c>
      <c r="G71" s="18">
        <v>1</v>
      </c>
      <c r="H71" s="18">
        <v>3</v>
      </c>
      <c r="I71" s="19">
        <v>0</v>
      </c>
      <c r="J71" s="20">
        <v>1</v>
      </c>
      <c r="K71" s="21">
        <v>0</v>
      </c>
      <c r="L71" s="22">
        <v>0</v>
      </c>
      <c r="M71" s="28" t="s">
        <v>748</v>
      </c>
      <c r="N71" s="28"/>
    </row>
    <row r="72" spans="1:14" x14ac:dyDescent="0.3">
      <c r="A72" s="17" t="s">
        <v>589</v>
      </c>
      <c r="B72" s="17" t="s">
        <v>590</v>
      </c>
      <c r="C72" s="17" t="s">
        <v>591</v>
      </c>
      <c r="D72" s="17" t="s">
        <v>592</v>
      </c>
      <c r="E72" s="17" t="s">
        <v>490</v>
      </c>
      <c r="F72" s="17" t="s">
        <v>593</v>
      </c>
      <c r="G72" s="18">
        <v>1</v>
      </c>
      <c r="H72" s="18">
        <v>1</v>
      </c>
      <c r="I72" s="19">
        <v>0</v>
      </c>
      <c r="J72" s="20">
        <v>1</v>
      </c>
      <c r="K72" s="21">
        <v>0</v>
      </c>
      <c r="L72" s="22">
        <v>0</v>
      </c>
      <c r="M72" s="28" t="s">
        <v>747</v>
      </c>
      <c r="N72" s="28"/>
    </row>
    <row r="73" spans="1:14" x14ac:dyDescent="0.3">
      <c r="A73" s="17" t="s">
        <v>284</v>
      </c>
      <c r="B73" s="17" t="s">
        <v>594</v>
      </c>
      <c r="C73" s="17" t="s">
        <v>595</v>
      </c>
      <c r="D73" s="17" t="s">
        <v>430</v>
      </c>
      <c r="E73" s="17" t="s">
        <v>162</v>
      </c>
      <c r="F73" s="17" t="s">
        <v>596</v>
      </c>
      <c r="G73" s="18">
        <v>1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32" t="s">
        <v>751</v>
      </c>
      <c r="N73" s="28"/>
    </row>
    <row r="74" spans="1:14" x14ac:dyDescent="0.3">
      <c r="A74" s="17" t="s">
        <v>219</v>
      </c>
      <c r="B74" s="17" t="s">
        <v>597</v>
      </c>
      <c r="C74" s="17" t="s">
        <v>598</v>
      </c>
      <c r="D74" s="17" t="s">
        <v>599</v>
      </c>
      <c r="E74" s="17" t="s">
        <v>222</v>
      </c>
      <c r="F74" s="17" t="s">
        <v>600</v>
      </c>
      <c r="G74" s="18">
        <v>1</v>
      </c>
      <c r="H74" s="18">
        <v>1</v>
      </c>
      <c r="I74" s="19">
        <v>0</v>
      </c>
      <c r="J74" s="20">
        <v>0</v>
      </c>
      <c r="K74" s="21">
        <v>1</v>
      </c>
      <c r="L74" s="22">
        <v>0</v>
      </c>
      <c r="M74" s="32" t="s">
        <v>751</v>
      </c>
      <c r="N74" s="28"/>
    </row>
    <row r="75" spans="1:14" x14ac:dyDescent="0.3">
      <c r="A75" s="17" t="s">
        <v>275</v>
      </c>
      <c r="B75" s="17" t="s">
        <v>601</v>
      </c>
      <c r="C75" s="17" t="s">
        <v>353</v>
      </c>
      <c r="D75" s="17" t="s">
        <v>602</v>
      </c>
      <c r="E75" s="17" t="s">
        <v>252</v>
      </c>
      <c r="F75" s="17" t="s">
        <v>603</v>
      </c>
      <c r="G75" s="18">
        <v>1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28" t="s">
        <v>749</v>
      </c>
      <c r="N75" s="28"/>
    </row>
    <row r="76" spans="1:14" x14ac:dyDescent="0.3">
      <c r="A76" s="17" t="s">
        <v>139</v>
      </c>
      <c r="B76" s="17" t="s">
        <v>604</v>
      </c>
      <c r="C76" s="17" t="s">
        <v>353</v>
      </c>
      <c r="D76" s="17" t="s">
        <v>430</v>
      </c>
      <c r="E76" s="17" t="s">
        <v>141</v>
      </c>
      <c r="F76" s="17" t="s">
        <v>605</v>
      </c>
      <c r="G76" s="18">
        <v>1</v>
      </c>
      <c r="H76" s="18">
        <v>6</v>
      </c>
      <c r="I76" s="19">
        <v>0</v>
      </c>
      <c r="J76" s="20">
        <v>0</v>
      </c>
      <c r="K76" s="21">
        <v>1</v>
      </c>
      <c r="L76" s="22">
        <v>0</v>
      </c>
      <c r="M76" s="32" t="s">
        <v>751</v>
      </c>
      <c r="N76" s="28"/>
    </row>
    <row r="77" spans="1:14" x14ac:dyDescent="0.3">
      <c r="A77" s="17" t="s">
        <v>606</v>
      </c>
      <c r="B77" s="17" t="s">
        <v>607</v>
      </c>
      <c r="C77" s="17" t="s">
        <v>608</v>
      </c>
      <c r="D77" s="17" t="s">
        <v>319</v>
      </c>
      <c r="E77" s="17" t="s">
        <v>320</v>
      </c>
      <c r="F77" s="17" t="s">
        <v>609</v>
      </c>
      <c r="G77" s="18">
        <v>1</v>
      </c>
      <c r="H77" s="18">
        <v>3</v>
      </c>
      <c r="I77" s="19">
        <v>1</v>
      </c>
      <c r="J77" s="20">
        <v>0</v>
      </c>
      <c r="K77" s="21">
        <v>0</v>
      </c>
      <c r="L77" s="22">
        <v>0</v>
      </c>
      <c r="M77" s="28" t="s">
        <v>746</v>
      </c>
      <c r="N77" s="28"/>
    </row>
    <row r="78" spans="1:14" x14ac:dyDescent="0.3">
      <c r="A78" s="17" t="s">
        <v>250</v>
      </c>
      <c r="B78" s="17" t="s">
        <v>610</v>
      </c>
      <c r="C78" s="17" t="s">
        <v>353</v>
      </c>
      <c r="D78" s="17" t="s">
        <v>430</v>
      </c>
      <c r="E78" s="17" t="s">
        <v>252</v>
      </c>
      <c r="F78" s="17" t="s">
        <v>611</v>
      </c>
      <c r="G78" s="18">
        <v>1</v>
      </c>
      <c r="H78" s="18">
        <v>3</v>
      </c>
      <c r="I78" s="19">
        <v>0</v>
      </c>
      <c r="J78" s="20">
        <v>0</v>
      </c>
      <c r="K78" s="21">
        <v>0</v>
      </c>
      <c r="L78" s="22">
        <v>1</v>
      </c>
      <c r="M78" s="28" t="s">
        <v>749</v>
      </c>
      <c r="N78" s="28"/>
    </row>
    <row r="79" spans="1:14" x14ac:dyDescent="0.3">
      <c r="A79" s="17" t="s">
        <v>121</v>
      </c>
      <c r="B79" s="17" t="s">
        <v>377</v>
      </c>
      <c r="C79" s="17" t="s">
        <v>536</v>
      </c>
      <c r="D79" s="17" t="s">
        <v>328</v>
      </c>
      <c r="E79" s="17" t="s">
        <v>108</v>
      </c>
      <c r="F79" s="17" t="s">
        <v>389</v>
      </c>
      <c r="G79" s="18">
        <v>1</v>
      </c>
      <c r="H79" s="18">
        <v>1</v>
      </c>
      <c r="I79" s="19">
        <v>0</v>
      </c>
      <c r="J79" s="20">
        <v>0</v>
      </c>
      <c r="K79" s="21">
        <v>1</v>
      </c>
      <c r="L79" s="22">
        <v>0</v>
      </c>
      <c r="M79" s="32" t="s">
        <v>751</v>
      </c>
      <c r="N79" s="28"/>
    </row>
    <row r="80" spans="1:14" x14ac:dyDescent="0.3">
      <c r="A80" s="17" t="s">
        <v>268</v>
      </c>
      <c r="B80" s="17" t="s">
        <v>612</v>
      </c>
      <c r="C80" s="17" t="s">
        <v>613</v>
      </c>
      <c r="D80" s="17" t="s">
        <v>430</v>
      </c>
      <c r="E80" s="17" t="s">
        <v>271</v>
      </c>
      <c r="F80" s="17" t="s">
        <v>614</v>
      </c>
      <c r="G80" s="18">
        <v>1</v>
      </c>
      <c r="H80" s="18">
        <v>1</v>
      </c>
      <c r="I80" s="19">
        <v>0</v>
      </c>
      <c r="J80" s="20">
        <v>0</v>
      </c>
      <c r="K80" s="21">
        <v>0</v>
      </c>
      <c r="L80" s="22">
        <v>1</v>
      </c>
      <c r="M80" s="32" t="s">
        <v>751</v>
      </c>
      <c r="N80" s="28"/>
    </row>
    <row r="81" spans="1:14" x14ac:dyDescent="0.3">
      <c r="A81" s="17" t="s">
        <v>615</v>
      </c>
      <c r="B81" s="17" t="s">
        <v>616</v>
      </c>
      <c r="C81" s="17" t="s">
        <v>617</v>
      </c>
      <c r="D81" s="17" t="s">
        <v>328</v>
      </c>
      <c r="E81" s="17" t="s">
        <v>295</v>
      </c>
      <c r="F81" s="17" t="s">
        <v>618</v>
      </c>
      <c r="G81" s="18">
        <v>1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28" t="s">
        <v>748</v>
      </c>
      <c r="N81" s="28"/>
    </row>
    <row r="82" spans="1:14" x14ac:dyDescent="0.3">
      <c r="A82" s="17" t="s">
        <v>619</v>
      </c>
      <c r="B82" s="17" t="s">
        <v>620</v>
      </c>
      <c r="C82" s="17" t="s">
        <v>621</v>
      </c>
      <c r="D82" s="17" t="s">
        <v>430</v>
      </c>
      <c r="E82" s="17" t="s">
        <v>200</v>
      </c>
      <c r="F82" s="17" t="s">
        <v>622</v>
      </c>
      <c r="G82" s="18">
        <v>1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28" t="s">
        <v>750</v>
      </c>
      <c r="N82" s="28"/>
    </row>
    <row r="83" spans="1:14" x14ac:dyDescent="0.3">
      <c r="A83" s="17" t="s">
        <v>623</v>
      </c>
      <c r="B83" s="17" t="s">
        <v>624</v>
      </c>
      <c r="C83" s="17" t="s">
        <v>625</v>
      </c>
      <c r="D83" s="17" t="s">
        <v>626</v>
      </c>
      <c r="E83" s="17" t="s">
        <v>627</v>
      </c>
      <c r="F83" s="17" t="s">
        <v>628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28" t="s">
        <v>747</v>
      </c>
      <c r="N83" s="28"/>
    </row>
    <row r="84" spans="1:14" x14ac:dyDescent="0.3">
      <c r="A84" s="17" t="s">
        <v>301</v>
      </c>
      <c r="B84" s="17" t="s">
        <v>629</v>
      </c>
      <c r="C84" s="17" t="s">
        <v>353</v>
      </c>
      <c r="D84" s="17" t="s">
        <v>430</v>
      </c>
      <c r="E84" s="17" t="s">
        <v>252</v>
      </c>
      <c r="F84" s="17" t="s">
        <v>630</v>
      </c>
      <c r="G84" s="18">
        <v>1</v>
      </c>
      <c r="H84" s="18">
        <v>1</v>
      </c>
      <c r="I84" s="19">
        <v>0</v>
      </c>
      <c r="J84" s="20">
        <v>0</v>
      </c>
      <c r="K84" s="21">
        <v>0</v>
      </c>
      <c r="L84" s="22">
        <v>1</v>
      </c>
      <c r="M84" s="28" t="s">
        <v>749</v>
      </c>
      <c r="N84" s="28"/>
    </row>
    <row r="85" spans="1:14" x14ac:dyDescent="0.3">
      <c r="A85" s="17" t="s">
        <v>159</v>
      </c>
      <c r="B85" s="17" t="s">
        <v>631</v>
      </c>
      <c r="C85" s="17" t="s">
        <v>543</v>
      </c>
      <c r="D85" s="17" t="s">
        <v>469</v>
      </c>
      <c r="E85" s="17" t="s">
        <v>162</v>
      </c>
      <c r="F85" s="17" t="s">
        <v>632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32" t="s">
        <v>751</v>
      </c>
      <c r="N85" s="28"/>
    </row>
    <row r="86" spans="1:14" x14ac:dyDescent="0.3">
      <c r="A86" s="17" t="s">
        <v>293</v>
      </c>
      <c r="B86" s="17" t="s">
        <v>633</v>
      </c>
      <c r="C86" s="17" t="s">
        <v>634</v>
      </c>
      <c r="D86" s="17" t="s">
        <v>328</v>
      </c>
      <c r="E86" s="17" t="s">
        <v>295</v>
      </c>
      <c r="F86" s="17" t="s">
        <v>635</v>
      </c>
      <c r="G86" s="18">
        <v>1</v>
      </c>
      <c r="H86" s="18">
        <v>2</v>
      </c>
      <c r="I86" s="19">
        <v>0</v>
      </c>
      <c r="J86" s="20">
        <v>0</v>
      </c>
      <c r="K86" s="21">
        <v>0</v>
      </c>
      <c r="L86" s="22">
        <v>1</v>
      </c>
      <c r="M86" s="32" t="s">
        <v>751</v>
      </c>
      <c r="N86" s="28"/>
    </row>
    <row r="87" spans="1:14" x14ac:dyDescent="0.3">
      <c r="A87" s="17" t="s">
        <v>636</v>
      </c>
      <c r="B87" s="17" t="s">
        <v>637</v>
      </c>
      <c r="C87" s="17" t="s">
        <v>536</v>
      </c>
      <c r="D87" s="17" t="s">
        <v>367</v>
      </c>
      <c r="E87" s="17" t="s">
        <v>473</v>
      </c>
      <c r="F87" s="17" t="s">
        <v>638</v>
      </c>
      <c r="G87" s="18">
        <v>1</v>
      </c>
      <c r="H87" s="18">
        <v>20</v>
      </c>
      <c r="I87" s="19">
        <v>0</v>
      </c>
      <c r="J87" s="20">
        <v>1</v>
      </c>
      <c r="K87" s="21">
        <v>0</v>
      </c>
      <c r="L87" s="22">
        <v>0</v>
      </c>
      <c r="M87" s="28" t="s">
        <v>747</v>
      </c>
      <c r="N87" s="28"/>
    </row>
    <row r="88" spans="1:14" x14ac:dyDescent="0.3">
      <c r="A88" s="17" t="s">
        <v>263</v>
      </c>
      <c r="B88" s="17" t="s">
        <v>639</v>
      </c>
      <c r="C88" s="17" t="s">
        <v>640</v>
      </c>
      <c r="D88" s="17" t="s">
        <v>381</v>
      </c>
      <c r="E88" s="17" t="s">
        <v>265</v>
      </c>
      <c r="F88" s="17" t="s">
        <v>641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2" t="s">
        <v>751</v>
      </c>
      <c r="N88" s="28"/>
    </row>
    <row r="89" spans="1:14" x14ac:dyDescent="0.3">
      <c r="A89" s="17" t="s">
        <v>642</v>
      </c>
      <c r="B89" s="17" t="s">
        <v>643</v>
      </c>
      <c r="C89" s="17" t="s">
        <v>644</v>
      </c>
      <c r="D89" s="17" t="s">
        <v>421</v>
      </c>
      <c r="E89" s="17" t="s">
        <v>126</v>
      </c>
      <c r="F89" s="17" t="s">
        <v>645</v>
      </c>
      <c r="G89" s="18">
        <v>1</v>
      </c>
      <c r="H89" s="18">
        <v>1</v>
      </c>
      <c r="I89" s="19">
        <v>0</v>
      </c>
      <c r="J89" s="20">
        <v>1</v>
      </c>
      <c r="K89" s="21">
        <v>0</v>
      </c>
      <c r="L89" s="22">
        <v>0</v>
      </c>
      <c r="M89" s="28" t="s">
        <v>747</v>
      </c>
      <c r="N89" s="28"/>
    </row>
    <row r="90" spans="1:14" x14ac:dyDescent="0.3">
      <c r="A90" s="17" t="s">
        <v>646</v>
      </c>
      <c r="B90" s="17" t="s">
        <v>647</v>
      </c>
      <c r="C90" s="17" t="s">
        <v>648</v>
      </c>
      <c r="D90" s="17" t="s">
        <v>328</v>
      </c>
      <c r="E90" s="17" t="s">
        <v>217</v>
      </c>
      <c r="F90" s="17" t="s">
        <v>649</v>
      </c>
      <c r="G90" s="18">
        <v>1</v>
      </c>
      <c r="H90" s="18">
        <v>3</v>
      </c>
      <c r="I90" s="19">
        <v>0</v>
      </c>
      <c r="J90" s="20">
        <v>1</v>
      </c>
      <c r="K90" s="21">
        <v>0</v>
      </c>
      <c r="L90" s="22">
        <v>0</v>
      </c>
      <c r="M90" s="28" t="s">
        <v>747</v>
      </c>
      <c r="N90" s="28"/>
    </row>
    <row r="91" spans="1:14" x14ac:dyDescent="0.3">
      <c r="A91" s="17" t="s">
        <v>650</v>
      </c>
      <c r="B91" s="17" t="s">
        <v>651</v>
      </c>
      <c r="C91" s="17" t="s">
        <v>353</v>
      </c>
      <c r="D91" s="17" t="s">
        <v>430</v>
      </c>
      <c r="E91" s="17" t="s">
        <v>135</v>
      </c>
      <c r="F91" s="17" t="s">
        <v>652</v>
      </c>
      <c r="G91" s="18">
        <v>1</v>
      </c>
      <c r="H91" s="18">
        <v>2</v>
      </c>
      <c r="I91" s="19">
        <v>0</v>
      </c>
      <c r="J91" s="20">
        <v>1</v>
      </c>
      <c r="K91" s="21">
        <v>0</v>
      </c>
      <c r="L91" s="22">
        <v>0</v>
      </c>
      <c r="M91" s="28" t="s">
        <v>747</v>
      </c>
      <c r="N91" s="28"/>
    </row>
    <row r="92" spans="1:14" x14ac:dyDescent="0.3">
      <c r="A92" s="17" t="s">
        <v>653</v>
      </c>
      <c r="B92" s="17" t="s">
        <v>654</v>
      </c>
      <c r="C92" s="17" t="s">
        <v>655</v>
      </c>
      <c r="D92" s="17" t="s">
        <v>656</v>
      </c>
      <c r="E92" s="17" t="s">
        <v>657</v>
      </c>
      <c r="F92" s="17" t="s">
        <v>658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28" t="s">
        <v>747</v>
      </c>
      <c r="N92" s="28"/>
    </row>
    <row r="93" spans="1:14" x14ac:dyDescent="0.3">
      <c r="A93" s="17" t="s">
        <v>163</v>
      </c>
      <c r="B93" s="17" t="s">
        <v>659</v>
      </c>
      <c r="C93" s="17" t="s">
        <v>353</v>
      </c>
      <c r="D93" s="17" t="s">
        <v>660</v>
      </c>
      <c r="E93" s="17" t="s">
        <v>165</v>
      </c>
      <c r="F93" s="17" t="s">
        <v>661</v>
      </c>
      <c r="G93" s="18">
        <v>1</v>
      </c>
      <c r="H93" s="18">
        <v>1</v>
      </c>
      <c r="I93" s="19">
        <v>0</v>
      </c>
      <c r="J93" s="20">
        <v>0</v>
      </c>
      <c r="K93" s="21">
        <v>1</v>
      </c>
      <c r="L93" s="22">
        <v>0</v>
      </c>
      <c r="M93" s="32" t="s">
        <v>751</v>
      </c>
      <c r="N93" s="28"/>
    </row>
    <row r="94" spans="1:14" x14ac:dyDescent="0.3">
      <c r="A94" s="17" t="s">
        <v>143</v>
      </c>
      <c r="B94" s="17" t="s">
        <v>662</v>
      </c>
      <c r="C94" s="17" t="s">
        <v>353</v>
      </c>
      <c r="D94" s="17" t="s">
        <v>626</v>
      </c>
      <c r="E94" s="17" t="s">
        <v>146</v>
      </c>
      <c r="F94" s="17" t="s">
        <v>663</v>
      </c>
      <c r="G94" s="18">
        <v>1</v>
      </c>
      <c r="H94" s="18">
        <v>2</v>
      </c>
      <c r="I94" s="19">
        <v>0</v>
      </c>
      <c r="J94" s="20">
        <v>0</v>
      </c>
      <c r="K94" s="21">
        <v>1</v>
      </c>
      <c r="L94" s="22">
        <v>0</v>
      </c>
      <c r="M94" s="32" t="s">
        <v>751</v>
      </c>
      <c r="N94" s="28"/>
    </row>
    <row r="95" spans="1:14" x14ac:dyDescent="0.3">
      <c r="A95" s="17" t="s">
        <v>664</v>
      </c>
      <c r="B95" s="17" t="s">
        <v>665</v>
      </c>
      <c r="C95" s="17" t="s">
        <v>666</v>
      </c>
      <c r="D95" s="17" t="s">
        <v>667</v>
      </c>
      <c r="E95" s="17" t="s">
        <v>126</v>
      </c>
      <c r="F95" s="17" t="s">
        <v>668</v>
      </c>
      <c r="G95" s="18">
        <v>1</v>
      </c>
      <c r="H95" s="18">
        <v>1</v>
      </c>
      <c r="I95" s="19">
        <v>1</v>
      </c>
      <c r="J95" s="20">
        <v>0</v>
      </c>
      <c r="K95" s="21">
        <v>0</v>
      </c>
      <c r="L95" s="22">
        <v>0</v>
      </c>
      <c r="M95" s="28" t="s">
        <v>747</v>
      </c>
      <c r="N95" s="28"/>
    </row>
    <row r="96" spans="1:14" x14ac:dyDescent="0.3">
      <c r="A96" s="17" t="s">
        <v>288</v>
      </c>
      <c r="B96" s="17" t="s">
        <v>669</v>
      </c>
      <c r="C96" s="17" t="s">
        <v>353</v>
      </c>
      <c r="D96" s="17" t="s">
        <v>430</v>
      </c>
      <c r="E96" s="17" t="s">
        <v>252</v>
      </c>
      <c r="F96" s="17" t="s">
        <v>670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28" t="s">
        <v>749</v>
      </c>
      <c r="N96" s="28"/>
    </row>
    <row r="97" spans="1:14" x14ac:dyDescent="0.3">
      <c r="A97" s="17" t="s">
        <v>228</v>
      </c>
      <c r="B97" s="17" t="s">
        <v>671</v>
      </c>
      <c r="C97" s="17" t="s">
        <v>672</v>
      </c>
      <c r="D97" s="17" t="s">
        <v>375</v>
      </c>
      <c r="E97" s="17" t="s">
        <v>162</v>
      </c>
      <c r="F97" s="17" t="s">
        <v>673</v>
      </c>
      <c r="G97" s="18">
        <v>1</v>
      </c>
      <c r="H97" s="18">
        <v>1</v>
      </c>
      <c r="I97" s="19">
        <v>0</v>
      </c>
      <c r="J97" s="20">
        <v>0</v>
      </c>
      <c r="K97" s="21">
        <v>0</v>
      </c>
      <c r="L97" s="22">
        <v>1</v>
      </c>
      <c r="M97" s="32" t="s">
        <v>751</v>
      </c>
      <c r="N97" s="28"/>
    </row>
    <row r="98" spans="1:14" x14ac:dyDescent="0.3">
      <c r="A98" s="17" t="s">
        <v>674</v>
      </c>
      <c r="B98" s="17" t="s">
        <v>675</v>
      </c>
      <c r="C98" s="17" t="s">
        <v>676</v>
      </c>
      <c r="D98" s="17" t="s">
        <v>677</v>
      </c>
      <c r="E98" s="17" t="s">
        <v>678</v>
      </c>
      <c r="F98" s="17" t="s">
        <v>679</v>
      </c>
      <c r="G98" s="18">
        <v>1</v>
      </c>
      <c r="H98" s="18">
        <v>1</v>
      </c>
      <c r="I98" s="19">
        <v>1</v>
      </c>
      <c r="J98" s="20">
        <v>0</v>
      </c>
      <c r="K98" s="21">
        <v>0</v>
      </c>
      <c r="L98" s="22">
        <v>0</v>
      </c>
      <c r="M98" s="28" t="s">
        <v>748</v>
      </c>
      <c r="N98" s="28"/>
    </row>
    <row r="99" spans="1:14" x14ac:dyDescent="0.3">
      <c r="A99" s="17" t="s">
        <v>680</v>
      </c>
      <c r="B99" s="17" t="s">
        <v>681</v>
      </c>
      <c r="C99" s="17" t="s">
        <v>682</v>
      </c>
      <c r="D99" s="17" t="s">
        <v>683</v>
      </c>
      <c r="E99" s="17" t="s">
        <v>684</v>
      </c>
      <c r="F99" s="17" t="s">
        <v>685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28" t="s">
        <v>747</v>
      </c>
      <c r="N99" s="28"/>
    </row>
    <row r="100" spans="1:14" x14ac:dyDescent="0.3">
      <c r="A100" s="17" t="s">
        <v>686</v>
      </c>
      <c r="B100" s="17" t="s">
        <v>687</v>
      </c>
      <c r="C100" s="17" t="s">
        <v>688</v>
      </c>
      <c r="D100" s="17" t="s">
        <v>451</v>
      </c>
      <c r="E100" s="17" t="s">
        <v>320</v>
      </c>
      <c r="F100" s="17" t="s">
        <v>689</v>
      </c>
      <c r="G100" s="18">
        <v>1</v>
      </c>
      <c r="H100" s="18">
        <v>1</v>
      </c>
      <c r="I100" s="19">
        <v>1</v>
      </c>
      <c r="J100" s="20">
        <v>0</v>
      </c>
      <c r="K100" s="21">
        <v>0</v>
      </c>
      <c r="L100" s="22">
        <v>0</v>
      </c>
      <c r="M100" s="28" t="s">
        <v>747</v>
      </c>
      <c r="N100" s="28"/>
    </row>
    <row r="101" spans="1:14" x14ac:dyDescent="0.3">
      <c r="A101" s="17" t="s">
        <v>690</v>
      </c>
      <c r="B101" s="17" t="s">
        <v>637</v>
      </c>
      <c r="C101" s="17" t="s">
        <v>356</v>
      </c>
      <c r="D101" s="17" t="s">
        <v>367</v>
      </c>
      <c r="E101" s="17" t="s">
        <v>473</v>
      </c>
      <c r="F101" s="17" t="s">
        <v>691</v>
      </c>
      <c r="G101" s="18">
        <v>1</v>
      </c>
      <c r="H101" s="18">
        <v>20</v>
      </c>
      <c r="I101" s="19">
        <v>0</v>
      </c>
      <c r="J101" s="20">
        <v>1</v>
      </c>
      <c r="K101" s="21">
        <v>0</v>
      </c>
      <c r="L101" s="22">
        <v>0</v>
      </c>
      <c r="M101" s="28" t="s">
        <v>747</v>
      </c>
      <c r="N101" s="28"/>
    </row>
    <row r="102" spans="1:14" x14ac:dyDescent="0.3">
      <c r="A102" s="17" t="s">
        <v>692</v>
      </c>
      <c r="B102" s="17" t="s">
        <v>693</v>
      </c>
      <c r="C102" s="17" t="s">
        <v>353</v>
      </c>
      <c r="D102" s="17" t="s">
        <v>430</v>
      </c>
      <c r="E102" s="17" t="s">
        <v>694</v>
      </c>
      <c r="F102" s="17" t="s">
        <v>695</v>
      </c>
      <c r="G102" s="18">
        <v>1</v>
      </c>
      <c r="H102" s="18">
        <v>10</v>
      </c>
      <c r="I102" s="19">
        <v>0</v>
      </c>
      <c r="J102" s="20">
        <v>1</v>
      </c>
      <c r="K102" s="21">
        <v>0</v>
      </c>
      <c r="L102" s="22">
        <v>0</v>
      </c>
      <c r="M102" s="28" t="s">
        <v>747</v>
      </c>
      <c r="N102" s="28"/>
    </row>
    <row r="103" spans="1:14" x14ac:dyDescent="0.3">
      <c r="A103" s="17" t="s">
        <v>696</v>
      </c>
      <c r="B103" s="17" t="s">
        <v>697</v>
      </c>
      <c r="C103" s="17" t="s">
        <v>698</v>
      </c>
      <c r="D103" s="17" t="s">
        <v>404</v>
      </c>
      <c r="E103" s="17" t="s">
        <v>126</v>
      </c>
      <c r="F103" s="17" t="s">
        <v>699</v>
      </c>
      <c r="G103" s="18">
        <v>1</v>
      </c>
      <c r="H103" s="18">
        <v>1</v>
      </c>
      <c r="I103" s="19">
        <v>0</v>
      </c>
      <c r="J103" s="20">
        <v>1</v>
      </c>
      <c r="K103" s="21">
        <v>0</v>
      </c>
      <c r="L103" s="22">
        <v>0</v>
      </c>
      <c r="M103" s="28" t="s">
        <v>747</v>
      </c>
      <c r="N103" s="28"/>
    </row>
    <row r="104" spans="1:14" x14ac:dyDescent="0.3">
      <c r="A104" s="17" t="s">
        <v>700</v>
      </c>
      <c r="B104" s="17" t="s">
        <v>701</v>
      </c>
      <c r="C104" s="17" t="s">
        <v>702</v>
      </c>
      <c r="D104" s="17" t="s">
        <v>430</v>
      </c>
      <c r="E104" s="17" t="s">
        <v>703</v>
      </c>
      <c r="F104" s="17" t="s">
        <v>700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28" t="s">
        <v>747</v>
      </c>
      <c r="N104" s="28"/>
    </row>
    <row r="105" spans="1:14" x14ac:dyDescent="0.3">
      <c r="A105" s="17" t="s">
        <v>304</v>
      </c>
      <c r="B105" s="17" t="s">
        <v>704</v>
      </c>
      <c r="C105" s="17" t="s">
        <v>705</v>
      </c>
      <c r="D105" s="17" t="s">
        <v>430</v>
      </c>
      <c r="E105" s="17" t="s">
        <v>146</v>
      </c>
      <c r="F105" s="17" t="s">
        <v>706</v>
      </c>
      <c r="G105" s="18">
        <v>1</v>
      </c>
      <c r="H105" s="18">
        <v>2</v>
      </c>
      <c r="I105" s="19">
        <v>0</v>
      </c>
      <c r="J105" s="20">
        <v>0</v>
      </c>
      <c r="K105" s="21">
        <v>0</v>
      </c>
      <c r="L105" s="22">
        <v>1</v>
      </c>
      <c r="M105" s="32" t="s">
        <v>751</v>
      </c>
      <c r="N105" s="28"/>
    </row>
    <row r="106" spans="1:14" x14ac:dyDescent="0.3">
      <c r="A106" s="17" t="s">
        <v>707</v>
      </c>
      <c r="B106" s="17" t="s">
        <v>708</v>
      </c>
      <c r="C106" s="17" t="s">
        <v>709</v>
      </c>
      <c r="D106" s="17" t="s">
        <v>381</v>
      </c>
      <c r="E106" s="17" t="s">
        <v>710</v>
      </c>
      <c r="F106" s="17" t="s">
        <v>711</v>
      </c>
      <c r="G106" s="18">
        <v>1</v>
      </c>
      <c r="H106" s="18">
        <v>6</v>
      </c>
      <c r="I106" s="19">
        <v>0</v>
      </c>
      <c r="J106" s="20">
        <v>1</v>
      </c>
      <c r="K106" s="21">
        <v>0</v>
      </c>
      <c r="L106" s="22">
        <v>0</v>
      </c>
      <c r="M106" s="28" t="s">
        <v>747</v>
      </c>
      <c r="N106" s="28"/>
    </row>
    <row r="107" spans="1:14" x14ac:dyDescent="0.3">
      <c r="A107" s="17" t="s">
        <v>712</v>
      </c>
      <c r="B107" s="17" t="s">
        <v>713</v>
      </c>
      <c r="C107" s="17" t="s">
        <v>714</v>
      </c>
      <c r="D107" s="17" t="s">
        <v>592</v>
      </c>
      <c r="E107" s="17" t="s">
        <v>393</v>
      </c>
      <c r="F107" s="17" t="s">
        <v>715</v>
      </c>
      <c r="G107" s="18">
        <v>1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28" t="s">
        <v>748</v>
      </c>
      <c r="N107" s="28"/>
    </row>
    <row r="108" spans="1:14" x14ac:dyDescent="0.3">
      <c r="A108" s="17" t="s">
        <v>716</v>
      </c>
      <c r="B108" s="17" t="s">
        <v>717</v>
      </c>
      <c r="C108" s="17" t="s">
        <v>318</v>
      </c>
      <c r="D108" s="17" t="s">
        <v>587</v>
      </c>
      <c r="E108" s="17" t="s">
        <v>718</v>
      </c>
      <c r="F108" s="17" t="s">
        <v>719</v>
      </c>
      <c r="G108" s="18">
        <v>1</v>
      </c>
      <c r="H108" s="18">
        <v>2</v>
      </c>
      <c r="I108" s="19">
        <v>1</v>
      </c>
      <c r="J108" s="20">
        <v>0</v>
      </c>
      <c r="K108" s="21">
        <v>0</v>
      </c>
      <c r="L108" s="22">
        <v>0</v>
      </c>
      <c r="M108" s="28" t="s">
        <v>748</v>
      </c>
      <c r="N108" s="28"/>
    </row>
    <row r="109" spans="1:14" x14ac:dyDescent="0.3">
      <c r="A109" s="17" t="s">
        <v>176</v>
      </c>
      <c r="B109" s="17" t="s">
        <v>720</v>
      </c>
      <c r="C109" s="17" t="s">
        <v>721</v>
      </c>
      <c r="D109" s="17" t="s">
        <v>722</v>
      </c>
      <c r="E109" s="17" t="s">
        <v>162</v>
      </c>
      <c r="F109" s="17" t="s">
        <v>723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2" t="s">
        <v>751</v>
      </c>
      <c r="N109" s="28"/>
    </row>
    <row r="110" spans="1:14" x14ac:dyDescent="0.3">
      <c r="A110" s="17" t="s">
        <v>209</v>
      </c>
      <c r="B110" s="17" t="s">
        <v>724</v>
      </c>
      <c r="C110" s="17" t="s">
        <v>353</v>
      </c>
      <c r="D110" s="17" t="s">
        <v>725</v>
      </c>
      <c r="E110" s="17" t="s">
        <v>211</v>
      </c>
      <c r="F110" s="17" t="s">
        <v>726</v>
      </c>
      <c r="G110" s="18">
        <v>1</v>
      </c>
      <c r="H110" s="18">
        <v>1</v>
      </c>
      <c r="I110" s="19">
        <v>0</v>
      </c>
      <c r="J110" s="20">
        <v>0</v>
      </c>
      <c r="K110" s="21">
        <v>1</v>
      </c>
      <c r="L110" s="22">
        <v>0</v>
      </c>
      <c r="M110" s="32" t="s">
        <v>751</v>
      </c>
      <c r="N110" s="28"/>
    </row>
  </sheetData>
  <autoFilter ref="A2:N110" xr:uid="{E5C25807-BBC2-401A-AFA0-568997364DD1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EDC1-431B-4DD6-80B5-93A012F6C0E1}">
  <dimension ref="A1:O21"/>
  <sheetViews>
    <sheetView showGridLines="0" tabSelected="1" workbookViewId="0">
      <selection activeCell="E14" sqref="E14:E15"/>
    </sheetView>
  </sheetViews>
  <sheetFormatPr defaultRowHeight="14.4" x14ac:dyDescent="0.3"/>
  <cols>
    <col min="1" max="1" width="24.21875" style="27" bestFit="1" customWidth="1"/>
    <col min="2" max="2" width="56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5" t="s">
        <v>760</v>
      </c>
      <c r="B1" s="65"/>
      <c r="C1" s="65"/>
      <c r="D1" s="65"/>
    </row>
    <row r="2" spans="1:14" ht="15" thickBot="1" x14ac:dyDescent="0.35">
      <c r="A2" s="55" t="s">
        <v>756</v>
      </c>
      <c r="B2" s="37" t="s">
        <v>755</v>
      </c>
      <c r="C2" s="37" t="s">
        <v>754</v>
      </c>
      <c r="D2" s="38" t="s">
        <v>753</v>
      </c>
    </row>
    <row r="3" spans="1:14" x14ac:dyDescent="0.3">
      <c r="A3" s="62" t="s">
        <v>757</v>
      </c>
      <c r="B3" s="46" t="s">
        <v>751</v>
      </c>
      <c r="C3" s="47">
        <v>49</v>
      </c>
      <c r="D3" s="48">
        <v>34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3"/>
      <c r="B4" s="34" t="s">
        <v>749</v>
      </c>
      <c r="C4" s="35">
        <v>8</v>
      </c>
      <c r="D4" s="36">
        <v>7</v>
      </c>
      <c r="K4" s="30" t="str">
        <f t="shared" ref="K4:K15" si="0">IF(OR($B4="Corporate non-stock - demand too low to convert",$B4="Non-stock in the primary DC - demand too low to convert",$B4="Low impact - only 1 or 2 line impact"),1,"")</f>
        <v/>
      </c>
      <c r="L4" s="30" t="str">
        <f t="shared" ref="L4:L15" si="1">IF($B4="Grand Total",2,"")</f>
        <v/>
      </c>
      <c r="M4" s="30" t="str">
        <f t="shared" ref="M4:M15" si="2">IF($K4=1,$C4,"")</f>
        <v/>
      </c>
      <c r="N4" s="30" t="str">
        <f t="shared" ref="N4:N15" si="3">IF($L4=2,$C4,"")</f>
        <v/>
      </c>
    </row>
    <row r="5" spans="1:14" x14ac:dyDescent="0.3">
      <c r="A5" s="63"/>
      <c r="B5" s="52" t="s">
        <v>752</v>
      </c>
      <c r="C5" s="53">
        <v>3</v>
      </c>
      <c r="D5" s="54">
        <v>1</v>
      </c>
      <c r="K5" s="30" t="str">
        <f t="shared" si="0"/>
        <v/>
      </c>
      <c r="L5" s="30" t="str">
        <f t="shared" si="1"/>
        <v/>
      </c>
      <c r="M5" s="30" t="str">
        <f t="shared" si="2"/>
        <v/>
      </c>
      <c r="N5" s="30" t="str">
        <f t="shared" si="3"/>
        <v/>
      </c>
    </row>
    <row r="6" spans="1:14" ht="15" thickBot="1" x14ac:dyDescent="0.35">
      <c r="A6" s="64"/>
      <c r="B6" s="43" t="s">
        <v>750</v>
      </c>
      <c r="C6" s="44">
        <v>1</v>
      </c>
      <c r="D6" s="45">
        <v>1</v>
      </c>
      <c r="K6" s="30" t="str">
        <f t="shared" si="0"/>
        <v/>
      </c>
      <c r="L6" s="30" t="str">
        <f t="shared" si="1"/>
        <v/>
      </c>
      <c r="M6" s="30" t="str">
        <f t="shared" si="2"/>
        <v/>
      </c>
      <c r="N6" s="30" t="str">
        <f t="shared" si="3"/>
        <v/>
      </c>
    </row>
    <row r="7" spans="1:14" ht="15" thickBot="1" x14ac:dyDescent="0.35">
      <c r="A7" s="39" t="s">
        <v>758</v>
      </c>
      <c r="B7" s="49" t="s">
        <v>747</v>
      </c>
      <c r="C7" s="50">
        <v>32</v>
      </c>
      <c r="D7" s="51">
        <v>28</v>
      </c>
      <c r="K7" s="30">
        <f t="shared" si="0"/>
        <v>1</v>
      </c>
      <c r="L7" s="30" t="str">
        <f t="shared" si="1"/>
        <v/>
      </c>
      <c r="M7" s="30">
        <f t="shared" si="2"/>
        <v>32</v>
      </c>
      <c r="N7" s="30" t="str">
        <f t="shared" si="3"/>
        <v/>
      </c>
    </row>
    <row r="8" spans="1:14" x14ac:dyDescent="0.3">
      <c r="A8" s="62" t="s">
        <v>759</v>
      </c>
      <c r="B8" s="46" t="s">
        <v>748</v>
      </c>
      <c r="C8" s="47">
        <v>33</v>
      </c>
      <c r="D8" s="48">
        <v>28</v>
      </c>
      <c r="K8" s="30">
        <f t="shared" si="0"/>
        <v>1</v>
      </c>
      <c r="L8" s="30" t="str">
        <f t="shared" si="1"/>
        <v/>
      </c>
      <c r="M8" s="30">
        <f t="shared" si="2"/>
        <v>33</v>
      </c>
      <c r="N8" s="30" t="str">
        <f t="shared" si="3"/>
        <v/>
      </c>
    </row>
    <row r="9" spans="1:14" ht="15" thickBot="1" x14ac:dyDescent="0.35">
      <c r="A9" s="64"/>
      <c r="B9" s="43" t="s">
        <v>746</v>
      </c>
      <c r="C9" s="44">
        <v>24</v>
      </c>
      <c r="D9" s="45">
        <v>9</v>
      </c>
      <c r="K9" s="30" t="str">
        <f t="shared" si="0"/>
        <v/>
      </c>
      <c r="L9" s="30" t="str">
        <f t="shared" si="1"/>
        <v/>
      </c>
      <c r="M9" s="30" t="str">
        <f t="shared" si="2"/>
        <v/>
      </c>
      <c r="N9" s="30" t="str">
        <f t="shared" si="3"/>
        <v/>
      </c>
    </row>
    <row r="10" spans="1:14" ht="15" thickBot="1" x14ac:dyDescent="0.35">
      <c r="B10" s="40" t="s">
        <v>11</v>
      </c>
      <c r="C10" s="41">
        <v>150</v>
      </c>
      <c r="D10" s="42">
        <v>108</v>
      </c>
      <c r="K10" s="30" t="str">
        <f t="shared" si="0"/>
        <v/>
      </c>
      <c r="L10" s="30">
        <f t="shared" si="1"/>
        <v>2</v>
      </c>
      <c r="M10" s="30" t="str">
        <f t="shared" si="2"/>
        <v/>
      </c>
      <c r="N10" s="30">
        <f t="shared" si="3"/>
        <v>150</v>
      </c>
    </row>
    <row r="11" spans="1:14" x14ac:dyDescent="0.3">
      <c r="K11" s="30" t="str">
        <f t="shared" si="0"/>
        <v/>
      </c>
      <c r="L11" s="30" t="str">
        <f t="shared" si="1"/>
        <v/>
      </c>
      <c r="M11" s="30" t="str">
        <f t="shared" si="2"/>
        <v/>
      </c>
      <c r="N11" s="30" t="str">
        <f t="shared" si="3"/>
        <v/>
      </c>
    </row>
    <row r="12" spans="1:14" x14ac:dyDescent="0.3">
      <c r="K12" s="30" t="str">
        <f t="shared" si="0"/>
        <v/>
      </c>
      <c r="L12" s="30" t="str">
        <f t="shared" si="1"/>
        <v/>
      </c>
      <c r="M12" s="30" t="str">
        <f t="shared" si="2"/>
        <v/>
      </c>
      <c r="N12" s="30" t="str">
        <f t="shared" si="3"/>
        <v/>
      </c>
    </row>
    <row r="13" spans="1:14" x14ac:dyDescent="0.3">
      <c r="K13" s="30" t="str">
        <f t="shared" si="0"/>
        <v/>
      </c>
      <c r="L13" s="30" t="str">
        <f t="shared" si="1"/>
        <v/>
      </c>
      <c r="M13" s="30" t="str">
        <f t="shared" si="2"/>
        <v/>
      </c>
      <c r="N13" s="30" t="str">
        <f t="shared" si="3"/>
        <v/>
      </c>
    </row>
    <row r="14" spans="1:14" x14ac:dyDescent="0.3">
      <c r="K14" s="30" t="str">
        <f t="shared" si="0"/>
        <v/>
      </c>
      <c r="L14" s="30" t="str">
        <f t="shared" si="1"/>
        <v/>
      </c>
      <c r="M14" s="30" t="str">
        <f t="shared" si="2"/>
        <v/>
      </c>
      <c r="N14" s="30" t="str">
        <f t="shared" si="3"/>
        <v/>
      </c>
    </row>
    <row r="15" spans="1:14" x14ac:dyDescent="0.3">
      <c r="K15" s="30" t="str">
        <f t="shared" si="0"/>
        <v/>
      </c>
      <c r="L15" s="30" t="str">
        <f t="shared" si="1"/>
        <v/>
      </c>
      <c r="M15" s="30" t="str">
        <f t="shared" si="2"/>
        <v/>
      </c>
      <c r="N15" s="30" t="str">
        <f t="shared" si="3"/>
        <v/>
      </c>
    </row>
    <row r="20" spans="13:15" x14ac:dyDescent="0.3">
      <c r="M20">
        <f>SUM(M1:M19)</f>
        <v>65</v>
      </c>
      <c r="N20">
        <f>SUM(N1:N19)</f>
        <v>150</v>
      </c>
      <c r="O20">
        <f>M20/N20</f>
        <v>0.43333333333333335</v>
      </c>
    </row>
    <row r="21" spans="13:15" x14ac:dyDescent="0.3">
      <c r="O21" t="str">
        <f>TEXT(O20,"0.0%")</f>
        <v>43.3%</v>
      </c>
    </row>
  </sheetData>
  <mergeCells count="3">
    <mergeCell ref="A3:A6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showGridLines="0" topLeftCell="A11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66" t="s">
        <v>727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37.5" customHeight="1" x14ac:dyDescent="0.3">
      <c r="K2" s="67" t="s">
        <v>728</v>
      </c>
      <c r="L2" s="67"/>
    </row>
    <row r="3" spans="1:12" ht="27.45" customHeight="1" x14ac:dyDescent="0.3">
      <c r="A3" s="23" t="s">
        <v>729</v>
      </c>
      <c r="B3" s="23" t="s">
        <v>730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731</v>
      </c>
    </row>
    <row r="4" spans="1:12" ht="14.4" x14ac:dyDescent="0.3">
      <c r="A4" s="68">
        <v>2017</v>
      </c>
      <c r="B4" s="25" t="s">
        <v>732</v>
      </c>
      <c r="C4" s="26">
        <v>926</v>
      </c>
      <c r="D4" s="26">
        <v>811</v>
      </c>
      <c r="E4" s="24">
        <v>0.87580993520518358</v>
      </c>
      <c r="F4" s="26">
        <v>43</v>
      </c>
      <c r="G4" s="24">
        <v>0.9222462203023758</v>
      </c>
      <c r="H4" s="26">
        <v>58</v>
      </c>
      <c r="I4" s="26">
        <v>6</v>
      </c>
      <c r="J4" s="26">
        <v>8</v>
      </c>
      <c r="K4" s="24">
        <v>0.88925438596491224</v>
      </c>
      <c r="L4" s="24">
        <v>0.93325661680092065</v>
      </c>
    </row>
    <row r="5" spans="1:12" ht="14.4" x14ac:dyDescent="0.3">
      <c r="A5" s="68">
        <v>2017</v>
      </c>
      <c r="B5" s="25" t="s">
        <v>733</v>
      </c>
      <c r="C5" s="26">
        <v>979</v>
      </c>
      <c r="D5" s="26">
        <v>858</v>
      </c>
      <c r="E5" s="24">
        <v>0.8764044943820225</v>
      </c>
      <c r="F5" s="26">
        <v>47</v>
      </c>
      <c r="G5" s="24">
        <v>0.92441266598569971</v>
      </c>
      <c r="H5" s="26">
        <v>47</v>
      </c>
      <c r="I5" s="26">
        <v>14</v>
      </c>
      <c r="J5" s="26">
        <v>13</v>
      </c>
      <c r="K5" s="24">
        <v>0.90126050420168069</v>
      </c>
      <c r="L5" s="24">
        <v>0.94806629834254141</v>
      </c>
    </row>
    <row r="6" spans="1:12" ht="14.4" x14ac:dyDescent="0.3">
      <c r="A6" s="68">
        <v>2018</v>
      </c>
      <c r="B6" s="25" t="s">
        <v>734</v>
      </c>
      <c r="C6" s="26">
        <v>1158</v>
      </c>
      <c r="D6" s="26">
        <v>999</v>
      </c>
      <c r="E6" s="24">
        <v>0.86269430051813467</v>
      </c>
      <c r="F6" s="26">
        <v>54</v>
      </c>
      <c r="G6" s="24">
        <v>0.90932642487046633</v>
      </c>
      <c r="H6" s="26">
        <v>72</v>
      </c>
      <c r="I6" s="26">
        <v>21</v>
      </c>
      <c r="J6" s="26">
        <v>12</v>
      </c>
      <c r="K6" s="24">
        <v>0.88800000000000001</v>
      </c>
      <c r="L6" s="24">
        <v>0.93277310924369738</v>
      </c>
    </row>
    <row r="7" spans="1:12" ht="14.4" x14ac:dyDescent="0.3">
      <c r="A7" s="68">
        <v>2018</v>
      </c>
      <c r="B7" s="25" t="s">
        <v>735</v>
      </c>
      <c r="C7" s="26">
        <v>981</v>
      </c>
      <c r="D7" s="26">
        <v>858</v>
      </c>
      <c r="E7" s="24">
        <v>0.87461773700305812</v>
      </c>
      <c r="F7" s="26">
        <v>36</v>
      </c>
      <c r="G7" s="24">
        <v>0.91131498470948014</v>
      </c>
      <c r="H7" s="26">
        <v>52</v>
      </c>
      <c r="I7" s="26">
        <v>11</v>
      </c>
      <c r="J7" s="26">
        <v>24</v>
      </c>
      <c r="K7" s="24">
        <v>0.90697674418604646</v>
      </c>
      <c r="L7" s="24">
        <v>0.94285714285714273</v>
      </c>
    </row>
    <row r="8" spans="1:12" ht="14.4" x14ac:dyDescent="0.3">
      <c r="A8" s="68">
        <v>2018</v>
      </c>
      <c r="B8" s="25" t="s">
        <v>736</v>
      </c>
      <c r="C8" s="26">
        <v>971</v>
      </c>
      <c r="D8" s="26">
        <v>865</v>
      </c>
      <c r="E8" s="24">
        <v>0.89083419155509769</v>
      </c>
      <c r="F8" s="26">
        <v>48</v>
      </c>
      <c r="G8" s="24">
        <v>0.94026776519052513</v>
      </c>
      <c r="H8" s="26">
        <v>36</v>
      </c>
      <c r="I8" s="26">
        <v>10</v>
      </c>
      <c r="J8" s="26">
        <v>12</v>
      </c>
      <c r="K8" s="24">
        <v>0.9114857744994731</v>
      </c>
      <c r="L8" s="24">
        <v>0.96004439511653716</v>
      </c>
    </row>
    <row r="9" spans="1:12" ht="14.4" x14ac:dyDescent="0.3">
      <c r="A9" s="68">
        <v>2018</v>
      </c>
      <c r="B9" s="25" t="s">
        <v>737</v>
      </c>
      <c r="C9" s="26">
        <v>1062</v>
      </c>
      <c r="D9" s="26">
        <v>929</v>
      </c>
      <c r="E9" s="24">
        <v>0.87476459510357818</v>
      </c>
      <c r="F9" s="26">
        <v>56</v>
      </c>
      <c r="G9" s="24">
        <v>0.92749529190207158</v>
      </c>
      <c r="H9" s="26">
        <v>35</v>
      </c>
      <c r="I9" s="26">
        <v>21</v>
      </c>
      <c r="J9" s="26">
        <v>21</v>
      </c>
      <c r="K9" s="24">
        <v>0.91078431372549018</v>
      </c>
      <c r="L9" s="24">
        <v>0.9636929460580913</v>
      </c>
    </row>
    <row r="10" spans="1:12" ht="14.4" x14ac:dyDescent="0.3">
      <c r="A10" s="68">
        <v>2018</v>
      </c>
      <c r="B10" s="25" t="s">
        <v>738</v>
      </c>
      <c r="C10" s="26">
        <v>1227</v>
      </c>
      <c r="D10" s="26">
        <v>1077</v>
      </c>
      <c r="E10" s="24">
        <v>0.87775061124694376</v>
      </c>
      <c r="F10" s="26">
        <v>68</v>
      </c>
      <c r="G10" s="24">
        <v>0.93317033414832939</v>
      </c>
      <c r="H10" s="26">
        <v>47</v>
      </c>
      <c r="I10" s="26">
        <v>11</v>
      </c>
      <c r="J10" s="26">
        <v>24</v>
      </c>
      <c r="K10" s="24">
        <v>0.90352348993288589</v>
      </c>
      <c r="L10" s="24">
        <v>0.95818505338078297</v>
      </c>
    </row>
    <row r="11" spans="1:12" ht="14.4" x14ac:dyDescent="0.3">
      <c r="A11" s="68">
        <v>2018</v>
      </c>
      <c r="B11" s="25" t="s">
        <v>739</v>
      </c>
      <c r="C11" s="26">
        <v>1100</v>
      </c>
      <c r="D11" s="26">
        <v>982</v>
      </c>
      <c r="E11" s="24">
        <v>0.8927272727272727</v>
      </c>
      <c r="F11" s="26">
        <v>37</v>
      </c>
      <c r="G11" s="24">
        <v>0.92636363636363639</v>
      </c>
      <c r="H11" s="26">
        <v>35</v>
      </c>
      <c r="I11" s="26">
        <v>24</v>
      </c>
      <c r="J11" s="26">
        <v>22</v>
      </c>
      <c r="K11" s="24">
        <v>0.93168880455407954</v>
      </c>
      <c r="L11" s="24">
        <v>0.96558505408062922</v>
      </c>
    </row>
    <row r="12" spans="1:12" ht="14.4" x14ac:dyDescent="0.3">
      <c r="A12" s="68">
        <v>2018</v>
      </c>
      <c r="B12" s="25" t="s">
        <v>740</v>
      </c>
      <c r="C12" s="26">
        <v>1267</v>
      </c>
      <c r="D12" s="26">
        <v>1129</v>
      </c>
      <c r="E12" s="24">
        <v>0.89108129439621153</v>
      </c>
      <c r="F12" s="26">
        <v>66</v>
      </c>
      <c r="G12" s="24">
        <v>0.9431728492501974</v>
      </c>
      <c r="H12" s="26">
        <v>41</v>
      </c>
      <c r="I12" s="26">
        <v>16</v>
      </c>
      <c r="J12" s="26">
        <v>15</v>
      </c>
      <c r="K12" s="24">
        <v>0.91343042071197411</v>
      </c>
      <c r="L12" s="24">
        <v>0.96495726495726497</v>
      </c>
    </row>
    <row r="13" spans="1:12" ht="14.4" x14ac:dyDescent="0.3">
      <c r="A13" s="68">
        <v>2018</v>
      </c>
      <c r="B13" s="25" t="s">
        <v>741</v>
      </c>
      <c r="C13" s="26">
        <v>993</v>
      </c>
      <c r="D13" s="26">
        <v>887</v>
      </c>
      <c r="E13" s="24">
        <v>0.89325276938569986</v>
      </c>
      <c r="F13" s="26">
        <v>41</v>
      </c>
      <c r="G13" s="24">
        <v>0.93454179254783487</v>
      </c>
      <c r="H13" s="26">
        <v>34</v>
      </c>
      <c r="I13" s="26">
        <v>11</v>
      </c>
      <c r="J13" s="26">
        <v>20</v>
      </c>
      <c r="K13" s="24">
        <v>0.92203742203742189</v>
      </c>
      <c r="L13" s="24">
        <v>0.96308360477741584</v>
      </c>
    </row>
    <row r="14" spans="1:12" ht="14.4" x14ac:dyDescent="0.3">
      <c r="A14" s="68">
        <v>2018</v>
      </c>
      <c r="B14" s="25" t="s">
        <v>742</v>
      </c>
      <c r="C14" s="26">
        <v>1061</v>
      </c>
      <c r="D14" s="26">
        <v>959</v>
      </c>
      <c r="E14" s="24">
        <v>0.90386427898209232</v>
      </c>
      <c r="F14" s="26">
        <v>45</v>
      </c>
      <c r="G14" s="24">
        <v>0.94627709707822805</v>
      </c>
      <c r="H14" s="26">
        <v>31</v>
      </c>
      <c r="I14" s="26">
        <v>14</v>
      </c>
      <c r="J14" s="26">
        <v>12</v>
      </c>
      <c r="K14" s="24">
        <v>0.92657004830917888</v>
      </c>
      <c r="L14" s="24">
        <v>0.9686868686868686</v>
      </c>
    </row>
    <row r="15" spans="1:12" ht="14.4" x14ac:dyDescent="0.3">
      <c r="A15" s="68">
        <v>2018</v>
      </c>
      <c r="B15" s="25" t="s">
        <v>743</v>
      </c>
      <c r="C15" s="26">
        <v>1246</v>
      </c>
      <c r="D15" s="26">
        <v>1096</v>
      </c>
      <c r="E15" s="24">
        <v>0.87961476725521659</v>
      </c>
      <c r="F15" s="26">
        <v>56</v>
      </c>
      <c r="G15" s="24">
        <v>0.92455858747993569</v>
      </c>
      <c r="H15" s="26">
        <v>34</v>
      </c>
      <c r="I15" s="26">
        <v>35</v>
      </c>
      <c r="J15" s="26">
        <v>25</v>
      </c>
      <c r="K15" s="24">
        <v>0.92411467116357504</v>
      </c>
      <c r="L15" s="24">
        <v>0.96991150442477869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2018-11-01T19:15:33Z</dcterms:created>
  <dcterms:modified xsi:type="dcterms:W3CDTF">2018-11-05T13:35:05Z</dcterms:modified>
</cp:coreProperties>
</file>