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1DA28777-5564-4C32-8224-DE7AE61C374B}" xr6:coauthVersionLast="31" xr6:coauthVersionMax="31" xr10:uidLastSave="{00000000-0000-0000-0000-000000000000}"/>
  <bookViews>
    <workbookView xWindow="0" yWindow="0" windowWidth="23040" windowHeight="96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Detail'!$A$2:$N$96</definedName>
  </definedNames>
  <calcPr calcId="179017"/>
  <pivotCaches>
    <pivotCache cacheId="12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<sst xmlns="http://schemas.openxmlformats.org/spreadsheetml/2006/main" count="1167" uniqueCount="665">
  <si>
    <t>THR16   Ship-To Fill Rate  -  Jul 2018 through Jul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</si>
  <si>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</si>
  <si>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</si>
  <si>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</si>
  <si>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</si>
  <si>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</si>
  <si>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</si>
  <si>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</si>
  <si>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</si>
  <si>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</si>
  <si>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</si>
  <si>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</si>
  <si>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</si>
  <si>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3057085</t>
  </si>
  <si>
    <t>Envision Imag Pennsylvnia THR</t>
  </si>
  <si>
    <t>3057090</t>
  </si>
  <si>
    <t>Envision Imag Southlake THR</t>
  </si>
  <si>
    <t>3057086</t>
  </si>
  <si>
    <t>Envision Imag N Arlington THR</t>
  </si>
  <si>
    <t>3057091</t>
  </si>
  <si>
    <t>Envision Imag Of Bedford THR</t>
  </si>
  <si>
    <t>3057084</t>
  </si>
  <si>
    <t>Envision Imag S Arlington THR</t>
  </si>
  <si>
    <t>3057099</t>
  </si>
  <si>
    <t>Hlth Images South Potomac THR</t>
  </si>
  <si>
    <t>3057088</t>
  </si>
  <si>
    <t>Envision Imaging Of Hulen THR</t>
  </si>
  <si>
    <t>3057076</t>
  </si>
  <si>
    <t>Envision Imag N Fort Wrth THR</t>
  </si>
  <si>
    <t>3056893</t>
  </si>
  <si>
    <t>Envision Img Hunters Row THR</t>
  </si>
  <si>
    <t>3057102</t>
  </si>
  <si>
    <t>Envision Imag Of Tulsa THR</t>
  </si>
  <si>
    <t>3057079</t>
  </si>
  <si>
    <t>Envision Imag Of Dallas THR</t>
  </si>
  <si>
    <t>3057087</t>
  </si>
  <si>
    <t>Envision Imag Camp Bowie THR</t>
  </si>
  <si>
    <t>3057075</t>
  </si>
  <si>
    <t>Envision Imag Of Allen THR</t>
  </si>
  <si>
    <t>3387117</t>
  </si>
  <si>
    <t>Hlth Images At North Denver-CHER,LLC THR</t>
  </si>
  <si>
    <t>3057083</t>
  </si>
  <si>
    <t>Envision Imag Plano THR</t>
  </si>
  <si>
    <t>3699340</t>
  </si>
  <si>
    <t>Health Images At West Littleton</t>
  </si>
  <si>
    <t>3057081</t>
  </si>
  <si>
    <t>Envision Imag Of Desoto THR</t>
  </si>
  <si>
    <t>3450728</t>
  </si>
  <si>
    <t>Health Images At Longmont</t>
  </si>
  <si>
    <t>3057097</t>
  </si>
  <si>
    <t>Hlth Images South Denver THR</t>
  </si>
  <si>
    <t>3392163</t>
  </si>
  <si>
    <t>Hlth Images At Denver West -CHER,LLC THR</t>
  </si>
  <si>
    <t>3387088</t>
  </si>
  <si>
    <t>Hlth Images At Diamond Hill-CHER,LLC THR</t>
  </si>
  <si>
    <t>3057104</t>
  </si>
  <si>
    <t>Envision Imag Of Acadiana THR</t>
  </si>
  <si>
    <t>3057092</t>
  </si>
  <si>
    <t>Envision Imag Of Celburne THR</t>
  </si>
  <si>
    <t>3057095</t>
  </si>
  <si>
    <t>Envision Imag Of McKinney THR</t>
  </si>
  <si>
    <t>3057080</t>
  </si>
  <si>
    <t>Scimeca, Tyler</t>
  </si>
  <si>
    <t>3057101</t>
  </si>
  <si>
    <t>Hlth Images Cherry Hills THR</t>
  </si>
  <si>
    <t>3057100</t>
  </si>
  <si>
    <t>Hlth Images South Park THR</t>
  </si>
  <si>
    <t>3392152</t>
  </si>
  <si>
    <t>Hlth Images At Church Ranch-CHER,LLC THR</t>
  </si>
  <si>
    <t>3057096</t>
  </si>
  <si>
    <t>Colorado Springs Imag THR</t>
  </si>
  <si>
    <t>3387130</t>
  </si>
  <si>
    <t>Hlth Images At Southlands-CHER,LLC THR</t>
  </si>
  <si>
    <t>3057082</t>
  </si>
  <si>
    <t>Envision Imag Las Colinas THR</t>
  </si>
  <si>
    <t>3515112</t>
  </si>
  <si>
    <t>Envision Imaging Of Claremore</t>
  </si>
  <si>
    <t>3057103</t>
  </si>
  <si>
    <t>Hlth Images At Boulder THR</t>
  </si>
  <si>
    <t>3563881</t>
  </si>
  <si>
    <t>Orthopedic Centers Of Colorado Imaging</t>
  </si>
  <si>
    <t>3484055</t>
  </si>
  <si>
    <t>Health Images At Castle Rock</t>
  </si>
  <si>
    <t>3515115</t>
  </si>
  <si>
    <t>Envision Imaging Of Yale</t>
  </si>
  <si>
    <t>3747725</t>
  </si>
  <si>
    <t>Solt, Stacie</t>
  </si>
  <si>
    <t>3439092</t>
  </si>
  <si>
    <t>Specialty Imaging LLC THR</t>
  </si>
  <si>
    <t>THR16   NSI Items  -  Jul 2018 through Jul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</si>
  <si>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</si>
  <si>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</si>
  <si>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</si>
  <si>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</si>
  <si>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</si>
  <si>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</si>
  <si>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</si>
  <si>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</si>
  <si>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</si>
  <si>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</si>
  <si>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</si>
  <si>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</si>
  <si>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</si>
  <si>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Arlington</t>
  </si>
  <si>
    <t>TX</t>
  </si>
  <si>
    <t xml:space="preserve">760181005   </t>
  </si>
  <si>
    <t>65487181</t>
  </si>
  <si>
    <t>SZ</t>
  </si>
  <si>
    <t>4335418</t>
  </si>
  <si>
    <t>Connector Tubing f/Oxygen</t>
  </si>
  <si>
    <t>07/04/2018</t>
  </si>
  <si>
    <t>XD</t>
  </si>
  <si>
    <t>SALTE</t>
  </si>
  <si>
    <t>Fort Worth</t>
  </si>
  <si>
    <t xml:space="preserve">761042224   </t>
  </si>
  <si>
    <t>65863334</t>
  </si>
  <si>
    <t>1026811</t>
  </si>
  <si>
    <t>Entero Vu 24%</t>
  </si>
  <si>
    <t>07/17/2018</t>
  </si>
  <si>
    <t>EZ</t>
  </si>
  <si>
    <t xml:space="preserve">760122615   </t>
  </si>
  <si>
    <t>66162956</t>
  </si>
  <si>
    <t>1410011</t>
  </si>
  <si>
    <t>Media Tubes Duo Spore</t>
  </si>
  <si>
    <t>07/25/2018</t>
  </si>
  <si>
    <t>PROPER</t>
  </si>
  <si>
    <t>Bedford</t>
  </si>
  <si>
    <t xml:space="preserve">760226067   </t>
  </si>
  <si>
    <t>66129355</t>
  </si>
  <si>
    <t>1298777</t>
  </si>
  <si>
    <t>Sitzmarks O-Ring Marker Caps</t>
  </si>
  <si>
    <t>KONSYL</t>
  </si>
  <si>
    <t>Englewood</t>
  </si>
  <si>
    <t>CO</t>
  </si>
  <si>
    <t xml:space="preserve">801133805   </t>
  </si>
  <si>
    <t>66248921</t>
  </si>
  <si>
    <t>1276878</t>
  </si>
  <si>
    <t>Blood Pressure Monitor Home</t>
  </si>
  <si>
    <t>07/27/2018</t>
  </si>
  <si>
    <t>WELCH</t>
  </si>
  <si>
    <t>Mansfield</t>
  </si>
  <si>
    <t xml:space="preserve">760634001   </t>
  </si>
  <si>
    <t>66324307</t>
  </si>
  <si>
    <t>1115216</t>
  </si>
  <si>
    <t>Ear Plug Classic W/O Cord</t>
  </si>
  <si>
    <t>07/31/2018</t>
  </si>
  <si>
    <t>GRAING</t>
  </si>
  <si>
    <t>Longmont</t>
  </si>
  <si>
    <t xml:space="preserve">805016971   </t>
  </si>
  <si>
    <t>65414509</t>
  </si>
  <si>
    <t>1237565</t>
  </si>
  <si>
    <t>Cylinder Single D/E Cart 2Whel</t>
  </si>
  <si>
    <t>07/02/2018</t>
  </si>
  <si>
    <t>ANWELD</t>
  </si>
  <si>
    <t>6270042</t>
  </si>
  <si>
    <t>TUBG OXYGEN 14FT W/CRSH R</t>
  </si>
  <si>
    <t>VYAIRE</t>
  </si>
  <si>
    <t>65525705</t>
  </si>
  <si>
    <t>1269575</t>
  </si>
  <si>
    <t>Connector Microclave Neutral</t>
  </si>
  <si>
    <t>07/05/2018</t>
  </si>
  <si>
    <t>ABBHOS</t>
  </si>
  <si>
    <t>66133198</t>
  </si>
  <si>
    <t>3254766</t>
  </si>
  <si>
    <t>Ez Scan Gallon</t>
  </si>
  <si>
    <t>Littleton</t>
  </si>
  <si>
    <t xml:space="preserve">801234004   </t>
  </si>
  <si>
    <t>66112674</t>
  </si>
  <si>
    <t>1242003</t>
  </si>
  <si>
    <t>Paper Table 24"</t>
  </si>
  <si>
    <t>07/24/2018</t>
  </si>
  <si>
    <t>GREBAY</t>
  </si>
  <si>
    <t>Westminster</t>
  </si>
  <si>
    <t xml:space="preserve">800214094   </t>
  </si>
  <si>
    <t>65509092</t>
  </si>
  <si>
    <t>65763088</t>
  </si>
  <si>
    <t>07/13/2018</t>
  </si>
  <si>
    <t>1252291</t>
  </si>
  <si>
    <t>Sodium Chloride 0.9% Solution</t>
  </si>
  <si>
    <t>THR16   Drop-Ship Items  -  Jul 2018 through Jul 2018</t>
  </si>
  <si>
    <t>Irving</t>
  </si>
  <si>
    <t xml:space="preserve">750394341   </t>
  </si>
  <si>
    <t>66343640</t>
  </si>
  <si>
    <t>7806889</t>
  </si>
  <si>
    <t>Cassette Holder Weight Bearing</t>
  </si>
  <si>
    <t>D</t>
  </si>
  <si>
    <t>ALIMED</t>
  </si>
  <si>
    <t>65658017</t>
  </si>
  <si>
    <t>1243096</t>
  </si>
  <si>
    <t>Forcep Sponge Foerster</t>
  </si>
  <si>
    <t>07/10/2018</t>
  </si>
  <si>
    <t>MISDFK</t>
  </si>
  <si>
    <t>1310461</t>
  </si>
  <si>
    <t>Holder Wll Scr f/Oxygn Tnk</t>
  </si>
  <si>
    <t>NORGAS</t>
  </si>
  <si>
    <t>65636731</t>
  </si>
  <si>
    <t>1209365</t>
  </si>
  <si>
    <t>Fluid Transfer Set</t>
  </si>
  <si>
    <t>SOURON</t>
  </si>
  <si>
    <t>McKinney</t>
  </si>
  <si>
    <t xml:space="preserve">750717665   </t>
  </si>
  <si>
    <t>66045071</t>
  </si>
  <si>
    <t>1172546</t>
  </si>
  <si>
    <t>Skin Dots 2.0mm</t>
  </si>
  <si>
    <t>07/23/2018</t>
  </si>
  <si>
    <t>Aurora</t>
  </si>
  <si>
    <t xml:space="preserve">800124526   </t>
  </si>
  <si>
    <t>66377487</t>
  </si>
  <si>
    <t>1268963</t>
  </si>
  <si>
    <t>Earplugs E-A-R Skull Screws</t>
  </si>
  <si>
    <t>08/01/2018</t>
  </si>
  <si>
    <t>FISHER</t>
  </si>
  <si>
    <t>1101640</t>
  </si>
  <si>
    <t>Cannula Nasal w/50'Tubing</t>
  </si>
  <si>
    <t>1185149</t>
  </si>
  <si>
    <t>Regulator O2 Easy Dial</t>
  </si>
  <si>
    <t>PRECMD</t>
  </si>
  <si>
    <t xml:space="preserve">801127006   </t>
  </si>
  <si>
    <t>65501069</t>
  </si>
  <si>
    <t>65388000</t>
  </si>
  <si>
    <t>9047885</t>
  </si>
  <si>
    <t>Binder Looseleaf 1 White</t>
  </si>
  <si>
    <t>ODEPOT</t>
  </si>
  <si>
    <t>1226524</t>
  </si>
  <si>
    <t>Towel Paper 2-Ply 8-4/5x11"</t>
  </si>
  <si>
    <t>65928803</t>
  </si>
  <si>
    <t>07/18/2018</t>
  </si>
  <si>
    <t>THR16   Item Detail  -  Jul 2018 through Jul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</si>
  <si>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</si>
  <si>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</si>
  <si>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</si>
  <si>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</si>
  <si>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</si>
  <si>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</si>
  <si>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</si>
  <si>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</si>
  <si>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</si>
  <si>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7768644</t>
  </si>
  <si>
    <t xml:space="preserve">Arthrogram Tray               </t>
  </si>
  <si>
    <t xml:space="preserve">            </t>
  </si>
  <si>
    <t xml:space="preserve">20/Ca   </t>
  </si>
  <si>
    <t>MEDLIN</t>
  </si>
  <si>
    <t>DYNJ07425</t>
  </si>
  <si>
    <t>1046989</t>
  </si>
  <si>
    <t xml:space="preserve">Sodium Chloride INJ SDV 50ml  </t>
  </si>
  <si>
    <t xml:space="preserve">0.9%        </t>
  </si>
  <si>
    <t xml:space="preserve">25/Bx   </t>
  </si>
  <si>
    <t>PFIZNJ</t>
  </si>
  <si>
    <t>00409488850</t>
  </si>
  <si>
    <t>1048583</t>
  </si>
  <si>
    <t xml:space="preserve">Sodium Chloride INJ MDV 30ml  </t>
  </si>
  <si>
    <t xml:space="preserve">0.9%BACT    </t>
  </si>
  <si>
    <t>00409196607</t>
  </si>
  <si>
    <t xml:space="preserve">Ear Plug Classic W/O Cord     </t>
  </si>
  <si>
    <t xml:space="preserve">200/Bx  </t>
  </si>
  <si>
    <t>3NHJ7</t>
  </si>
  <si>
    <t xml:space="preserve">Earplugs E-A-R Skull Screws   </t>
  </si>
  <si>
    <t xml:space="preserve">Vinyl Cord  </t>
  </si>
  <si>
    <t xml:space="preserve">120/Pk  </t>
  </si>
  <si>
    <t>191501567</t>
  </si>
  <si>
    <t>4390165</t>
  </si>
  <si>
    <t xml:space="preserve">PremierPro Glove Ntrl Thin PF </t>
  </si>
  <si>
    <t xml:space="preserve">X-Large     </t>
  </si>
  <si>
    <t xml:space="preserve">180/Bx  </t>
  </si>
  <si>
    <t>S2SGLO</t>
  </si>
  <si>
    <t>5065</t>
  </si>
  <si>
    <t>1300550</t>
  </si>
  <si>
    <t xml:space="preserve">Lidocaine HCL Inj MDV 10ml    </t>
  </si>
  <si>
    <t xml:space="preserve">1%          </t>
  </si>
  <si>
    <t>AMEPHA</t>
  </si>
  <si>
    <t>63323020110</t>
  </si>
  <si>
    <t>1049943</t>
  </si>
  <si>
    <t xml:space="preserve">Sodium Chloride 10ml MPF      </t>
  </si>
  <si>
    <t>00409488810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</si>
  <si>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</si>
  <si>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</si>
  <si>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</si>
  <si>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</si>
  <si>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</si>
  <si>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</si>
  <si>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>1224991</t>
  </si>
  <si>
    <t xml:space="preserve">Ropivacaine Hcl Inj 10mL      </t>
  </si>
  <si>
    <t xml:space="preserve">2mg/mL      </t>
  </si>
  <si>
    <t xml:space="preserve">10/Bx   </t>
  </si>
  <si>
    <t>00409930010</t>
  </si>
  <si>
    <t>1186311</t>
  </si>
  <si>
    <t xml:space="preserve">Cover Headset Disposable      </t>
  </si>
  <si>
    <t xml:space="preserve">Large       </t>
  </si>
  <si>
    <t xml:space="preserve">1000/Bx </t>
  </si>
  <si>
    <t>CONE</t>
  </si>
  <si>
    <t>243714</t>
  </si>
  <si>
    <t>6430235</t>
  </si>
  <si>
    <t xml:space="preserve">Wypall X60 Wipers Hydroknit   </t>
  </si>
  <si>
    <t xml:space="preserve">12.5"x14.4" </t>
  </si>
  <si>
    <t xml:space="preserve">76/Pk   </t>
  </si>
  <si>
    <t>KIMBER</t>
  </si>
  <si>
    <t>34865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</si>
  <si>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</si>
  <si>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</si>
  <si>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</si>
  <si>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</si>
  <si>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</si>
  <si>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</si>
  <si>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1293871</t>
  </si>
  <si>
    <t xml:space="preserve">Levsin Inj 1ml amp            </t>
  </si>
  <si>
    <t xml:space="preserve">0.5mg/ml    </t>
  </si>
  <si>
    <t xml:space="preserve">5/Bx    </t>
  </si>
  <si>
    <t>DEY</t>
  </si>
  <si>
    <t>00037900105</t>
  </si>
  <si>
    <t xml:space="preserve">Fluid Transfer Set            </t>
  </si>
  <si>
    <t xml:space="preserve">20"         </t>
  </si>
  <si>
    <t xml:space="preserve">100/Ca  </t>
  </si>
  <si>
    <t>116008</t>
  </si>
  <si>
    <t>2218045</t>
  </si>
  <si>
    <t xml:space="preserve">E-A-R Plugs Pillow Paks       </t>
  </si>
  <si>
    <t>200Pr/Bx</t>
  </si>
  <si>
    <t>3MMED</t>
  </si>
  <si>
    <t>310-1001</t>
  </si>
  <si>
    <t>7284509</t>
  </si>
  <si>
    <t xml:space="preserve">GI Barium Plastic Straw       </t>
  </si>
  <si>
    <t xml:space="preserve">144/Ca  </t>
  </si>
  <si>
    <t>903102</t>
  </si>
  <si>
    <t xml:space="preserve">Connector Tubing f/Oxygen     </t>
  </si>
  <si>
    <t xml:space="preserve">2"          </t>
  </si>
  <si>
    <t xml:space="preserve">50/Pk   </t>
  </si>
  <si>
    <t>2005-0-50</t>
  </si>
  <si>
    <t>2284924</t>
  </si>
  <si>
    <t xml:space="preserve">Transfer Set Swab Valve       </t>
  </si>
  <si>
    <t>CARDNB</t>
  </si>
  <si>
    <t>C405-3208</t>
  </si>
  <si>
    <t>6781072</t>
  </si>
  <si>
    <t xml:space="preserve">Container Denture W/Lid       </t>
  </si>
  <si>
    <t xml:space="preserve">Aqua        </t>
  </si>
  <si>
    <t xml:space="preserve">250/Ca  </t>
  </si>
  <si>
    <t>DYND70293</t>
  </si>
  <si>
    <t>1205943</t>
  </si>
  <si>
    <t xml:space="preserve">Odor Eliminator Drops         </t>
  </si>
  <si>
    <t xml:space="preserve">8oz         </t>
  </si>
  <si>
    <t xml:space="preserve">Ea      </t>
  </si>
  <si>
    <t>HOLLIS</t>
  </si>
  <si>
    <t>7717</t>
  </si>
  <si>
    <t>2585284</t>
  </si>
  <si>
    <t xml:space="preserve">Clave Port                    </t>
  </si>
  <si>
    <t>1195601</t>
  </si>
  <si>
    <t>5077701</t>
  </si>
  <si>
    <t xml:space="preserve">Introcan Safety Catheter      </t>
  </si>
  <si>
    <t xml:space="preserve">22gX1"      </t>
  </si>
  <si>
    <t>MCGAW</t>
  </si>
  <si>
    <t>4251628-02</t>
  </si>
  <si>
    <t>3907666</t>
  </si>
  <si>
    <t>Dial Liquid Antimicrobial Soap</t>
  </si>
  <si>
    <t>7.5oz/Bt</t>
  </si>
  <si>
    <t>OPTINT</t>
  </si>
  <si>
    <t>2340084014</t>
  </si>
  <si>
    <t xml:space="preserve">Regulator O2 Easy Dial        </t>
  </si>
  <si>
    <t xml:space="preserve">4"          </t>
  </si>
  <si>
    <t>168708D</t>
  </si>
  <si>
    <t>7278209</t>
  </si>
  <si>
    <t xml:space="preserve">Ultrasonic Gel 2/3oz          </t>
  </si>
  <si>
    <t xml:space="preserve">48/Bx   </t>
  </si>
  <si>
    <t>PARKER</t>
  </si>
  <si>
    <t>01-01</t>
  </si>
  <si>
    <t>5825106</t>
  </si>
  <si>
    <t xml:space="preserve">Slippers Safety Terry In Gry  </t>
  </si>
  <si>
    <t xml:space="preserve">XL          </t>
  </si>
  <si>
    <t xml:space="preserve">48/Ca   </t>
  </si>
  <si>
    <t>ALLEG</t>
  </si>
  <si>
    <t>58125-GRY</t>
  </si>
  <si>
    <t>1048688</t>
  </si>
  <si>
    <t xml:space="preserve">Sodium Chlor Inj SDV 20ml PF  </t>
  </si>
  <si>
    <t>00409488820</t>
  </si>
  <si>
    <t>6312615</t>
  </si>
  <si>
    <t xml:space="preserve">Marcaine Inj MDV              </t>
  </si>
  <si>
    <t xml:space="preserve">0.5%        </t>
  </si>
  <si>
    <t xml:space="preserve">50mL/Vl </t>
  </si>
  <si>
    <t>00409161050</t>
  </si>
  <si>
    <t xml:space="preserve">Media Tubes Duo Spore         </t>
  </si>
  <si>
    <t>26910700</t>
  </si>
  <si>
    <t>1190373</t>
  </si>
  <si>
    <t>Glove Nitrile PF Textured Blue</t>
  </si>
  <si>
    <t xml:space="preserve">100/Bx  </t>
  </si>
  <si>
    <t>LIFMED</t>
  </si>
  <si>
    <t>6304</t>
  </si>
  <si>
    <t>8955057</t>
  </si>
  <si>
    <t xml:space="preserve">Encore Drape Sheet 3Ply White </t>
  </si>
  <si>
    <t xml:space="preserve">40"x60"     </t>
  </si>
  <si>
    <t>TIDI-E</t>
  </si>
  <si>
    <t>9810836</t>
  </si>
  <si>
    <t xml:space="preserve">Holder Wll Scr f/Oxygn Tnk    </t>
  </si>
  <si>
    <t>FW21120</t>
  </si>
  <si>
    <t>1165585</t>
  </si>
  <si>
    <t xml:space="preserve">Towel f/Enmotion Premium      </t>
  </si>
  <si>
    <t xml:space="preserve">6Rl/Ca  </t>
  </si>
  <si>
    <t>GEOPAC</t>
  </si>
  <si>
    <t>89410</t>
  </si>
  <si>
    <t xml:space="preserve">Ez Scan Gallon                </t>
  </si>
  <si>
    <t xml:space="preserve">4/CA    </t>
  </si>
  <si>
    <t>601003</t>
  </si>
  <si>
    <t>1224986</t>
  </si>
  <si>
    <t xml:space="preserve">Ropivacaine HCl Inj 10mL      </t>
  </si>
  <si>
    <t xml:space="preserve">10mg/mL     </t>
  </si>
  <si>
    <t>00409930310</t>
  </si>
  <si>
    <t>1138894</t>
  </si>
  <si>
    <t xml:space="preserve">Microbore Ext Set 12"         </t>
  </si>
  <si>
    <t xml:space="preserve">50/Ca   </t>
  </si>
  <si>
    <t>AMSINO</t>
  </si>
  <si>
    <t>AE1112</t>
  </si>
  <si>
    <t>1048130</t>
  </si>
  <si>
    <t xml:space="preserve">Marcaine Inj SDV PF 10mL      </t>
  </si>
  <si>
    <t>00409156010</t>
  </si>
  <si>
    <t>7431738</t>
  </si>
  <si>
    <t xml:space="preserve">Purafit Ear Plug Corded       </t>
  </si>
  <si>
    <t>SAFZON</t>
  </si>
  <si>
    <t>RM-6900</t>
  </si>
  <si>
    <t xml:space="preserve">Sitzmarks O-Ring Marker Caps  </t>
  </si>
  <si>
    <t>8100F</t>
  </si>
  <si>
    <t>3384848</t>
  </si>
  <si>
    <t xml:space="preserve">Purafit Uncorded Ear Plug     </t>
  </si>
  <si>
    <t>RM-6800</t>
  </si>
  <si>
    <t>9873303</t>
  </si>
  <si>
    <t>Push Button Bld Coll Wngst 12"</t>
  </si>
  <si>
    <t xml:space="preserve">25G x.75    </t>
  </si>
  <si>
    <t xml:space="preserve">50/Bx   </t>
  </si>
  <si>
    <t>BD</t>
  </si>
  <si>
    <t>367323</t>
  </si>
  <si>
    <t xml:space="preserve">Cannula Nasal w/50'Tubing     </t>
  </si>
  <si>
    <t>1600-50-20</t>
  </si>
  <si>
    <t>1081929</t>
  </si>
  <si>
    <t xml:space="preserve">Swiffer Sweeper               </t>
  </si>
  <si>
    <t>758287</t>
  </si>
  <si>
    <t>1103418</t>
  </si>
  <si>
    <t xml:space="preserve">Veinlite Hand-Held            </t>
  </si>
  <si>
    <t xml:space="preserve">16-LEDS     </t>
  </si>
  <si>
    <t>MASTAY</t>
  </si>
  <si>
    <t>VEMS</t>
  </si>
  <si>
    <t>5552497</t>
  </si>
  <si>
    <t>CIDEX OPA Solution Test Strips</t>
  </si>
  <si>
    <t xml:space="preserve">60/Bt   </t>
  </si>
  <si>
    <t>J&amp;JAS</t>
  </si>
  <si>
    <t>20392</t>
  </si>
  <si>
    <t>1530110</t>
  </si>
  <si>
    <t xml:space="preserve">Sodium Chloride Mini Bag 0.9% </t>
  </si>
  <si>
    <t xml:space="preserve">100mL       </t>
  </si>
  <si>
    <t xml:space="preserve">Bg      </t>
  </si>
  <si>
    <t>TRAVOL</t>
  </si>
  <si>
    <t>2B1307</t>
  </si>
  <si>
    <t>7429348</t>
  </si>
  <si>
    <t xml:space="preserve">Ear Plugs Uncorded            </t>
  </si>
  <si>
    <t>RM-6604</t>
  </si>
  <si>
    <t xml:space="preserve">Connector Microclave Neutral  </t>
  </si>
  <si>
    <t xml:space="preserve">Clear       </t>
  </si>
  <si>
    <t>12512-01</t>
  </si>
  <si>
    <t>1269551</t>
  </si>
  <si>
    <t xml:space="preserve">All Purpose Pk Twin Peaks Med </t>
  </si>
  <si>
    <t xml:space="preserve">Custom      </t>
  </si>
  <si>
    <t>CARDCP</t>
  </si>
  <si>
    <t>17-9512A</t>
  </si>
  <si>
    <t xml:space="preserve">TUBG OXYGEN 14FT W/CRSH R     </t>
  </si>
  <si>
    <t>001303</t>
  </si>
  <si>
    <t xml:space="preserve">Skin Dots 2.0mm               </t>
  </si>
  <si>
    <t>TE-SDM-BB20</t>
  </si>
  <si>
    <t xml:space="preserve">Blood Pressure Monitor Home   </t>
  </si>
  <si>
    <t xml:space="preserve">Welch Allyn </t>
  </si>
  <si>
    <t>H-BP100SBP</t>
  </si>
  <si>
    <t xml:space="preserve">Sodium Chloride 0.9% Solution </t>
  </si>
  <si>
    <t xml:space="preserve">50mL        </t>
  </si>
  <si>
    <t xml:space="preserve">60/Ca   </t>
  </si>
  <si>
    <t>798406</t>
  </si>
  <si>
    <t>2584917</t>
  </si>
  <si>
    <t xml:space="preserve">Marcaine Spinal Inj 2mL Amp   </t>
  </si>
  <si>
    <t xml:space="preserve">0.75%       </t>
  </si>
  <si>
    <t xml:space="preserve">10/Pk   </t>
  </si>
  <si>
    <t>00409176102</t>
  </si>
  <si>
    <t>7480027</t>
  </si>
  <si>
    <t xml:space="preserve">MD-Gastroview Bottle          </t>
  </si>
  <si>
    <t xml:space="preserve">30mL        </t>
  </si>
  <si>
    <t>LIBFIE</t>
  </si>
  <si>
    <t>481604</t>
  </si>
  <si>
    <t xml:space="preserve">Forcep Sponge Foerster        </t>
  </si>
  <si>
    <t>87-2295</t>
  </si>
  <si>
    <t xml:space="preserve">Paper Table 24"               </t>
  </si>
  <si>
    <t>Smooth White</t>
  </si>
  <si>
    <t xml:space="preserve">12/Rl   </t>
  </si>
  <si>
    <t>53216</t>
  </si>
  <si>
    <t>1224990</t>
  </si>
  <si>
    <t xml:space="preserve">Ropivacaine HCl Inj PF 20mL   </t>
  </si>
  <si>
    <t>00409930020</t>
  </si>
  <si>
    <t>1127162</t>
  </si>
  <si>
    <t xml:space="preserve">Pad Defib Cardiac Science     </t>
  </si>
  <si>
    <t xml:space="preserve">Adult       </t>
  </si>
  <si>
    <t>HEARSY</t>
  </si>
  <si>
    <t>9870366</t>
  </si>
  <si>
    <t xml:space="preserve">Saf-T-Intima IV Cath w/Y      </t>
  </si>
  <si>
    <t xml:space="preserve">22x.75      </t>
  </si>
  <si>
    <t>383323</t>
  </si>
  <si>
    <t>1255885</t>
  </si>
  <si>
    <t xml:space="preserve">Pump IV Set Infusomat         </t>
  </si>
  <si>
    <t xml:space="preserve">120"        </t>
  </si>
  <si>
    <t xml:space="preserve">24/Ca   </t>
  </si>
  <si>
    <t>490103</t>
  </si>
  <si>
    <t>4390122</t>
  </si>
  <si>
    <t>PremierPro Glove Exam Vinyl PF</t>
  </si>
  <si>
    <t xml:space="preserve">Small       </t>
  </si>
  <si>
    <t>4042</t>
  </si>
  <si>
    <t>1530071</t>
  </si>
  <si>
    <t xml:space="preserve">Esteem TruBlu Glove Nitrile   </t>
  </si>
  <si>
    <t xml:space="preserve">Lg Stretchy </t>
  </si>
  <si>
    <t>8898N</t>
  </si>
  <si>
    <t>1046851</t>
  </si>
  <si>
    <t>Sod Chl Inj Bacterios MDV 10ml</t>
  </si>
  <si>
    <t xml:space="preserve">0.9% LF     </t>
  </si>
  <si>
    <t>00409196612</t>
  </si>
  <si>
    <t>1248734</t>
  </si>
  <si>
    <t xml:space="preserve">Cloth Wet Swiffer             </t>
  </si>
  <si>
    <t xml:space="preserve">12/Bx   </t>
  </si>
  <si>
    <t>758278</t>
  </si>
  <si>
    <t>6423467</t>
  </si>
  <si>
    <t xml:space="preserve">Tourniquet Pre-Cut Rl L/F     </t>
  </si>
  <si>
    <t xml:space="preserve">Fisherbrand </t>
  </si>
  <si>
    <t xml:space="preserve">100/Pk  </t>
  </si>
  <si>
    <t>TROY</t>
  </si>
  <si>
    <t>2203570</t>
  </si>
  <si>
    <t>1290612</t>
  </si>
  <si>
    <t xml:space="preserve">Readi-Cat 2  Mochaccino       </t>
  </si>
  <si>
    <t>450307</t>
  </si>
  <si>
    <t xml:space="preserve">Towel Paper 2-Ply 8-4/5x11"   </t>
  </si>
  <si>
    <t xml:space="preserve">White       </t>
  </si>
  <si>
    <t xml:space="preserve">1/Rl    </t>
  </si>
  <si>
    <t>592878</t>
  </si>
  <si>
    <t>2283026</t>
  </si>
  <si>
    <t>Glucagon Kit Emergency w/Syrng</t>
  </si>
  <si>
    <t xml:space="preserve">1MG         </t>
  </si>
  <si>
    <t xml:space="preserve">1ML     </t>
  </si>
  <si>
    <t>CARDZB</t>
  </si>
  <si>
    <t>2858090</t>
  </si>
  <si>
    <t>1218113</t>
  </si>
  <si>
    <t xml:space="preserve">Connector Airlife Oxygen      </t>
  </si>
  <si>
    <t xml:space="preserve">25/Ca   </t>
  </si>
  <si>
    <t>001841</t>
  </si>
  <si>
    <t>6340011</t>
  </si>
  <si>
    <t xml:space="preserve">Kinevac Injection Vials       </t>
  </si>
  <si>
    <t xml:space="preserve">5MCG        </t>
  </si>
  <si>
    <t>055615</t>
  </si>
  <si>
    <t>1226559</t>
  </si>
  <si>
    <t xml:space="preserve">Tubing O2 Crush-Resist Lumen  </t>
  </si>
  <si>
    <t xml:space="preserve">21'         </t>
  </si>
  <si>
    <t>001304</t>
  </si>
  <si>
    <t>1125506</t>
  </si>
  <si>
    <t xml:space="preserve">Criterion Clear Blue Ntrl Glv </t>
  </si>
  <si>
    <t>PERGET</t>
  </si>
  <si>
    <t>6050202</t>
  </si>
  <si>
    <t xml:space="preserve">Pantliners Kotex Lightdays    </t>
  </si>
  <si>
    <t xml:space="preserve">Unscented   </t>
  </si>
  <si>
    <t xml:space="preserve">22/Pk   </t>
  </si>
  <si>
    <t>01301</t>
  </si>
  <si>
    <t xml:space="preserve">Entero Vu 24%                 </t>
  </si>
  <si>
    <t xml:space="preserve">600ML       </t>
  </si>
  <si>
    <t xml:space="preserve">12/Ca   </t>
  </si>
  <si>
    <t>901407</t>
  </si>
  <si>
    <t>7680001</t>
  </si>
  <si>
    <t>Med Stretchy</t>
  </si>
  <si>
    <t>8897N</t>
  </si>
  <si>
    <t>4881448</t>
  </si>
  <si>
    <t>NitriDerm Glove PF Ntrl LF Srg</t>
  </si>
  <si>
    <t>White Sz 8.5</t>
  </si>
  <si>
    <t xml:space="preserve">25Pr/Bx </t>
  </si>
  <si>
    <t>ABCO</t>
  </si>
  <si>
    <t>135850</t>
  </si>
  <si>
    <t xml:space="preserve">Binder Looseleaf 1 White      </t>
  </si>
  <si>
    <t>268221</t>
  </si>
  <si>
    <t>9872243</t>
  </si>
  <si>
    <t xml:space="preserve">Cannula Flo Rate              </t>
  </si>
  <si>
    <t xml:space="preserve">17g         </t>
  </si>
  <si>
    <t>303345</t>
  </si>
  <si>
    <t>7480049</t>
  </si>
  <si>
    <t xml:space="preserve">Multipack Coil Tube Syringe   </t>
  </si>
  <si>
    <t xml:space="preserve">60" 200mL   </t>
  </si>
  <si>
    <t>800099</t>
  </si>
  <si>
    <t>1510063</t>
  </si>
  <si>
    <t xml:space="preserve">Butterfly Wound Closures      </t>
  </si>
  <si>
    <t>MEDIQ</t>
  </si>
  <si>
    <t>60333</t>
  </si>
  <si>
    <t>1019137</t>
  </si>
  <si>
    <t xml:space="preserve">X-Ray Filing Envelope         </t>
  </si>
  <si>
    <t xml:space="preserve">14.5"X17.5" </t>
  </si>
  <si>
    <t xml:space="preserve">500/Ca  </t>
  </si>
  <si>
    <t>950220</t>
  </si>
  <si>
    <t>6850115</t>
  </si>
  <si>
    <t xml:space="preserve">Gammex PF SYN PI White        </t>
  </si>
  <si>
    <t xml:space="preserve">SZ 7.5      </t>
  </si>
  <si>
    <t xml:space="preserve">50Pr/Bx </t>
  </si>
  <si>
    <t>ANSELL</t>
  </si>
  <si>
    <t>20685775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</si>
  <si>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</si>
  <si>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</si>
  <si>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</si>
  <si>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</si>
  <si>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</si>
  <si>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</si>
  <si>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</si>
  <si>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</si>
  <si>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</si>
  <si>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</si>
  <si>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>920339</t>
  </si>
  <si>
    <t>6023287</t>
  </si>
  <si>
    <t>Bupivacaine HCL MDV Non-Return</t>
  </si>
  <si>
    <t xml:space="preserve">0.25%       </t>
  </si>
  <si>
    <t>GIVREP</t>
  </si>
  <si>
    <t>00409116001</t>
  </si>
  <si>
    <t>2488175</t>
  </si>
  <si>
    <t>Epinephrine Abj LFS Syr Non-Rt</t>
  </si>
  <si>
    <t xml:space="preserve">1:10M       </t>
  </si>
  <si>
    <t xml:space="preserve">10ml/Ea </t>
  </si>
  <si>
    <t>00409492134</t>
  </si>
  <si>
    <t>1190370</t>
  </si>
  <si>
    <t>6302</t>
  </si>
  <si>
    <t>1215929</t>
  </si>
  <si>
    <t xml:space="preserve">Drape Laparoscopic            </t>
  </si>
  <si>
    <t xml:space="preserve">12x13       </t>
  </si>
  <si>
    <t>WELMED</t>
  </si>
  <si>
    <t>1222-2180</t>
  </si>
  <si>
    <t>1186412</t>
  </si>
  <si>
    <t xml:space="preserve">Diazepam Tablets UD           </t>
  </si>
  <si>
    <t xml:space="preserve">5Mg         </t>
  </si>
  <si>
    <t>BIONIC</t>
  </si>
  <si>
    <t>51079028520</t>
  </si>
  <si>
    <t xml:space="preserve">green       </t>
  </si>
  <si>
    <t>6105</t>
  </si>
  <si>
    <t>1117943</t>
  </si>
  <si>
    <t xml:space="preserve">Gastrografin Solution         </t>
  </si>
  <si>
    <t xml:space="preserve">30mL Bt     </t>
  </si>
  <si>
    <t>044535</t>
  </si>
  <si>
    <t>THR16 MONTHLY FILL RATE LOG</t>
  </si>
  <si>
    <t>Stocking Items Only</t>
  </si>
  <si>
    <t>Year</t>
  </si>
  <si>
    <t>Month</t>
  </si>
  <si>
    <t>Total
 Fill Rate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</si>
  <si>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</si>
  <si>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</si>
  <si>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</si>
  <si>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</si>
  <si>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</si>
  <si>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</si>
  <si>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</si>
  <si>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</si>
  <si>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</si>
  <si>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</si>
  <si>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</si>
  <si>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</si>
  <si>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</si>
  <si>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</si>
  <si>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</si>
  <si>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</si>
  <si>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</si>
  <si>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Drop-ship only</t>
  </si>
  <si>
    <t>Status</t>
  </si>
  <si>
    <t>Monthly Demand- Grapevine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</si>
  <si>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</si>
  <si>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</si>
  <si>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</si>
  <si>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</si>
  <si>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</si>
  <si>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</si>
  <si>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</si>
  <si>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THR16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</si>
</sst>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right"/>
    </xf>
    <xf numFmtId="165" fontId="4" fillId="6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17" fillId="3" borderId="13" xfId="0" applyFont="1" applyFill="1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8" borderId="17" xfId="0" applyFill="1" applyBorder="1" applyAlignment="1">
      <alignment horizontal="left"/>
    </xf>
    <xf numFmtId="0" fontId="0" fillId="8" borderId="17" xfId="0" applyNumberFormat="1" applyFill="1" applyBorder="1"/>
    <xf numFmtId="0" fontId="0" fillId="8" borderId="18" xfId="0" applyNumberFormat="1" applyFill="1" applyBorder="1"/>
    <xf numFmtId="0" fontId="18" fillId="0" borderId="19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19" fillId="0" borderId="15" xfId="0" applyFont="1" applyBorder="1" applyAlignment="1">
      <alignment horizontal="left"/>
    </xf>
    <xf numFmtId="0" fontId="19" fillId="0" borderId="15" xfId="0" applyNumberFormat="1" applyFont="1" applyBorder="1"/>
    <xf numFmtId="0" fontId="19" fillId="0" borderId="16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</cellXfs>
  <cellStyles count="1">
    <cellStyle name="Normal" xfId="0" builtinId="0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0.90823774765380605</c:v>
                </c:pt>
                <c:pt idx="1">
                  <c:v>0.90130151843817785</c:v>
                </c:pt>
                <c:pt idx="2">
                  <c:v>0.91537267080745333</c:v>
                </c:pt>
                <c:pt idx="3">
                  <c:v>0.88925438596491224</c:v>
                </c:pt>
                <c:pt idx="4">
                  <c:v>0.90177638453500519</c:v>
                </c:pt>
                <c:pt idx="5">
                  <c:v>0.88790820829655781</c:v>
                </c:pt>
                <c:pt idx="6">
                  <c:v>0.90516332982086412</c:v>
                </c:pt>
                <c:pt idx="7">
                  <c:v>0.91052631578947374</c:v>
                </c:pt>
                <c:pt idx="8">
                  <c:v>0.91059280855199221</c:v>
                </c:pt>
                <c:pt idx="9">
                  <c:v>0.90360435875943002</c:v>
                </c:pt>
                <c:pt idx="10">
                  <c:v>0.93018867924528303</c:v>
                </c:pt>
                <c:pt idx="11">
                  <c:v>0.91146711635750421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3D-4A5C-B4AB-50BE2A21707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0.96563192904656314</c:v>
                </c:pt>
                <c:pt idx="1">
                  <c:v>0.95080091533180777</c:v>
                </c:pt>
                <c:pt idx="2">
                  <c:v>0.94927536231884058</c:v>
                </c:pt>
                <c:pt idx="3">
                  <c:v>0.93325661680092065</c:v>
                </c:pt>
                <c:pt idx="4">
                  <c:v>0.94835164835164831</c:v>
                </c:pt>
                <c:pt idx="5">
                  <c:v>0.93320964749536173</c:v>
                </c:pt>
                <c:pt idx="6">
                  <c:v>0.94291986827661911</c:v>
                </c:pt>
                <c:pt idx="7">
                  <c:v>0.95898004434589812</c:v>
                </c:pt>
                <c:pt idx="8">
                  <c:v>0.96300102774922924</c:v>
                </c:pt>
                <c:pt idx="9">
                  <c:v>0.9582222222222222</c:v>
                </c:pt>
                <c:pt idx="10">
                  <c:v>0.96477495107632094</c:v>
                </c:pt>
                <c:pt idx="11">
                  <c:v>0.96431757359500447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3D-4A5C-B4AB-50BE2A21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0.88157894736842091</c:v>
                </c:pt>
                <c:pt idx="1">
                  <c:v>0.88029661016949168</c:v>
                </c:pt>
                <c:pt idx="2">
                  <c:v>0.88447111777944487</c:v>
                </c:pt>
                <c:pt idx="3">
                  <c:v>0.87580993520518358</c:v>
                </c:pt>
                <c:pt idx="4">
                  <c:v>0.87703252032520329</c:v>
                </c:pt>
                <c:pt idx="5">
                  <c:v>0.86277873070325906</c:v>
                </c:pt>
                <c:pt idx="6">
                  <c:v>0.87296747967479671</c:v>
                </c:pt>
                <c:pt idx="7">
                  <c:v>0.8890030832476874</c:v>
                </c:pt>
                <c:pt idx="8">
                  <c:v>0.87488328664799253</c:v>
                </c:pt>
                <c:pt idx="9">
                  <c:v>0.87785016286644946</c:v>
                </c:pt>
                <c:pt idx="10">
                  <c:v>0.89150090415913197</c:v>
                </c:pt>
                <c:pt idx="11">
                  <c:v>0.89044481054365732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17-4F5C-B7A5-4943C8AF58B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0.93927125506072873</c:v>
                </c:pt>
                <c:pt idx="1">
                  <c:v>0.9311440677966103</c:v>
                </c:pt>
                <c:pt idx="2">
                  <c:v>0.91897974493623413</c:v>
                </c:pt>
                <c:pt idx="3">
                  <c:v>0.9222462203023758</c:v>
                </c:pt>
                <c:pt idx="4">
                  <c:v>0.92479674796747968</c:v>
                </c:pt>
                <c:pt idx="5">
                  <c:v>0.90994854202401365</c:v>
                </c:pt>
                <c:pt idx="6">
                  <c:v>0.91158536585365857</c:v>
                </c:pt>
                <c:pt idx="7">
                  <c:v>0.93833504624871533</c:v>
                </c:pt>
                <c:pt idx="8">
                  <c:v>0.92717086834733886</c:v>
                </c:pt>
                <c:pt idx="9">
                  <c:v>0.9332247557003257</c:v>
                </c:pt>
                <c:pt idx="10">
                  <c:v>0.92585895117540684</c:v>
                </c:pt>
                <c:pt idx="11">
                  <c:v>0.94398682042833604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17-4F5C-B7A5-4943C8AF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14.511676736111" createdVersion="6" refreshedVersion="6" minRefreshableVersion="3" recordCount="94" xr:uid="{37093E90-676C-40E8-B61F-E95F193CF28A}">
  <cacheSource type="worksheet">
    <worksheetSource ref="A2:N96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"/>
    </cacheField>
    <cacheField name="QTY" numFmtId="0">
      <sharedItems containsSemiMixedTypes="0" containsString="0" containsNumber="1" containsInteger="1" minValue="1" maxValue="1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Corporate non-stock - demand too low to convert"/>
        <s v="Drop-ship only"/>
        <s v="Low impact - only 1 or 2 line impact"/>
        <s v="Non-stock in the primary DC - demand too low to convert"/>
        <s v="Discontinued"/>
        <s v="Corporate non-stock - demand too low to convertDivision limited stocking" u="1"/>
      </sharedItems>
    </cacheField>
    <cacheField name="Monthly Demand- Grapevin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7768644"/>
    <s v="Arthrogram Tray               "/>
    <s v="            "/>
    <s v="20/Ca   "/>
    <s v="MEDLIN"/>
    <s v="DYNJ07425"/>
    <n v="8"/>
    <n v="10"/>
    <n v="0"/>
    <n v="1"/>
    <n v="0"/>
    <n v="0"/>
    <x v="0"/>
    <m/>
  </r>
  <r>
    <s v="1046989"/>
    <s v="Sodium Chloride INJ SDV 50ml  "/>
    <s v="0.9%        "/>
    <s v="25/Bx   "/>
    <s v="PFIZNJ"/>
    <s v="00409488850"/>
    <n v="7"/>
    <n v="12"/>
    <n v="0.7142857142857143"/>
    <n v="0.28571428571428575"/>
    <n v="0"/>
    <n v="0"/>
    <x v="0"/>
    <m/>
  </r>
  <r>
    <s v="1048583"/>
    <s v="Sodium Chloride INJ MDV 30ml  "/>
    <s v="0.9%BACT    "/>
    <s v="25/Bx   "/>
    <s v="PFIZNJ"/>
    <s v="00409196607"/>
    <n v="7"/>
    <n v="18"/>
    <n v="1"/>
    <n v="0"/>
    <n v="0"/>
    <n v="0"/>
    <x v="0"/>
    <m/>
  </r>
  <r>
    <s v="1115216"/>
    <s v="Ear Plug Classic W/O Cord     "/>
    <s v="            "/>
    <s v="200/Bx  "/>
    <s v="GRAING"/>
    <s v="3NHJ7"/>
    <n v="3"/>
    <n v="5"/>
    <n v="0"/>
    <n v="0"/>
    <n v="1"/>
    <n v="0"/>
    <x v="1"/>
    <m/>
  </r>
  <r>
    <s v="1268963"/>
    <s v="Earplugs E-A-R Skull Screws   "/>
    <s v="Vinyl Cord  "/>
    <s v="120/Pk  "/>
    <s v="FISHER"/>
    <s v="191501567"/>
    <n v="3"/>
    <n v="4"/>
    <n v="0"/>
    <n v="0"/>
    <n v="0"/>
    <n v="1"/>
    <x v="1"/>
    <m/>
  </r>
  <r>
    <s v="4390165"/>
    <s v="PremierPro Glove Ntrl Thin PF "/>
    <s v="X-Large     "/>
    <s v="180/Bx  "/>
    <s v="S2SGLO"/>
    <s v="5065"/>
    <n v="3"/>
    <n v="8"/>
    <n v="0.33333333333333337"/>
    <n v="0.66666666666666674"/>
    <n v="0"/>
    <n v="0"/>
    <x v="2"/>
    <m/>
  </r>
  <r>
    <s v="1300550"/>
    <s v="Lidocaine HCL Inj MDV 10ml    "/>
    <s v="1%          "/>
    <s v="25/Bx   "/>
    <s v="AMEPHA"/>
    <s v="63323020110"/>
    <n v="3"/>
    <n v="3"/>
    <n v="1"/>
    <n v="0"/>
    <n v="0"/>
    <n v="0"/>
    <x v="0"/>
    <m/>
  </r>
  <r>
    <s v="1049943"/>
    <s v="Sodium Chloride 10ml MPF      "/>
    <s v="0.9%        "/>
    <s v="25/Bx   "/>
    <s v="PFIZNJ"/>
    <s v="00409488810"/>
    <n v="2"/>
    <n v="4"/>
    <n v="0.5"/>
    <n v="0.5"/>
    <n v="0"/>
    <n v="0"/>
    <x v="0"/>
    <m/>
  </r>
  <r>
    <s v="1276483"/>
    <s v="Epinephrine Auto Injector Jr  "/>
    <s v="0.15mg      "/>
    <s v="2/Pk    "/>
    <s v="CARDGN"/>
    <s v="5325550"/>
    <n v="2"/>
    <n v="2"/>
    <n v="1"/>
    <n v="0"/>
    <n v="0"/>
    <n v="0"/>
    <x v="3"/>
    <m/>
  </r>
  <r>
    <s v="1224991"/>
    <s v="Ropivacaine Hcl Inj 10mL      "/>
    <s v="2mg/mL      "/>
    <s v="10/Bx   "/>
    <s v="PFIZNJ"/>
    <s v="00409930010"/>
    <n v="2"/>
    <n v="2"/>
    <n v="1"/>
    <n v="0"/>
    <n v="0"/>
    <n v="0"/>
    <x v="0"/>
    <m/>
  </r>
  <r>
    <s v="1186311"/>
    <s v="Cover Headset Disposable      "/>
    <s v="Large       "/>
    <s v="1000/Bx "/>
    <s v="CONE"/>
    <s v="243714"/>
    <n v="2"/>
    <n v="2"/>
    <n v="0"/>
    <n v="1"/>
    <n v="0"/>
    <n v="0"/>
    <x v="4"/>
    <m/>
  </r>
  <r>
    <s v="6430235"/>
    <s v="Wypall X60 Wipers Hydroknit   "/>
    <s v="12.5&quot;x14.4&quot; "/>
    <s v="76/Pk   "/>
    <s v="KIMBER"/>
    <s v="34865"/>
    <n v="2"/>
    <n v="36"/>
    <n v="0"/>
    <n v="1"/>
    <n v="0"/>
    <n v="0"/>
    <x v="3"/>
    <m/>
  </r>
  <r>
    <s v="3377961"/>
    <s v="Rapicide OPA28 High Level     "/>
    <s v="Disinfectant"/>
    <s v="1/Ga    "/>
    <s v="CROSSC"/>
    <s v="ML020127"/>
    <n v="2"/>
    <n v="5"/>
    <n v="1"/>
    <n v="0"/>
    <n v="0"/>
    <n v="0"/>
    <x v="3"/>
    <m/>
  </r>
  <r>
    <s v="1293871"/>
    <s v="Levsin Inj 1ml amp            "/>
    <s v="0.5mg/ml    "/>
    <s v="5/Bx    "/>
    <s v="DEY"/>
    <s v="00037900105"/>
    <n v="2"/>
    <n v="3"/>
    <n v="0"/>
    <n v="1"/>
    <n v="0"/>
    <n v="0"/>
    <x v="3"/>
    <m/>
  </r>
  <r>
    <s v="1209365"/>
    <s v="Fluid Transfer Set            "/>
    <s v="20&quot;         "/>
    <s v="100/Ca  "/>
    <s v="SOURON"/>
    <s v="116008"/>
    <n v="2"/>
    <n v="2"/>
    <n v="0"/>
    <n v="0"/>
    <n v="0"/>
    <n v="1"/>
    <x v="1"/>
    <m/>
  </r>
  <r>
    <s v="2218045"/>
    <s v="E-A-R Plugs Pillow Paks       "/>
    <s v="            "/>
    <s v="200Pr/Bx"/>
    <s v="3MMED"/>
    <s v="310-1001"/>
    <n v="2"/>
    <n v="4"/>
    <n v="0"/>
    <n v="1"/>
    <n v="0"/>
    <n v="0"/>
    <x v="3"/>
    <m/>
  </r>
  <r>
    <s v="7284509"/>
    <s v="GI Barium Plastic Straw       "/>
    <s v="            "/>
    <s v="144/Ca  "/>
    <s v="EZ"/>
    <s v="903102"/>
    <n v="2"/>
    <n v="2"/>
    <n v="0"/>
    <n v="1"/>
    <n v="0"/>
    <n v="0"/>
    <x v="4"/>
    <m/>
  </r>
  <r>
    <s v="4335418"/>
    <s v="Connector Tubing f/Oxygen     "/>
    <s v="2&quot;          "/>
    <s v="50/Pk   "/>
    <s v="SALTE"/>
    <s v="2005-0-50"/>
    <n v="2"/>
    <n v="2"/>
    <n v="0"/>
    <n v="0"/>
    <n v="1"/>
    <n v="0"/>
    <x v="1"/>
    <m/>
  </r>
  <r>
    <s v="2284924"/>
    <s v="Transfer Set Swab Valve       "/>
    <s v="20&quot;         "/>
    <s v="100/Ca  "/>
    <s v="CARDNB"/>
    <s v="C405-3208"/>
    <n v="2"/>
    <n v="3"/>
    <n v="0"/>
    <n v="1"/>
    <n v="0"/>
    <n v="0"/>
    <x v="4"/>
    <m/>
  </r>
  <r>
    <s v="6781072"/>
    <s v="Container Denture W/Lid       "/>
    <s v="Aqua        "/>
    <s v="250/Ca  "/>
    <s v="MEDLIN"/>
    <s v="DYND70293"/>
    <n v="1"/>
    <n v="1"/>
    <n v="0"/>
    <n v="1"/>
    <n v="0"/>
    <n v="0"/>
    <x v="4"/>
    <m/>
  </r>
  <r>
    <s v="1205943"/>
    <s v="Odor Eliminator Drops         "/>
    <s v="8oz         "/>
    <s v="Ea      "/>
    <s v="HOLLIS"/>
    <s v="7717"/>
    <n v="1"/>
    <n v="6"/>
    <n v="0"/>
    <n v="1"/>
    <n v="0"/>
    <n v="0"/>
    <x v="4"/>
    <m/>
  </r>
  <r>
    <s v="2585284"/>
    <s v="Clave Port                    "/>
    <s v="            "/>
    <s v="100/Ca  "/>
    <s v="ABBHOS"/>
    <s v="1195601"/>
    <n v="1"/>
    <n v="1"/>
    <n v="0"/>
    <n v="1"/>
    <n v="0"/>
    <n v="0"/>
    <x v="3"/>
    <m/>
  </r>
  <r>
    <s v="5077701"/>
    <s v="Introcan Safety Catheter      "/>
    <s v="22gX1&quot;      "/>
    <s v="Ea      "/>
    <s v="MCGAW"/>
    <s v="4251628-02"/>
    <n v="1"/>
    <n v="3"/>
    <n v="0"/>
    <n v="1"/>
    <n v="0"/>
    <n v="0"/>
    <x v="0"/>
    <m/>
  </r>
  <r>
    <s v="3907666"/>
    <s v="Dial Liquid Antimicrobial Soap"/>
    <s v="            "/>
    <s v="7.5oz/Bt"/>
    <s v="OPTINT"/>
    <s v="2340084014"/>
    <n v="1"/>
    <n v="6"/>
    <n v="0"/>
    <n v="1"/>
    <n v="0"/>
    <n v="0"/>
    <x v="3"/>
    <m/>
  </r>
  <r>
    <s v="1185149"/>
    <s v="Regulator O2 Easy Dial        "/>
    <s v="4&quot;          "/>
    <s v="Ea      "/>
    <s v="PRECMD"/>
    <s v="168708D"/>
    <n v="1"/>
    <n v="1"/>
    <n v="0"/>
    <n v="0"/>
    <n v="0"/>
    <n v="1"/>
    <x v="1"/>
    <m/>
  </r>
  <r>
    <s v="7278209"/>
    <s v="Ultrasonic Gel 2/3oz          "/>
    <s v="            "/>
    <s v="48/Bx   "/>
    <s v="PARKER"/>
    <s v="01-01"/>
    <n v="1"/>
    <n v="2"/>
    <n v="0"/>
    <n v="1"/>
    <n v="0"/>
    <n v="0"/>
    <x v="3"/>
    <m/>
  </r>
  <r>
    <s v="5825106"/>
    <s v="Slippers Safety Terry In Gry  "/>
    <s v="XL          "/>
    <s v="48/Ca   "/>
    <s v="ALLEG"/>
    <s v="58125-GRY"/>
    <n v="1"/>
    <n v="2"/>
    <n v="0"/>
    <n v="1"/>
    <n v="0"/>
    <n v="0"/>
    <x v="3"/>
    <m/>
  </r>
  <r>
    <s v="1048688"/>
    <s v="Sodium Chlor Inj SDV 20ml PF  "/>
    <s v="0.9%        "/>
    <s v="25/Bx   "/>
    <s v="PFIZNJ"/>
    <s v="00409488820"/>
    <n v="1"/>
    <n v="2"/>
    <n v="1"/>
    <n v="0"/>
    <n v="0"/>
    <n v="0"/>
    <x v="0"/>
    <m/>
  </r>
  <r>
    <s v="6312615"/>
    <s v="Marcaine Inj MDV              "/>
    <s v="0.5%        "/>
    <s v="50mL/Vl "/>
    <s v="PFIZNJ"/>
    <s v="00409161050"/>
    <n v="1"/>
    <n v="2"/>
    <n v="1"/>
    <n v="0"/>
    <n v="0"/>
    <n v="0"/>
    <x v="0"/>
    <m/>
  </r>
  <r>
    <s v="1410011"/>
    <s v="Media Tubes Duo Spore         "/>
    <s v="            "/>
    <s v="25/Bx   "/>
    <s v="PROPER"/>
    <s v="26910700"/>
    <n v="1"/>
    <n v="1"/>
    <n v="0"/>
    <n v="0"/>
    <n v="1"/>
    <n v="0"/>
    <x v="1"/>
    <m/>
  </r>
  <r>
    <s v="1190373"/>
    <s v="Glove Nitrile PF Textured Blue"/>
    <s v="Large       "/>
    <s v="100/Bx  "/>
    <s v="LIFMED"/>
    <s v="6304"/>
    <n v="1"/>
    <n v="6"/>
    <n v="0"/>
    <n v="1"/>
    <n v="0"/>
    <n v="0"/>
    <x v="4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x v="4"/>
    <m/>
  </r>
  <r>
    <s v="1310461"/>
    <s v="Holder Wll Scr f/Oxygn Tnk    "/>
    <s v="            "/>
    <s v="Ea      "/>
    <s v="NORGAS"/>
    <s v="FW21120"/>
    <n v="1"/>
    <n v="2"/>
    <n v="0"/>
    <n v="0"/>
    <n v="0"/>
    <n v="1"/>
    <x v="1"/>
    <m/>
  </r>
  <r>
    <s v="1165585"/>
    <s v="Towel f/Enmotion Premium      "/>
    <s v="            "/>
    <s v="6Rl/Ca  "/>
    <s v="GEOPAC"/>
    <s v="89410"/>
    <n v="1"/>
    <n v="1"/>
    <n v="0"/>
    <n v="1"/>
    <n v="0"/>
    <n v="0"/>
    <x v="4"/>
    <m/>
  </r>
  <r>
    <s v="3254766"/>
    <s v="Ez Scan Gallon                "/>
    <s v="            "/>
    <s v="4/CA    "/>
    <s v="EZ"/>
    <s v="601003"/>
    <n v="1"/>
    <n v="1"/>
    <n v="0"/>
    <n v="0"/>
    <n v="1"/>
    <n v="0"/>
    <x v="1"/>
    <m/>
  </r>
  <r>
    <s v="1224986"/>
    <s v="Ropivacaine HCl Inj 10mL      "/>
    <s v="10mg/mL     "/>
    <s v="10/Bx   "/>
    <s v="PFIZNJ"/>
    <s v="00409930310"/>
    <n v="1"/>
    <n v="1"/>
    <n v="1"/>
    <n v="0"/>
    <n v="0"/>
    <n v="0"/>
    <x v="4"/>
    <m/>
  </r>
  <r>
    <s v="1138894"/>
    <s v="Microbore Ext Set 12&quot;         "/>
    <s v="            "/>
    <s v="50/Ca   "/>
    <s v="AMSINO"/>
    <s v="AE1112"/>
    <n v="1"/>
    <n v="2"/>
    <n v="0"/>
    <n v="1"/>
    <n v="0"/>
    <n v="0"/>
    <x v="3"/>
    <m/>
  </r>
  <r>
    <s v="1048130"/>
    <s v="Marcaine Inj SDV PF 10mL      "/>
    <s v="0.5%        "/>
    <s v="10/Bx   "/>
    <s v="PFIZNJ"/>
    <s v="00409156010"/>
    <n v="1"/>
    <n v="1"/>
    <n v="1"/>
    <n v="0"/>
    <n v="0"/>
    <n v="0"/>
    <x v="0"/>
    <m/>
  </r>
  <r>
    <s v="7431738"/>
    <s v="Purafit Ear Plug Corded       "/>
    <s v="            "/>
    <s v="100/Bx  "/>
    <s v="SAFZON"/>
    <s v="RM-6900"/>
    <n v="1"/>
    <n v="5"/>
    <n v="0"/>
    <n v="1"/>
    <n v="0"/>
    <n v="0"/>
    <x v="4"/>
    <m/>
  </r>
  <r>
    <s v="1298777"/>
    <s v="Sitzmarks O-Ring Marker Caps  "/>
    <s v="            "/>
    <s v="10/Bx   "/>
    <s v="KONSYL"/>
    <s v="8100F"/>
    <n v="1"/>
    <n v="2"/>
    <n v="0"/>
    <n v="0"/>
    <n v="1"/>
    <n v="0"/>
    <x v="1"/>
    <m/>
  </r>
  <r>
    <s v="3384848"/>
    <s v="Purafit Uncorded Ear Plug     "/>
    <s v="            "/>
    <s v="200/Bx  "/>
    <s v="SAFZON"/>
    <s v="RM-6800"/>
    <n v="1"/>
    <n v="1"/>
    <n v="0"/>
    <n v="1"/>
    <n v="0"/>
    <n v="0"/>
    <x v="3"/>
    <m/>
  </r>
  <r>
    <s v="9873303"/>
    <s v="Push Button Bld Coll Wngst 12&quot;"/>
    <s v="25G x.75    "/>
    <s v="50/Bx   "/>
    <s v="BD"/>
    <s v="367323"/>
    <n v="1"/>
    <n v="1"/>
    <n v="0"/>
    <n v="1"/>
    <n v="0"/>
    <n v="0"/>
    <x v="4"/>
    <m/>
  </r>
  <r>
    <s v="1101640"/>
    <s v="Cannula Nasal w/50'Tubing     "/>
    <s v="            "/>
    <s v="20/Ca   "/>
    <s v="SALTE"/>
    <s v="1600-50-20"/>
    <n v="1"/>
    <n v="1"/>
    <n v="0"/>
    <n v="0"/>
    <n v="0"/>
    <n v="1"/>
    <x v="1"/>
    <m/>
  </r>
  <r>
    <s v="1081929"/>
    <s v="Swiffer Sweeper               "/>
    <s v="            "/>
    <s v="Ea      "/>
    <s v="ODEPOT"/>
    <s v="758287"/>
    <n v="1"/>
    <n v="1"/>
    <n v="0"/>
    <n v="1"/>
    <n v="0"/>
    <n v="0"/>
    <x v="4"/>
    <m/>
  </r>
  <r>
    <s v="1103418"/>
    <s v="Veinlite Hand-Held            "/>
    <s v="16-LEDS     "/>
    <s v="Ea      "/>
    <s v="MASTAY"/>
    <s v="VEMS"/>
    <n v="1"/>
    <n v="1"/>
    <n v="0"/>
    <n v="1"/>
    <n v="0"/>
    <n v="0"/>
    <x v="4"/>
    <m/>
  </r>
  <r>
    <s v="5552497"/>
    <s v="CIDEX OPA Solution Test Strips"/>
    <s v="            "/>
    <s v="60/Bt   "/>
    <s v="J&amp;JAS"/>
    <s v="20392"/>
    <n v="1"/>
    <n v="1"/>
    <n v="0"/>
    <n v="1"/>
    <n v="0"/>
    <n v="0"/>
    <x v="3"/>
    <m/>
  </r>
  <r>
    <s v="1530110"/>
    <s v="Sodium Chloride Mini Bag 0.9% "/>
    <s v="100mL       "/>
    <s v="Bg      "/>
    <s v="TRAVOL"/>
    <s v="2B1307"/>
    <n v="1"/>
    <n v="5"/>
    <n v="1"/>
    <n v="0"/>
    <n v="0"/>
    <n v="0"/>
    <x v="3"/>
    <m/>
  </r>
  <r>
    <s v="7429348"/>
    <s v="Ear Plugs Uncorded            "/>
    <s v="            "/>
    <s v="200/Bx  "/>
    <s v="SAFZON"/>
    <s v="RM-6604"/>
    <n v="1"/>
    <n v="3"/>
    <n v="0"/>
    <n v="1"/>
    <n v="0"/>
    <n v="0"/>
    <x v="3"/>
    <m/>
  </r>
  <r>
    <s v="1269575"/>
    <s v="Connector Microclave Neutral  "/>
    <s v="Clear       "/>
    <s v="100/Ca  "/>
    <s v="ABBHOS"/>
    <s v="12512-01"/>
    <n v="1"/>
    <n v="2"/>
    <n v="0"/>
    <n v="0"/>
    <n v="1"/>
    <n v="0"/>
    <x v="1"/>
    <m/>
  </r>
  <r>
    <s v="1269551"/>
    <s v="All Purpose Pk Twin Peaks Med "/>
    <s v="Custom      "/>
    <s v="50/Ca   "/>
    <s v="CARDCP"/>
    <s v="17-9512A"/>
    <n v="1"/>
    <n v="2"/>
    <n v="1"/>
    <n v="0"/>
    <n v="0"/>
    <n v="0"/>
    <x v="3"/>
    <m/>
  </r>
  <r>
    <s v="6270042"/>
    <s v="TUBG OXYGEN 14FT W/CRSH R     "/>
    <s v="            "/>
    <s v="50/Ca   "/>
    <s v="VYAIRE"/>
    <s v="001303"/>
    <n v="1"/>
    <n v="1"/>
    <n v="0"/>
    <n v="0"/>
    <n v="1"/>
    <n v="0"/>
    <x v="1"/>
    <m/>
  </r>
  <r>
    <s v="1172546"/>
    <s v="Skin Dots 2.0mm               "/>
    <s v="            "/>
    <s v="100/Bx  "/>
    <s v="SOURON"/>
    <s v="TE-SDM-BB20"/>
    <n v="1"/>
    <n v="2"/>
    <n v="0"/>
    <n v="0"/>
    <n v="0"/>
    <n v="1"/>
    <x v="1"/>
    <m/>
  </r>
  <r>
    <s v="1276878"/>
    <s v="Blood Pressure Monitor Home   "/>
    <s v="Welch Allyn "/>
    <s v="Ea      "/>
    <s v="WELCH"/>
    <s v="H-BP100SBP"/>
    <n v="1"/>
    <n v="1"/>
    <n v="0"/>
    <n v="0"/>
    <n v="1"/>
    <n v="0"/>
    <x v="1"/>
    <m/>
  </r>
  <r>
    <s v="1252291"/>
    <s v="Sodium Chloride 0.9% Solution "/>
    <s v="50mL        "/>
    <s v="60/Ca   "/>
    <s v="ABBHOS"/>
    <s v="798406"/>
    <n v="1"/>
    <n v="1"/>
    <n v="0"/>
    <n v="0"/>
    <n v="1"/>
    <n v="0"/>
    <x v="1"/>
    <m/>
  </r>
  <r>
    <s v="2584917"/>
    <s v="Marcaine Spinal Inj 2mL Amp   "/>
    <s v="0.75%       "/>
    <s v="10/Pk   "/>
    <s v="PFIZNJ"/>
    <s v="00409176102"/>
    <n v="1"/>
    <n v="1"/>
    <n v="1"/>
    <n v="0"/>
    <n v="0"/>
    <n v="0"/>
    <x v="4"/>
    <m/>
  </r>
  <r>
    <s v="7480027"/>
    <s v="MD-Gastroview Bottle          "/>
    <s v="30mL        "/>
    <s v="25/Bx   "/>
    <s v="LIBFIE"/>
    <s v="481604"/>
    <n v="1"/>
    <n v="1"/>
    <n v="1"/>
    <n v="0"/>
    <n v="0"/>
    <n v="0"/>
    <x v="3"/>
    <m/>
  </r>
  <r>
    <s v="1243096"/>
    <s v="Forcep Sponge Foerster        "/>
    <s v="            "/>
    <s v="Ea      "/>
    <s v="MISDFK"/>
    <s v="87-2295"/>
    <n v="1"/>
    <n v="1"/>
    <n v="0"/>
    <n v="0"/>
    <n v="0"/>
    <n v="1"/>
    <x v="1"/>
    <m/>
  </r>
  <r>
    <s v="1242003"/>
    <s v="Paper Table 24&quot;               "/>
    <s v="Smooth White"/>
    <s v="12/Rl   "/>
    <s v="GREBAY"/>
    <s v="53216"/>
    <n v="1"/>
    <n v="2"/>
    <n v="0"/>
    <n v="0"/>
    <n v="1"/>
    <n v="0"/>
    <x v="1"/>
    <m/>
  </r>
  <r>
    <s v="1224990"/>
    <s v="Ropivacaine HCl Inj PF 20mL   "/>
    <s v="2mg/mL      "/>
    <s v="10/Bx   "/>
    <s v="PFIZNJ"/>
    <s v="00409930020"/>
    <n v="1"/>
    <n v="2"/>
    <n v="0"/>
    <n v="1"/>
    <n v="0"/>
    <n v="0"/>
    <x v="4"/>
    <m/>
  </r>
  <r>
    <s v="1127162"/>
    <s v="Pad Defib Cardiac Science     "/>
    <s v="Adult       "/>
    <s v="Ea      "/>
    <s v="HEARSY"/>
    <s v="1127162"/>
    <n v="1"/>
    <n v="1"/>
    <n v="0"/>
    <n v="1"/>
    <n v="0"/>
    <n v="0"/>
    <x v="4"/>
    <m/>
  </r>
  <r>
    <s v="9870366"/>
    <s v="Saf-T-Intima IV Cath w/Y      "/>
    <s v="22x.75      "/>
    <s v="Ea      "/>
    <s v="BD"/>
    <s v="383323"/>
    <n v="1"/>
    <n v="6"/>
    <n v="0"/>
    <n v="1"/>
    <n v="0"/>
    <n v="0"/>
    <x v="4"/>
    <m/>
  </r>
  <r>
    <s v="1255885"/>
    <s v="Pump IV Set Infusomat         "/>
    <s v="120&quot;        "/>
    <s v="24/Ca   "/>
    <s v="MCGAW"/>
    <s v="490103"/>
    <n v="1"/>
    <n v="1"/>
    <n v="1"/>
    <n v="0"/>
    <n v="0"/>
    <n v="0"/>
    <x v="4"/>
    <m/>
  </r>
  <r>
    <s v="4390122"/>
    <s v="PremierPro Glove Exam Vinyl PF"/>
    <s v="Small       "/>
    <s v="100/Bx  "/>
    <s v="S2SGLO"/>
    <s v="4042"/>
    <n v="1"/>
    <n v="5"/>
    <n v="0"/>
    <n v="1"/>
    <n v="0"/>
    <n v="0"/>
    <x v="4"/>
    <m/>
  </r>
  <r>
    <s v="1530071"/>
    <s v="Esteem TruBlu Glove Nitrile   "/>
    <s v="Lg Stretchy "/>
    <s v="100/Bx  "/>
    <s v="ALLEG"/>
    <s v="8898N"/>
    <n v="1"/>
    <n v="10"/>
    <n v="0"/>
    <n v="1"/>
    <n v="0"/>
    <n v="0"/>
    <x v="5"/>
    <m/>
  </r>
  <r>
    <s v="1046851"/>
    <s v="Sod Chl Inj Bacterios MDV 10ml"/>
    <s v="0.9% LF     "/>
    <s v="25/Bx   "/>
    <s v="PFIZNJ"/>
    <s v="00409196612"/>
    <n v="1"/>
    <n v="1"/>
    <n v="1"/>
    <n v="0"/>
    <n v="0"/>
    <n v="0"/>
    <x v="0"/>
    <m/>
  </r>
  <r>
    <s v="1248734"/>
    <s v="Cloth Wet Swiffer             "/>
    <s v="            "/>
    <s v="12/Bx   "/>
    <s v="ODEPOT"/>
    <s v="758278"/>
    <n v="1"/>
    <n v="1"/>
    <n v="0"/>
    <n v="1"/>
    <n v="0"/>
    <n v="0"/>
    <x v="4"/>
    <m/>
  </r>
  <r>
    <s v="6423467"/>
    <s v="Tourniquet Pre-Cut Rl L/F     "/>
    <s v="Fisherbrand "/>
    <s v="100/Pk  "/>
    <s v="TROY"/>
    <s v="2203570"/>
    <n v="1"/>
    <n v="2"/>
    <n v="0"/>
    <n v="1"/>
    <n v="0"/>
    <n v="0"/>
    <x v="4"/>
    <m/>
  </r>
  <r>
    <s v="1290612"/>
    <s v="Readi-Cat 2  Mochaccino       "/>
    <s v="            "/>
    <s v="24/Ca   "/>
    <s v="EZ"/>
    <s v="450307"/>
    <n v="1"/>
    <n v="1"/>
    <n v="0"/>
    <n v="1"/>
    <n v="0"/>
    <n v="0"/>
    <x v="3"/>
    <m/>
  </r>
  <r>
    <s v="1226524"/>
    <s v="Towel Paper 2-Ply 8-4/5x11&quot;   "/>
    <s v="White       "/>
    <s v="1/Rl    "/>
    <s v="ODEPOT"/>
    <s v="592878"/>
    <n v="1"/>
    <n v="6"/>
    <n v="0"/>
    <n v="0"/>
    <n v="0"/>
    <n v="1"/>
    <x v="2"/>
    <m/>
  </r>
  <r>
    <s v="2283026"/>
    <s v="Glucagon Kit Emergency w/Syrng"/>
    <s v="1MG         "/>
    <s v="1ML     "/>
    <s v="CARDZB"/>
    <s v="2858090"/>
    <n v="1"/>
    <n v="4"/>
    <n v="0"/>
    <n v="1"/>
    <n v="0"/>
    <n v="0"/>
    <x v="3"/>
    <m/>
  </r>
  <r>
    <s v="1218113"/>
    <s v="Connector Airlife Oxygen      "/>
    <s v="            "/>
    <s v="25/Ca   "/>
    <s v="VYAIRE"/>
    <s v="001841"/>
    <n v="1"/>
    <n v="1"/>
    <n v="0"/>
    <n v="1"/>
    <n v="0"/>
    <n v="0"/>
    <x v="4"/>
    <m/>
  </r>
  <r>
    <s v="6340011"/>
    <s v="Kinevac Injection Vials       "/>
    <s v="5MCG        "/>
    <s v="10/Bx   "/>
    <s v="EZ"/>
    <s v="055615"/>
    <n v="1"/>
    <n v="2"/>
    <n v="1"/>
    <n v="0"/>
    <n v="0"/>
    <n v="0"/>
    <x v="3"/>
    <m/>
  </r>
  <r>
    <s v="1226559"/>
    <s v="Tubing O2 Crush-Resist Lumen  "/>
    <s v="21'         "/>
    <s v="25/Ca   "/>
    <s v="VYAIRE"/>
    <s v="001304"/>
    <n v="1"/>
    <n v="1"/>
    <n v="0"/>
    <n v="1"/>
    <n v="0"/>
    <n v="0"/>
    <x v="4"/>
    <m/>
  </r>
  <r>
    <s v="1125506"/>
    <s v="Criterion Clear Blue Ntrl Glv "/>
    <s v="Small       "/>
    <s v="100/Bx  "/>
    <s v="PERGET"/>
    <s v="1125506"/>
    <n v="1"/>
    <n v="2"/>
    <n v="1"/>
    <n v="0"/>
    <n v="0"/>
    <n v="0"/>
    <x v="5"/>
    <m/>
  </r>
  <r>
    <s v="6050202"/>
    <s v="Pantliners Kotex Lightdays    "/>
    <s v="Unscented   "/>
    <s v="22/Pk   "/>
    <s v="KIMBER"/>
    <s v="01301"/>
    <n v="1"/>
    <n v="1"/>
    <n v="1"/>
    <n v="0"/>
    <n v="0"/>
    <n v="0"/>
    <x v="5"/>
    <m/>
  </r>
  <r>
    <s v="1026811"/>
    <s v="Entero Vu 24%                 "/>
    <s v="600ML       "/>
    <s v="12/Ca   "/>
    <s v="EZ"/>
    <s v="901407"/>
    <n v="1"/>
    <n v="1"/>
    <n v="0"/>
    <n v="0"/>
    <n v="1"/>
    <n v="0"/>
    <x v="1"/>
    <m/>
  </r>
  <r>
    <s v="7680001"/>
    <s v="Esteem TruBlu Glove Nitrile   "/>
    <s v="Med Stretchy"/>
    <s v="100/Bx  "/>
    <s v="ALLEG"/>
    <s v="8897N"/>
    <n v="1"/>
    <n v="2"/>
    <n v="1"/>
    <n v="0"/>
    <n v="0"/>
    <n v="0"/>
    <x v="5"/>
    <m/>
  </r>
  <r>
    <s v="4881448"/>
    <s v="NitriDerm Glove PF Ntrl LF Srg"/>
    <s v="White Sz 8.5"/>
    <s v="25Pr/Bx "/>
    <s v="ABCO"/>
    <s v="135850"/>
    <n v="1"/>
    <n v="1"/>
    <n v="0"/>
    <n v="1"/>
    <n v="0"/>
    <n v="0"/>
    <x v="3"/>
    <m/>
  </r>
  <r>
    <s v="9047885"/>
    <s v="Binder Looseleaf 1 White      "/>
    <s v="            "/>
    <s v="Ea      "/>
    <s v="ODEPOT"/>
    <s v="268221"/>
    <n v="1"/>
    <n v="6"/>
    <n v="0"/>
    <n v="0"/>
    <n v="0"/>
    <n v="1"/>
    <x v="2"/>
    <m/>
  </r>
  <r>
    <s v="9872243"/>
    <s v="Cannula Flo Rate              "/>
    <s v="17g         "/>
    <s v="Ea      "/>
    <s v="BD"/>
    <s v="303345"/>
    <n v="1"/>
    <n v="100"/>
    <n v="0"/>
    <n v="1"/>
    <n v="0"/>
    <n v="0"/>
    <x v="3"/>
    <m/>
  </r>
  <r>
    <s v="7480049"/>
    <s v="Multipack Coil Tube Syringe   "/>
    <s v="60&quot; 200mL   "/>
    <s v="50/Ca   "/>
    <s v="LIBFIE"/>
    <s v="800099"/>
    <n v="1"/>
    <n v="1"/>
    <n v="0"/>
    <n v="1"/>
    <n v="0"/>
    <n v="0"/>
    <x v="4"/>
    <m/>
  </r>
  <r>
    <s v="1510063"/>
    <s v="Butterfly Wound Closures      "/>
    <s v="Large       "/>
    <s v="100/Bx  "/>
    <s v="MEDIQ"/>
    <s v="60333"/>
    <n v="1"/>
    <n v="1"/>
    <n v="0"/>
    <n v="1"/>
    <n v="0"/>
    <n v="0"/>
    <x v="4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4"/>
    <m/>
  </r>
  <r>
    <s v="6850115"/>
    <s v="Gammex PF SYN PI White        "/>
    <s v="SZ 7.5      "/>
    <s v="50Pr/Bx "/>
    <s v="ANSELL"/>
    <s v="20685775"/>
    <n v="1"/>
    <n v="1"/>
    <n v="0"/>
    <n v="1"/>
    <n v="0"/>
    <n v="0"/>
    <x v="3"/>
    <m/>
  </r>
  <r>
    <s v="5072187"/>
    <s v="Sodium Chloride .9% Minibag   "/>
    <s v="Plastic Bag "/>
    <s v="100ml   "/>
    <s v="MCGAW"/>
    <s v="S8004-5264"/>
    <n v="1"/>
    <n v="1"/>
    <n v="1"/>
    <n v="0"/>
    <n v="0"/>
    <n v="0"/>
    <x v="0"/>
    <m/>
  </r>
  <r>
    <s v="9870825"/>
    <s v="Catheter Nexiva Diffusics IV  "/>
    <s v="20gx1.25&quot;   "/>
    <s v="20/Bx   "/>
    <s v="BD"/>
    <s v="383593"/>
    <n v="1"/>
    <n v="1"/>
    <n v="0"/>
    <n v="1"/>
    <n v="0"/>
    <n v="0"/>
    <x v="4"/>
    <m/>
  </r>
  <r>
    <s v="7806889"/>
    <s v="Cassette Holder Weight Bearing"/>
    <s v="            "/>
    <s v="Ea      "/>
    <s v="ALIMED"/>
    <s v="920339"/>
    <n v="1"/>
    <n v="1"/>
    <n v="0"/>
    <n v="0"/>
    <n v="0"/>
    <n v="1"/>
    <x v="1"/>
    <m/>
  </r>
  <r>
    <s v="6023287"/>
    <s v="Bupivacaine HCL MDV Non-Return"/>
    <s v="0.25%       "/>
    <s v="50mL/Vl "/>
    <s v="GIVREP"/>
    <s v="00409116001"/>
    <n v="1"/>
    <n v="2"/>
    <n v="1"/>
    <n v="0"/>
    <n v="0"/>
    <n v="0"/>
    <x v="0"/>
    <m/>
  </r>
  <r>
    <s v="2488175"/>
    <s v="Epinephrine Abj LFS Syr Non-Rt"/>
    <s v="1:10M       "/>
    <s v="10ml/Ea "/>
    <s v="GIVREP"/>
    <s v="00409492134"/>
    <n v="1"/>
    <n v="1"/>
    <n v="1"/>
    <n v="0"/>
    <n v="0"/>
    <n v="0"/>
    <x v="0"/>
    <m/>
  </r>
  <r>
    <s v="1190370"/>
    <s v="Glove Nitrile PF Textured Blue"/>
    <s v="Small       "/>
    <s v="100/Bx  "/>
    <s v="LIFMED"/>
    <s v="6302"/>
    <n v="1"/>
    <n v="6"/>
    <n v="0"/>
    <n v="1"/>
    <n v="0"/>
    <n v="0"/>
    <x v="3"/>
    <m/>
  </r>
  <r>
    <s v="1215929"/>
    <s v="Drape Laparoscopic            "/>
    <s v="12x13       "/>
    <s v="Ea      "/>
    <s v="WELMED"/>
    <s v="1222-2180"/>
    <n v="1"/>
    <n v="4"/>
    <n v="0"/>
    <n v="1"/>
    <n v="0"/>
    <n v="0"/>
    <x v="4"/>
    <m/>
  </r>
  <r>
    <s v="1186412"/>
    <s v="Diazepam Tablets UD           "/>
    <s v="5Mg         "/>
    <s v="100/Bx  "/>
    <s v="BIONIC"/>
    <s v="51079028520"/>
    <n v="1"/>
    <n v="1"/>
    <n v="0"/>
    <n v="1"/>
    <n v="0"/>
    <n v="0"/>
    <x v="5"/>
    <m/>
  </r>
  <r>
    <s v="1237565"/>
    <s v="Cylinder Single D/E Cart 2Whel"/>
    <s v="green       "/>
    <s v="Ea      "/>
    <s v="ANWELD"/>
    <s v="6105"/>
    <n v="1"/>
    <n v="1"/>
    <n v="0"/>
    <n v="0"/>
    <n v="1"/>
    <n v="0"/>
    <x v="1"/>
    <m/>
  </r>
  <r>
    <s v="1117943"/>
    <s v="Gastrografin Solution         "/>
    <s v="30mL Bt     "/>
    <s v="24/Ca   "/>
    <s v="EZ"/>
    <s v="044535"/>
    <n v="1"/>
    <n v="1"/>
    <n v="0"/>
    <n v="1"/>
    <n v="0"/>
    <n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722D4-5217-4849-9187-A98331E7C879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1"/>
        <item m="1" x="6"/>
        <item x="5"/>
        <item x="2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2"/>
            <x v="3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2"/>
            <x v="3"/>
          </reference>
        </references>
      </pivotArea>
    </format>
    <format dxfId="9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8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selection sqref="A1:J4"/>
    </sheetView>
  </sheetViews>
  <sheetFormatPr defaultRowHeight="14.4" x14ac:dyDescent="0.3"/>
  <sheetData>
    <row r="1" spans="1:10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4" t="s">
        <v>11</v>
      </c>
      <c r="B3" s="23"/>
      <c r="C3" s="6">
        <v>1214</v>
      </c>
      <c r="D3" s="6">
        <v>1081</v>
      </c>
      <c r="E3" s="5">
        <v>0.89044481054365732</v>
      </c>
      <c r="F3" s="6">
        <v>65</v>
      </c>
      <c r="G3" s="5">
        <v>0.94398682042833604</v>
      </c>
      <c r="H3" s="6">
        <v>40</v>
      </c>
      <c r="I3" s="6">
        <v>15</v>
      </c>
      <c r="J3" s="6">
        <v>13</v>
      </c>
    </row>
    <row r="4" spans="1:10" x14ac:dyDescent="0.3">
      <c r="A4" s="24" t="s">
        <v>12</v>
      </c>
      <c r="B4" s="24"/>
      <c r="C4" s="23"/>
      <c r="D4" s="23"/>
      <c r="E4" s="5">
        <v>0.91350906095551898</v>
      </c>
      <c r="F4" s="3"/>
      <c r="G4" s="5">
        <v>0.9670510708401977</v>
      </c>
      <c r="H4" s="24"/>
      <c r="I4" s="23"/>
      <c r="J4" s="3"/>
    </row>
    <row r="5" spans="1:10" x14ac:dyDescent="0.3">
      <c r="A5" s="7" t="s">
        <v>13</v>
      </c>
      <c r="B5" s="7" t="s">
        <v>14</v>
      </c>
      <c r="C5" s="8">
        <v>103</v>
      </c>
      <c r="D5" s="8">
        <v>97</v>
      </c>
      <c r="E5" s="4">
        <v>0.94174757281553401</v>
      </c>
      <c r="F5" s="8">
        <v>5</v>
      </c>
      <c r="G5" s="4">
        <v>0.99029126213592233</v>
      </c>
      <c r="H5" s="8">
        <v>0</v>
      </c>
      <c r="I5" s="8">
        <v>1</v>
      </c>
      <c r="J5" s="8">
        <v>0</v>
      </c>
    </row>
    <row r="6" spans="1:10" x14ac:dyDescent="0.3">
      <c r="A6" s="7" t="s">
        <v>15</v>
      </c>
      <c r="B6" s="7" t="s">
        <v>16</v>
      </c>
      <c r="C6" s="8">
        <v>75</v>
      </c>
      <c r="D6" s="8">
        <v>69</v>
      </c>
      <c r="E6" s="4">
        <v>0.92</v>
      </c>
      <c r="F6" s="8">
        <v>3</v>
      </c>
      <c r="G6" s="4">
        <v>0.96</v>
      </c>
      <c r="H6" s="8">
        <v>3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58</v>
      </c>
      <c r="D7" s="8">
        <v>49</v>
      </c>
      <c r="E7" s="4">
        <v>0.84482758620689646</v>
      </c>
      <c r="F7" s="8">
        <v>4</v>
      </c>
      <c r="G7" s="4">
        <v>0.91379310344827591</v>
      </c>
      <c r="H7" s="8">
        <v>2</v>
      </c>
      <c r="I7" s="8">
        <v>1</v>
      </c>
      <c r="J7" s="8">
        <v>2</v>
      </c>
    </row>
    <row r="8" spans="1:10" x14ac:dyDescent="0.3">
      <c r="A8" s="7" t="s">
        <v>19</v>
      </c>
      <c r="B8" s="7" t="s">
        <v>20</v>
      </c>
      <c r="C8" s="8">
        <v>57</v>
      </c>
      <c r="D8" s="8">
        <v>52</v>
      </c>
      <c r="E8" s="4">
        <v>0.91228070175438591</v>
      </c>
      <c r="F8" s="8">
        <v>2</v>
      </c>
      <c r="G8" s="4">
        <v>0.94736842105263153</v>
      </c>
      <c r="H8" s="8">
        <v>1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57</v>
      </c>
      <c r="D9" s="8">
        <v>50</v>
      </c>
      <c r="E9" s="4">
        <v>0.8771929824561403</v>
      </c>
      <c r="F9" s="8">
        <v>5</v>
      </c>
      <c r="G9" s="4">
        <v>0.96491228070175439</v>
      </c>
      <c r="H9" s="8">
        <v>1</v>
      </c>
      <c r="I9" s="8">
        <v>1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53</v>
      </c>
      <c r="D10" s="8">
        <v>45</v>
      </c>
      <c r="E10" s="4">
        <v>0.84905660377358483</v>
      </c>
      <c r="F10" s="8">
        <v>1</v>
      </c>
      <c r="G10" s="4">
        <v>0.86792452830188682</v>
      </c>
      <c r="H10" s="8">
        <v>6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49</v>
      </c>
      <c r="D11" s="8">
        <v>45</v>
      </c>
      <c r="E11" s="4">
        <v>0.91836734693877564</v>
      </c>
      <c r="F11" s="8">
        <v>2</v>
      </c>
      <c r="G11" s="4">
        <v>0.95918367346938771</v>
      </c>
      <c r="H11" s="8">
        <v>2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48</v>
      </c>
      <c r="D12" s="8">
        <v>43</v>
      </c>
      <c r="E12" s="4">
        <v>0.89583333333333348</v>
      </c>
      <c r="F12" s="8">
        <v>4</v>
      </c>
      <c r="G12" s="4">
        <v>0.97916666666666652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48</v>
      </c>
      <c r="D13" s="8">
        <v>42</v>
      </c>
      <c r="E13" s="4">
        <v>0.875</v>
      </c>
      <c r="F13" s="8">
        <v>4</v>
      </c>
      <c r="G13" s="4">
        <v>0.95833333333333348</v>
      </c>
      <c r="H13" s="8">
        <v>1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45</v>
      </c>
      <c r="D14" s="8">
        <v>43</v>
      </c>
      <c r="E14" s="4">
        <v>0.9555555555555556</v>
      </c>
      <c r="F14" s="8">
        <v>2</v>
      </c>
      <c r="G14" s="4">
        <v>1</v>
      </c>
      <c r="H14" s="8">
        <v>0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43</v>
      </c>
      <c r="D15" s="8">
        <v>43</v>
      </c>
      <c r="E15" s="4">
        <v>1</v>
      </c>
      <c r="F15" s="8">
        <v>0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41</v>
      </c>
      <c r="D16" s="8">
        <v>38</v>
      </c>
      <c r="E16" s="4">
        <v>0.92682926829268297</v>
      </c>
      <c r="F16" s="8">
        <v>1</v>
      </c>
      <c r="G16" s="4">
        <v>0.95121951219512202</v>
      </c>
      <c r="H16" s="8">
        <v>2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37</v>
      </c>
      <c r="D17" s="8">
        <v>35</v>
      </c>
      <c r="E17" s="4">
        <v>0.94594594594594594</v>
      </c>
      <c r="F17" s="8">
        <v>2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35</v>
      </c>
      <c r="D18" s="8">
        <v>34</v>
      </c>
      <c r="E18" s="4">
        <v>0.97142857142857142</v>
      </c>
      <c r="F18" s="8">
        <v>1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35</v>
      </c>
      <c r="D19" s="8">
        <v>33</v>
      </c>
      <c r="E19" s="4">
        <v>0.94285714285714273</v>
      </c>
      <c r="F19" s="8">
        <v>2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34</v>
      </c>
      <c r="D20" s="8">
        <v>24</v>
      </c>
      <c r="E20" s="4">
        <v>0.70588235294117652</v>
      </c>
      <c r="F20" s="8">
        <v>4</v>
      </c>
      <c r="G20" s="4">
        <v>0.82352941176470584</v>
      </c>
      <c r="H20" s="8">
        <v>2</v>
      </c>
      <c r="I20" s="8">
        <v>1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34</v>
      </c>
      <c r="D21" s="8">
        <v>30</v>
      </c>
      <c r="E21" s="4">
        <v>0.88235294117647056</v>
      </c>
      <c r="F21" s="8">
        <v>2</v>
      </c>
      <c r="G21" s="4">
        <v>0.94117647058823517</v>
      </c>
      <c r="H21" s="8">
        <v>2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30</v>
      </c>
      <c r="D22" s="8">
        <v>19</v>
      </c>
      <c r="E22" s="4">
        <v>0.6333333333333333</v>
      </c>
      <c r="F22" s="8">
        <v>3</v>
      </c>
      <c r="G22" s="4">
        <v>0.73333333333333328</v>
      </c>
      <c r="H22" s="8">
        <v>1</v>
      </c>
      <c r="I22" s="8">
        <v>5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30</v>
      </c>
      <c r="D23" s="8">
        <v>22</v>
      </c>
      <c r="E23" s="4">
        <v>0.73333333333333328</v>
      </c>
      <c r="F23" s="8">
        <v>3</v>
      </c>
      <c r="G23" s="4">
        <v>0.83333333333333348</v>
      </c>
      <c r="H23" s="8">
        <v>5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29</v>
      </c>
      <c r="D24" s="8">
        <v>23</v>
      </c>
      <c r="E24" s="4">
        <v>0.7931034482758621</v>
      </c>
      <c r="F24" s="8">
        <v>1</v>
      </c>
      <c r="G24" s="4">
        <v>0.82758620689655171</v>
      </c>
      <c r="H24" s="8">
        <v>5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25</v>
      </c>
      <c r="D25" s="8">
        <v>24</v>
      </c>
      <c r="E25" s="4">
        <v>0.96</v>
      </c>
      <c r="F25" s="8">
        <v>0</v>
      </c>
      <c r="G25" s="4">
        <v>0.96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24</v>
      </c>
      <c r="D26" s="8">
        <v>23</v>
      </c>
      <c r="E26" s="4">
        <v>0.95833333333333348</v>
      </c>
      <c r="F26" s="8">
        <v>1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23</v>
      </c>
      <c r="D27" s="8">
        <v>22</v>
      </c>
      <c r="E27" s="4">
        <v>0.95652173913043481</v>
      </c>
      <c r="F27" s="8">
        <v>1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23</v>
      </c>
      <c r="D28" s="8">
        <v>21</v>
      </c>
      <c r="E28" s="4">
        <v>0.91304347826086951</v>
      </c>
      <c r="F28" s="8">
        <v>1</v>
      </c>
      <c r="G28" s="4">
        <v>0.95652173913043481</v>
      </c>
      <c r="H28" s="8">
        <v>0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22</v>
      </c>
      <c r="D29" s="8">
        <v>20</v>
      </c>
      <c r="E29" s="4">
        <v>0.90909090909090906</v>
      </c>
      <c r="F29" s="8">
        <v>2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21</v>
      </c>
      <c r="D30" s="8">
        <v>17</v>
      </c>
      <c r="E30" s="4">
        <v>0.80952380952380953</v>
      </c>
      <c r="F30" s="8">
        <v>2</v>
      </c>
      <c r="G30" s="4">
        <v>0.90476190476190477</v>
      </c>
      <c r="H30" s="8">
        <v>1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19</v>
      </c>
      <c r="D31" s="8">
        <v>17</v>
      </c>
      <c r="E31" s="4">
        <v>0.89473684210526316</v>
      </c>
      <c r="F31" s="8">
        <v>2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19</v>
      </c>
      <c r="D32" s="8">
        <v>13</v>
      </c>
      <c r="E32" s="4">
        <v>0.68421052631578949</v>
      </c>
      <c r="F32" s="8">
        <v>1</v>
      </c>
      <c r="G32" s="4">
        <v>0.73684210526315785</v>
      </c>
      <c r="H32" s="8">
        <v>1</v>
      </c>
      <c r="I32" s="8">
        <v>3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18</v>
      </c>
      <c r="D33" s="8">
        <v>17</v>
      </c>
      <c r="E33" s="4">
        <v>0.94444444444444442</v>
      </c>
      <c r="F33" s="8">
        <v>1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16</v>
      </c>
      <c r="D34" s="8">
        <v>15</v>
      </c>
      <c r="E34" s="4">
        <v>0.9375</v>
      </c>
      <c r="F34" s="8">
        <v>0</v>
      </c>
      <c r="G34" s="4">
        <v>0.9375</v>
      </c>
      <c r="H34" s="8">
        <v>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12</v>
      </c>
      <c r="D35" s="8">
        <v>9</v>
      </c>
      <c r="E35" s="4">
        <v>0.75</v>
      </c>
      <c r="F35" s="8">
        <v>2</v>
      </c>
      <c r="G35" s="4">
        <v>0.91666666666666652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10</v>
      </c>
      <c r="D36" s="8">
        <v>10</v>
      </c>
      <c r="E36" s="4">
        <v>1</v>
      </c>
      <c r="F36" s="8">
        <v>0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10</v>
      </c>
      <c r="D37" s="8">
        <v>8</v>
      </c>
      <c r="E37" s="4">
        <v>0.8</v>
      </c>
      <c r="F37" s="8">
        <v>0</v>
      </c>
      <c r="G37" s="4">
        <v>0.8</v>
      </c>
      <c r="H37" s="8">
        <v>2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9</v>
      </c>
      <c r="D38" s="8">
        <v>7</v>
      </c>
      <c r="E38" s="4">
        <v>0.7777777777777779</v>
      </c>
      <c r="F38" s="8">
        <v>1</v>
      </c>
      <c r="G38" s="4">
        <v>0.88888888888888884</v>
      </c>
      <c r="H38" s="8">
        <v>0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7</v>
      </c>
      <c r="D39" s="8">
        <v>7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7</v>
      </c>
      <c r="D40" s="8">
        <v>7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5</v>
      </c>
      <c r="D41" s="8">
        <v>5</v>
      </c>
      <c r="E41" s="4">
        <v>1</v>
      </c>
      <c r="F41" s="8">
        <v>0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</v>
      </c>
      <c r="D42" s="8">
        <v>3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/>
  </sheetViews>
  <sheetFormatPr defaultRowHeight="14.4" x14ac:dyDescent="0.3"/>
  <sheetData>
    <row r="1" spans="1:13" x14ac:dyDescent="0.3">
      <c r="A1" s="25" t="s">
        <v>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">
      <c r="A2" s="9" t="s">
        <v>90</v>
      </c>
      <c r="B2" s="9" t="s">
        <v>91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  <c r="H2" s="9" t="s">
        <v>97</v>
      </c>
      <c r="I2" s="9" t="s">
        <v>98</v>
      </c>
      <c r="J2" s="9" t="s">
        <v>99</v>
      </c>
      <c r="K2" s="9" t="s">
        <v>100</v>
      </c>
      <c r="L2" s="9" t="s">
        <v>101</v>
      </c>
      <c r="M2" s="9" t="s">
        <v>102</v>
      </c>
    </row>
    <row r="3" spans="1:13" x14ac:dyDescent="0.3">
      <c r="A3" s="10" t="s">
        <v>22</v>
      </c>
      <c r="B3" s="10" t="s">
        <v>103</v>
      </c>
      <c r="C3" s="10" t="s">
        <v>104</v>
      </c>
      <c r="D3" s="10" t="s">
        <v>105</v>
      </c>
      <c r="E3" s="10" t="s">
        <v>106</v>
      </c>
      <c r="F3" s="10" t="s">
        <v>107</v>
      </c>
      <c r="G3" s="10" t="s">
        <v>108</v>
      </c>
      <c r="H3" s="10" t="s">
        <v>109</v>
      </c>
      <c r="I3" s="11">
        <v>1</v>
      </c>
      <c r="J3" s="10" t="s">
        <v>21</v>
      </c>
      <c r="K3" s="10" t="s">
        <v>110</v>
      </c>
      <c r="L3" s="10" t="s">
        <v>111</v>
      </c>
      <c r="M3" s="10" t="s">
        <v>112</v>
      </c>
    </row>
    <row r="4" spans="1:13" x14ac:dyDescent="0.3">
      <c r="A4" s="10" t="s">
        <v>14</v>
      </c>
      <c r="B4" s="10" t="s">
        <v>113</v>
      </c>
      <c r="C4" s="10" t="s">
        <v>104</v>
      </c>
      <c r="D4" s="10" t="s">
        <v>114</v>
      </c>
      <c r="E4" s="10" t="s">
        <v>115</v>
      </c>
      <c r="F4" s="10" t="s">
        <v>107</v>
      </c>
      <c r="G4" s="10" t="s">
        <v>116</v>
      </c>
      <c r="H4" s="10" t="s">
        <v>117</v>
      </c>
      <c r="I4" s="11">
        <v>1</v>
      </c>
      <c r="J4" s="10" t="s">
        <v>13</v>
      </c>
      <c r="K4" s="10" t="s">
        <v>118</v>
      </c>
      <c r="L4" s="10" t="s">
        <v>111</v>
      </c>
      <c r="M4" s="10" t="s">
        <v>119</v>
      </c>
    </row>
    <row r="5" spans="1:13" x14ac:dyDescent="0.3">
      <c r="A5" s="10" t="s">
        <v>18</v>
      </c>
      <c r="B5" s="10" t="s">
        <v>103</v>
      </c>
      <c r="C5" s="10" t="s">
        <v>104</v>
      </c>
      <c r="D5" s="10" t="s">
        <v>120</v>
      </c>
      <c r="E5" s="10" t="s">
        <v>121</v>
      </c>
      <c r="F5" s="10" t="s">
        <v>107</v>
      </c>
      <c r="G5" s="10" t="s">
        <v>122</v>
      </c>
      <c r="H5" s="10" t="s">
        <v>123</v>
      </c>
      <c r="I5" s="11">
        <v>1</v>
      </c>
      <c r="J5" s="10" t="s">
        <v>17</v>
      </c>
      <c r="K5" s="10" t="s">
        <v>124</v>
      </c>
      <c r="L5" s="10" t="s">
        <v>111</v>
      </c>
      <c r="M5" s="10" t="s">
        <v>125</v>
      </c>
    </row>
    <row r="6" spans="1:13" x14ac:dyDescent="0.3">
      <c r="A6" s="10" t="s">
        <v>20</v>
      </c>
      <c r="B6" s="10" t="s">
        <v>126</v>
      </c>
      <c r="C6" s="10" t="s">
        <v>104</v>
      </c>
      <c r="D6" s="10" t="s">
        <v>127</v>
      </c>
      <c r="E6" s="10" t="s">
        <v>128</v>
      </c>
      <c r="F6" s="10" t="s">
        <v>107</v>
      </c>
      <c r="G6" s="10" t="s">
        <v>129</v>
      </c>
      <c r="H6" s="10" t="s">
        <v>130</v>
      </c>
      <c r="I6" s="11">
        <v>2</v>
      </c>
      <c r="J6" s="10" t="s">
        <v>19</v>
      </c>
      <c r="K6" s="10" t="s">
        <v>124</v>
      </c>
      <c r="L6" s="10" t="s">
        <v>111</v>
      </c>
      <c r="M6" s="10" t="s">
        <v>131</v>
      </c>
    </row>
    <row r="7" spans="1:13" x14ac:dyDescent="0.3">
      <c r="A7" s="10" t="s">
        <v>64</v>
      </c>
      <c r="B7" s="10" t="s">
        <v>132</v>
      </c>
      <c r="C7" s="10" t="s">
        <v>133</v>
      </c>
      <c r="D7" s="10" t="s">
        <v>134</v>
      </c>
      <c r="E7" s="10" t="s">
        <v>135</v>
      </c>
      <c r="F7" s="10" t="s">
        <v>107</v>
      </c>
      <c r="G7" s="10" t="s">
        <v>136</v>
      </c>
      <c r="H7" s="10" t="s">
        <v>137</v>
      </c>
      <c r="I7" s="11">
        <v>1</v>
      </c>
      <c r="J7" s="10" t="s">
        <v>63</v>
      </c>
      <c r="K7" s="10" t="s">
        <v>138</v>
      </c>
      <c r="L7" s="10" t="s">
        <v>111</v>
      </c>
      <c r="M7" s="10" t="s">
        <v>139</v>
      </c>
    </row>
    <row r="8" spans="1:13" x14ac:dyDescent="0.3">
      <c r="A8" s="10" t="s">
        <v>30</v>
      </c>
      <c r="B8" s="10" t="s">
        <v>140</v>
      </c>
      <c r="C8" s="10" t="s">
        <v>104</v>
      </c>
      <c r="D8" s="10" t="s">
        <v>141</v>
      </c>
      <c r="E8" s="10" t="s">
        <v>142</v>
      </c>
      <c r="F8" s="10" t="s">
        <v>107</v>
      </c>
      <c r="G8" s="10" t="s">
        <v>143</v>
      </c>
      <c r="H8" s="10" t="s">
        <v>144</v>
      </c>
      <c r="I8" s="11">
        <v>2</v>
      </c>
      <c r="J8" s="10" t="s">
        <v>29</v>
      </c>
      <c r="K8" s="10" t="s">
        <v>145</v>
      </c>
      <c r="L8" s="10" t="s">
        <v>111</v>
      </c>
      <c r="M8" s="10" t="s">
        <v>146</v>
      </c>
    </row>
    <row r="9" spans="1:13" x14ac:dyDescent="0.3">
      <c r="A9" s="10" t="s">
        <v>48</v>
      </c>
      <c r="B9" s="10" t="s">
        <v>147</v>
      </c>
      <c r="C9" s="10" t="s">
        <v>133</v>
      </c>
      <c r="D9" s="10" t="s">
        <v>148</v>
      </c>
      <c r="E9" s="10" t="s">
        <v>149</v>
      </c>
      <c r="F9" s="10" t="s">
        <v>107</v>
      </c>
      <c r="G9" s="10" t="s">
        <v>150</v>
      </c>
      <c r="H9" s="10" t="s">
        <v>151</v>
      </c>
      <c r="I9" s="11">
        <v>1</v>
      </c>
      <c r="J9" s="10" t="s">
        <v>47</v>
      </c>
      <c r="K9" s="10" t="s">
        <v>152</v>
      </c>
      <c r="L9" s="10" t="s">
        <v>111</v>
      </c>
      <c r="M9" s="10" t="s">
        <v>153</v>
      </c>
    </row>
    <row r="10" spans="1:13" x14ac:dyDescent="0.3">
      <c r="A10" s="10" t="s">
        <v>48</v>
      </c>
      <c r="B10" s="10" t="s">
        <v>147</v>
      </c>
      <c r="C10" s="10" t="s">
        <v>133</v>
      </c>
      <c r="D10" s="10" t="s">
        <v>148</v>
      </c>
      <c r="E10" s="10" t="s">
        <v>149</v>
      </c>
      <c r="F10" s="10" t="s">
        <v>107</v>
      </c>
      <c r="G10" s="10" t="s">
        <v>108</v>
      </c>
      <c r="H10" s="10" t="s">
        <v>109</v>
      </c>
      <c r="I10" s="11">
        <v>1</v>
      </c>
      <c r="J10" s="10" t="s">
        <v>47</v>
      </c>
      <c r="K10" s="10" t="s">
        <v>152</v>
      </c>
      <c r="L10" s="10" t="s">
        <v>111</v>
      </c>
      <c r="M10" s="10" t="s">
        <v>112</v>
      </c>
    </row>
    <row r="11" spans="1:13" x14ac:dyDescent="0.3">
      <c r="A11" s="10" t="s">
        <v>48</v>
      </c>
      <c r="B11" s="10" t="s">
        <v>147</v>
      </c>
      <c r="C11" s="10" t="s">
        <v>133</v>
      </c>
      <c r="D11" s="10" t="s">
        <v>148</v>
      </c>
      <c r="E11" s="10" t="s">
        <v>149</v>
      </c>
      <c r="F11" s="10" t="s">
        <v>107</v>
      </c>
      <c r="G11" s="10" t="s">
        <v>154</v>
      </c>
      <c r="H11" s="10" t="s">
        <v>155</v>
      </c>
      <c r="I11" s="11">
        <v>1</v>
      </c>
      <c r="J11" s="10" t="s">
        <v>47</v>
      </c>
      <c r="K11" s="10" t="s">
        <v>152</v>
      </c>
      <c r="L11" s="10" t="s">
        <v>111</v>
      </c>
      <c r="M11" s="10" t="s">
        <v>156</v>
      </c>
    </row>
    <row r="12" spans="1:13" x14ac:dyDescent="0.3">
      <c r="A12" s="10" t="s">
        <v>48</v>
      </c>
      <c r="B12" s="10" t="s">
        <v>147</v>
      </c>
      <c r="C12" s="10" t="s">
        <v>133</v>
      </c>
      <c r="D12" s="10" t="s">
        <v>148</v>
      </c>
      <c r="E12" s="10" t="s">
        <v>157</v>
      </c>
      <c r="F12" s="10" t="s">
        <v>107</v>
      </c>
      <c r="G12" s="10" t="s">
        <v>158</v>
      </c>
      <c r="H12" s="10" t="s">
        <v>159</v>
      </c>
      <c r="I12" s="11">
        <v>2</v>
      </c>
      <c r="J12" s="10" t="s">
        <v>47</v>
      </c>
      <c r="K12" s="10" t="s">
        <v>160</v>
      </c>
      <c r="L12" s="10" t="s">
        <v>111</v>
      </c>
      <c r="M12" s="10" t="s">
        <v>161</v>
      </c>
    </row>
    <row r="13" spans="1:13" x14ac:dyDescent="0.3">
      <c r="A13" s="10" t="s">
        <v>48</v>
      </c>
      <c r="B13" s="10" t="s">
        <v>147</v>
      </c>
      <c r="C13" s="10" t="s">
        <v>133</v>
      </c>
      <c r="D13" s="10" t="s">
        <v>148</v>
      </c>
      <c r="E13" s="10" t="s">
        <v>162</v>
      </c>
      <c r="F13" s="10" t="s">
        <v>107</v>
      </c>
      <c r="G13" s="10" t="s">
        <v>163</v>
      </c>
      <c r="H13" s="10" t="s">
        <v>164</v>
      </c>
      <c r="I13" s="11">
        <v>1</v>
      </c>
      <c r="J13" s="10" t="s">
        <v>47</v>
      </c>
      <c r="K13" s="10" t="s">
        <v>124</v>
      </c>
      <c r="L13" s="10" t="s">
        <v>111</v>
      </c>
      <c r="M13" s="10" t="s">
        <v>119</v>
      </c>
    </row>
    <row r="14" spans="1:13" x14ac:dyDescent="0.3">
      <c r="A14" s="10" t="s">
        <v>44</v>
      </c>
      <c r="B14" s="10" t="s">
        <v>165</v>
      </c>
      <c r="C14" s="10" t="s">
        <v>133</v>
      </c>
      <c r="D14" s="10" t="s">
        <v>166</v>
      </c>
      <c r="E14" s="10" t="s">
        <v>167</v>
      </c>
      <c r="F14" s="10" t="s">
        <v>107</v>
      </c>
      <c r="G14" s="10" t="s">
        <v>168</v>
      </c>
      <c r="H14" s="10" t="s">
        <v>169</v>
      </c>
      <c r="I14" s="11">
        <v>2</v>
      </c>
      <c r="J14" s="10" t="s">
        <v>43</v>
      </c>
      <c r="K14" s="10" t="s">
        <v>170</v>
      </c>
      <c r="L14" s="10" t="s">
        <v>111</v>
      </c>
      <c r="M14" s="10" t="s">
        <v>171</v>
      </c>
    </row>
    <row r="15" spans="1:13" x14ac:dyDescent="0.3">
      <c r="A15" s="10" t="s">
        <v>68</v>
      </c>
      <c r="B15" s="10" t="s">
        <v>172</v>
      </c>
      <c r="C15" s="10" t="s">
        <v>133</v>
      </c>
      <c r="D15" s="10" t="s">
        <v>173</v>
      </c>
      <c r="E15" s="10" t="s">
        <v>174</v>
      </c>
      <c r="F15" s="10" t="s">
        <v>107</v>
      </c>
      <c r="G15" s="10" t="s">
        <v>143</v>
      </c>
      <c r="H15" s="10" t="s">
        <v>144</v>
      </c>
      <c r="I15" s="11">
        <v>1</v>
      </c>
      <c r="J15" s="10" t="s">
        <v>67</v>
      </c>
      <c r="K15" s="10" t="s">
        <v>160</v>
      </c>
      <c r="L15" s="10" t="s">
        <v>111</v>
      </c>
      <c r="M15" s="10" t="s">
        <v>146</v>
      </c>
    </row>
    <row r="16" spans="1:13" x14ac:dyDescent="0.3">
      <c r="A16" s="10" t="s">
        <v>68</v>
      </c>
      <c r="B16" s="10" t="s">
        <v>172</v>
      </c>
      <c r="C16" s="10" t="s">
        <v>133</v>
      </c>
      <c r="D16" s="10" t="s">
        <v>173</v>
      </c>
      <c r="E16" s="10" t="s">
        <v>175</v>
      </c>
      <c r="F16" s="10" t="s">
        <v>107</v>
      </c>
      <c r="G16" s="10" t="s">
        <v>143</v>
      </c>
      <c r="H16" s="10" t="s">
        <v>144</v>
      </c>
      <c r="I16" s="11">
        <v>2</v>
      </c>
      <c r="J16" s="10" t="s">
        <v>67</v>
      </c>
      <c r="K16" s="10" t="s">
        <v>176</v>
      </c>
      <c r="L16" s="10" t="s">
        <v>111</v>
      </c>
      <c r="M16" s="10" t="s">
        <v>146</v>
      </c>
    </row>
    <row r="17" spans="1:13" x14ac:dyDescent="0.3">
      <c r="A17" s="10" t="s">
        <v>68</v>
      </c>
      <c r="B17" s="10" t="s">
        <v>172</v>
      </c>
      <c r="C17" s="10" t="s">
        <v>133</v>
      </c>
      <c r="D17" s="10" t="s">
        <v>173</v>
      </c>
      <c r="E17" s="10" t="s">
        <v>175</v>
      </c>
      <c r="F17" s="10" t="s">
        <v>107</v>
      </c>
      <c r="G17" s="10" t="s">
        <v>177</v>
      </c>
      <c r="H17" s="10" t="s">
        <v>178</v>
      </c>
      <c r="I17" s="11">
        <v>1</v>
      </c>
      <c r="J17" s="10" t="s">
        <v>67</v>
      </c>
      <c r="K17" s="10" t="s">
        <v>176</v>
      </c>
      <c r="L17" s="10" t="s">
        <v>111</v>
      </c>
      <c r="M17" s="10" t="s">
        <v>161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26" t="s">
        <v>179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">
      <c r="A2" s="12" t="s">
        <v>90</v>
      </c>
      <c r="B2" s="12" t="s">
        <v>91</v>
      </c>
      <c r="C2" s="12" t="s">
        <v>92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98</v>
      </c>
      <c r="J2" s="12" t="s">
        <v>99</v>
      </c>
      <c r="K2" s="12" t="s">
        <v>100</v>
      </c>
      <c r="L2" s="12" t="s">
        <v>101</v>
      </c>
      <c r="M2" s="12" t="s">
        <v>102</v>
      </c>
    </row>
    <row r="3" spans="1:13" x14ac:dyDescent="0.3">
      <c r="A3" s="13" t="s">
        <v>74</v>
      </c>
      <c r="B3" s="13" t="s">
        <v>180</v>
      </c>
      <c r="C3" s="13" t="s">
        <v>104</v>
      </c>
      <c r="D3" s="13" t="s">
        <v>181</v>
      </c>
      <c r="E3" s="13" t="s">
        <v>182</v>
      </c>
      <c r="F3" s="13" t="s">
        <v>107</v>
      </c>
      <c r="G3" s="13" t="s">
        <v>183</v>
      </c>
      <c r="H3" s="13" t="s">
        <v>184</v>
      </c>
      <c r="I3" s="14">
        <v>1</v>
      </c>
      <c r="J3" s="13" t="s">
        <v>73</v>
      </c>
      <c r="K3" s="13" t="s">
        <v>145</v>
      </c>
      <c r="L3" s="13" t="s">
        <v>185</v>
      </c>
      <c r="M3" s="13" t="s">
        <v>186</v>
      </c>
    </row>
    <row r="4" spans="1:13" x14ac:dyDescent="0.3">
      <c r="A4" s="13" t="s">
        <v>18</v>
      </c>
      <c r="B4" s="13" t="s">
        <v>103</v>
      </c>
      <c r="C4" s="13" t="s">
        <v>104</v>
      </c>
      <c r="D4" s="13" t="s">
        <v>120</v>
      </c>
      <c r="E4" s="13" t="s">
        <v>187</v>
      </c>
      <c r="F4" s="13" t="s">
        <v>107</v>
      </c>
      <c r="G4" s="13" t="s">
        <v>188</v>
      </c>
      <c r="H4" s="13" t="s">
        <v>189</v>
      </c>
      <c r="I4" s="14">
        <v>1</v>
      </c>
      <c r="J4" s="13" t="s">
        <v>17</v>
      </c>
      <c r="K4" s="13" t="s">
        <v>190</v>
      </c>
      <c r="L4" s="13" t="s">
        <v>185</v>
      </c>
      <c r="M4" s="13" t="s">
        <v>191</v>
      </c>
    </row>
    <row r="5" spans="1:13" x14ac:dyDescent="0.3">
      <c r="A5" s="13" t="s">
        <v>18</v>
      </c>
      <c r="B5" s="13" t="s">
        <v>103</v>
      </c>
      <c r="C5" s="13" t="s">
        <v>104</v>
      </c>
      <c r="D5" s="13" t="s">
        <v>120</v>
      </c>
      <c r="E5" s="13" t="s">
        <v>121</v>
      </c>
      <c r="F5" s="13" t="s">
        <v>107</v>
      </c>
      <c r="G5" s="13" t="s">
        <v>192</v>
      </c>
      <c r="H5" s="13" t="s">
        <v>193</v>
      </c>
      <c r="I5" s="14">
        <v>2</v>
      </c>
      <c r="J5" s="13" t="s">
        <v>17</v>
      </c>
      <c r="K5" s="13" t="s">
        <v>124</v>
      </c>
      <c r="L5" s="13" t="s">
        <v>185</v>
      </c>
      <c r="M5" s="13" t="s">
        <v>194</v>
      </c>
    </row>
    <row r="6" spans="1:13" x14ac:dyDescent="0.3">
      <c r="A6" s="13" t="s">
        <v>20</v>
      </c>
      <c r="B6" s="13" t="s">
        <v>126</v>
      </c>
      <c r="C6" s="13" t="s">
        <v>104</v>
      </c>
      <c r="D6" s="13" t="s">
        <v>127</v>
      </c>
      <c r="E6" s="13" t="s">
        <v>195</v>
      </c>
      <c r="F6" s="13" t="s">
        <v>107</v>
      </c>
      <c r="G6" s="13" t="s">
        <v>196</v>
      </c>
      <c r="H6" s="13" t="s">
        <v>197</v>
      </c>
      <c r="I6" s="14">
        <v>1</v>
      </c>
      <c r="J6" s="13" t="s">
        <v>19</v>
      </c>
      <c r="K6" s="13" t="s">
        <v>190</v>
      </c>
      <c r="L6" s="13" t="s">
        <v>185</v>
      </c>
      <c r="M6" s="13" t="s">
        <v>198</v>
      </c>
    </row>
    <row r="7" spans="1:13" x14ac:dyDescent="0.3">
      <c r="A7" s="13" t="s">
        <v>60</v>
      </c>
      <c r="B7" s="13" t="s">
        <v>199</v>
      </c>
      <c r="C7" s="13" t="s">
        <v>104</v>
      </c>
      <c r="D7" s="13" t="s">
        <v>200</v>
      </c>
      <c r="E7" s="13" t="s">
        <v>201</v>
      </c>
      <c r="F7" s="13" t="s">
        <v>107</v>
      </c>
      <c r="G7" s="13" t="s">
        <v>202</v>
      </c>
      <c r="H7" s="13" t="s">
        <v>203</v>
      </c>
      <c r="I7" s="14">
        <v>2</v>
      </c>
      <c r="J7" s="13" t="s">
        <v>59</v>
      </c>
      <c r="K7" s="13" t="s">
        <v>204</v>
      </c>
      <c r="L7" s="13" t="s">
        <v>185</v>
      </c>
      <c r="M7" s="13" t="s">
        <v>198</v>
      </c>
    </row>
    <row r="8" spans="1:13" x14ac:dyDescent="0.3">
      <c r="A8" s="13" t="s">
        <v>24</v>
      </c>
      <c r="B8" s="13" t="s">
        <v>205</v>
      </c>
      <c r="C8" s="13" t="s">
        <v>133</v>
      </c>
      <c r="D8" s="13" t="s">
        <v>206</v>
      </c>
      <c r="E8" s="13" t="s">
        <v>207</v>
      </c>
      <c r="F8" s="13" t="s">
        <v>107</v>
      </c>
      <c r="G8" s="13" t="s">
        <v>208</v>
      </c>
      <c r="H8" s="13" t="s">
        <v>209</v>
      </c>
      <c r="I8" s="14">
        <v>1</v>
      </c>
      <c r="J8" s="13" t="s">
        <v>23</v>
      </c>
      <c r="K8" s="13" t="s">
        <v>210</v>
      </c>
      <c r="L8" s="13" t="s">
        <v>185</v>
      </c>
      <c r="M8" s="13" t="s">
        <v>211</v>
      </c>
    </row>
    <row r="9" spans="1:13" x14ac:dyDescent="0.3">
      <c r="A9" s="13" t="s">
        <v>48</v>
      </c>
      <c r="B9" s="13" t="s">
        <v>147</v>
      </c>
      <c r="C9" s="13" t="s">
        <v>133</v>
      </c>
      <c r="D9" s="13" t="s">
        <v>148</v>
      </c>
      <c r="E9" s="13" t="s">
        <v>149</v>
      </c>
      <c r="F9" s="13" t="s">
        <v>107</v>
      </c>
      <c r="G9" s="13" t="s">
        <v>212</v>
      </c>
      <c r="H9" s="13" t="s">
        <v>213</v>
      </c>
      <c r="I9" s="14">
        <v>1</v>
      </c>
      <c r="J9" s="13" t="s">
        <v>47</v>
      </c>
      <c r="K9" s="13" t="s">
        <v>152</v>
      </c>
      <c r="L9" s="13" t="s">
        <v>185</v>
      </c>
      <c r="M9" s="13" t="s">
        <v>112</v>
      </c>
    </row>
    <row r="10" spans="1:13" x14ac:dyDescent="0.3">
      <c r="A10" s="13" t="s">
        <v>48</v>
      </c>
      <c r="B10" s="13" t="s">
        <v>147</v>
      </c>
      <c r="C10" s="13" t="s">
        <v>133</v>
      </c>
      <c r="D10" s="13" t="s">
        <v>148</v>
      </c>
      <c r="E10" s="13" t="s">
        <v>149</v>
      </c>
      <c r="F10" s="13" t="s">
        <v>107</v>
      </c>
      <c r="G10" s="13" t="s">
        <v>214</v>
      </c>
      <c r="H10" s="13" t="s">
        <v>215</v>
      </c>
      <c r="I10" s="14">
        <v>1</v>
      </c>
      <c r="J10" s="13" t="s">
        <v>47</v>
      </c>
      <c r="K10" s="13" t="s">
        <v>152</v>
      </c>
      <c r="L10" s="13" t="s">
        <v>185</v>
      </c>
      <c r="M10" s="13" t="s">
        <v>216</v>
      </c>
    </row>
    <row r="11" spans="1:13" x14ac:dyDescent="0.3">
      <c r="A11" s="13" t="s">
        <v>80</v>
      </c>
      <c r="B11" s="13" t="s">
        <v>132</v>
      </c>
      <c r="C11" s="13" t="s">
        <v>133</v>
      </c>
      <c r="D11" s="13" t="s">
        <v>217</v>
      </c>
      <c r="E11" s="13" t="s">
        <v>218</v>
      </c>
      <c r="F11" s="13" t="s">
        <v>107</v>
      </c>
      <c r="G11" s="13" t="s">
        <v>208</v>
      </c>
      <c r="H11" s="13" t="s">
        <v>209</v>
      </c>
      <c r="I11" s="14">
        <v>2</v>
      </c>
      <c r="J11" s="13" t="s">
        <v>79</v>
      </c>
      <c r="K11" s="13" t="s">
        <v>160</v>
      </c>
      <c r="L11" s="13" t="s">
        <v>185</v>
      </c>
      <c r="M11" s="13" t="s">
        <v>211</v>
      </c>
    </row>
    <row r="12" spans="1:13" x14ac:dyDescent="0.3">
      <c r="A12" s="13" t="s">
        <v>44</v>
      </c>
      <c r="B12" s="13" t="s">
        <v>165</v>
      </c>
      <c r="C12" s="13" t="s">
        <v>133</v>
      </c>
      <c r="D12" s="13" t="s">
        <v>166</v>
      </c>
      <c r="E12" s="13" t="s">
        <v>219</v>
      </c>
      <c r="F12" s="13" t="s">
        <v>107</v>
      </c>
      <c r="G12" s="13" t="s">
        <v>220</v>
      </c>
      <c r="H12" s="13" t="s">
        <v>221</v>
      </c>
      <c r="I12" s="14">
        <v>6</v>
      </c>
      <c r="J12" s="13" t="s">
        <v>43</v>
      </c>
      <c r="K12" s="13" t="s">
        <v>152</v>
      </c>
      <c r="L12" s="13" t="s">
        <v>185</v>
      </c>
      <c r="M12" s="13" t="s">
        <v>222</v>
      </c>
    </row>
    <row r="13" spans="1:13" x14ac:dyDescent="0.3">
      <c r="A13" s="13" t="s">
        <v>44</v>
      </c>
      <c r="B13" s="13" t="s">
        <v>165</v>
      </c>
      <c r="C13" s="13" t="s">
        <v>133</v>
      </c>
      <c r="D13" s="13" t="s">
        <v>166</v>
      </c>
      <c r="E13" s="13" t="s">
        <v>219</v>
      </c>
      <c r="F13" s="13" t="s">
        <v>107</v>
      </c>
      <c r="G13" s="13" t="s">
        <v>223</v>
      </c>
      <c r="H13" s="13" t="s">
        <v>224</v>
      </c>
      <c r="I13" s="14">
        <v>6</v>
      </c>
      <c r="J13" s="13" t="s">
        <v>43</v>
      </c>
      <c r="K13" s="13" t="s">
        <v>152</v>
      </c>
      <c r="L13" s="13" t="s">
        <v>185</v>
      </c>
      <c r="M13" s="13" t="s">
        <v>222</v>
      </c>
    </row>
    <row r="14" spans="1:13" x14ac:dyDescent="0.3">
      <c r="A14" s="13" t="s">
        <v>44</v>
      </c>
      <c r="B14" s="13" t="s">
        <v>165</v>
      </c>
      <c r="C14" s="13" t="s">
        <v>133</v>
      </c>
      <c r="D14" s="13" t="s">
        <v>166</v>
      </c>
      <c r="E14" s="13" t="s">
        <v>225</v>
      </c>
      <c r="F14" s="13" t="s">
        <v>107</v>
      </c>
      <c r="G14" s="13" t="s">
        <v>208</v>
      </c>
      <c r="H14" s="13" t="s">
        <v>209</v>
      </c>
      <c r="I14" s="14">
        <v>1</v>
      </c>
      <c r="J14" s="13" t="s">
        <v>43</v>
      </c>
      <c r="K14" s="13" t="s">
        <v>226</v>
      </c>
      <c r="L14" s="13" t="s">
        <v>185</v>
      </c>
      <c r="M14" s="13" t="s">
        <v>211</v>
      </c>
    </row>
    <row r="15" spans="1:13" x14ac:dyDescent="0.3">
      <c r="A15" s="13" t="s">
        <v>68</v>
      </c>
      <c r="B15" s="13" t="s">
        <v>172</v>
      </c>
      <c r="C15" s="13" t="s">
        <v>133</v>
      </c>
      <c r="D15" s="13" t="s">
        <v>173</v>
      </c>
      <c r="E15" s="13" t="s">
        <v>175</v>
      </c>
      <c r="F15" s="13" t="s">
        <v>107</v>
      </c>
      <c r="G15" s="13" t="s">
        <v>196</v>
      </c>
      <c r="H15" s="13" t="s">
        <v>197</v>
      </c>
      <c r="I15" s="14">
        <v>1</v>
      </c>
      <c r="J15" s="13" t="s">
        <v>67</v>
      </c>
      <c r="K15" s="13" t="s">
        <v>176</v>
      </c>
      <c r="L15" s="13" t="s">
        <v>185</v>
      </c>
      <c r="M15" s="13" t="s">
        <v>198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6"/>
  <sheetViews>
    <sheetView topLeftCell="A2" workbookViewId="0">
      <selection activeCell="N17" sqref="N1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27" t="s">
        <v>227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4" ht="27.45" customHeight="1" x14ac:dyDescent="0.3">
      <c r="A2" s="15" t="s">
        <v>96</v>
      </c>
      <c r="B2" s="15" t="s">
        <v>228</v>
      </c>
      <c r="C2" s="15" t="s">
        <v>229</v>
      </c>
      <c r="D2" s="15" t="s">
        <v>230</v>
      </c>
      <c r="E2" s="15" t="s">
        <v>102</v>
      </c>
      <c r="F2" s="15" t="s">
        <v>231</v>
      </c>
      <c r="G2" s="16" t="s">
        <v>232</v>
      </c>
      <c r="H2" s="16" t="s">
        <v>98</v>
      </c>
      <c r="I2" s="16" t="s">
        <v>233</v>
      </c>
      <c r="J2" s="16" t="s">
        <v>234</v>
      </c>
      <c r="K2" s="16" t="s">
        <v>235</v>
      </c>
      <c r="L2" s="16" t="s">
        <v>236</v>
      </c>
      <c r="M2" s="36" t="s">
        <v>655</v>
      </c>
      <c r="N2" s="36" t="s">
        <v>656</v>
      </c>
    </row>
    <row r="3" spans="1:14" x14ac:dyDescent="0.3">
      <c r="A3" s="7" t="s">
        <v>237</v>
      </c>
      <c r="B3" s="7" t="s">
        <v>238</v>
      </c>
      <c r="C3" s="7" t="s">
        <v>239</v>
      </c>
      <c r="D3" s="7" t="s">
        <v>240</v>
      </c>
      <c r="E3" s="7" t="s">
        <v>241</v>
      </c>
      <c r="F3" s="7" t="s">
        <v>242</v>
      </c>
      <c r="G3" s="31">
        <v>8</v>
      </c>
      <c r="H3" s="31">
        <v>10</v>
      </c>
      <c r="I3" s="32">
        <v>0</v>
      </c>
      <c r="J3" s="33">
        <v>1</v>
      </c>
      <c r="K3" s="34">
        <v>0</v>
      </c>
      <c r="L3" s="35">
        <v>0</v>
      </c>
      <c r="M3" s="37" t="s">
        <v>649</v>
      </c>
      <c r="N3" s="37"/>
    </row>
    <row r="4" spans="1:14" x14ac:dyDescent="0.3">
      <c r="A4" s="7" t="s">
        <v>243</v>
      </c>
      <c r="B4" s="7" t="s">
        <v>244</v>
      </c>
      <c r="C4" s="7" t="s">
        <v>245</v>
      </c>
      <c r="D4" s="7" t="s">
        <v>246</v>
      </c>
      <c r="E4" s="7" t="s">
        <v>247</v>
      </c>
      <c r="F4" s="7" t="s">
        <v>248</v>
      </c>
      <c r="G4" s="31">
        <v>7</v>
      </c>
      <c r="H4" s="31">
        <v>12</v>
      </c>
      <c r="I4" s="32">
        <v>0.7142857142857143</v>
      </c>
      <c r="J4" s="33">
        <v>0.28571428571428575</v>
      </c>
      <c r="K4" s="34">
        <v>0</v>
      </c>
      <c r="L4" s="35">
        <v>0</v>
      </c>
      <c r="M4" s="37" t="s">
        <v>649</v>
      </c>
      <c r="N4" s="37"/>
    </row>
    <row r="5" spans="1:14" x14ac:dyDescent="0.3">
      <c r="A5" s="7" t="s">
        <v>249</v>
      </c>
      <c r="B5" s="7" t="s">
        <v>250</v>
      </c>
      <c r="C5" s="7" t="s">
        <v>251</v>
      </c>
      <c r="D5" s="7" t="s">
        <v>246</v>
      </c>
      <c r="E5" s="7" t="s">
        <v>247</v>
      </c>
      <c r="F5" s="7" t="s">
        <v>252</v>
      </c>
      <c r="G5" s="31">
        <v>7</v>
      </c>
      <c r="H5" s="31">
        <v>18</v>
      </c>
      <c r="I5" s="32">
        <v>1</v>
      </c>
      <c r="J5" s="33">
        <v>0</v>
      </c>
      <c r="K5" s="34">
        <v>0</v>
      </c>
      <c r="L5" s="35">
        <v>0</v>
      </c>
      <c r="M5" s="37" t="s">
        <v>649</v>
      </c>
      <c r="N5" s="37"/>
    </row>
    <row r="6" spans="1:14" x14ac:dyDescent="0.3">
      <c r="A6" s="7" t="s">
        <v>143</v>
      </c>
      <c r="B6" s="7" t="s">
        <v>253</v>
      </c>
      <c r="C6" s="7" t="s">
        <v>239</v>
      </c>
      <c r="D6" s="7" t="s">
        <v>254</v>
      </c>
      <c r="E6" s="7" t="s">
        <v>146</v>
      </c>
      <c r="F6" s="7" t="s">
        <v>255</v>
      </c>
      <c r="G6" s="31">
        <v>3</v>
      </c>
      <c r="H6" s="31">
        <v>5</v>
      </c>
      <c r="I6" s="32">
        <v>0</v>
      </c>
      <c r="J6" s="33">
        <v>0</v>
      </c>
      <c r="K6" s="34">
        <v>1</v>
      </c>
      <c r="L6" s="35">
        <v>0</v>
      </c>
      <c r="M6" s="37" t="s">
        <v>650</v>
      </c>
      <c r="N6" s="37"/>
    </row>
    <row r="7" spans="1:14" x14ac:dyDescent="0.3">
      <c r="A7" s="7" t="s">
        <v>208</v>
      </c>
      <c r="B7" s="7" t="s">
        <v>256</v>
      </c>
      <c r="C7" s="7" t="s">
        <v>257</v>
      </c>
      <c r="D7" s="7" t="s">
        <v>258</v>
      </c>
      <c r="E7" s="7" t="s">
        <v>211</v>
      </c>
      <c r="F7" s="7" t="s">
        <v>259</v>
      </c>
      <c r="G7" s="31">
        <v>3</v>
      </c>
      <c r="H7" s="31">
        <v>4</v>
      </c>
      <c r="I7" s="32">
        <v>0</v>
      </c>
      <c r="J7" s="33">
        <v>0</v>
      </c>
      <c r="K7" s="34">
        <v>0</v>
      </c>
      <c r="L7" s="35">
        <v>1</v>
      </c>
      <c r="M7" s="37" t="s">
        <v>650</v>
      </c>
      <c r="N7" s="37"/>
    </row>
    <row r="8" spans="1:14" x14ac:dyDescent="0.3">
      <c r="A8" s="7" t="s">
        <v>260</v>
      </c>
      <c r="B8" s="7" t="s">
        <v>261</v>
      </c>
      <c r="C8" s="7" t="s">
        <v>262</v>
      </c>
      <c r="D8" s="7" t="s">
        <v>263</v>
      </c>
      <c r="E8" s="7" t="s">
        <v>264</v>
      </c>
      <c r="F8" s="7" t="s">
        <v>265</v>
      </c>
      <c r="G8" s="31">
        <v>3</v>
      </c>
      <c r="H8" s="31">
        <v>8</v>
      </c>
      <c r="I8" s="32">
        <v>0.33333333333333337</v>
      </c>
      <c r="J8" s="33">
        <v>0.66666666666666674</v>
      </c>
      <c r="K8" s="34">
        <v>0</v>
      </c>
      <c r="L8" s="35">
        <v>0</v>
      </c>
      <c r="M8" s="37" t="s">
        <v>654</v>
      </c>
      <c r="N8" s="37"/>
    </row>
    <row r="9" spans="1:14" x14ac:dyDescent="0.3">
      <c r="A9" s="7" t="s">
        <v>266</v>
      </c>
      <c r="B9" s="7" t="s">
        <v>267</v>
      </c>
      <c r="C9" s="7" t="s">
        <v>268</v>
      </c>
      <c r="D9" s="7" t="s">
        <v>246</v>
      </c>
      <c r="E9" s="7" t="s">
        <v>269</v>
      </c>
      <c r="F9" s="7" t="s">
        <v>270</v>
      </c>
      <c r="G9" s="31">
        <v>3</v>
      </c>
      <c r="H9" s="31">
        <v>3</v>
      </c>
      <c r="I9" s="32">
        <v>1</v>
      </c>
      <c r="J9" s="33">
        <v>0</v>
      </c>
      <c r="K9" s="34">
        <v>0</v>
      </c>
      <c r="L9" s="35">
        <v>0</v>
      </c>
      <c r="M9" s="37" t="s">
        <v>649</v>
      </c>
      <c r="N9" s="37"/>
    </row>
    <row r="10" spans="1:14" x14ac:dyDescent="0.3">
      <c r="A10" s="7" t="s">
        <v>271</v>
      </c>
      <c r="B10" s="7" t="s">
        <v>272</v>
      </c>
      <c r="C10" s="7" t="s">
        <v>245</v>
      </c>
      <c r="D10" s="7" t="s">
        <v>246</v>
      </c>
      <c r="E10" s="7" t="s">
        <v>247</v>
      </c>
      <c r="F10" s="7" t="s">
        <v>273</v>
      </c>
      <c r="G10" s="31">
        <v>2</v>
      </c>
      <c r="H10" s="31">
        <v>4</v>
      </c>
      <c r="I10" s="32">
        <v>0.5</v>
      </c>
      <c r="J10" s="33">
        <v>0.5</v>
      </c>
      <c r="K10" s="34">
        <v>0</v>
      </c>
      <c r="L10" s="35">
        <v>0</v>
      </c>
      <c r="M10" s="37" t="s">
        <v>649</v>
      </c>
      <c r="N10" s="37"/>
    </row>
    <row r="11" spans="1:14" x14ac:dyDescent="0.3">
      <c r="A11" s="7" t="s">
        <v>274</v>
      </c>
      <c r="B11" s="7" t="s">
        <v>275</v>
      </c>
      <c r="C11" s="7" t="s">
        <v>276</v>
      </c>
      <c r="D11" s="7" t="s">
        <v>277</v>
      </c>
      <c r="E11" s="7" t="s">
        <v>278</v>
      </c>
      <c r="F11" s="7" t="s">
        <v>279</v>
      </c>
      <c r="G11" s="31">
        <v>2</v>
      </c>
      <c r="H11" s="31">
        <v>2</v>
      </c>
      <c r="I11" s="32">
        <v>1</v>
      </c>
      <c r="J11" s="33">
        <v>0</v>
      </c>
      <c r="K11" s="34">
        <v>0</v>
      </c>
      <c r="L11" s="35">
        <v>0</v>
      </c>
      <c r="M11" s="37" t="s">
        <v>651</v>
      </c>
      <c r="N11" s="37"/>
    </row>
    <row r="12" spans="1:14" x14ac:dyDescent="0.3">
      <c r="A12" s="7" t="s">
        <v>280</v>
      </c>
      <c r="B12" s="7" t="s">
        <v>281</v>
      </c>
      <c r="C12" s="7" t="s">
        <v>282</v>
      </c>
      <c r="D12" s="7" t="s">
        <v>283</v>
      </c>
      <c r="E12" s="7" t="s">
        <v>247</v>
      </c>
      <c r="F12" s="7" t="s">
        <v>284</v>
      </c>
      <c r="G12" s="31">
        <v>2</v>
      </c>
      <c r="H12" s="31">
        <v>2</v>
      </c>
      <c r="I12" s="32">
        <v>1</v>
      </c>
      <c r="J12" s="33">
        <v>0</v>
      </c>
      <c r="K12" s="34">
        <v>0</v>
      </c>
      <c r="L12" s="35">
        <v>0</v>
      </c>
      <c r="M12" s="37" t="s">
        <v>649</v>
      </c>
      <c r="N12" s="37"/>
    </row>
    <row r="13" spans="1:14" x14ac:dyDescent="0.3">
      <c r="A13" s="7" t="s">
        <v>285</v>
      </c>
      <c r="B13" s="7" t="s">
        <v>286</v>
      </c>
      <c r="C13" s="7" t="s">
        <v>287</v>
      </c>
      <c r="D13" s="7" t="s">
        <v>288</v>
      </c>
      <c r="E13" s="7" t="s">
        <v>289</v>
      </c>
      <c r="F13" s="7" t="s">
        <v>290</v>
      </c>
      <c r="G13" s="31">
        <v>2</v>
      </c>
      <c r="H13" s="31">
        <v>2</v>
      </c>
      <c r="I13" s="32">
        <v>0</v>
      </c>
      <c r="J13" s="33">
        <v>1</v>
      </c>
      <c r="K13" s="34">
        <v>0</v>
      </c>
      <c r="L13" s="35">
        <v>0</v>
      </c>
      <c r="M13" s="37" t="s">
        <v>652</v>
      </c>
      <c r="N13" s="37"/>
    </row>
    <row r="14" spans="1:14" x14ac:dyDescent="0.3">
      <c r="A14" s="7" t="s">
        <v>291</v>
      </c>
      <c r="B14" s="7" t="s">
        <v>292</v>
      </c>
      <c r="C14" s="7" t="s">
        <v>293</v>
      </c>
      <c r="D14" s="7" t="s">
        <v>294</v>
      </c>
      <c r="E14" s="7" t="s">
        <v>295</v>
      </c>
      <c r="F14" s="7" t="s">
        <v>296</v>
      </c>
      <c r="G14" s="31">
        <v>2</v>
      </c>
      <c r="H14" s="31">
        <v>36</v>
      </c>
      <c r="I14" s="32">
        <v>0</v>
      </c>
      <c r="J14" s="33">
        <v>1</v>
      </c>
      <c r="K14" s="34">
        <v>0</v>
      </c>
      <c r="L14" s="35">
        <v>0</v>
      </c>
      <c r="M14" s="37" t="s">
        <v>651</v>
      </c>
      <c r="N14" s="37"/>
    </row>
    <row r="15" spans="1:14" x14ac:dyDescent="0.3">
      <c r="A15" s="7" t="s">
        <v>297</v>
      </c>
      <c r="B15" s="7" t="s">
        <v>298</v>
      </c>
      <c r="C15" s="7" t="s">
        <v>299</v>
      </c>
      <c r="D15" s="7" t="s">
        <v>300</v>
      </c>
      <c r="E15" s="7" t="s">
        <v>301</v>
      </c>
      <c r="F15" s="7" t="s">
        <v>302</v>
      </c>
      <c r="G15" s="31">
        <v>2</v>
      </c>
      <c r="H15" s="31">
        <v>5</v>
      </c>
      <c r="I15" s="32">
        <v>1</v>
      </c>
      <c r="J15" s="33">
        <v>0</v>
      </c>
      <c r="K15" s="34">
        <v>0</v>
      </c>
      <c r="L15" s="35">
        <v>0</v>
      </c>
      <c r="M15" s="37" t="s">
        <v>651</v>
      </c>
      <c r="N15" s="37"/>
    </row>
    <row r="16" spans="1:14" x14ac:dyDescent="0.3">
      <c r="A16" s="7" t="s">
        <v>303</v>
      </c>
      <c r="B16" s="7" t="s">
        <v>304</v>
      </c>
      <c r="C16" s="7" t="s">
        <v>305</v>
      </c>
      <c r="D16" s="7" t="s">
        <v>306</v>
      </c>
      <c r="E16" s="7" t="s">
        <v>307</v>
      </c>
      <c r="F16" s="7" t="s">
        <v>308</v>
      </c>
      <c r="G16" s="31">
        <v>2</v>
      </c>
      <c r="H16" s="31">
        <v>3</v>
      </c>
      <c r="I16" s="32">
        <v>0</v>
      </c>
      <c r="J16" s="33">
        <v>1</v>
      </c>
      <c r="K16" s="34">
        <v>0</v>
      </c>
      <c r="L16" s="35">
        <v>0</v>
      </c>
      <c r="M16" s="37" t="s">
        <v>651</v>
      </c>
      <c r="N16" s="37"/>
    </row>
    <row r="17" spans="1:14" x14ac:dyDescent="0.3">
      <c r="A17" s="7" t="s">
        <v>196</v>
      </c>
      <c r="B17" s="7" t="s">
        <v>309</v>
      </c>
      <c r="C17" s="7" t="s">
        <v>310</v>
      </c>
      <c r="D17" s="7" t="s">
        <v>311</v>
      </c>
      <c r="E17" s="7" t="s">
        <v>198</v>
      </c>
      <c r="F17" s="7" t="s">
        <v>312</v>
      </c>
      <c r="G17" s="31">
        <v>2</v>
      </c>
      <c r="H17" s="31">
        <v>2</v>
      </c>
      <c r="I17" s="32">
        <v>0</v>
      </c>
      <c r="J17" s="33">
        <v>0</v>
      </c>
      <c r="K17" s="34">
        <v>0</v>
      </c>
      <c r="L17" s="35">
        <v>1</v>
      </c>
      <c r="M17" s="37" t="s">
        <v>650</v>
      </c>
      <c r="N17" s="37"/>
    </row>
    <row r="18" spans="1:14" x14ac:dyDescent="0.3">
      <c r="A18" s="7" t="s">
        <v>313</v>
      </c>
      <c r="B18" s="7" t="s">
        <v>314</v>
      </c>
      <c r="C18" s="7" t="s">
        <v>239</v>
      </c>
      <c r="D18" s="7" t="s">
        <v>315</v>
      </c>
      <c r="E18" s="7" t="s">
        <v>316</v>
      </c>
      <c r="F18" s="7" t="s">
        <v>317</v>
      </c>
      <c r="G18" s="31">
        <v>2</v>
      </c>
      <c r="H18" s="31">
        <v>4</v>
      </c>
      <c r="I18" s="32">
        <v>0</v>
      </c>
      <c r="J18" s="33">
        <v>1</v>
      </c>
      <c r="K18" s="34">
        <v>0</v>
      </c>
      <c r="L18" s="35">
        <v>0</v>
      </c>
      <c r="M18" s="37" t="s">
        <v>651</v>
      </c>
      <c r="N18" s="37"/>
    </row>
    <row r="19" spans="1:14" x14ac:dyDescent="0.3">
      <c r="A19" s="7" t="s">
        <v>318</v>
      </c>
      <c r="B19" s="7" t="s">
        <v>319</v>
      </c>
      <c r="C19" s="7" t="s">
        <v>239</v>
      </c>
      <c r="D19" s="7" t="s">
        <v>320</v>
      </c>
      <c r="E19" s="7" t="s">
        <v>119</v>
      </c>
      <c r="F19" s="7" t="s">
        <v>321</v>
      </c>
      <c r="G19" s="31">
        <v>2</v>
      </c>
      <c r="H19" s="31">
        <v>2</v>
      </c>
      <c r="I19" s="32">
        <v>0</v>
      </c>
      <c r="J19" s="33">
        <v>1</v>
      </c>
      <c r="K19" s="34">
        <v>0</v>
      </c>
      <c r="L19" s="35">
        <v>0</v>
      </c>
      <c r="M19" s="37" t="s">
        <v>652</v>
      </c>
      <c r="N19" s="37"/>
    </row>
    <row r="20" spans="1:14" x14ac:dyDescent="0.3">
      <c r="A20" s="7" t="s">
        <v>108</v>
      </c>
      <c r="B20" s="7" t="s">
        <v>322</v>
      </c>
      <c r="C20" s="7" t="s">
        <v>323</v>
      </c>
      <c r="D20" s="7" t="s">
        <v>324</v>
      </c>
      <c r="E20" s="7" t="s">
        <v>112</v>
      </c>
      <c r="F20" s="7" t="s">
        <v>325</v>
      </c>
      <c r="G20" s="31">
        <v>2</v>
      </c>
      <c r="H20" s="31">
        <v>2</v>
      </c>
      <c r="I20" s="32">
        <v>0</v>
      </c>
      <c r="J20" s="33">
        <v>0</v>
      </c>
      <c r="K20" s="34">
        <v>1</v>
      </c>
      <c r="L20" s="35">
        <v>0</v>
      </c>
      <c r="M20" s="37" t="s">
        <v>650</v>
      </c>
      <c r="N20" s="37"/>
    </row>
    <row r="21" spans="1:14" x14ac:dyDescent="0.3">
      <c r="A21" s="7" t="s">
        <v>326</v>
      </c>
      <c r="B21" s="7" t="s">
        <v>327</v>
      </c>
      <c r="C21" s="7" t="s">
        <v>310</v>
      </c>
      <c r="D21" s="7" t="s">
        <v>311</v>
      </c>
      <c r="E21" s="7" t="s">
        <v>328</v>
      </c>
      <c r="F21" s="7" t="s">
        <v>329</v>
      </c>
      <c r="G21" s="31">
        <v>2</v>
      </c>
      <c r="H21" s="31">
        <v>3</v>
      </c>
      <c r="I21" s="32">
        <v>0</v>
      </c>
      <c r="J21" s="33">
        <v>1</v>
      </c>
      <c r="K21" s="34">
        <v>0</v>
      </c>
      <c r="L21" s="35">
        <v>0</v>
      </c>
      <c r="M21" s="37" t="s">
        <v>652</v>
      </c>
      <c r="N21" s="37"/>
    </row>
    <row r="22" spans="1:14" x14ac:dyDescent="0.3">
      <c r="A22" s="7" t="s">
        <v>330</v>
      </c>
      <c r="B22" s="7" t="s">
        <v>331</v>
      </c>
      <c r="C22" s="7" t="s">
        <v>332</v>
      </c>
      <c r="D22" s="7" t="s">
        <v>333</v>
      </c>
      <c r="E22" s="7" t="s">
        <v>241</v>
      </c>
      <c r="F22" s="7" t="s">
        <v>334</v>
      </c>
      <c r="G22" s="31">
        <v>1</v>
      </c>
      <c r="H22" s="31">
        <v>1</v>
      </c>
      <c r="I22" s="32">
        <v>0</v>
      </c>
      <c r="J22" s="33">
        <v>1</v>
      </c>
      <c r="K22" s="34">
        <v>0</v>
      </c>
      <c r="L22" s="35">
        <v>0</v>
      </c>
      <c r="M22" s="37" t="s">
        <v>652</v>
      </c>
      <c r="N22" s="37"/>
    </row>
    <row r="23" spans="1:14" x14ac:dyDescent="0.3">
      <c r="A23" s="7" t="s">
        <v>335</v>
      </c>
      <c r="B23" s="7" t="s">
        <v>336</v>
      </c>
      <c r="C23" s="7" t="s">
        <v>337</v>
      </c>
      <c r="D23" s="7" t="s">
        <v>338</v>
      </c>
      <c r="E23" s="7" t="s">
        <v>339</v>
      </c>
      <c r="F23" s="7" t="s">
        <v>340</v>
      </c>
      <c r="G23" s="31">
        <v>1</v>
      </c>
      <c r="H23" s="31">
        <v>6</v>
      </c>
      <c r="I23" s="32">
        <v>0</v>
      </c>
      <c r="J23" s="33">
        <v>1</v>
      </c>
      <c r="K23" s="34">
        <v>0</v>
      </c>
      <c r="L23" s="35">
        <v>0</v>
      </c>
      <c r="M23" s="37" t="s">
        <v>652</v>
      </c>
      <c r="N23" s="37"/>
    </row>
    <row r="24" spans="1:14" x14ac:dyDescent="0.3">
      <c r="A24" s="7" t="s">
        <v>341</v>
      </c>
      <c r="B24" s="7" t="s">
        <v>342</v>
      </c>
      <c r="C24" s="7" t="s">
        <v>239</v>
      </c>
      <c r="D24" s="7" t="s">
        <v>311</v>
      </c>
      <c r="E24" s="7" t="s">
        <v>161</v>
      </c>
      <c r="F24" s="7" t="s">
        <v>343</v>
      </c>
      <c r="G24" s="31">
        <v>1</v>
      </c>
      <c r="H24" s="31">
        <v>1</v>
      </c>
      <c r="I24" s="32">
        <v>0</v>
      </c>
      <c r="J24" s="33">
        <v>1</v>
      </c>
      <c r="K24" s="34">
        <v>0</v>
      </c>
      <c r="L24" s="35">
        <v>0</v>
      </c>
      <c r="M24" s="37" t="s">
        <v>651</v>
      </c>
      <c r="N24" s="37"/>
    </row>
    <row r="25" spans="1:14" x14ac:dyDescent="0.3">
      <c r="A25" s="7" t="s">
        <v>344</v>
      </c>
      <c r="B25" s="7" t="s">
        <v>345</v>
      </c>
      <c r="C25" s="7" t="s">
        <v>346</v>
      </c>
      <c r="D25" s="7" t="s">
        <v>338</v>
      </c>
      <c r="E25" s="7" t="s">
        <v>347</v>
      </c>
      <c r="F25" s="7" t="s">
        <v>348</v>
      </c>
      <c r="G25" s="31">
        <v>1</v>
      </c>
      <c r="H25" s="31">
        <v>3</v>
      </c>
      <c r="I25" s="32">
        <v>0</v>
      </c>
      <c r="J25" s="33">
        <v>1</v>
      </c>
      <c r="K25" s="34">
        <v>0</v>
      </c>
      <c r="L25" s="35">
        <v>0</v>
      </c>
      <c r="M25" s="37" t="s">
        <v>649</v>
      </c>
      <c r="N25" s="37"/>
    </row>
    <row r="26" spans="1:14" x14ac:dyDescent="0.3">
      <c r="A26" s="7" t="s">
        <v>349</v>
      </c>
      <c r="B26" s="7" t="s">
        <v>350</v>
      </c>
      <c r="C26" s="7" t="s">
        <v>239</v>
      </c>
      <c r="D26" s="7" t="s">
        <v>351</v>
      </c>
      <c r="E26" s="7" t="s">
        <v>352</v>
      </c>
      <c r="F26" s="7" t="s">
        <v>353</v>
      </c>
      <c r="G26" s="31">
        <v>1</v>
      </c>
      <c r="H26" s="31">
        <v>6</v>
      </c>
      <c r="I26" s="32">
        <v>0</v>
      </c>
      <c r="J26" s="33">
        <v>1</v>
      </c>
      <c r="K26" s="34">
        <v>0</v>
      </c>
      <c r="L26" s="35">
        <v>0</v>
      </c>
      <c r="M26" s="37" t="s">
        <v>651</v>
      </c>
      <c r="N26" s="37"/>
    </row>
    <row r="27" spans="1:14" x14ac:dyDescent="0.3">
      <c r="A27" s="7" t="s">
        <v>214</v>
      </c>
      <c r="B27" s="7" t="s">
        <v>354</v>
      </c>
      <c r="C27" s="7" t="s">
        <v>355</v>
      </c>
      <c r="D27" s="7" t="s">
        <v>338</v>
      </c>
      <c r="E27" s="7" t="s">
        <v>216</v>
      </c>
      <c r="F27" s="7" t="s">
        <v>356</v>
      </c>
      <c r="G27" s="31">
        <v>1</v>
      </c>
      <c r="H27" s="31">
        <v>1</v>
      </c>
      <c r="I27" s="32">
        <v>0</v>
      </c>
      <c r="J27" s="33">
        <v>0</v>
      </c>
      <c r="K27" s="34">
        <v>0</v>
      </c>
      <c r="L27" s="35">
        <v>1</v>
      </c>
      <c r="M27" s="37" t="s">
        <v>650</v>
      </c>
      <c r="N27" s="37"/>
    </row>
    <row r="28" spans="1:14" x14ac:dyDescent="0.3">
      <c r="A28" s="7" t="s">
        <v>357</v>
      </c>
      <c r="B28" s="7" t="s">
        <v>358</v>
      </c>
      <c r="C28" s="7" t="s">
        <v>239</v>
      </c>
      <c r="D28" s="7" t="s">
        <v>359</v>
      </c>
      <c r="E28" s="7" t="s">
        <v>360</v>
      </c>
      <c r="F28" s="7" t="s">
        <v>361</v>
      </c>
      <c r="G28" s="31">
        <v>1</v>
      </c>
      <c r="H28" s="31">
        <v>2</v>
      </c>
      <c r="I28" s="32">
        <v>0</v>
      </c>
      <c r="J28" s="33">
        <v>1</v>
      </c>
      <c r="K28" s="34">
        <v>0</v>
      </c>
      <c r="L28" s="35">
        <v>0</v>
      </c>
      <c r="M28" s="37" t="s">
        <v>651</v>
      </c>
      <c r="N28" s="37"/>
    </row>
    <row r="29" spans="1:14" x14ac:dyDescent="0.3">
      <c r="A29" s="7" t="s">
        <v>362</v>
      </c>
      <c r="B29" s="7" t="s">
        <v>363</v>
      </c>
      <c r="C29" s="7" t="s">
        <v>364</v>
      </c>
      <c r="D29" s="7" t="s">
        <v>365</v>
      </c>
      <c r="E29" s="7" t="s">
        <v>366</v>
      </c>
      <c r="F29" s="7" t="s">
        <v>367</v>
      </c>
      <c r="G29" s="31">
        <v>1</v>
      </c>
      <c r="H29" s="31">
        <v>2</v>
      </c>
      <c r="I29" s="32">
        <v>0</v>
      </c>
      <c r="J29" s="33">
        <v>1</v>
      </c>
      <c r="K29" s="34">
        <v>0</v>
      </c>
      <c r="L29" s="35">
        <v>0</v>
      </c>
      <c r="M29" s="37" t="s">
        <v>651</v>
      </c>
      <c r="N29" s="37"/>
    </row>
    <row r="30" spans="1:14" x14ac:dyDescent="0.3">
      <c r="A30" s="7" t="s">
        <v>368</v>
      </c>
      <c r="B30" s="7" t="s">
        <v>369</v>
      </c>
      <c r="C30" s="7" t="s">
        <v>245</v>
      </c>
      <c r="D30" s="7" t="s">
        <v>246</v>
      </c>
      <c r="E30" s="7" t="s">
        <v>247</v>
      </c>
      <c r="F30" s="7" t="s">
        <v>370</v>
      </c>
      <c r="G30" s="31">
        <v>1</v>
      </c>
      <c r="H30" s="31">
        <v>2</v>
      </c>
      <c r="I30" s="32">
        <v>1</v>
      </c>
      <c r="J30" s="33">
        <v>0</v>
      </c>
      <c r="K30" s="34">
        <v>0</v>
      </c>
      <c r="L30" s="35">
        <v>0</v>
      </c>
      <c r="M30" s="37" t="s">
        <v>649</v>
      </c>
      <c r="N30" s="37"/>
    </row>
    <row r="31" spans="1:14" x14ac:dyDescent="0.3">
      <c r="A31" s="7" t="s">
        <v>371</v>
      </c>
      <c r="B31" s="7" t="s">
        <v>372</v>
      </c>
      <c r="C31" s="7" t="s">
        <v>373</v>
      </c>
      <c r="D31" s="7" t="s">
        <v>374</v>
      </c>
      <c r="E31" s="7" t="s">
        <v>247</v>
      </c>
      <c r="F31" s="7" t="s">
        <v>375</v>
      </c>
      <c r="G31" s="31">
        <v>1</v>
      </c>
      <c r="H31" s="31">
        <v>2</v>
      </c>
      <c r="I31" s="32">
        <v>1</v>
      </c>
      <c r="J31" s="33">
        <v>0</v>
      </c>
      <c r="K31" s="34">
        <v>0</v>
      </c>
      <c r="L31" s="35">
        <v>0</v>
      </c>
      <c r="M31" s="37" t="s">
        <v>649</v>
      </c>
      <c r="N31" s="37"/>
    </row>
    <row r="32" spans="1:14" x14ac:dyDescent="0.3">
      <c r="A32" s="7" t="s">
        <v>122</v>
      </c>
      <c r="B32" s="7" t="s">
        <v>376</v>
      </c>
      <c r="C32" s="7" t="s">
        <v>239</v>
      </c>
      <c r="D32" s="7" t="s">
        <v>246</v>
      </c>
      <c r="E32" s="7" t="s">
        <v>125</v>
      </c>
      <c r="F32" s="7" t="s">
        <v>377</v>
      </c>
      <c r="G32" s="31">
        <v>1</v>
      </c>
      <c r="H32" s="31">
        <v>1</v>
      </c>
      <c r="I32" s="32">
        <v>0</v>
      </c>
      <c r="J32" s="33">
        <v>0</v>
      </c>
      <c r="K32" s="34">
        <v>1</v>
      </c>
      <c r="L32" s="35">
        <v>0</v>
      </c>
      <c r="M32" s="37" t="s">
        <v>650</v>
      </c>
      <c r="N32" s="37"/>
    </row>
    <row r="33" spans="1:14" x14ac:dyDescent="0.3">
      <c r="A33" s="7" t="s">
        <v>378</v>
      </c>
      <c r="B33" s="7" t="s">
        <v>379</v>
      </c>
      <c r="C33" s="7" t="s">
        <v>287</v>
      </c>
      <c r="D33" s="7" t="s">
        <v>380</v>
      </c>
      <c r="E33" s="7" t="s">
        <v>381</v>
      </c>
      <c r="F33" s="7" t="s">
        <v>382</v>
      </c>
      <c r="G33" s="31">
        <v>1</v>
      </c>
      <c r="H33" s="31">
        <v>6</v>
      </c>
      <c r="I33" s="32">
        <v>0</v>
      </c>
      <c r="J33" s="33">
        <v>1</v>
      </c>
      <c r="K33" s="34">
        <v>0</v>
      </c>
      <c r="L33" s="35">
        <v>0</v>
      </c>
      <c r="M33" s="37" t="s">
        <v>652</v>
      </c>
      <c r="N33" s="37"/>
    </row>
    <row r="34" spans="1:14" x14ac:dyDescent="0.3">
      <c r="A34" s="7" t="s">
        <v>383</v>
      </c>
      <c r="B34" s="7" t="s">
        <v>384</v>
      </c>
      <c r="C34" s="7" t="s">
        <v>385</v>
      </c>
      <c r="D34" s="7" t="s">
        <v>311</v>
      </c>
      <c r="E34" s="7" t="s">
        <v>386</v>
      </c>
      <c r="F34" s="7" t="s">
        <v>387</v>
      </c>
      <c r="G34" s="31">
        <v>1</v>
      </c>
      <c r="H34" s="31">
        <v>2</v>
      </c>
      <c r="I34" s="32">
        <v>0</v>
      </c>
      <c r="J34" s="33">
        <v>1</v>
      </c>
      <c r="K34" s="34">
        <v>0</v>
      </c>
      <c r="L34" s="35">
        <v>0</v>
      </c>
      <c r="M34" s="37" t="s">
        <v>652</v>
      </c>
      <c r="N34" s="37"/>
    </row>
    <row r="35" spans="1:14" x14ac:dyDescent="0.3">
      <c r="A35" s="7" t="s">
        <v>192</v>
      </c>
      <c r="B35" s="7" t="s">
        <v>388</v>
      </c>
      <c r="C35" s="7" t="s">
        <v>239</v>
      </c>
      <c r="D35" s="7" t="s">
        <v>338</v>
      </c>
      <c r="E35" s="7" t="s">
        <v>194</v>
      </c>
      <c r="F35" s="7" t="s">
        <v>389</v>
      </c>
      <c r="G35" s="31">
        <v>1</v>
      </c>
      <c r="H35" s="31">
        <v>2</v>
      </c>
      <c r="I35" s="32">
        <v>0</v>
      </c>
      <c r="J35" s="33">
        <v>0</v>
      </c>
      <c r="K35" s="34">
        <v>0</v>
      </c>
      <c r="L35" s="35">
        <v>1</v>
      </c>
      <c r="M35" s="37" t="s">
        <v>650</v>
      </c>
      <c r="N35" s="37"/>
    </row>
    <row r="36" spans="1:14" x14ac:dyDescent="0.3">
      <c r="A36" s="7" t="s">
        <v>390</v>
      </c>
      <c r="B36" s="7" t="s">
        <v>391</v>
      </c>
      <c r="C36" s="7" t="s">
        <v>239</v>
      </c>
      <c r="D36" s="7" t="s">
        <v>392</v>
      </c>
      <c r="E36" s="7" t="s">
        <v>393</v>
      </c>
      <c r="F36" s="7" t="s">
        <v>394</v>
      </c>
      <c r="G36" s="31">
        <v>1</v>
      </c>
      <c r="H36" s="31">
        <v>1</v>
      </c>
      <c r="I36" s="32">
        <v>0</v>
      </c>
      <c r="J36" s="33">
        <v>1</v>
      </c>
      <c r="K36" s="34">
        <v>0</v>
      </c>
      <c r="L36" s="35">
        <v>0</v>
      </c>
      <c r="M36" s="37" t="s">
        <v>652</v>
      </c>
      <c r="N36" s="37"/>
    </row>
    <row r="37" spans="1:14" x14ac:dyDescent="0.3">
      <c r="A37" s="7" t="s">
        <v>163</v>
      </c>
      <c r="B37" s="7" t="s">
        <v>395</v>
      </c>
      <c r="C37" s="7" t="s">
        <v>239</v>
      </c>
      <c r="D37" s="7" t="s">
        <v>396</v>
      </c>
      <c r="E37" s="7" t="s">
        <v>119</v>
      </c>
      <c r="F37" s="7" t="s">
        <v>397</v>
      </c>
      <c r="G37" s="31">
        <v>1</v>
      </c>
      <c r="H37" s="31">
        <v>1</v>
      </c>
      <c r="I37" s="32">
        <v>0</v>
      </c>
      <c r="J37" s="33">
        <v>0</v>
      </c>
      <c r="K37" s="34">
        <v>1</v>
      </c>
      <c r="L37" s="35">
        <v>0</v>
      </c>
      <c r="M37" s="37" t="s">
        <v>650</v>
      </c>
      <c r="N37" s="37"/>
    </row>
    <row r="38" spans="1:14" x14ac:dyDescent="0.3">
      <c r="A38" s="7" t="s">
        <v>398</v>
      </c>
      <c r="B38" s="7" t="s">
        <v>399</v>
      </c>
      <c r="C38" s="7" t="s">
        <v>400</v>
      </c>
      <c r="D38" s="7" t="s">
        <v>283</v>
      </c>
      <c r="E38" s="7" t="s">
        <v>247</v>
      </c>
      <c r="F38" s="7" t="s">
        <v>401</v>
      </c>
      <c r="G38" s="31">
        <v>1</v>
      </c>
      <c r="H38" s="31">
        <v>1</v>
      </c>
      <c r="I38" s="32">
        <v>1</v>
      </c>
      <c r="J38" s="33">
        <v>0</v>
      </c>
      <c r="K38" s="34">
        <v>0</v>
      </c>
      <c r="L38" s="35">
        <v>0</v>
      </c>
      <c r="M38" s="37" t="s">
        <v>652</v>
      </c>
      <c r="N38" s="37"/>
    </row>
    <row r="39" spans="1:14" x14ac:dyDescent="0.3">
      <c r="A39" s="7" t="s">
        <v>402</v>
      </c>
      <c r="B39" s="7" t="s">
        <v>403</v>
      </c>
      <c r="C39" s="7" t="s">
        <v>239</v>
      </c>
      <c r="D39" s="7" t="s">
        <v>404</v>
      </c>
      <c r="E39" s="7" t="s">
        <v>405</v>
      </c>
      <c r="F39" s="7" t="s">
        <v>406</v>
      </c>
      <c r="G39" s="31">
        <v>1</v>
      </c>
      <c r="H39" s="31">
        <v>2</v>
      </c>
      <c r="I39" s="32">
        <v>0</v>
      </c>
      <c r="J39" s="33">
        <v>1</v>
      </c>
      <c r="K39" s="34">
        <v>0</v>
      </c>
      <c r="L39" s="35">
        <v>0</v>
      </c>
      <c r="M39" s="37" t="s">
        <v>651</v>
      </c>
      <c r="N39" s="37"/>
    </row>
    <row r="40" spans="1:14" x14ac:dyDescent="0.3">
      <c r="A40" s="7" t="s">
        <v>407</v>
      </c>
      <c r="B40" s="7" t="s">
        <v>408</v>
      </c>
      <c r="C40" s="7" t="s">
        <v>373</v>
      </c>
      <c r="D40" s="7" t="s">
        <v>283</v>
      </c>
      <c r="E40" s="7" t="s">
        <v>247</v>
      </c>
      <c r="F40" s="7" t="s">
        <v>409</v>
      </c>
      <c r="G40" s="31">
        <v>1</v>
      </c>
      <c r="H40" s="31">
        <v>1</v>
      </c>
      <c r="I40" s="32">
        <v>1</v>
      </c>
      <c r="J40" s="33">
        <v>0</v>
      </c>
      <c r="K40" s="34">
        <v>0</v>
      </c>
      <c r="L40" s="35">
        <v>0</v>
      </c>
      <c r="M40" s="37" t="s">
        <v>649</v>
      </c>
      <c r="N40" s="37"/>
    </row>
    <row r="41" spans="1:14" x14ac:dyDescent="0.3">
      <c r="A41" s="7" t="s">
        <v>410</v>
      </c>
      <c r="B41" s="7" t="s">
        <v>411</v>
      </c>
      <c r="C41" s="7" t="s">
        <v>239</v>
      </c>
      <c r="D41" s="7" t="s">
        <v>380</v>
      </c>
      <c r="E41" s="7" t="s">
        <v>412</v>
      </c>
      <c r="F41" s="7" t="s">
        <v>413</v>
      </c>
      <c r="G41" s="31">
        <v>1</v>
      </c>
      <c r="H41" s="31">
        <v>5</v>
      </c>
      <c r="I41" s="32">
        <v>0</v>
      </c>
      <c r="J41" s="33">
        <v>1</v>
      </c>
      <c r="K41" s="34">
        <v>0</v>
      </c>
      <c r="L41" s="35">
        <v>0</v>
      </c>
      <c r="M41" s="37" t="s">
        <v>652</v>
      </c>
      <c r="N41" s="37"/>
    </row>
    <row r="42" spans="1:14" x14ac:dyDescent="0.3">
      <c r="A42" s="7" t="s">
        <v>129</v>
      </c>
      <c r="B42" s="7" t="s">
        <v>414</v>
      </c>
      <c r="C42" s="7" t="s">
        <v>239</v>
      </c>
      <c r="D42" s="7" t="s">
        <v>283</v>
      </c>
      <c r="E42" s="7" t="s">
        <v>131</v>
      </c>
      <c r="F42" s="7" t="s">
        <v>415</v>
      </c>
      <c r="G42" s="31">
        <v>1</v>
      </c>
      <c r="H42" s="31">
        <v>2</v>
      </c>
      <c r="I42" s="32">
        <v>0</v>
      </c>
      <c r="J42" s="33">
        <v>0</v>
      </c>
      <c r="K42" s="34">
        <v>1</v>
      </c>
      <c r="L42" s="35">
        <v>0</v>
      </c>
      <c r="M42" s="37" t="s">
        <v>650</v>
      </c>
      <c r="N42" s="37"/>
    </row>
    <row r="43" spans="1:14" x14ac:dyDescent="0.3">
      <c r="A43" s="7" t="s">
        <v>416</v>
      </c>
      <c r="B43" s="7" t="s">
        <v>417</v>
      </c>
      <c r="C43" s="7" t="s">
        <v>239</v>
      </c>
      <c r="D43" s="7" t="s">
        <v>254</v>
      </c>
      <c r="E43" s="7" t="s">
        <v>412</v>
      </c>
      <c r="F43" s="7" t="s">
        <v>418</v>
      </c>
      <c r="G43" s="31">
        <v>1</v>
      </c>
      <c r="H43" s="31">
        <v>1</v>
      </c>
      <c r="I43" s="32">
        <v>0</v>
      </c>
      <c r="J43" s="33">
        <v>1</v>
      </c>
      <c r="K43" s="34">
        <v>0</v>
      </c>
      <c r="L43" s="35">
        <v>0</v>
      </c>
      <c r="M43" s="37" t="s">
        <v>651</v>
      </c>
      <c r="N43" s="37"/>
    </row>
    <row r="44" spans="1:14" x14ac:dyDescent="0.3">
      <c r="A44" s="7" t="s">
        <v>419</v>
      </c>
      <c r="B44" s="7" t="s">
        <v>420</v>
      </c>
      <c r="C44" s="7" t="s">
        <v>421</v>
      </c>
      <c r="D44" s="7" t="s">
        <v>422</v>
      </c>
      <c r="E44" s="7" t="s">
        <v>423</v>
      </c>
      <c r="F44" s="7" t="s">
        <v>424</v>
      </c>
      <c r="G44" s="31">
        <v>1</v>
      </c>
      <c r="H44" s="31">
        <v>1</v>
      </c>
      <c r="I44" s="32">
        <v>0</v>
      </c>
      <c r="J44" s="33">
        <v>1</v>
      </c>
      <c r="K44" s="34">
        <v>0</v>
      </c>
      <c r="L44" s="35">
        <v>0</v>
      </c>
      <c r="M44" s="37" t="s">
        <v>652</v>
      </c>
      <c r="N44" s="37"/>
    </row>
    <row r="45" spans="1:14" x14ac:dyDescent="0.3">
      <c r="A45" s="7" t="s">
        <v>212</v>
      </c>
      <c r="B45" s="7" t="s">
        <v>425</v>
      </c>
      <c r="C45" s="7" t="s">
        <v>239</v>
      </c>
      <c r="D45" s="7" t="s">
        <v>240</v>
      </c>
      <c r="E45" s="7" t="s">
        <v>112</v>
      </c>
      <c r="F45" s="7" t="s">
        <v>426</v>
      </c>
      <c r="G45" s="31">
        <v>1</v>
      </c>
      <c r="H45" s="31">
        <v>1</v>
      </c>
      <c r="I45" s="32">
        <v>0</v>
      </c>
      <c r="J45" s="33">
        <v>0</v>
      </c>
      <c r="K45" s="34">
        <v>0</v>
      </c>
      <c r="L45" s="35">
        <v>1</v>
      </c>
      <c r="M45" s="37" t="s">
        <v>650</v>
      </c>
      <c r="N45" s="37"/>
    </row>
    <row r="46" spans="1:14" x14ac:dyDescent="0.3">
      <c r="A46" s="7" t="s">
        <v>427</v>
      </c>
      <c r="B46" s="7" t="s">
        <v>428</v>
      </c>
      <c r="C46" s="7" t="s">
        <v>239</v>
      </c>
      <c r="D46" s="7" t="s">
        <v>338</v>
      </c>
      <c r="E46" s="7" t="s">
        <v>222</v>
      </c>
      <c r="F46" s="7" t="s">
        <v>429</v>
      </c>
      <c r="G46" s="31">
        <v>1</v>
      </c>
      <c r="H46" s="31">
        <v>1</v>
      </c>
      <c r="I46" s="32">
        <v>0</v>
      </c>
      <c r="J46" s="33">
        <v>1</v>
      </c>
      <c r="K46" s="34">
        <v>0</v>
      </c>
      <c r="L46" s="35">
        <v>0</v>
      </c>
      <c r="M46" s="37" t="s">
        <v>652</v>
      </c>
      <c r="N46" s="37"/>
    </row>
    <row r="47" spans="1:14" x14ac:dyDescent="0.3">
      <c r="A47" s="7" t="s">
        <v>430</v>
      </c>
      <c r="B47" s="7" t="s">
        <v>431</v>
      </c>
      <c r="C47" s="7" t="s">
        <v>432</v>
      </c>
      <c r="D47" s="7" t="s">
        <v>338</v>
      </c>
      <c r="E47" s="7" t="s">
        <v>433</v>
      </c>
      <c r="F47" s="7" t="s">
        <v>434</v>
      </c>
      <c r="G47" s="31">
        <v>1</v>
      </c>
      <c r="H47" s="31">
        <v>1</v>
      </c>
      <c r="I47" s="32">
        <v>0</v>
      </c>
      <c r="J47" s="33">
        <v>1</v>
      </c>
      <c r="K47" s="34">
        <v>0</v>
      </c>
      <c r="L47" s="35">
        <v>0</v>
      </c>
      <c r="M47" s="37" t="s">
        <v>652</v>
      </c>
      <c r="N47" s="37"/>
    </row>
    <row r="48" spans="1:14" x14ac:dyDescent="0.3">
      <c r="A48" s="7" t="s">
        <v>435</v>
      </c>
      <c r="B48" s="7" t="s">
        <v>436</v>
      </c>
      <c r="C48" s="7" t="s">
        <v>239</v>
      </c>
      <c r="D48" s="7" t="s">
        <v>437</v>
      </c>
      <c r="E48" s="7" t="s">
        <v>438</v>
      </c>
      <c r="F48" s="7" t="s">
        <v>439</v>
      </c>
      <c r="G48" s="31">
        <v>1</v>
      </c>
      <c r="H48" s="31">
        <v>1</v>
      </c>
      <c r="I48" s="32">
        <v>0</v>
      </c>
      <c r="J48" s="33">
        <v>1</v>
      </c>
      <c r="K48" s="34">
        <v>0</v>
      </c>
      <c r="L48" s="35">
        <v>0</v>
      </c>
      <c r="M48" s="37" t="s">
        <v>651</v>
      </c>
      <c r="N48" s="37"/>
    </row>
    <row r="49" spans="1:14" x14ac:dyDescent="0.3">
      <c r="A49" s="7" t="s">
        <v>440</v>
      </c>
      <c r="B49" s="7" t="s">
        <v>441</v>
      </c>
      <c r="C49" s="7" t="s">
        <v>442</v>
      </c>
      <c r="D49" s="7" t="s">
        <v>443</v>
      </c>
      <c r="E49" s="7" t="s">
        <v>444</v>
      </c>
      <c r="F49" s="7" t="s">
        <v>445</v>
      </c>
      <c r="G49" s="31">
        <v>1</v>
      </c>
      <c r="H49" s="31">
        <v>5</v>
      </c>
      <c r="I49" s="32">
        <v>1</v>
      </c>
      <c r="J49" s="33">
        <v>0</v>
      </c>
      <c r="K49" s="34">
        <v>0</v>
      </c>
      <c r="L49" s="35">
        <v>0</v>
      </c>
      <c r="M49" s="37" t="s">
        <v>651</v>
      </c>
      <c r="N49" s="37"/>
    </row>
    <row r="50" spans="1:14" x14ac:dyDescent="0.3">
      <c r="A50" s="7" t="s">
        <v>446</v>
      </c>
      <c r="B50" s="7" t="s">
        <v>447</v>
      </c>
      <c r="C50" s="7" t="s">
        <v>239</v>
      </c>
      <c r="D50" s="7" t="s">
        <v>254</v>
      </c>
      <c r="E50" s="7" t="s">
        <v>412</v>
      </c>
      <c r="F50" s="7" t="s">
        <v>448</v>
      </c>
      <c r="G50" s="31">
        <v>1</v>
      </c>
      <c r="H50" s="31">
        <v>3</v>
      </c>
      <c r="I50" s="32">
        <v>0</v>
      </c>
      <c r="J50" s="33">
        <v>1</v>
      </c>
      <c r="K50" s="34">
        <v>0</v>
      </c>
      <c r="L50" s="35">
        <v>0</v>
      </c>
      <c r="M50" s="37" t="s">
        <v>651</v>
      </c>
      <c r="N50" s="37"/>
    </row>
    <row r="51" spans="1:14" x14ac:dyDescent="0.3">
      <c r="A51" s="7" t="s">
        <v>158</v>
      </c>
      <c r="B51" s="7" t="s">
        <v>449</v>
      </c>
      <c r="C51" s="7" t="s">
        <v>450</v>
      </c>
      <c r="D51" s="7" t="s">
        <v>311</v>
      </c>
      <c r="E51" s="7" t="s">
        <v>161</v>
      </c>
      <c r="F51" s="7" t="s">
        <v>451</v>
      </c>
      <c r="G51" s="31">
        <v>1</v>
      </c>
      <c r="H51" s="31">
        <v>2</v>
      </c>
      <c r="I51" s="32">
        <v>0</v>
      </c>
      <c r="J51" s="33">
        <v>0</v>
      </c>
      <c r="K51" s="34">
        <v>1</v>
      </c>
      <c r="L51" s="35">
        <v>0</v>
      </c>
      <c r="M51" s="37" t="s">
        <v>650</v>
      </c>
      <c r="N51" s="37"/>
    </row>
    <row r="52" spans="1:14" x14ac:dyDescent="0.3">
      <c r="A52" s="7" t="s">
        <v>452</v>
      </c>
      <c r="B52" s="7" t="s">
        <v>453</v>
      </c>
      <c r="C52" s="7" t="s">
        <v>454</v>
      </c>
      <c r="D52" s="7" t="s">
        <v>404</v>
      </c>
      <c r="E52" s="7" t="s">
        <v>455</v>
      </c>
      <c r="F52" s="7" t="s">
        <v>456</v>
      </c>
      <c r="G52" s="31">
        <v>1</v>
      </c>
      <c r="H52" s="31">
        <v>2</v>
      </c>
      <c r="I52" s="32">
        <v>1</v>
      </c>
      <c r="J52" s="33">
        <v>0</v>
      </c>
      <c r="K52" s="34">
        <v>0</v>
      </c>
      <c r="L52" s="35">
        <v>0</v>
      </c>
      <c r="M52" s="37" t="s">
        <v>651</v>
      </c>
      <c r="N52" s="37"/>
    </row>
    <row r="53" spans="1:14" x14ac:dyDescent="0.3">
      <c r="A53" s="7" t="s">
        <v>154</v>
      </c>
      <c r="B53" s="7" t="s">
        <v>457</v>
      </c>
      <c r="C53" s="7" t="s">
        <v>239</v>
      </c>
      <c r="D53" s="7" t="s">
        <v>404</v>
      </c>
      <c r="E53" s="7" t="s">
        <v>156</v>
      </c>
      <c r="F53" s="7" t="s">
        <v>458</v>
      </c>
      <c r="G53" s="31">
        <v>1</v>
      </c>
      <c r="H53" s="31">
        <v>1</v>
      </c>
      <c r="I53" s="32">
        <v>0</v>
      </c>
      <c r="J53" s="33">
        <v>0</v>
      </c>
      <c r="K53" s="34">
        <v>1</v>
      </c>
      <c r="L53" s="35">
        <v>0</v>
      </c>
      <c r="M53" s="37" t="s">
        <v>650</v>
      </c>
      <c r="N53" s="37"/>
    </row>
    <row r="54" spans="1:14" x14ac:dyDescent="0.3">
      <c r="A54" s="7" t="s">
        <v>202</v>
      </c>
      <c r="B54" s="7" t="s">
        <v>459</v>
      </c>
      <c r="C54" s="7" t="s">
        <v>239</v>
      </c>
      <c r="D54" s="7" t="s">
        <v>380</v>
      </c>
      <c r="E54" s="7" t="s">
        <v>198</v>
      </c>
      <c r="F54" s="7" t="s">
        <v>460</v>
      </c>
      <c r="G54" s="31">
        <v>1</v>
      </c>
      <c r="H54" s="31">
        <v>2</v>
      </c>
      <c r="I54" s="32">
        <v>0</v>
      </c>
      <c r="J54" s="33">
        <v>0</v>
      </c>
      <c r="K54" s="34">
        <v>0</v>
      </c>
      <c r="L54" s="35">
        <v>1</v>
      </c>
      <c r="M54" s="37" t="s">
        <v>650</v>
      </c>
      <c r="N54" s="37"/>
    </row>
    <row r="55" spans="1:14" x14ac:dyDescent="0.3">
      <c r="A55" s="7" t="s">
        <v>136</v>
      </c>
      <c r="B55" s="7" t="s">
        <v>461</v>
      </c>
      <c r="C55" s="7" t="s">
        <v>462</v>
      </c>
      <c r="D55" s="7" t="s">
        <v>338</v>
      </c>
      <c r="E55" s="7" t="s">
        <v>139</v>
      </c>
      <c r="F55" s="7" t="s">
        <v>463</v>
      </c>
      <c r="G55" s="31">
        <v>1</v>
      </c>
      <c r="H55" s="31">
        <v>1</v>
      </c>
      <c r="I55" s="32">
        <v>0</v>
      </c>
      <c r="J55" s="33">
        <v>0</v>
      </c>
      <c r="K55" s="34">
        <v>1</v>
      </c>
      <c r="L55" s="35">
        <v>0</v>
      </c>
      <c r="M55" s="37" t="s">
        <v>650</v>
      </c>
      <c r="N55" s="37"/>
    </row>
    <row r="56" spans="1:14" x14ac:dyDescent="0.3">
      <c r="A56" s="7" t="s">
        <v>177</v>
      </c>
      <c r="B56" s="7" t="s">
        <v>464</v>
      </c>
      <c r="C56" s="7" t="s">
        <v>465</v>
      </c>
      <c r="D56" s="7" t="s">
        <v>466</v>
      </c>
      <c r="E56" s="7" t="s">
        <v>161</v>
      </c>
      <c r="F56" s="7" t="s">
        <v>467</v>
      </c>
      <c r="G56" s="31">
        <v>1</v>
      </c>
      <c r="H56" s="31">
        <v>1</v>
      </c>
      <c r="I56" s="32">
        <v>0</v>
      </c>
      <c r="J56" s="33">
        <v>0</v>
      </c>
      <c r="K56" s="34">
        <v>1</v>
      </c>
      <c r="L56" s="35">
        <v>0</v>
      </c>
      <c r="M56" s="37" t="s">
        <v>650</v>
      </c>
      <c r="N56" s="37"/>
    </row>
    <row r="57" spans="1:14" x14ac:dyDescent="0.3">
      <c r="A57" s="7" t="s">
        <v>468</v>
      </c>
      <c r="B57" s="7" t="s">
        <v>469</v>
      </c>
      <c r="C57" s="7" t="s">
        <v>470</v>
      </c>
      <c r="D57" s="7" t="s">
        <v>471</v>
      </c>
      <c r="E57" s="7" t="s">
        <v>247</v>
      </c>
      <c r="F57" s="7" t="s">
        <v>472</v>
      </c>
      <c r="G57" s="31">
        <v>1</v>
      </c>
      <c r="H57" s="31">
        <v>1</v>
      </c>
      <c r="I57" s="32">
        <v>1</v>
      </c>
      <c r="J57" s="33">
        <v>0</v>
      </c>
      <c r="K57" s="34">
        <v>0</v>
      </c>
      <c r="L57" s="35">
        <v>0</v>
      </c>
      <c r="M57" s="37" t="s">
        <v>652</v>
      </c>
      <c r="N57" s="37"/>
    </row>
    <row r="58" spans="1:14" x14ac:dyDescent="0.3">
      <c r="A58" s="7" t="s">
        <v>473</v>
      </c>
      <c r="B58" s="7" t="s">
        <v>474</v>
      </c>
      <c r="C58" s="7" t="s">
        <v>475</v>
      </c>
      <c r="D58" s="7" t="s">
        <v>246</v>
      </c>
      <c r="E58" s="7" t="s">
        <v>476</v>
      </c>
      <c r="F58" s="7" t="s">
        <v>477</v>
      </c>
      <c r="G58" s="31">
        <v>1</v>
      </c>
      <c r="H58" s="31">
        <v>1</v>
      </c>
      <c r="I58" s="32">
        <v>1</v>
      </c>
      <c r="J58" s="33">
        <v>0</v>
      </c>
      <c r="K58" s="34">
        <v>0</v>
      </c>
      <c r="L58" s="35">
        <v>0</v>
      </c>
      <c r="M58" s="37" t="s">
        <v>651</v>
      </c>
      <c r="N58" s="37"/>
    </row>
    <row r="59" spans="1:14" x14ac:dyDescent="0.3">
      <c r="A59" s="7" t="s">
        <v>188</v>
      </c>
      <c r="B59" s="7" t="s">
        <v>478</v>
      </c>
      <c r="C59" s="7" t="s">
        <v>239</v>
      </c>
      <c r="D59" s="7" t="s">
        <v>338</v>
      </c>
      <c r="E59" s="7" t="s">
        <v>191</v>
      </c>
      <c r="F59" s="7" t="s">
        <v>479</v>
      </c>
      <c r="G59" s="31">
        <v>1</v>
      </c>
      <c r="H59" s="31">
        <v>1</v>
      </c>
      <c r="I59" s="32">
        <v>0</v>
      </c>
      <c r="J59" s="33">
        <v>0</v>
      </c>
      <c r="K59" s="34">
        <v>0</v>
      </c>
      <c r="L59" s="35">
        <v>1</v>
      </c>
      <c r="M59" s="37" t="s">
        <v>650</v>
      </c>
      <c r="N59" s="37"/>
    </row>
    <row r="60" spans="1:14" x14ac:dyDescent="0.3">
      <c r="A60" s="7" t="s">
        <v>168</v>
      </c>
      <c r="B60" s="7" t="s">
        <v>480</v>
      </c>
      <c r="C60" s="7" t="s">
        <v>481</v>
      </c>
      <c r="D60" s="7" t="s">
        <v>482</v>
      </c>
      <c r="E60" s="7" t="s">
        <v>171</v>
      </c>
      <c r="F60" s="7" t="s">
        <v>483</v>
      </c>
      <c r="G60" s="31">
        <v>1</v>
      </c>
      <c r="H60" s="31">
        <v>2</v>
      </c>
      <c r="I60" s="32">
        <v>0</v>
      </c>
      <c r="J60" s="33">
        <v>0</v>
      </c>
      <c r="K60" s="34">
        <v>1</v>
      </c>
      <c r="L60" s="35">
        <v>0</v>
      </c>
      <c r="M60" s="37" t="s">
        <v>650</v>
      </c>
      <c r="N60" s="37"/>
    </row>
    <row r="61" spans="1:14" x14ac:dyDescent="0.3">
      <c r="A61" s="7" t="s">
        <v>484</v>
      </c>
      <c r="B61" s="7" t="s">
        <v>485</v>
      </c>
      <c r="C61" s="7" t="s">
        <v>282</v>
      </c>
      <c r="D61" s="7" t="s">
        <v>283</v>
      </c>
      <c r="E61" s="7" t="s">
        <v>247</v>
      </c>
      <c r="F61" s="7" t="s">
        <v>486</v>
      </c>
      <c r="G61" s="31">
        <v>1</v>
      </c>
      <c r="H61" s="31">
        <v>2</v>
      </c>
      <c r="I61" s="32">
        <v>0</v>
      </c>
      <c r="J61" s="33">
        <v>1</v>
      </c>
      <c r="K61" s="34">
        <v>0</v>
      </c>
      <c r="L61" s="35">
        <v>0</v>
      </c>
      <c r="M61" s="37" t="s">
        <v>652</v>
      </c>
      <c r="N61" s="37"/>
    </row>
    <row r="62" spans="1:14" x14ac:dyDescent="0.3">
      <c r="A62" s="7" t="s">
        <v>487</v>
      </c>
      <c r="B62" s="7" t="s">
        <v>488</v>
      </c>
      <c r="C62" s="7" t="s">
        <v>489</v>
      </c>
      <c r="D62" s="7" t="s">
        <v>338</v>
      </c>
      <c r="E62" s="7" t="s">
        <v>490</v>
      </c>
      <c r="F62" s="7" t="s">
        <v>487</v>
      </c>
      <c r="G62" s="31">
        <v>1</v>
      </c>
      <c r="H62" s="31">
        <v>1</v>
      </c>
      <c r="I62" s="32">
        <v>0</v>
      </c>
      <c r="J62" s="33">
        <v>1</v>
      </c>
      <c r="K62" s="34">
        <v>0</v>
      </c>
      <c r="L62" s="35">
        <v>0</v>
      </c>
      <c r="M62" s="37" t="s">
        <v>652</v>
      </c>
      <c r="N62" s="37"/>
    </row>
    <row r="63" spans="1:14" x14ac:dyDescent="0.3">
      <c r="A63" s="7" t="s">
        <v>491</v>
      </c>
      <c r="B63" s="7" t="s">
        <v>492</v>
      </c>
      <c r="C63" s="7" t="s">
        <v>493</v>
      </c>
      <c r="D63" s="7" t="s">
        <v>338</v>
      </c>
      <c r="E63" s="7" t="s">
        <v>423</v>
      </c>
      <c r="F63" s="7" t="s">
        <v>494</v>
      </c>
      <c r="G63" s="31">
        <v>1</v>
      </c>
      <c r="H63" s="31">
        <v>6</v>
      </c>
      <c r="I63" s="32">
        <v>0</v>
      </c>
      <c r="J63" s="33">
        <v>1</v>
      </c>
      <c r="K63" s="34">
        <v>0</v>
      </c>
      <c r="L63" s="35">
        <v>0</v>
      </c>
      <c r="M63" s="37" t="s">
        <v>652</v>
      </c>
      <c r="N63" s="37"/>
    </row>
    <row r="64" spans="1:14" x14ac:dyDescent="0.3">
      <c r="A64" s="7" t="s">
        <v>495</v>
      </c>
      <c r="B64" s="7" t="s">
        <v>496</v>
      </c>
      <c r="C64" s="7" t="s">
        <v>497</v>
      </c>
      <c r="D64" s="7" t="s">
        <v>498</v>
      </c>
      <c r="E64" s="7" t="s">
        <v>347</v>
      </c>
      <c r="F64" s="7" t="s">
        <v>499</v>
      </c>
      <c r="G64" s="31">
        <v>1</v>
      </c>
      <c r="H64" s="31">
        <v>1</v>
      </c>
      <c r="I64" s="32">
        <v>1</v>
      </c>
      <c r="J64" s="33">
        <v>0</v>
      </c>
      <c r="K64" s="34">
        <v>0</v>
      </c>
      <c r="L64" s="35">
        <v>0</v>
      </c>
      <c r="M64" s="37" t="s">
        <v>652</v>
      </c>
      <c r="N64" s="37"/>
    </row>
    <row r="65" spans="1:14" x14ac:dyDescent="0.3">
      <c r="A65" s="7" t="s">
        <v>500</v>
      </c>
      <c r="B65" s="7" t="s">
        <v>501</v>
      </c>
      <c r="C65" s="7" t="s">
        <v>502</v>
      </c>
      <c r="D65" s="7" t="s">
        <v>380</v>
      </c>
      <c r="E65" s="7" t="s">
        <v>264</v>
      </c>
      <c r="F65" s="7" t="s">
        <v>503</v>
      </c>
      <c r="G65" s="31">
        <v>1</v>
      </c>
      <c r="H65" s="31">
        <v>5</v>
      </c>
      <c r="I65" s="32">
        <v>0</v>
      </c>
      <c r="J65" s="33">
        <v>1</v>
      </c>
      <c r="K65" s="34">
        <v>0</v>
      </c>
      <c r="L65" s="35">
        <v>0</v>
      </c>
      <c r="M65" s="37" t="s">
        <v>652</v>
      </c>
      <c r="N65" s="37"/>
    </row>
    <row r="66" spans="1:14" x14ac:dyDescent="0.3">
      <c r="A66" s="7" t="s">
        <v>504</v>
      </c>
      <c r="B66" s="7" t="s">
        <v>505</v>
      </c>
      <c r="C66" s="7" t="s">
        <v>506</v>
      </c>
      <c r="D66" s="7" t="s">
        <v>380</v>
      </c>
      <c r="E66" s="7" t="s">
        <v>366</v>
      </c>
      <c r="F66" s="7" t="s">
        <v>507</v>
      </c>
      <c r="G66" s="31">
        <v>1</v>
      </c>
      <c r="H66" s="31">
        <v>10</v>
      </c>
      <c r="I66" s="32">
        <v>0</v>
      </c>
      <c r="J66" s="33">
        <v>1</v>
      </c>
      <c r="K66" s="34">
        <v>0</v>
      </c>
      <c r="L66" s="35">
        <v>0</v>
      </c>
      <c r="M66" s="37" t="s">
        <v>653</v>
      </c>
      <c r="N66" s="37"/>
    </row>
    <row r="67" spans="1:14" x14ac:dyDescent="0.3">
      <c r="A67" s="7" t="s">
        <v>508</v>
      </c>
      <c r="B67" s="7" t="s">
        <v>509</v>
      </c>
      <c r="C67" s="7" t="s">
        <v>510</v>
      </c>
      <c r="D67" s="7" t="s">
        <v>246</v>
      </c>
      <c r="E67" s="7" t="s">
        <v>247</v>
      </c>
      <c r="F67" s="7" t="s">
        <v>511</v>
      </c>
      <c r="G67" s="31">
        <v>1</v>
      </c>
      <c r="H67" s="31">
        <v>1</v>
      </c>
      <c r="I67" s="32">
        <v>1</v>
      </c>
      <c r="J67" s="33">
        <v>0</v>
      </c>
      <c r="K67" s="34">
        <v>0</v>
      </c>
      <c r="L67" s="35">
        <v>0</v>
      </c>
      <c r="M67" s="37" t="s">
        <v>649</v>
      </c>
      <c r="N67" s="37"/>
    </row>
    <row r="68" spans="1:14" x14ac:dyDescent="0.3">
      <c r="A68" s="7" t="s">
        <v>512</v>
      </c>
      <c r="B68" s="7" t="s">
        <v>513</v>
      </c>
      <c r="C68" s="7" t="s">
        <v>239</v>
      </c>
      <c r="D68" s="7" t="s">
        <v>514</v>
      </c>
      <c r="E68" s="7" t="s">
        <v>222</v>
      </c>
      <c r="F68" s="7" t="s">
        <v>515</v>
      </c>
      <c r="G68" s="31">
        <v>1</v>
      </c>
      <c r="H68" s="31">
        <v>1</v>
      </c>
      <c r="I68" s="32">
        <v>0</v>
      </c>
      <c r="J68" s="33">
        <v>1</v>
      </c>
      <c r="K68" s="34">
        <v>0</v>
      </c>
      <c r="L68" s="35">
        <v>0</v>
      </c>
      <c r="M68" s="37" t="s">
        <v>652</v>
      </c>
      <c r="N68" s="37"/>
    </row>
    <row r="69" spans="1:14" x14ac:dyDescent="0.3">
      <c r="A69" s="7" t="s">
        <v>516</v>
      </c>
      <c r="B69" s="7" t="s">
        <v>517</v>
      </c>
      <c r="C69" s="7" t="s">
        <v>518</v>
      </c>
      <c r="D69" s="7" t="s">
        <v>519</v>
      </c>
      <c r="E69" s="7" t="s">
        <v>520</v>
      </c>
      <c r="F69" s="7" t="s">
        <v>521</v>
      </c>
      <c r="G69" s="31">
        <v>1</v>
      </c>
      <c r="H69" s="31">
        <v>2</v>
      </c>
      <c r="I69" s="32">
        <v>0</v>
      </c>
      <c r="J69" s="33">
        <v>1</v>
      </c>
      <c r="K69" s="34">
        <v>0</v>
      </c>
      <c r="L69" s="35">
        <v>0</v>
      </c>
      <c r="M69" s="37" t="s">
        <v>652</v>
      </c>
      <c r="N69" s="37"/>
    </row>
    <row r="70" spans="1:14" x14ac:dyDescent="0.3">
      <c r="A70" s="7" t="s">
        <v>522</v>
      </c>
      <c r="B70" s="7" t="s">
        <v>523</v>
      </c>
      <c r="C70" s="7" t="s">
        <v>239</v>
      </c>
      <c r="D70" s="7" t="s">
        <v>498</v>
      </c>
      <c r="E70" s="7" t="s">
        <v>119</v>
      </c>
      <c r="F70" s="7" t="s">
        <v>524</v>
      </c>
      <c r="G70" s="31">
        <v>1</v>
      </c>
      <c r="H70" s="31">
        <v>1</v>
      </c>
      <c r="I70" s="32">
        <v>0</v>
      </c>
      <c r="J70" s="33">
        <v>1</v>
      </c>
      <c r="K70" s="34">
        <v>0</v>
      </c>
      <c r="L70" s="35">
        <v>0</v>
      </c>
      <c r="M70" s="37" t="s">
        <v>651</v>
      </c>
      <c r="N70" s="37"/>
    </row>
    <row r="71" spans="1:14" x14ac:dyDescent="0.3">
      <c r="A71" s="7" t="s">
        <v>223</v>
      </c>
      <c r="B71" s="7" t="s">
        <v>525</v>
      </c>
      <c r="C71" s="7" t="s">
        <v>526</v>
      </c>
      <c r="D71" s="7" t="s">
        <v>527</v>
      </c>
      <c r="E71" s="7" t="s">
        <v>222</v>
      </c>
      <c r="F71" s="7" t="s">
        <v>528</v>
      </c>
      <c r="G71" s="31">
        <v>1</v>
      </c>
      <c r="H71" s="31">
        <v>6</v>
      </c>
      <c r="I71" s="32">
        <v>0</v>
      </c>
      <c r="J71" s="33">
        <v>0</v>
      </c>
      <c r="K71" s="34">
        <v>0</v>
      </c>
      <c r="L71" s="35">
        <v>1</v>
      </c>
      <c r="M71" s="37" t="s">
        <v>654</v>
      </c>
      <c r="N71" s="37"/>
    </row>
    <row r="72" spans="1:14" x14ac:dyDescent="0.3">
      <c r="A72" s="7" t="s">
        <v>529</v>
      </c>
      <c r="B72" s="7" t="s">
        <v>530</v>
      </c>
      <c r="C72" s="7" t="s">
        <v>531</v>
      </c>
      <c r="D72" s="7" t="s">
        <v>532</v>
      </c>
      <c r="E72" s="7" t="s">
        <v>533</v>
      </c>
      <c r="F72" s="7" t="s">
        <v>534</v>
      </c>
      <c r="G72" s="31">
        <v>1</v>
      </c>
      <c r="H72" s="31">
        <v>4</v>
      </c>
      <c r="I72" s="32">
        <v>0</v>
      </c>
      <c r="J72" s="33">
        <v>1</v>
      </c>
      <c r="K72" s="34">
        <v>0</v>
      </c>
      <c r="L72" s="35">
        <v>0</v>
      </c>
      <c r="M72" s="37" t="s">
        <v>651</v>
      </c>
      <c r="N72" s="37"/>
    </row>
    <row r="73" spans="1:14" x14ac:dyDescent="0.3">
      <c r="A73" s="7" t="s">
        <v>535</v>
      </c>
      <c r="B73" s="7" t="s">
        <v>536</v>
      </c>
      <c r="C73" s="7" t="s">
        <v>239</v>
      </c>
      <c r="D73" s="7" t="s">
        <v>537</v>
      </c>
      <c r="E73" s="7" t="s">
        <v>156</v>
      </c>
      <c r="F73" s="7" t="s">
        <v>538</v>
      </c>
      <c r="G73" s="31">
        <v>1</v>
      </c>
      <c r="H73" s="31">
        <v>1</v>
      </c>
      <c r="I73" s="32">
        <v>0</v>
      </c>
      <c r="J73" s="33">
        <v>1</v>
      </c>
      <c r="K73" s="34">
        <v>0</v>
      </c>
      <c r="L73" s="35">
        <v>0</v>
      </c>
      <c r="M73" s="37" t="s">
        <v>652</v>
      </c>
      <c r="N73" s="37"/>
    </row>
    <row r="74" spans="1:14" x14ac:dyDescent="0.3">
      <c r="A74" s="7" t="s">
        <v>539</v>
      </c>
      <c r="B74" s="7" t="s">
        <v>540</v>
      </c>
      <c r="C74" s="7" t="s">
        <v>541</v>
      </c>
      <c r="D74" s="7" t="s">
        <v>283</v>
      </c>
      <c r="E74" s="7" t="s">
        <v>119</v>
      </c>
      <c r="F74" s="7" t="s">
        <v>542</v>
      </c>
      <c r="G74" s="31">
        <v>1</v>
      </c>
      <c r="H74" s="31">
        <v>2</v>
      </c>
      <c r="I74" s="32">
        <v>1</v>
      </c>
      <c r="J74" s="33">
        <v>0</v>
      </c>
      <c r="K74" s="34">
        <v>0</v>
      </c>
      <c r="L74" s="35">
        <v>0</v>
      </c>
      <c r="M74" s="37" t="s">
        <v>651</v>
      </c>
      <c r="N74" s="37"/>
    </row>
    <row r="75" spans="1:14" x14ac:dyDescent="0.3">
      <c r="A75" s="7" t="s">
        <v>543</v>
      </c>
      <c r="B75" s="7" t="s">
        <v>544</v>
      </c>
      <c r="C75" s="7" t="s">
        <v>545</v>
      </c>
      <c r="D75" s="7" t="s">
        <v>537</v>
      </c>
      <c r="E75" s="7" t="s">
        <v>156</v>
      </c>
      <c r="F75" s="7" t="s">
        <v>546</v>
      </c>
      <c r="G75" s="31">
        <v>1</v>
      </c>
      <c r="H75" s="31">
        <v>1</v>
      </c>
      <c r="I75" s="32">
        <v>0</v>
      </c>
      <c r="J75" s="33">
        <v>1</v>
      </c>
      <c r="K75" s="34">
        <v>0</v>
      </c>
      <c r="L75" s="35">
        <v>0</v>
      </c>
      <c r="M75" s="37" t="s">
        <v>652</v>
      </c>
      <c r="N75" s="37"/>
    </row>
    <row r="76" spans="1:14" x14ac:dyDescent="0.3">
      <c r="A76" s="7" t="s">
        <v>547</v>
      </c>
      <c r="B76" s="7" t="s">
        <v>548</v>
      </c>
      <c r="C76" s="7" t="s">
        <v>502</v>
      </c>
      <c r="D76" s="7" t="s">
        <v>380</v>
      </c>
      <c r="E76" s="7" t="s">
        <v>549</v>
      </c>
      <c r="F76" s="7" t="s">
        <v>547</v>
      </c>
      <c r="G76" s="31">
        <v>1</v>
      </c>
      <c r="H76" s="31">
        <v>2</v>
      </c>
      <c r="I76" s="32">
        <v>1</v>
      </c>
      <c r="J76" s="33">
        <v>0</v>
      </c>
      <c r="K76" s="34">
        <v>0</v>
      </c>
      <c r="L76" s="35">
        <v>0</v>
      </c>
      <c r="M76" s="37" t="s">
        <v>653</v>
      </c>
      <c r="N76" s="37"/>
    </row>
    <row r="77" spans="1:14" x14ac:dyDescent="0.3">
      <c r="A77" s="7" t="s">
        <v>550</v>
      </c>
      <c r="B77" s="7" t="s">
        <v>551</v>
      </c>
      <c r="C77" s="7" t="s">
        <v>552</v>
      </c>
      <c r="D77" s="7" t="s">
        <v>553</v>
      </c>
      <c r="E77" s="7" t="s">
        <v>295</v>
      </c>
      <c r="F77" s="7" t="s">
        <v>554</v>
      </c>
      <c r="G77" s="31">
        <v>1</v>
      </c>
      <c r="H77" s="31">
        <v>1</v>
      </c>
      <c r="I77" s="32">
        <v>1</v>
      </c>
      <c r="J77" s="33">
        <v>0</v>
      </c>
      <c r="K77" s="34">
        <v>0</v>
      </c>
      <c r="L77" s="35">
        <v>0</v>
      </c>
      <c r="M77" s="37" t="s">
        <v>653</v>
      </c>
      <c r="N77" s="37"/>
    </row>
    <row r="78" spans="1:14" x14ac:dyDescent="0.3">
      <c r="A78" s="7" t="s">
        <v>116</v>
      </c>
      <c r="B78" s="7" t="s">
        <v>555</v>
      </c>
      <c r="C78" s="7" t="s">
        <v>556</v>
      </c>
      <c r="D78" s="7" t="s">
        <v>557</v>
      </c>
      <c r="E78" s="7" t="s">
        <v>119</v>
      </c>
      <c r="F78" s="7" t="s">
        <v>558</v>
      </c>
      <c r="G78" s="31">
        <v>1</v>
      </c>
      <c r="H78" s="31">
        <v>1</v>
      </c>
      <c r="I78" s="32">
        <v>0</v>
      </c>
      <c r="J78" s="33">
        <v>0</v>
      </c>
      <c r="K78" s="34">
        <v>1</v>
      </c>
      <c r="L78" s="35">
        <v>0</v>
      </c>
      <c r="M78" s="37" t="s">
        <v>650</v>
      </c>
      <c r="N78" s="37"/>
    </row>
    <row r="79" spans="1:14" x14ac:dyDescent="0.3">
      <c r="A79" s="7" t="s">
        <v>559</v>
      </c>
      <c r="B79" s="7" t="s">
        <v>505</v>
      </c>
      <c r="C79" s="7" t="s">
        <v>560</v>
      </c>
      <c r="D79" s="7" t="s">
        <v>380</v>
      </c>
      <c r="E79" s="7" t="s">
        <v>366</v>
      </c>
      <c r="F79" s="7" t="s">
        <v>561</v>
      </c>
      <c r="G79" s="31">
        <v>1</v>
      </c>
      <c r="H79" s="31">
        <v>2</v>
      </c>
      <c r="I79" s="32">
        <v>1</v>
      </c>
      <c r="J79" s="33">
        <v>0</v>
      </c>
      <c r="K79" s="34">
        <v>0</v>
      </c>
      <c r="L79" s="35">
        <v>0</v>
      </c>
      <c r="M79" s="37" t="s">
        <v>653</v>
      </c>
      <c r="N79" s="37"/>
    </row>
    <row r="80" spans="1:14" x14ac:dyDescent="0.3">
      <c r="A80" s="7" t="s">
        <v>562</v>
      </c>
      <c r="B80" s="7" t="s">
        <v>563</v>
      </c>
      <c r="C80" s="7" t="s">
        <v>564</v>
      </c>
      <c r="D80" s="7" t="s">
        <v>565</v>
      </c>
      <c r="E80" s="7" t="s">
        <v>566</v>
      </c>
      <c r="F80" s="7" t="s">
        <v>567</v>
      </c>
      <c r="G80" s="31">
        <v>1</v>
      </c>
      <c r="H80" s="31">
        <v>1</v>
      </c>
      <c r="I80" s="32">
        <v>0</v>
      </c>
      <c r="J80" s="33">
        <v>1</v>
      </c>
      <c r="K80" s="34">
        <v>0</v>
      </c>
      <c r="L80" s="35">
        <v>0</v>
      </c>
      <c r="M80" s="37" t="s">
        <v>651</v>
      </c>
      <c r="N80" s="37"/>
    </row>
    <row r="81" spans="1:14" x14ac:dyDescent="0.3">
      <c r="A81" s="7" t="s">
        <v>220</v>
      </c>
      <c r="B81" s="7" t="s">
        <v>568</v>
      </c>
      <c r="C81" s="7" t="s">
        <v>239</v>
      </c>
      <c r="D81" s="7" t="s">
        <v>338</v>
      </c>
      <c r="E81" s="7" t="s">
        <v>222</v>
      </c>
      <c r="F81" s="7" t="s">
        <v>569</v>
      </c>
      <c r="G81" s="31">
        <v>1</v>
      </c>
      <c r="H81" s="31">
        <v>6</v>
      </c>
      <c r="I81" s="32">
        <v>0</v>
      </c>
      <c r="J81" s="33">
        <v>0</v>
      </c>
      <c r="K81" s="34">
        <v>0</v>
      </c>
      <c r="L81" s="35">
        <v>1</v>
      </c>
      <c r="M81" s="37" t="s">
        <v>654</v>
      </c>
      <c r="N81" s="37"/>
    </row>
    <row r="82" spans="1:14" x14ac:dyDescent="0.3">
      <c r="A82" s="7" t="s">
        <v>570</v>
      </c>
      <c r="B82" s="7" t="s">
        <v>571</v>
      </c>
      <c r="C82" s="7" t="s">
        <v>572</v>
      </c>
      <c r="D82" s="7" t="s">
        <v>338</v>
      </c>
      <c r="E82" s="7" t="s">
        <v>423</v>
      </c>
      <c r="F82" s="7" t="s">
        <v>573</v>
      </c>
      <c r="G82" s="31">
        <v>1</v>
      </c>
      <c r="H82" s="31">
        <v>100</v>
      </c>
      <c r="I82" s="32">
        <v>0</v>
      </c>
      <c r="J82" s="33">
        <v>1</v>
      </c>
      <c r="K82" s="34">
        <v>0</v>
      </c>
      <c r="L82" s="35">
        <v>0</v>
      </c>
      <c r="M82" s="37" t="s">
        <v>651</v>
      </c>
      <c r="N82" s="37"/>
    </row>
    <row r="83" spans="1:14" x14ac:dyDescent="0.3">
      <c r="A83" s="7" t="s">
        <v>574</v>
      </c>
      <c r="B83" s="7" t="s">
        <v>575</v>
      </c>
      <c r="C83" s="7" t="s">
        <v>576</v>
      </c>
      <c r="D83" s="7" t="s">
        <v>404</v>
      </c>
      <c r="E83" s="7" t="s">
        <v>476</v>
      </c>
      <c r="F83" s="7" t="s">
        <v>577</v>
      </c>
      <c r="G83" s="31">
        <v>1</v>
      </c>
      <c r="H83" s="31">
        <v>1</v>
      </c>
      <c r="I83" s="32">
        <v>0</v>
      </c>
      <c r="J83" s="33">
        <v>1</v>
      </c>
      <c r="K83" s="34">
        <v>0</v>
      </c>
      <c r="L83" s="35">
        <v>0</v>
      </c>
      <c r="M83" s="37" t="s">
        <v>652</v>
      </c>
      <c r="N83" s="37"/>
    </row>
    <row r="84" spans="1:14" x14ac:dyDescent="0.3">
      <c r="A84" s="7" t="s">
        <v>578</v>
      </c>
      <c r="B84" s="7" t="s">
        <v>579</v>
      </c>
      <c r="C84" s="7" t="s">
        <v>287</v>
      </c>
      <c r="D84" s="7" t="s">
        <v>380</v>
      </c>
      <c r="E84" s="7" t="s">
        <v>580</v>
      </c>
      <c r="F84" s="7" t="s">
        <v>581</v>
      </c>
      <c r="G84" s="31">
        <v>1</v>
      </c>
      <c r="H84" s="31">
        <v>1</v>
      </c>
      <c r="I84" s="32">
        <v>0</v>
      </c>
      <c r="J84" s="33">
        <v>1</v>
      </c>
      <c r="K84" s="34">
        <v>0</v>
      </c>
      <c r="L84" s="35">
        <v>0</v>
      </c>
      <c r="M84" s="37" t="s">
        <v>652</v>
      </c>
      <c r="N84" s="37"/>
    </row>
    <row r="85" spans="1:14" x14ac:dyDescent="0.3">
      <c r="A85" s="7" t="s">
        <v>582</v>
      </c>
      <c r="B85" s="7" t="s">
        <v>583</v>
      </c>
      <c r="C85" s="7" t="s">
        <v>584</v>
      </c>
      <c r="D85" s="7" t="s">
        <v>585</v>
      </c>
      <c r="E85" s="7" t="s">
        <v>386</v>
      </c>
      <c r="F85" s="7" t="s">
        <v>586</v>
      </c>
      <c r="G85" s="31">
        <v>1</v>
      </c>
      <c r="H85" s="31">
        <v>1</v>
      </c>
      <c r="I85" s="32">
        <v>0</v>
      </c>
      <c r="J85" s="33">
        <v>1</v>
      </c>
      <c r="K85" s="34">
        <v>0</v>
      </c>
      <c r="L85" s="35">
        <v>0</v>
      </c>
      <c r="M85" s="37" t="s">
        <v>652</v>
      </c>
      <c r="N85" s="37"/>
    </row>
    <row r="86" spans="1:14" x14ac:dyDescent="0.3">
      <c r="A86" s="7" t="s">
        <v>587</v>
      </c>
      <c r="B86" s="7" t="s">
        <v>588</v>
      </c>
      <c r="C86" s="7" t="s">
        <v>589</v>
      </c>
      <c r="D86" s="7" t="s">
        <v>590</v>
      </c>
      <c r="E86" s="7" t="s">
        <v>591</v>
      </c>
      <c r="F86" s="7" t="s">
        <v>592</v>
      </c>
      <c r="G86" s="31">
        <v>1</v>
      </c>
      <c r="H86" s="31">
        <v>1</v>
      </c>
      <c r="I86" s="32">
        <v>0</v>
      </c>
      <c r="J86" s="33">
        <v>1</v>
      </c>
      <c r="K86" s="34">
        <v>0</v>
      </c>
      <c r="L86" s="35">
        <v>0</v>
      </c>
      <c r="M86" s="37" t="s">
        <v>651</v>
      </c>
      <c r="N86" s="37"/>
    </row>
    <row r="87" spans="1:14" x14ac:dyDescent="0.3">
      <c r="A87" s="7" t="s">
        <v>593</v>
      </c>
      <c r="B87" s="7" t="s">
        <v>594</v>
      </c>
      <c r="C87" s="7" t="s">
        <v>595</v>
      </c>
      <c r="D87" s="7" t="s">
        <v>596</v>
      </c>
      <c r="E87" s="7" t="s">
        <v>347</v>
      </c>
      <c r="F87" s="7" t="s">
        <v>597</v>
      </c>
      <c r="G87" s="31">
        <v>1</v>
      </c>
      <c r="H87" s="31">
        <v>1</v>
      </c>
      <c r="I87" s="32">
        <v>1</v>
      </c>
      <c r="J87" s="33">
        <v>0</v>
      </c>
      <c r="K87" s="34">
        <v>0</v>
      </c>
      <c r="L87" s="35">
        <v>0</v>
      </c>
      <c r="M87" s="37" t="s">
        <v>649</v>
      </c>
      <c r="N87" s="37"/>
    </row>
    <row r="88" spans="1:14" x14ac:dyDescent="0.3">
      <c r="A88" s="7" t="s">
        <v>598</v>
      </c>
      <c r="B88" s="7" t="s">
        <v>599</v>
      </c>
      <c r="C88" s="7" t="s">
        <v>600</v>
      </c>
      <c r="D88" s="7" t="s">
        <v>601</v>
      </c>
      <c r="E88" s="7" t="s">
        <v>423</v>
      </c>
      <c r="F88" s="7" t="s">
        <v>602</v>
      </c>
      <c r="G88" s="31">
        <v>1</v>
      </c>
      <c r="H88" s="31">
        <v>1</v>
      </c>
      <c r="I88" s="32">
        <v>0</v>
      </c>
      <c r="J88" s="33">
        <v>1</v>
      </c>
      <c r="K88" s="34">
        <v>0</v>
      </c>
      <c r="L88" s="35">
        <v>0</v>
      </c>
      <c r="M88" s="37" t="s">
        <v>652</v>
      </c>
      <c r="N88" s="37"/>
    </row>
    <row r="89" spans="1:14" x14ac:dyDescent="0.3">
      <c r="A89" s="7" t="s">
        <v>183</v>
      </c>
      <c r="B89" s="7" t="s">
        <v>184</v>
      </c>
      <c r="C89" s="7" t="s">
        <v>239</v>
      </c>
      <c r="D89" s="7" t="s">
        <v>338</v>
      </c>
      <c r="E89" s="7" t="s">
        <v>186</v>
      </c>
      <c r="F89" s="7" t="s">
        <v>603</v>
      </c>
      <c r="G89" s="31">
        <v>1</v>
      </c>
      <c r="H89" s="31">
        <v>1</v>
      </c>
      <c r="I89" s="32">
        <v>0</v>
      </c>
      <c r="J89" s="33">
        <v>0</v>
      </c>
      <c r="K89" s="34">
        <v>0</v>
      </c>
      <c r="L89" s="35">
        <v>1</v>
      </c>
      <c r="M89" s="37" t="s">
        <v>650</v>
      </c>
      <c r="N89" s="37"/>
    </row>
    <row r="90" spans="1:14" x14ac:dyDescent="0.3">
      <c r="A90" s="7" t="s">
        <v>604</v>
      </c>
      <c r="B90" s="7" t="s">
        <v>605</v>
      </c>
      <c r="C90" s="7" t="s">
        <v>606</v>
      </c>
      <c r="D90" s="7" t="s">
        <v>374</v>
      </c>
      <c r="E90" s="7" t="s">
        <v>607</v>
      </c>
      <c r="F90" s="7" t="s">
        <v>608</v>
      </c>
      <c r="G90" s="31">
        <v>1</v>
      </c>
      <c r="H90" s="31">
        <v>2</v>
      </c>
      <c r="I90" s="32">
        <v>1</v>
      </c>
      <c r="J90" s="33">
        <v>0</v>
      </c>
      <c r="K90" s="34">
        <v>0</v>
      </c>
      <c r="L90" s="35">
        <v>0</v>
      </c>
      <c r="M90" s="37" t="s">
        <v>649</v>
      </c>
      <c r="N90" s="37"/>
    </row>
    <row r="91" spans="1:14" x14ac:dyDescent="0.3">
      <c r="A91" s="7" t="s">
        <v>609</v>
      </c>
      <c r="B91" s="7" t="s">
        <v>610</v>
      </c>
      <c r="C91" s="7" t="s">
        <v>611</v>
      </c>
      <c r="D91" s="7" t="s">
        <v>612</v>
      </c>
      <c r="E91" s="7" t="s">
        <v>607</v>
      </c>
      <c r="F91" s="7" t="s">
        <v>613</v>
      </c>
      <c r="G91" s="31">
        <v>1</v>
      </c>
      <c r="H91" s="31">
        <v>1</v>
      </c>
      <c r="I91" s="32">
        <v>1</v>
      </c>
      <c r="J91" s="33">
        <v>0</v>
      </c>
      <c r="K91" s="34">
        <v>0</v>
      </c>
      <c r="L91" s="35">
        <v>0</v>
      </c>
      <c r="M91" s="37" t="s">
        <v>649</v>
      </c>
      <c r="N91" s="37"/>
    </row>
    <row r="92" spans="1:14" x14ac:dyDescent="0.3">
      <c r="A92" s="7" t="s">
        <v>614</v>
      </c>
      <c r="B92" s="7" t="s">
        <v>379</v>
      </c>
      <c r="C92" s="7" t="s">
        <v>502</v>
      </c>
      <c r="D92" s="7" t="s">
        <v>380</v>
      </c>
      <c r="E92" s="7" t="s">
        <v>381</v>
      </c>
      <c r="F92" s="7" t="s">
        <v>615</v>
      </c>
      <c r="G92" s="31">
        <v>1</v>
      </c>
      <c r="H92" s="31">
        <v>6</v>
      </c>
      <c r="I92" s="32">
        <v>0</v>
      </c>
      <c r="J92" s="33">
        <v>1</v>
      </c>
      <c r="K92" s="34">
        <v>0</v>
      </c>
      <c r="L92" s="35">
        <v>0</v>
      </c>
      <c r="M92" s="37" t="s">
        <v>651</v>
      </c>
      <c r="N92" s="37"/>
    </row>
    <row r="93" spans="1:14" x14ac:dyDescent="0.3">
      <c r="A93" s="7" t="s">
        <v>616</v>
      </c>
      <c r="B93" s="7" t="s">
        <v>617</v>
      </c>
      <c r="C93" s="7" t="s">
        <v>618</v>
      </c>
      <c r="D93" s="7" t="s">
        <v>338</v>
      </c>
      <c r="E93" s="7" t="s">
        <v>619</v>
      </c>
      <c r="F93" s="7" t="s">
        <v>620</v>
      </c>
      <c r="G93" s="31">
        <v>1</v>
      </c>
      <c r="H93" s="31">
        <v>4</v>
      </c>
      <c r="I93" s="32">
        <v>0</v>
      </c>
      <c r="J93" s="33">
        <v>1</v>
      </c>
      <c r="K93" s="34">
        <v>0</v>
      </c>
      <c r="L93" s="35">
        <v>0</v>
      </c>
      <c r="M93" s="37" t="s">
        <v>652</v>
      </c>
      <c r="N93" s="37"/>
    </row>
    <row r="94" spans="1:14" x14ac:dyDescent="0.3">
      <c r="A94" s="7" t="s">
        <v>621</v>
      </c>
      <c r="B94" s="7" t="s">
        <v>622</v>
      </c>
      <c r="C94" s="7" t="s">
        <v>623</v>
      </c>
      <c r="D94" s="7" t="s">
        <v>380</v>
      </c>
      <c r="E94" s="7" t="s">
        <v>624</v>
      </c>
      <c r="F94" s="7" t="s">
        <v>625</v>
      </c>
      <c r="G94" s="31">
        <v>1</v>
      </c>
      <c r="H94" s="31">
        <v>1</v>
      </c>
      <c r="I94" s="32">
        <v>0</v>
      </c>
      <c r="J94" s="33">
        <v>1</v>
      </c>
      <c r="K94" s="34">
        <v>0</v>
      </c>
      <c r="L94" s="35">
        <v>0</v>
      </c>
      <c r="M94" s="37" t="s">
        <v>653</v>
      </c>
      <c r="N94" s="37"/>
    </row>
    <row r="95" spans="1:14" x14ac:dyDescent="0.3">
      <c r="A95" s="7" t="s">
        <v>150</v>
      </c>
      <c r="B95" s="7" t="s">
        <v>151</v>
      </c>
      <c r="C95" s="7" t="s">
        <v>626</v>
      </c>
      <c r="D95" s="7" t="s">
        <v>338</v>
      </c>
      <c r="E95" s="7" t="s">
        <v>153</v>
      </c>
      <c r="F95" s="7" t="s">
        <v>627</v>
      </c>
      <c r="G95" s="31">
        <v>1</v>
      </c>
      <c r="H95" s="31">
        <v>1</v>
      </c>
      <c r="I95" s="32">
        <v>0</v>
      </c>
      <c r="J95" s="33">
        <v>0</v>
      </c>
      <c r="K95" s="34">
        <v>1</v>
      </c>
      <c r="L95" s="35">
        <v>0</v>
      </c>
      <c r="M95" s="37" t="s">
        <v>650</v>
      </c>
      <c r="N95" s="37"/>
    </row>
    <row r="96" spans="1:14" x14ac:dyDescent="0.3">
      <c r="A96" s="7" t="s">
        <v>628</v>
      </c>
      <c r="B96" s="7" t="s">
        <v>629</v>
      </c>
      <c r="C96" s="7" t="s">
        <v>630</v>
      </c>
      <c r="D96" s="7" t="s">
        <v>498</v>
      </c>
      <c r="E96" s="7" t="s">
        <v>119</v>
      </c>
      <c r="F96" s="7" t="s">
        <v>631</v>
      </c>
      <c r="G96" s="31">
        <v>1</v>
      </c>
      <c r="H96" s="31">
        <v>1</v>
      </c>
      <c r="I96" s="32">
        <v>0</v>
      </c>
      <c r="J96" s="33">
        <v>1</v>
      </c>
      <c r="K96" s="34">
        <v>0</v>
      </c>
      <c r="L96" s="35">
        <v>0</v>
      </c>
      <c r="M96" s="37" t="s">
        <v>651</v>
      </c>
      <c r="N96" s="37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3F05-2B3B-4BED-9D95-E5A18EAD078E}">
  <dimension ref="A1:O21"/>
  <sheetViews>
    <sheetView showGridLines="0" tabSelected="1" workbookViewId="0">
      <selection sqref="A1:D9"/>
    </sheetView>
  </sheetViews>
  <sheetFormatPr defaultRowHeight="14.4" x14ac:dyDescent="0.3"/>
  <cols>
    <col min="1" max="1" width="31.88671875" style="2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7" t="s">
        <v>664</v>
      </c>
      <c r="B1" s="57"/>
      <c r="C1" s="57"/>
      <c r="D1" s="57"/>
    </row>
    <row r="2" spans="1:14" ht="15" thickBot="1" x14ac:dyDescent="0.35">
      <c r="A2" s="45" t="s">
        <v>660</v>
      </c>
      <c r="B2" s="46" t="s">
        <v>659</v>
      </c>
      <c r="C2" s="46" t="s">
        <v>658</v>
      </c>
      <c r="D2" s="47" t="s">
        <v>657</v>
      </c>
    </row>
    <row r="3" spans="1:14" x14ac:dyDescent="0.3">
      <c r="A3" s="48" t="s">
        <v>661</v>
      </c>
      <c r="B3" s="58" t="s">
        <v>650</v>
      </c>
      <c r="C3" s="59">
        <v>26</v>
      </c>
      <c r="D3" s="60">
        <v>20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26</v>
      </c>
      <c r="N3" t="str">
        <f>IF($L3=2,$C3,"")</f>
        <v/>
      </c>
    </row>
    <row r="4" spans="1:14" x14ac:dyDescent="0.3">
      <c r="A4" s="40"/>
      <c r="B4" s="38" t="s">
        <v>653</v>
      </c>
      <c r="C4" s="39">
        <v>5</v>
      </c>
      <c r="D4" s="41">
        <v>5</v>
      </c>
      <c r="K4" s="21" t="str">
        <f t="shared" ref="K4:K15" si="0">IF(OR($B4="Corporate non-stock - demand too low to convert",$B4="Non-stock in the primary DC - demand too low to convert",$B4="Low impact - only 1 or 2 line impact"),1,"")</f>
        <v/>
      </c>
      <c r="L4" s="21" t="str">
        <f t="shared" ref="L4:L15" si="1">IF($B4="Grand Total",2,"")</f>
        <v/>
      </c>
      <c r="M4" s="21" t="str">
        <f t="shared" ref="M4:M15" si="2">IF($K4=1,$C4,"")</f>
        <v/>
      </c>
      <c r="N4" s="21" t="str">
        <f t="shared" ref="N4:N15" si="3">IF($L4=2,$C4,"")</f>
        <v/>
      </c>
    </row>
    <row r="5" spans="1:14" ht="15" thickBot="1" x14ac:dyDescent="0.35">
      <c r="A5" s="52"/>
      <c r="B5" s="42" t="s">
        <v>654</v>
      </c>
      <c r="C5" s="43">
        <v>5</v>
      </c>
      <c r="D5" s="44">
        <v>3</v>
      </c>
      <c r="K5" s="21" t="str">
        <f t="shared" si="0"/>
        <v/>
      </c>
      <c r="L5" s="21" t="str">
        <f t="shared" si="1"/>
        <v/>
      </c>
      <c r="M5" s="21" t="str">
        <f t="shared" si="2"/>
        <v/>
      </c>
      <c r="N5" s="21" t="str">
        <f t="shared" si="3"/>
        <v/>
      </c>
    </row>
    <row r="6" spans="1:14" ht="15" thickBot="1" x14ac:dyDescent="0.35">
      <c r="A6" s="53" t="s">
        <v>662</v>
      </c>
      <c r="B6" s="61" t="s">
        <v>652</v>
      </c>
      <c r="C6" s="62">
        <v>31</v>
      </c>
      <c r="D6" s="63">
        <v>28</v>
      </c>
      <c r="K6" s="21">
        <f t="shared" si="0"/>
        <v>1</v>
      </c>
      <c r="L6" s="21" t="str">
        <f t="shared" si="1"/>
        <v/>
      </c>
      <c r="M6" s="21">
        <f t="shared" si="2"/>
        <v>31</v>
      </c>
      <c r="N6" s="21" t="str">
        <f t="shared" si="3"/>
        <v/>
      </c>
    </row>
    <row r="7" spans="1:14" x14ac:dyDescent="0.3">
      <c r="A7" s="48" t="s">
        <v>663</v>
      </c>
      <c r="B7" s="49" t="s">
        <v>649</v>
      </c>
      <c r="C7" s="50">
        <v>37</v>
      </c>
      <c r="D7" s="51">
        <v>14</v>
      </c>
      <c r="K7" s="21" t="str">
        <f t="shared" si="0"/>
        <v/>
      </c>
      <c r="L7" s="21" t="str">
        <f t="shared" si="1"/>
        <v/>
      </c>
      <c r="M7" s="21" t="str">
        <f t="shared" si="2"/>
        <v/>
      </c>
      <c r="N7" s="21" t="str">
        <f t="shared" si="3"/>
        <v/>
      </c>
    </row>
    <row r="8" spans="1:14" ht="15" thickBot="1" x14ac:dyDescent="0.35">
      <c r="A8" s="52"/>
      <c r="B8" s="64" t="s">
        <v>651</v>
      </c>
      <c r="C8" s="65">
        <v>29</v>
      </c>
      <c r="D8" s="66">
        <v>24</v>
      </c>
      <c r="K8" s="21">
        <f t="shared" si="0"/>
        <v>1</v>
      </c>
      <c r="L8" s="21" t="str">
        <f t="shared" si="1"/>
        <v/>
      </c>
      <c r="M8" s="21">
        <f t="shared" si="2"/>
        <v>29</v>
      </c>
      <c r="N8" s="21" t="str">
        <f t="shared" si="3"/>
        <v/>
      </c>
    </row>
    <row r="9" spans="1:14" ht="15" thickBot="1" x14ac:dyDescent="0.35">
      <c r="B9" s="54" t="s">
        <v>11</v>
      </c>
      <c r="C9" s="55">
        <v>133</v>
      </c>
      <c r="D9" s="56">
        <v>94</v>
      </c>
      <c r="K9" s="21" t="str">
        <f t="shared" si="0"/>
        <v/>
      </c>
      <c r="L9" s="21">
        <f t="shared" si="1"/>
        <v>2</v>
      </c>
      <c r="M9" s="21" t="str">
        <f t="shared" si="2"/>
        <v/>
      </c>
      <c r="N9" s="21">
        <f t="shared" si="3"/>
        <v>133</v>
      </c>
    </row>
    <row r="10" spans="1:14" x14ac:dyDescent="0.3">
      <c r="K10" s="21" t="str">
        <f t="shared" si="0"/>
        <v/>
      </c>
      <c r="L10" s="21" t="str">
        <f t="shared" si="1"/>
        <v/>
      </c>
      <c r="M10" s="21" t="str">
        <f t="shared" si="2"/>
        <v/>
      </c>
      <c r="N10" s="21" t="str">
        <f t="shared" si="3"/>
        <v/>
      </c>
    </row>
    <row r="11" spans="1:14" x14ac:dyDescent="0.3">
      <c r="K11" s="21" t="str">
        <f t="shared" si="0"/>
        <v/>
      </c>
      <c r="L11" s="21" t="str">
        <f t="shared" si="1"/>
        <v/>
      </c>
      <c r="M11" s="21" t="str">
        <f t="shared" si="2"/>
        <v/>
      </c>
      <c r="N11" s="21" t="str">
        <f t="shared" si="3"/>
        <v/>
      </c>
    </row>
    <row r="12" spans="1:14" x14ac:dyDescent="0.3">
      <c r="K12" s="21" t="str">
        <f t="shared" si="0"/>
        <v/>
      </c>
      <c r="L12" s="21" t="str">
        <f t="shared" si="1"/>
        <v/>
      </c>
      <c r="M12" s="21" t="str">
        <f t="shared" si="2"/>
        <v/>
      </c>
      <c r="N12" s="21" t="str">
        <f t="shared" si="3"/>
        <v/>
      </c>
    </row>
    <row r="13" spans="1:14" x14ac:dyDescent="0.3">
      <c r="K13" s="21" t="str">
        <f t="shared" si="0"/>
        <v/>
      </c>
      <c r="L13" s="21" t="str">
        <f t="shared" si="1"/>
        <v/>
      </c>
      <c r="M13" s="21" t="str">
        <f t="shared" si="2"/>
        <v/>
      </c>
      <c r="N13" s="21" t="str">
        <f t="shared" si="3"/>
        <v/>
      </c>
    </row>
    <row r="14" spans="1:14" x14ac:dyDescent="0.3">
      <c r="K14" s="21" t="str">
        <f t="shared" si="0"/>
        <v/>
      </c>
      <c r="L14" s="21" t="str">
        <f t="shared" si="1"/>
        <v/>
      </c>
      <c r="M14" s="21" t="str">
        <f t="shared" si="2"/>
        <v/>
      </c>
      <c r="N14" s="21" t="str">
        <f t="shared" si="3"/>
        <v/>
      </c>
    </row>
    <row r="15" spans="1:14" x14ac:dyDescent="0.3">
      <c r="K15" s="21" t="str">
        <f t="shared" si="0"/>
        <v/>
      </c>
      <c r="L15" s="21" t="str">
        <f t="shared" si="1"/>
        <v/>
      </c>
      <c r="M15" s="21" t="str">
        <f t="shared" si="2"/>
        <v/>
      </c>
      <c r="N15" s="21" t="str">
        <f t="shared" si="3"/>
        <v/>
      </c>
    </row>
    <row r="20" spans="13:15" x14ac:dyDescent="0.3">
      <c r="M20">
        <f>SUM(M1:M19)</f>
        <v>86</v>
      </c>
      <c r="N20">
        <f>SUM(N1:N19)</f>
        <v>133</v>
      </c>
      <c r="O20">
        <f>M20/N20</f>
        <v>0.64661654135338342</v>
      </c>
    </row>
    <row r="21" spans="13:15" x14ac:dyDescent="0.3">
      <c r="O21" t="str">
        <f>TEXT(O20,"0.0%")</f>
        <v>64.7%</v>
      </c>
    </row>
  </sheetData>
  <mergeCells count="3">
    <mergeCell ref="A3:A5"/>
    <mergeCell ref="A7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7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8" t="s">
        <v>632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7.5" customHeight="1" x14ac:dyDescent="0.3">
      <c r="K2" s="29" t="s">
        <v>633</v>
      </c>
      <c r="L2" s="29"/>
    </row>
    <row r="3" spans="1:12" ht="27.45" customHeight="1" x14ac:dyDescent="0.3">
      <c r="A3" s="17" t="s">
        <v>634</v>
      </c>
      <c r="B3" s="17" t="s">
        <v>635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636</v>
      </c>
    </row>
    <row r="4" spans="1:12" ht="14.4" x14ac:dyDescent="0.3">
      <c r="A4" s="30">
        <v>2017</v>
      </c>
      <c r="B4" s="19" t="s">
        <v>637</v>
      </c>
      <c r="C4" s="20">
        <v>988</v>
      </c>
      <c r="D4" s="20">
        <v>871</v>
      </c>
      <c r="E4" s="18">
        <v>0.88157894736842091</v>
      </c>
      <c r="F4" s="20">
        <v>57</v>
      </c>
      <c r="G4" s="18">
        <v>0.93927125506072873</v>
      </c>
      <c r="H4" s="20">
        <v>31</v>
      </c>
      <c r="I4" s="20">
        <v>9</v>
      </c>
      <c r="J4" s="20">
        <v>20</v>
      </c>
      <c r="K4" s="18">
        <v>0.90823774765380605</v>
      </c>
      <c r="L4" s="18">
        <v>0.96563192904656314</v>
      </c>
    </row>
    <row r="5" spans="1:12" ht="14.4" x14ac:dyDescent="0.3">
      <c r="A5" s="30">
        <v>2017</v>
      </c>
      <c r="B5" s="19" t="s">
        <v>638</v>
      </c>
      <c r="C5" s="20">
        <v>944</v>
      </c>
      <c r="D5" s="20">
        <v>831</v>
      </c>
      <c r="E5" s="18">
        <v>0.88029661016949168</v>
      </c>
      <c r="F5" s="20">
        <v>48</v>
      </c>
      <c r="G5" s="18">
        <v>0.9311440677966103</v>
      </c>
      <c r="H5" s="20">
        <v>43</v>
      </c>
      <c r="I5" s="20">
        <v>15</v>
      </c>
      <c r="J5" s="20">
        <v>7</v>
      </c>
      <c r="K5" s="18">
        <v>0.90130151843817785</v>
      </c>
      <c r="L5" s="18">
        <v>0.95080091533180777</v>
      </c>
    </row>
    <row r="6" spans="1:12" ht="14.4" x14ac:dyDescent="0.3">
      <c r="A6" s="30">
        <v>2017</v>
      </c>
      <c r="B6" s="19" t="s">
        <v>639</v>
      </c>
      <c r="C6" s="20">
        <v>1333</v>
      </c>
      <c r="D6" s="20">
        <v>1179</v>
      </c>
      <c r="E6" s="18">
        <v>0.88447111777944487</v>
      </c>
      <c r="F6" s="20">
        <v>46</v>
      </c>
      <c r="G6" s="18">
        <v>0.91897974493623413</v>
      </c>
      <c r="H6" s="20">
        <v>63</v>
      </c>
      <c r="I6" s="20">
        <v>27</v>
      </c>
      <c r="J6" s="20">
        <v>18</v>
      </c>
      <c r="K6" s="18">
        <v>0.91537267080745333</v>
      </c>
      <c r="L6" s="18">
        <v>0.94927536231884058</v>
      </c>
    </row>
    <row r="7" spans="1:12" ht="14.4" x14ac:dyDescent="0.3">
      <c r="A7" s="30">
        <v>2017</v>
      </c>
      <c r="B7" s="19" t="s">
        <v>640</v>
      </c>
      <c r="C7" s="20">
        <v>926</v>
      </c>
      <c r="D7" s="20">
        <v>811</v>
      </c>
      <c r="E7" s="18">
        <v>0.87580993520518358</v>
      </c>
      <c r="F7" s="20">
        <v>43</v>
      </c>
      <c r="G7" s="18">
        <v>0.9222462203023758</v>
      </c>
      <c r="H7" s="20">
        <v>58</v>
      </c>
      <c r="I7" s="20">
        <v>6</v>
      </c>
      <c r="J7" s="20">
        <v>8</v>
      </c>
      <c r="K7" s="18">
        <v>0.88925438596491224</v>
      </c>
      <c r="L7" s="18">
        <v>0.93325661680092065</v>
      </c>
    </row>
    <row r="8" spans="1:12" ht="14.4" x14ac:dyDescent="0.3">
      <c r="A8" s="30">
        <v>2017</v>
      </c>
      <c r="B8" s="19" t="s">
        <v>641</v>
      </c>
      <c r="C8" s="20">
        <v>984</v>
      </c>
      <c r="D8" s="20">
        <v>863</v>
      </c>
      <c r="E8" s="18">
        <v>0.87703252032520329</v>
      </c>
      <c r="F8" s="20">
        <v>47</v>
      </c>
      <c r="G8" s="18">
        <v>0.92479674796747968</v>
      </c>
      <c r="H8" s="20">
        <v>47</v>
      </c>
      <c r="I8" s="20">
        <v>14</v>
      </c>
      <c r="J8" s="20">
        <v>13</v>
      </c>
      <c r="K8" s="18">
        <v>0.90177638453500519</v>
      </c>
      <c r="L8" s="18">
        <v>0.94835164835164831</v>
      </c>
    </row>
    <row r="9" spans="1:12" ht="14.4" x14ac:dyDescent="0.3">
      <c r="A9" s="30">
        <v>2018</v>
      </c>
      <c r="B9" s="19" t="s">
        <v>642</v>
      </c>
      <c r="C9" s="20">
        <v>1166</v>
      </c>
      <c r="D9" s="20">
        <v>1006</v>
      </c>
      <c r="E9" s="18">
        <v>0.86277873070325906</v>
      </c>
      <c r="F9" s="20">
        <v>55</v>
      </c>
      <c r="G9" s="18">
        <v>0.90994854202401365</v>
      </c>
      <c r="H9" s="20">
        <v>72</v>
      </c>
      <c r="I9" s="20">
        <v>21</v>
      </c>
      <c r="J9" s="20">
        <v>12</v>
      </c>
      <c r="K9" s="18">
        <v>0.88790820829655781</v>
      </c>
      <c r="L9" s="18">
        <v>0.93320964749536173</v>
      </c>
    </row>
    <row r="10" spans="1:12" ht="14.4" x14ac:dyDescent="0.3">
      <c r="A10" s="30">
        <v>2018</v>
      </c>
      <c r="B10" s="19" t="s">
        <v>643</v>
      </c>
      <c r="C10" s="20">
        <v>984</v>
      </c>
      <c r="D10" s="20">
        <v>859</v>
      </c>
      <c r="E10" s="18">
        <v>0.87296747967479671</v>
      </c>
      <c r="F10" s="20">
        <v>38</v>
      </c>
      <c r="G10" s="18">
        <v>0.91158536585365857</v>
      </c>
      <c r="H10" s="20">
        <v>52</v>
      </c>
      <c r="I10" s="20">
        <v>11</v>
      </c>
      <c r="J10" s="20">
        <v>24</v>
      </c>
      <c r="K10" s="18">
        <v>0.90516332982086412</v>
      </c>
      <c r="L10" s="18">
        <v>0.94291986827661911</v>
      </c>
    </row>
    <row r="11" spans="1:12" ht="14.4" x14ac:dyDescent="0.3">
      <c r="A11" s="30">
        <v>2018</v>
      </c>
      <c r="B11" s="19" t="s">
        <v>644</v>
      </c>
      <c r="C11" s="20">
        <v>973</v>
      </c>
      <c r="D11" s="20">
        <v>865</v>
      </c>
      <c r="E11" s="18">
        <v>0.8890030832476874</v>
      </c>
      <c r="F11" s="20">
        <v>48</v>
      </c>
      <c r="G11" s="18">
        <v>0.93833504624871533</v>
      </c>
      <c r="H11" s="20">
        <v>37</v>
      </c>
      <c r="I11" s="20">
        <v>10</v>
      </c>
      <c r="J11" s="20">
        <v>13</v>
      </c>
      <c r="K11" s="18">
        <v>0.91052631578947374</v>
      </c>
      <c r="L11" s="18">
        <v>0.95898004434589812</v>
      </c>
    </row>
    <row r="12" spans="1:12" ht="14.4" x14ac:dyDescent="0.3">
      <c r="A12" s="30">
        <v>2018</v>
      </c>
      <c r="B12" s="19" t="s">
        <v>645</v>
      </c>
      <c r="C12" s="20">
        <v>1071</v>
      </c>
      <c r="D12" s="20">
        <v>937</v>
      </c>
      <c r="E12" s="18">
        <v>0.87488328664799253</v>
      </c>
      <c r="F12" s="20">
        <v>56</v>
      </c>
      <c r="G12" s="18">
        <v>0.92717086834733886</v>
      </c>
      <c r="H12" s="20">
        <v>36</v>
      </c>
      <c r="I12" s="20">
        <v>21</v>
      </c>
      <c r="J12" s="20">
        <v>21</v>
      </c>
      <c r="K12" s="18">
        <v>0.91059280855199221</v>
      </c>
      <c r="L12" s="18">
        <v>0.96300102774922924</v>
      </c>
    </row>
    <row r="13" spans="1:12" ht="14.4" x14ac:dyDescent="0.3">
      <c r="A13" s="30">
        <v>2018</v>
      </c>
      <c r="B13" s="19" t="s">
        <v>646</v>
      </c>
      <c r="C13" s="20">
        <v>1228</v>
      </c>
      <c r="D13" s="20">
        <v>1078</v>
      </c>
      <c r="E13" s="18">
        <v>0.87785016286644946</v>
      </c>
      <c r="F13" s="20">
        <v>68</v>
      </c>
      <c r="G13" s="18">
        <v>0.9332247557003257</v>
      </c>
      <c r="H13" s="20">
        <v>47</v>
      </c>
      <c r="I13" s="20">
        <v>11</v>
      </c>
      <c r="J13" s="20">
        <v>24</v>
      </c>
      <c r="K13" s="18">
        <v>0.90360435875943002</v>
      </c>
      <c r="L13" s="18">
        <v>0.9582222222222222</v>
      </c>
    </row>
    <row r="14" spans="1:12" ht="14.4" x14ac:dyDescent="0.3">
      <c r="A14" s="30">
        <v>2018</v>
      </c>
      <c r="B14" s="19" t="s">
        <v>647</v>
      </c>
      <c r="C14" s="20">
        <v>1106</v>
      </c>
      <c r="D14" s="20">
        <v>986</v>
      </c>
      <c r="E14" s="18">
        <v>0.89150090415913197</v>
      </c>
      <c r="F14" s="20">
        <v>38</v>
      </c>
      <c r="G14" s="18">
        <v>0.92585895117540684</v>
      </c>
      <c r="H14" s="20">
        <v>36</v>
      </c>
      <c r="I14" s="20">
        <v>24</v>
      </c>
      <c r="J14" s="20">
        <v>22</v>
      </c>
      <c r="K14" s="18">
        <v>0.93018867924528303</v>
      </c>
      <c r="L14" s="18">
        <v>0.96477495107632094</v>
      </c>
    </row>
    <row r="15" spans="1:12" ht="14.4" x14ac:dyDescent="0.3">
      <c r="A15" s="30">
        <v>2018</v>
      </c>
      <c r="B15" s="19" t="s">
        <v>648</v>
      </c>
      <c r="C15" s="20">
        <v>1214</v>
      </c>
      <c r="D15" s="20">
        <v>1081</v>
      </c>
      <c r="E15" s="18">
        <v>0.89044481054365732</v>
      </c>
      <c r="F15" s="20">
        <v>65</v>
      </c>
      <c r="G15" s="18">
        <v>0.94398682042833604</v>
      </c>
      <c r="H15" s="20">
        <v>40</v>
      </c>
      <c r="I15" s="20">
        <v>15</v>
      </c>
      <c r="J15" s="20">
        <v>13</v>
      </c>
      <c r="K15" s="18">
        <v>0.91146711635750421</v>
      </c>
      <c r="L15" s="18">
        <v>0.96431757359500447</v>
      </c>
    </row>
  </sheetData>
  <mergeCells count="4">
    <mergeCell ref="B1:L1"/>
    <mergeCell ref="K2:L2"/>
    <mergeCell ref="A4:A8"/>
    <mergeCell ref="A9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2018-08-02T14:40:05Z</dcterms:created>
  <dcterms:modified xsi:type="dcterms:W3CDTF">2018-08-02T16:20:43Z</dcterms:modified>
</cp:coreProperties>
</file>