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HSI\Inv Mgt\Heather\Key Accounts\Trinity\"/>
    </mc:Choice>
  </mc:AlternateContent>
  <xr:revisionPtr revIDLastSave="0" documentId="13_ncr:1_{DEADDC4D-0E80-4AF4-B219-7B7FBCCB4F20}" xr6:coauthVersionLast="36" xr6:coauthVersionMax="36" xr10:uidLastSave="{00000000-0000-0000-0000-000000000000}"/>
  <bookViews>
    <workbookView xWindow="0" yWindow="0" windowWidth="23040" windowHeight="8484" firstSheet="1" activeTab="4" xr2:uid="{00000000-000D-0000-FFFF-FFFF00000000}"/>
  </bookViews>
  <sheets>
    <sheet name="Ship-To Fill Rate" sheetId="1" r:id="rId1"/>
    <sheet name="NSI Items" sheetId="2" r:id="rId2"/>
    <sheet name="Drop-Ship Items" sheetId="3" r:id="rId3"/>
    <sheet name="Item Detail" sheetId="4" r:id="rId4"/>
    <sheet name="Item Impact Summary" sheetId="7" r:id="rId5"/>
    <sheet name="12-Month Rolling Fill Rate" sheetId="5" r:id="rId6"/>
  </sheets>
  <calcPr calcId="191029"/>
  <pivotCaches>
    <pivotCache cacheId="12" r:id="rId7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21" i="7" l="1"/>
  <c r="O20" i="7"/>
  <c r="N20" i="7"/>
  <c r="M20" i="7"/>
  <c r="N4" i="7"/>
  <c r="N5" i="7"/>
  <c r="N6" i="7"/>
  <c r="N7" i="7"/>
  <c r="N8" i="7"/>
  <c r="N9" i="7"/>
  <c r="N10" i="7"/>
  <c r="N11" i="7"/>
  <c r="N12" i="7"/>
  <c r="N13" i="7"/>
  <c r="N14" i="7"/>
  <c r="N15" i="7"/>
  <c r="N3" i="7"/>
  <c r="M4" i="7"/>
  <c r="M5" i="7"/>
  <c r="M6" i="7"/>
  <c r="M7" i="7"/>
  <c r="M8" i="7"/>
  <c r="M9" i="7"/>
  <c r="M10" i="7"/>
  <c r="M11" i="7"/>
  <c r="M12" i="7"/>
  <c r="M13" i="7"/>
  <c r="M14" i="7"/>
  <c r="M15" i="7"/>
  <c r="M3" i="7"/>
  <c r="L4" i="7"/>
  <c r="L5" i="7"/>
  <c r="L6" i="7"/>
  <c r="L7" i="7"/>
  <c r="L8" i="7"/>
  <c r="L9" i="7"/>
  <c r="L10" i="7"/>
  <c r="L11" i="7"/>
  <c r="L12" i="7"/>
  <c r="L13" i="7"/>
  <c r="L14" i="7"/>
  <c r="L15" i="7"/>
  <c r="L3" i="7"/>
  <c r="K4" i="7"/>
  <c r="K5" i="7"/>
  <c r="K6" i="7"/>
  <c r="K7" i="7"/>
  <c r="K8" i="7"/>
  <c r="K9" i="7"/>
  <c r="K10" i="7"/>
  <c r="K11" i="7"/>
  <c r="K12" i="7"/>
  <c r="K13" i="7"/>
  <c r="K14" i="7"/>
  <c r="K15" i="7"/>
  <c r="K3" i="7"/>
</calcChain>
</file>

<file path=xl/sharedStrings.xml><?xml version="1.0" encoding="utf-8"?>
<sst xmlns="http://schemas.openxmlformats.org/spreadsheetml/2006/main" count="2039" uniqueCount="997">
  <si>
    <t>TRINITY - LOYOLA   Ship-To Fill Rate  -  Mar 2019 through Mar 2019</t>
  </si>
  <si>
    <t>Ship-to
 Acct</t>
  </si>
  <si>
    <t>Name</t>
  </si>
  <si>
    <t>Total
 Lines</t>
  </si>
  <si>
    <t>Completed
 Lines</t>
  </si>
  <si>
    <t>Primary
 Fill Rate</t>
  </si>
  <si>
    <t>Total Cross
 Ship Lines</t>
  </si>
  <si>
    <t>Network 
Fill Rate</t>
  </si>
  <si>
    <t>BO
 Lines</t>
  </si>
  <si>
    <t>NSI
 Lines</t>
  </si>
  <si>
    <t>Drop Ship
Lines</t>
  </si>
  <si>
    <t>Grand Total</t>
  </si>
  <si>
    <t>Stocking Item Fill Rate</t>
  </si>
  <si>
    <t>3186857</t>
  </si>
  <si>
    <t>Loy Ctr At Burr Ridg Care/Lab</t>
  </si>
  <si>
    <t>3187110</t>
  </si>
  <si>
    <t>Loy Ctr At OBTMC S260-Med Spc</t>
  </si>
  <si>
    <t>3168378</t>
  </si>
  <si>
    <t>Loy Ctr At LOC-Urology</t>
  </si>
  <si>
    <t>3123772</t>
  </si>
  <si>
    <t>Loy Ctr At Nrth Rvrsde-Medical</t>
  </si>
  <si>
    <t>3186866</t>
  </si>
  <si>
    <t>Loy Ctr At Burr Ridg--Med Spec</t>
  </si>
  <si>
    <t>3123786</t>
  </si>
  <si>
    <t>Loy Ctr At Orland Park-Medical</t>
  </si>
  <si>
    <t>3274095</t>
  </si>
  <si>
    <t>Loy Ctr At LOC-Orthopedics</t>
  </si>
  <si>
    <t>3287466</t>
  </si>
  <si>
    <t>Loy Ctr At LOC Womens Health</t>
  </si>
  <si>
    <t>3186978</t>
  </si>
  <si>
    <t>Loy Ctr At River Forest-IMC/LB</t>
  </si>
  <si>
    <t>3285613</t>
  </si>
  <si>
    <t>Loy Ctr At LOC-Surgery</t>
  </si>
  <si>
    <t>3287454</t>
  </si>
  <si>
    <t>Loy Ctr At LOC-Peds</t>
  </si>
  <si>
    <t>3186870</t>
  </si>
  <si>
    <t>Loy Ctr At Burr Ridg-PRM CR</t>
  </si>
  <si>
    <t>3123796</t>
  </si>
  <si>
    <t>Loy Ctr On Roosevelt-Dialysis</t>
  </si>
  <si>
    <t>3123782</t>
  </si>
  <si>
    <t>Loy Ctr At Oak Park-North</t>
  </si>
  <si>
    <t>3187019</t>
  </si>
  <si>
    <t>Loy Ctr At Hckry Hills-Primary</t>
  </si>
  <si>
    <t>3790545</t>
  </si>
  <si>
    <t>Loy Ctr At OBTMC S224-Prm Care Lab</t>
  </si>
  <si>
    <t>3187061</t>
  </si>
  <si>
    <t>Loy Ctr At Homer Glen-Primary</t>
  </si>
  <si>
    <t>3664733</t>
  </si>
  <si>
    <t>Loy Ctr At OBTMC S224-Womens Health</t>
  </si>
  <si>
    <t>3186959</t>
  </si>
  <si>
    <t>Loy Ctr At Burr Ridg-Hema/Onc</t>
  </si>
  <si>
    <t>3168380</t>
  </si>
  <si>
    <t>Loy Ctr At LOC-Phlebotomy Lab</t>
  </si>
  <si>
    <t>3396602</t>
  </si>
  <si>
    <t>Loy Ctr At River Forest- Ortho</t>
  </si>
  <si>
    <t>3186838</t>
  </si>
  <si>
    <t>Loy Ctr On Roosevelt-Family Med</t>
  </si>
  <si>
    <t>3186997</t>
  </si>
  <si>
    <t>Loy Ctr At La Grange Dermatology</t>
  </si>
  <si>
    <t>3705217</t>
  </si>
  <si>
    <t>Loy Ctr At Palos South - Primary</t>
  </si>
  <si>
    <t>3294632</t>
  </si>
  <si>
    <t>Loy Ctr At LOC-Pain Management</t>
  </si>
  <si>
    <t>3123781</t>
  </si>
  <si>
    <t>Loy Ctr At MWCC- Day Hospital</t>
  </si>
  <si>
    <t>3168379</t>
  </si>
  <si>
    <t>Loy Ctr At LOC-Gen Med</t>
  </si>
  <si>
    <t>3123785</t>
  </si>
  <si>
    <t>Loy Ctr At OBTMC S224-Peds</t>
  </si>
  <si>
    <t>3287468</t>
  </si>
  <si>
    <t>Loy Ctr At LOC-Urogynecology</t>
  </si>
  <si>
    <t>3123776</t>
  </si>
  <si>
    <t>Loy Ctr At Elmhurst-South</t>
  </si>
  <si>
    <t>3187090</t>
  </si>
  <si>
    <t>Loy Ctr At Homer Glen-IMC</t>
  </si>
  <si>
    <t>3187856</t>
  </si>
  <si>
    <t>Loy Ctr At LOC-ENT</t>
  </si>
  <si>
    <t>3123783</t>
  </si>
  <si>
    <t>Loy Ctr At OBTMC S224-Prm Care</t>
  </si>
  <si>
    <t>3267777</t>
  </si>
  <si>
    <t>Loy Ctr At Palos -Day Hos</t>
  </si>
  <si>
    <t>3187120</t>
  </si>
  <si>
    <t>Loy Ctr At OBTMC S260 Ortho</t>
  </si>
  <si>
    <t>3123773</t>
  </si>
  <si>
    <t>Loy Ctr At GMH-POB T 201</t>
  </si>
  <si>
    <t>3287460</t>
  </si>
  <si>
    <t>Loy Ctr At LOC-Peds Oncology</t>
  </si>
  <si>
    <t>3123795</t>
  </si>
  <si>
    <t>Loy Ctr At Elmhurst-Womens H</t>
  </si>
  <si>
    <t>3123799</t>
  </si>
  <si>
    <t>Loy Ctr At Elmwood Park-2nd</t>
  </si>
  <si>
    <t>3671942</t>
  </si>
  <si>
    <t>Loy Ctr At Nrth Rversde-Spec</t>
  </si>
  <si>
    <t>3678581</t>
  </si>
  <si>
    <t>Loy Ctr At GMH-POB St 607</t>
  </si>
  <si>
    <t>3198525</t>
  </si>
  <si>
    <t>Loy Ctr At LOC-Med Spec</t>
  </si>
  <si>
    <t>3186853</t>
  </si>
  <si>
    <t>Loy Ctr At Burr Ridg-Radio</t>
  </si>
  <si>
    <t>3123792</t>
  </si>
  <si>
    <t>Loy Ctr At GMH-POB St 414</t>
  </si>
  <si>
    <t>3186952</t>
  </si>
  <si>
    <t>Loy Ctr At Burr Ridge-Womens H</t>
  </si>
  <si>
    <t>3186851</t>
  </si>
  <si>
    <t>Loy Ctr At Burr Ridg-Ortho</t>
  </si>
  <si>
    <t>3123791</t>
  </si>
  <si>
    <t>Loy Tr At Oak Park-South</t>
  </si>
  <si>
    <t>3123788</t>
  </si>
  <si>
    <t>Loy Ctr At OBTMC 1S260 Prim Care</t>
  </si>
  <si>
    <t>3123802</t>
  </si>
  <si>
    <t>Loy Ctr At Park Ridge - Primary Care</t>
  </si>
  <si>
    <t>3501038</t>
  </si>
  <si>
    <t>Loy Ctr At GMH-POB St 210 CC 54603</t>
  </si>
  <si>
    <t>3285607</t>
  </si>
  <si>
    <t>Loy Ctr At LOC-Opthalmology</t>
  </si>
  <si>
    <t>3338362</t>
  </si>
  <si>
    <t>Loy Tr At MWCC-Onc Lab</t>
  </si>
  <si>
    <t>3187097</t>
  </si>
  <si>
    <t>Loy Ctr At Palos-Onc Lab</t>
  </si>
  <si>
    <t>3123804</t>
  </si>
  <si>
    <t>Loy Ctr At Elmwood Prk-1st</t>
  </si>
  <si>
    <t>3187002</t>
  </si>
  <si>
    <t>Loy Ctr At MWCC-Pharm</t>
  </si>
  <si>
    <t>3705006</t>
  </si>
  <si>
    <t>Loy Ctr At Palos South Specialty</t>
  </si>
  <si>
    <t>3123800</t>
  </si>
  <si>
    <t>Loy Ctr At GMH-POB St 416</t>
  </si>
  <si>
    <t>3186994</t>
  </si>
  <si>
    <t>Loy Ctr At Park Ridg-Spec</t>
  </si>
  <si>
    <t>3186969</t>
  </si>
  <si>
    <t>Loy Ctr At La Grange-FC Medical</t>
  </si>
  <si>
    <t>3187119</t>
  </si>
  <si>
    <t>Loy Ctr At OBTMC Rehab Therapy</t>
  </si>
  <si>
    <t>3123775</t>
  </si>
  <si>
    <t>Loy Ctr At Chicago</t>
  </si>
  <si>
    <t>3186859</t>
  </si>
  <si>
    <t>Loy Ctr At Burr Ridg-Infusion</t>
  </si>
  <si>
    <t>3187851</t>
  </si>
  <si>
    <t>Loy Ctr At LOC-Neurology</t>
  </si>
  <si>
    <t>3186968</t>
  </si>
  <si>
    <t>Loy Ctr At Burr Ridg-Lab</t>
  </si>
  <si>
    <t>3294679</t>
  </si>
  <si>
    <t>Loy Ctr At LOC-Employee Health</t>
  </si>
  <si>
    <t>3704994</t>
  </si>
  <si>
    <t>Loy Ctr At Elmhurst-Specialty</t>
  </si>
  <si>
    <t>3238871</t>
  </si>
  <si>
    <t>Loy Ctr Hckry Hills-Infus Phar</t>
  </si>
  <si>
    <t>3187058</t>
  </si>
  <si>
    <t>Loy Ctr At Hky Hills-Specialty</t>
  </si>
  <si>
    <t>3186985</t>
  </si>
  <si>
    <t>Loy Ctr On Roosvlt-Occupa T</t>
  </si>
  <si>
    <t>3705011</t>
  </si>
  <si>
    <t>Loy Ctr At Palos South RadOnc</t>
  </si>
  <si>
    <t>3174025</t>
  </si>
  <si>
    <t>Loy Ctr At Burr Ridg-Admin</t>
  </si>
  <si>
    <t>3350654</t>
  </si>
  <si>
    <t>Loy Ctr At OBTMC S260 -Rad Diag</t>
  </si>
  <si>
    <t>3123803</t>
  </si>
  <si>
    <t>Loy Ctr AtGMH-Cardi POB St 508</t>
  </si>
  <si>
    <t>3705007</t>
  </si>
  <si>
    <t>Loy Ctr At Palos South - Ortho</t>
  </si>
  <si>
    <t>3186947</t>
  </si>
  <si>
    <t>Loy Ctr At Burr Rid-Pharm</t>
  </si>
  <si>
    <t>3258770</t>
  </si>
  <si>
    <t>Loy Ctr At LOC-Antcoag Clinic</t>
  </si>
  <si>
    <t>3123801</t>
  </si>
  <si>
    <t>LoyCtr At GMH-Bariatric</t>
  </si>
  <si>
    <t>3679802</t>
  </si>
  <si>
    <t>Loy Ctr At Orland Park Derm</t>
  </si>
  <si>
    <t>3186864</t>
  </si>
  <si>
    <t>Loy Ctr At Burr Ridg-Rehab</t>
  </si>
  <si>
    <t>3186955</t>
  </si>
  <si>
    <t>Loy Ctr At Burr Ridg- Cardio</t>
  </si>
  <si>
    <t>3174033</t>
  </si>
  <si>
    <t>Loy Ctr At Palos Commun-Pharm</t>
  </si>
  <si>
    <t>3671231</t>
  </si>
  <si>
    <t>Loy Ctr At LOC-Womens Imaging</t>
  </si>
  <si>
    <t>3671224</t>
  </si>
  <si>
    <t>Loy Ctr At LOC-Radiology</t>
  </si>
  <si>
    <t>3187049</t>
  </si>
  <si>
    <t>Loy Ctr At Hky Hills PCE Rehab</t>
  </si>
  <si>
    <t>3294695</t>
  </si>
  <si>
    <t>Loy Ctr At LOC-Student Health</t>
  </si>
  <si>
    <t>3186974</t>
  </si>
  <si>
    <t>Loy Ctr At River Forest- Spec</t>
  </si>
  <si>
    <t>3705213</t>
  </si>
  <si>
    <t>Loy Ctr At Palos South - Neuro</t>
  </si>
  <si>
    <t>3330799</t>
  </si>
  <si>
    <t>Loy Ctr At LOC-Audiology</t>
  </si>
  <si>
    <t>3186850</t>
  </si>
  <si>
    <t>Loy Ctr On Roosevlt-Access CR</t>
  </si>
  <si>
    <t>3187073</t>
  </si>
  <si>
    <t>Loy Ctr At Homer Glen-Spc</t>
  </si>
  <si>
    <t>TRINITY - LOYOLA   NSI Items  -  Mar 2019 through Mar 2019</t>
  </si>
  <si>
    <t>NAME</t>
  </si>
  <si>
    <t>CITY</t>
  </si>
  <si>
    <t>STATE</t>
  </si>
  <si>
    <t>ZIP</t>
  </si>
  <si>
    <t>Document</t>
  </si>
  <si>
    <t>TYPE</t>
  </si>
  <si>
    <t>SKU</t>
  </si>
  <si>
    <t>Description</t>
  </si>
  <si>
    <t>QTY</t>
  </si>
  <si>
    <t>SHIPTO</t>
  </si>
  <si>
    <t>DATE</t>
  </si>
  <si>
    <t>LT</t>
  </si>
  <si>
    <t>SUP</t>
  </si>
  <si>
    <t>Oakbrook Terrace</t>
  </si>
  <si>
    <t>IL</t>
  </si>
  <si>
    <t xml:space="preserve">601813941   </t>
  </si>
  <si>
    <t>73832588</t>
  </si>
  <si>
    <t>SE</t>
  </si>
  <si>
    <t>1273003</t>
  </si>
  <si>
    <t>Suture Removal Kit</t>
  </si>
  <si>
    <t>03/06/2019</t>
  </si>
  <si>
    <t>XD</t>
  </si>
  <si>
    <t>CARDSP</t>
  </si>
  <si>
    <t>74342960</t>
  </si>
  <si>
    <t>1206929</t>
  </si>
  <si>
    <t>Bandage SpandaGrip LF Ntrl B</t>
  </si>
  <si>
    <t>03/20/2019</t>
  </si>
  <si>
    <t>MEDI-T</t>
  </si>
  <si>
    <t>1206930</t>
  </si>
  <si>
    <t>Bandage SpandaGrip LF Ntrl C</t>
  </si>
  <si>
    <t>74435113</t>
  </si>
  <si>
    <t>6461663</t>
  </si>
  <si>
    <t>Accomodator</t>
  </si>
  <si>
    <t>03/25/2019</t>
  </si>
  <si>
    <t>ALIMED</t>
  </si>
  <si>
    <t>74640070</t>
  </si>
  <si>
    <t>1024257</t>
  </si>
  <si>
    <t>Sharpscart W/foot Pedal</t>
  </si>
  <si>
    <t>03/29/2019</t>
  </si>
  <si>
    <t>CARDKN</t>
  </si>
  <si>
    <t>Maywood</t>
  </si>
  <si>
    <t xml:space="preserve">601533328   </t>
  </si>
  <si>
    <t>73909525</t>
  </si>
  <si>
    <t>2881040</t>
  </si>
  <si>
    <t>Forcep Kelly Straight Satin</t>
  </si>
  <si>
    <t>03/08/2019</t>
  </si>
  <si>
    <t>ALLEG</t>
  </si>
  <si>
    <t>74200354</t>
  </si>
  <si>
    <t>4431024</t>
  </si>
  <si>
    <t>Clean Cath Fem Touchless Sleev</t>
  </si>
  <si>
    <t>03/18/2019</t>
  </si>
  <si>
    <t>BARDBI</t>
  </si>
  <si>
    <t>74336086</t>
  </si>
  <si>
    <t xml:space="preserve">601813938   </t>
  </si>
  <si>
    <t>74161468</t>
  </si>
  <si>
    <t>1206933</t>
  </si>
  <si>
    <t>Bandage SpandaGrip LF Ntrl E</t>
  </si>
  <si>
    <t>03/15/2019</t>
  </si>
  <si>
    <t>Burr Ridge</t>
  </si>
  <si>
    <t xml:space="preserve">605277819   </t>
  </si>
  <si>
    <t>74218893</t>
  </si>
  <si>
    <t>SO</t>
  </si>
  <si>
    <t>1262212</t>
  </si>
  <si>
    <t>Wall Board Doagnostic</t>
  </si>
  <si>
    <t>WELCH</t>
  </si>
  <si>
    <t>74242878</t>
  </si>
  <si>
    <t>03/19/2019</t>
  </si>
  <si>
    <t>74451175</t>
  </si>
  <si>
    <t>74117846</t>
  </si>
  <si>
    <t>1215521</t>
  </si>
  <si>
    <t>Daily Renewal Cream Hand</t>
  </si>
  <si>
    <t>03/14/2019</t>
  </si>
  <si>
    <t>HUNMED</t>
  </si>
  <si>
    <t>Orland Park</t>
  </si>
  <si>
    <t xml:space="preserve">604624600   </t>
  </si>
  <si>
    <t>73916224</t>
  </si>
  <si>
    <t>1217556</t>
  </si>
  <si>
    <t>Filter Cartridge Water B</t>
  </si>
  <si>
    <t>VESTAL</t>
  </si>
  <si>
    <t>1217554</t>
  </si>
  <si>
    <t>Filter A-Prefilter</t>
  </si>
  <si>
    <t>73801919</t>
  </si>
  <si>
    <t>8218112</t>
  </si>
  <si>
    <t>Luer Lock Plug Male/fem</t>
  </si>
  <si>
    <t>SIMPOR</t>
  </si>
  <si>
    <t>74587756</t>
  </si>
  <si>
    <t>1328516</t>
  </si>
  <si>
    <t>Medium Transport C&amp;S Vials</t>
  </si>
  <si>
    <t>03/27/2019</t>
  </si>
  <si>
    <t>WAVE</t>
  </si>
  <si>
    <t>1337505</t>
  </si>
  <si>
    <t>Vial Clean f/ Transport</t>
  </si>
  <si>
    <t>La Grange Park</t>
  </si>
  <si>
    <t xml:space="preserve">605265622   </t>
  </si>
  <si>
    <t>73665187</t>
  </si>
  <si>
    <t>1199065</t>
  </si>
  <si>
    <t>Bandage Bioguard Gauze 6-Ply</t>
  </si>
  <si>
    <t>03/04/2019</t>
  </si>
  <si>
    <t>DERM</t>
  </si>
  <si>
    <t>Melrose Park</t>
  </si>
  <si>
    <t xml:space="preserve">601601626   </t>
  </si>
  <si>
    <t>74433912</t>
  </si>
  <si>
    <t>4236594</t>
  </si>
  <si>
    <t>Mayo Hegar Needleholder Serr</t>
  </si>
  <si>
    <t>03/22/2019</t>
  </si>
  <si>
    <t>MISDFK</t>
  </si>
  <si>
    <t xml:space="preserve">601534046   </t>
  </si>
  <si>
    <t>73959693</t>
  </si>
  <si>
    <t>1354190</t>
  </si>
  <si>
    <t>Concentrate Naturalyte Liquid</t>
  </si>
  <si>
    <t>03/11/2019</t>
  </si>
  <si>
    <t>FRES</t>
  </si>
  <si>
    <t>73679695</t>
  </si>
  <si>
    <t>1158624</t>
  </si>
  <si>
    <t>Suture Acu-Suture Blk C-2</t>
  </si>
  <si>
    <t>ACUDE</t>
  </si>
  <si>
    <t>74046005</t>
  </si>
  <si>
    <t>1225579</t>
  </si>
  <si>
    <t>Dressing X-Span Tubular Gauze</t>
  </si>
  <si>
    <t>03/13/2019</t>
  </si>
  <si>
    <t>ALBWAL</t>
  </si>
  <si>
    <t>2882289</t>
  </si>
  <si>
    <t>Liner Medi-Vac Crd W/ Pat T</t>
  </si>
  <si>
    <t>73787987</t>
  </si>
  <si>
    <t>1042028</t>
  </si>
  <si>
    <t>Kaltostat Dressing Frtx ST</t>
  </si>
  <si>
    <t>BRISTL</t>
  </si>
  <si>
    <t>74668105</t>
  </si>
  <si>
    <t>74324122</t>
  </si>
  <si>
    <t>1236843</t>
  </si>
  <si>
    <t>Bevrg Glucose Tolrnc Orng</t>
  </si>
  <si>
    <t>AEROME</t>
  </si>
  <si>
    <t xml:space="preserve">601601627   </t>
  </si>
  <si>
    <t>73777714</t>
  </si>
  <si>
    <t>1245471</t>
  </si>
  <si>
    <t>Discriminator St Discrim-a-Gon</t>
  </si>
  <si>
    <t>03/05/2019</t>
  </si>
  <si>
    <t>FABENT</t>
  </si>
  <si>
    <t>74263700</t>
  </si>
  <si>
    <t>3715946</t>
  </si>
  <si>
    <t>Forcep Mosq Curved</t>
  </si>
  <si>
    <t>MEDCI</t>
  </si>
  <si>
    <t>Willowbrook</t>
  </si>
  <si>
    <t>73719611</t>
  </si>
  <si>
    <t>74084267</t>
  </si>
  <si>
    <t>2476939</t>
  </si>
  <si>
    <t>Electrode Ball Disposable</t>
  </si>
  <si>
    <t>ELLMAN</t>
  </si>
  <si>
    <t>74176015</t>
  </si>
  <si>
    <t>1210352</t>
  </si>
  <si>
    <t>Tourniquet LF Rolled LF Blue</t>
  </si>
  <si>
    <t>TRILAB</t>
  </si>
  <si>
    <t>North Riverside</t>
  </si>
  <si>
    <t xml:space="preserve">605461470   </t>
  </si>
  <si>
    <t>73934933</t>
  </si>
  <si>
    <t>74615806</t>
  </si>
  <si>
    <t>1187097</t>
  </si>
  <si>
    <t>Dispenser Push Up f/Kimwipes</t>
  </si>
  <si>
    <t>03/28/2019</t>
  </si>
  <si>
    <t>MECED</t>
  </si>
  <si>
    <t>TRINITY - LOYOLA   Drop-Ship Items  -  Mar 2019 through Mar 2019</t>
  </si>
  <si>
    <t>73937103</t>
  </si>
  <si>
    <t>1178485</t>
  </si>
  <si>
    <t>Protector Tip Instrument Guard</t>
  </si>
  <si>
    <t>D</t>
  </si>
  <si>
    <t>SHARN</t>
  </si>
  <si>
    <t>1322307</t>
  </si>
  <si>
    <t>272 Basic Stool</t>
  </si>
  <si>
    <t>MIDMAK</t>
  </si>
  <si>
    <t>1244775</t>
  </si>
  <si>
    <t>Test Nasal Smell Fisher</t>
  </si>
  <si>
    <t>FISHER</t>
  </si>
  <si>
    <t>74308568</t>
  </si>
  <si>
    <t>1346492</t>
  </si>
  <si>
    <t>Print Paper F/Mitsubishi</t>
  </si>
  <si>
    <t>SOUIMA</t>
  </si>
  <si>
    <t>74553074</t>
  </si>
  <si>
    <t>9050345</t>
  </si>
  <si>
    <t>Cup 10oz Foam Dart</t>
  </si>
  <si>
    <t>ODEPOT</t>
  </si>
  <si>
    <t>74300097</t>
  </si>
  <si>
    <t>1098625</t>
  </si>
  <si>
    <t>Needle Holder Mayo Hegar</t>
  </si>
  <si>
    <t>BRSURG</t>
  </si>
  <si>
    <t>74486981</t>
  </si>
  <si>
    <t>1139047</t>
  </si>
  <si>
    <t>Loop Velcro Extra-Thin</t>
  </si>
  <si>
    <t>TROY</t>
  </si>
  <si>
    <t>74230821</t>
  </si>
  <si>
    <t>73819001</t>
  </si>
  <si>
    <t>1322346</t>
  </si>
  <si>
    <t>273 Basic Stool w/ Back</t>
  </si>
  <si>
    <t>74228387</t>
  </si>
  <si>
    <t xml:space="preserve">60462       </t>
  </si>
  <si>
    <t>73719491</t>
  </si>
  <si>
    <t>1291996</t>
  </si>
  <si>
    <t>Syringe IV Flush Saline 0.9%</t>
  </si>
  <si>
    <t>MEDLIN</t>
  </si>
  <si>
    <t>73739672</t>
  </si>
  <si>
    <t>1174023</t>
  </si>
  <si>
    <t>Needle Huber Plus Sfty Y Site</t>
  </si>
  <si>
    <t>BARDAC</t>
  </si>
  <si>
    <t>74214528</t>
  </si>
  <si>
    <t>1279109</t>
  </si>
  <si>
    <t>Humipak Self Seal Pouch</t>
  </si>
  <si>
    <t>HEALMK</t>
  </si>
  <si>
    <t>74161292</t>
  </si>
  <si>
    <t>1198995</t>
  </si>
  <si>
    <t>Cuff BP Dura-Cuf Large/Long</t>
  </si>
  <si>
    <t>MARQ</t>
  </si>
  <si>
    <t>1240384</t>
  </si>
  <si>
    <t>Vial Total Fix Fecal Collect</t>
  </si>
  <si>
    <t>73839022</t>
  </si>
  <si>
    <t>5660543</t>
  </si>
  <si>
    <t>Stand Mobile ProBP 2400</t>
  </si>
  <si>
    <t>74422344</t>
  </si>
  <si>
    <t>1164494</t>
  </si>
  <si>
    <t>Stadiometer 360 Wall Mount</t>
  </si>
  <si>
    <t>SECA</t>
  </si>
  <si>
    <t>River Forest</t>
  </si>
  <si>
    <t xml:space="preserve">603051133   </t>
  </si>
  <si>
    <t>74162982</t>
  </si>
  <si>
    <t>1277652</t>
  </si>
  <si>
    <t>Curette Pipet Suction 3mm</t>
  </si>
  <si>
    <t>COOPSR</t>
  </si>
  <si>
    <t>Oakbrook Ter</t>
  </si>
  <si>
    <t>74136780</t>
  </si>
  <si>
    <t>6070052</t>
  </si>
  <si>
    <t>ID NOW Instrument</t>
  </si>
  <si>
    <t>ALEREI</t>
  </si>
  <si>
    <t>1319612</t>
  </si>
  <si>
    <t>ID NOW Printer</t>
  </si>
  <si>
    <t>1319608</t>
  </si>
  <si>
    <t>ID NOW Barcode Scanner</t>
  </si>
  <si>
    <t>8570003</t>
  </si>
  <si>
    <t>Clinitex Status Connect System</t>
  </si>
  <si>
    <t>AMES</t>
  </si>
  <si>
    <t>Hickory Hills</t>
  </si>
  <si>
    <t xml:space="preserve">604572238   </t>
  </si>
  <si>
    <t>73726456</t>
  </si>
  <si>
    <t>1337427</t>
  </si>
  <si>
    <t>Syringe Pre-Filled Field Flush</t>
  </si>
  <si>
    <t xml:space="preserve">601601664   </t>
  </si>
  <si>
    <t>73889616</t>
  </si>
  <si>
    <t>1164002</t>
  </si>
  <si>
    <t>Specimen Bag Transport Biohaz</t>
  </si>
  <si>
    <t>03/07/2019</t>
  </si>
  <si>
    <t>GLOSCI</t>
  </si>
  <si>
    <t xml:space="preserve">601813944   </t>
  </si>
  <si>
    <t>73834966</t>
  </si>
  <si>
    <t>74558322</t>
  </si>
  <si>
    <t>1165830</t>
  </si>
  <si>
    <t>Ball Electrode LEEP</t>
  </si>
  <si>
    <t>1337284</t>
  </si>
  <si>
    <t>Catheter Insem IUI 17cmx2.1mm</t>
  </si>
  <si>
    <t>74466856</t>
  </si>
  <si>
    <t>74511182</t>
  </si>
  <si>
    <t>1157980</t>
  </si>
  <si>
    <t>Bag Drainage f/Nephrostomy</t>
  </si>
  <si>
    <t>03/26/2019</t>
  </si>
  <si>
    <t>74180500</t>
  </si>
  <si>
    <t>1155886</t>
  </si>
  <si>
    <t>Instru-Bin w/Lid Mesh Basket</t>
  </si>
  <si>
    <t>RUHCOR</t>
  </si>
  <si>
    <t>1272537</t>
  </si>
  <si>
    <t>SST Liner</t>
  </si>
  <si>
    <t>1132560</t>
  </si>
  <si>
    <t>Forceps Hemostatic Crile</t>
  </si>
  <si>
    <t>9023302</t>
  </si>
  <si>
    <t>RUBBERBAND,BRITES,ALLIANC</t>
  </si>
  <si>
    <t>74315301</t>
  </si>
  <si>
    <t>3210139</t>
  </si>
  <si>
    <t>Forcep Loop Tissue</t>
  </si>
  <si>
    <t>TRINITY - LOYOLA   Item Detail  -  Mar 2019 through Mar 2019</t>
  </si>
  <si>
    <t>DESCRIPTION</t>
  </si>
  <si>
    <t>STRENGTH</t>
  </si>
  <si>
    <t>SIZE</t>
  </si>
  <si>
    <t>SUPNO</t>
  </si>
  <si>
    <t>LINES</t>
  </si>
  <si>
    <t>Back
order%</t>
  </si>
  <si>
    <t>Cross
Ship%</t>
  </si>
  <si>
    <t>NSI%</t>
  </si>
  <si>
    <t>Drop
Ship%</t>
  </si>
  <si>
    <t>1152629</t>
  </si>
  <si>
    <t xml:space="preserve">Pack Hot Med Instant Disp     </t>
  </si>
  <si>
    <t xml:space="preserve">6x6.5       </t>
  </si>
  <si>
    <t xml:space="preserve">10/Bx   </t>
  </si>
  <si>
    <t>11450-040</t>
  </si>
  <si>
    <t>8690079</t>
  </si>
  <si>
    <t xml:space="preserve">Gel Hand Sanitizer            </t>
  </si>
  <si>
    <t xml:space="preserve">            </t>
  </si>
  <si>
    <t xml:space="preserve">540mL   </t>
  </si>
  <si>
    <t>6000004</t>
  </si>
  <si>
    <t>1250655</t>
  </si>
  <si>
    <t xml:space="preserve">Sensor Pls Ox Nellcor OxiMax  </t>
  </si>
  <si>
    <t xml:space="preserve">Neonat/Adlt </t>
  </si>
  <si>
    <t xml:space="preserve">Ea      </t>
  </si>
  <si>
    <t>KENDAL</t>
  </si>
  <si>
    <t>MAXN</t>
  </si>
  <si>
    <t>1274412</t>
  </si>
  <si>
    <t xml:space="preserve">Vacutainer Lav 3ml Hemoga     </t>
  </si>
  <si>
    <t xml:space="preserve">100/Bx  </t>
  </si>
  <si>
    <t>BD</t>
  </si>
  <si>
    <t>367856</t>
  </si>
  <si>
    <t>2881718</t>
  </si>
  <si>
    <t>Thermometer Glycol W/Alrm Dgtl</t>
  </si>
  <si>
    <t xml:space="preserve">Digital     </t>
  </si>
  <si>
    <t>CH2960-4</t>
  </si>
  <si>
    <t xml:space="preserve">Wall Board Doagnostic         </t>
  </si>
  <si>
    <t>77792-M</t>
  </si>
  <si>
    <t xml:space="preserve">Cuff BP Dura-Cuf Large/Long   </t>
  </si>
  <si>
    <t xml:space="preserve">Wine        </t>
  </si>
  <si>
    <t xml:space="preserve">5/Bx    </t>
  </si>
  <si>
    <t>DUR-A3-2A-L</t>
  </si>
  <si>
    <t>1273672</t>
  </si>
  <si>
    <t xml:space="preserve">Soap Hand Endure Sens Skin    </t>
  </si>
  <si>
    <t xml:space="preserve">12/Ca   </t>
  </si>
  <si>
    <t>6000116</t>
  </si>
  <si>
    <t>5550128</t>
  </si>
  <si>
    <t xml:space="preserve">Bandage Elastic Beige         </t>
  </si>
  <si>
    <t xml:space="preserve">3"x5yds     </t>
  </si>
  <si>
    <t>SMINEP</t>
  </si>
  <si>
    <t>1037033</t>
  </si>
  <si>
    <t xml:space="preserve">Vial Clean f/ Transport       </t>
  </si>
  <si>
    <t xml:space="preserve">30mL        </t>
  </si>
  <si>
    <t xml:space="preserve">100/Ca  </t>
  </si>
  <si>
    <t>310</t>
  </si>
  <si>
    <t xml:space="preserve">14fr 6"     </t>
  </si>
  <si>
    <t>4A4286</t>
  </si>
  <si>
    <t>2580107</t>
  </si>
  <si>
    <t xml:space="preserve">Sodium Chloride Inj 250ML     </t>
  </si>
  <si>
    <t xml:space="preserve">0.9%        </t>
  </si>
  <si>
    <t xml:space="preserve">24/Ca   </t>
  </si>
  <si>
    <t>ABBHOS</t>
  </si>
  <si>
    <t>0798325</t>
  </si>
  <si>
    <t xml:space="preserve">Test Nasal Smell Fisher       </t>
  </si>
  <si>
    <t>NC0239135</t>
  </si>
  <si>
    <t>1184199</t>
  </si>
  <si>
    <t xml:space="preserve">Piccolo Chem+Control LPD      </t>
  </si>
  <si>
    <t xml:space="preserve">Kit     </t>
  </si>
  <si>
    <t>ABBCON</t>
  </si>
  <si>
    <t>07P0401</t>
  </si>
  <si>
    <t>2730037</t>
  </si>
  <si>
    <t>Biogel Neoderm Glove PF LF Stl</t>
  </si>
  <si>
    <t xml:space="preserve">Size 7      </t>
  </si>
  <si>
    <t xml:space="preserve">50/Bx   </t>
  </si>
  <si>
    <t>ABCO</t>
  </si>
  <si>
    <t>42970</t>
  </si>
  <si>
    <t xml:space="preserve">273 Basic Stool w/ Back       </t>
  </si>
  <si>
    <t xml:space="preserve">Linen       </t>
  </si>
  <si>
    <t>273-001-856</t>
  </si>
  <si>
    <t>2882986</t>
  </si>
  <si>
    <t xml:space="preserve">Blade Tongue Ahc Jr Sterile   </t>
  </si>
  <si>
    <t>C1560-004</t>
  </si>
  <si>
    <t xml:space="preserve">Suture Removal Kit            </t>
  </si>
  <si>
    <t xml:space="preserve">50/Ca   </t>
  </si>
  <si>
    <t>HT06-8100</t>
  </si>
  <si>
    <t xml:space="preserve">Daily Renewal Cream Hand      </t>
  </si>
  <si>
    <t xml:space="preserve">2.5oz/Tb    </t>
  </si>
  <si>
    <t>6000032</t>
  </si>
  <si>
    <t>5550127</t>
  </si>
  <si>
    <t xml:space="preserve">2x5yds      </t>
  </si>
  <si>
    <t>1037023</t>
  </si>
  <si>
    <t>2882023</t>
  </si>
  <si>
    <t xml:space="preserve">Warmer Heel W/Tape Infant     </t>
  </si>
  <si>
    <t xml:space="preserve">4X4         </t>
  </si>
  <si>
    <t xml:space="preserve">25/Bx   </t>
  </si>
  <si>
    <t>11460-010T</t>
  </si>
  <si>
    <t>1048583</t>
  </si>
  <si>
    <t xml:space="preserve">Sodium Chloride INJ MDV 30ml  </t>
  </si>
  <si>
    <t xml:space="preserve">0.9%BACT    </t>
  </si>
  <si>
    <t>PFIZNJ</t>
  </si>
  <si>
    <t>00409196607</t>
  </si>
  <si>
    <t>5823046</t>
  </si>
  <si>
    <t>Applicator Cotton/Plstc Tip St</t>
  </si>
  <si>
    <t xml:space="preserve">6"          </t>
  </si>
  <si>
    <t>C15050-016</t>
  </si>
  <si>
    <t xml:space="preserve">Mayo Hegar Needleholder Serr  </t>
  </si>
  <si>
    <t xml:space="preserve">8"          </t>
  </si>
  <si>
    <t>95-869</t>
  </si>
  <si>
    <t xml:space="preserve">Medium Transport C&amp;S Vials    </t>
  </si>
  <si>
    <t>2805-05</t>
  </si>
  <si>
    <t xml:space="preserve">10mL        </t>
  </si>
  <si>
    <t xml:space="preserve">280/Ca  </t>
  </si>
  <si>
    <t>EMZ10091280</t>
  </si>
  <si>
    <t>6020038</t>
  </si>
  <si>
    <t xml:space="preserve">Sani-Cloth Bleach Wipe EPA XL </t>
  </si>
  <si>
    <t xml:space="preserve">7.5X15      </t>
  </si>
  <si>
    <t xml:space="preserve">65/Cn   </t>
  </si>
  <si>
    <t>NICEPK</t>
  </si>
  <si>
    <t>P25784</t>
  </si>
  <si>
    <t>9579294</t>
  </si>
  <si>
    <t xml:space="preserve">Chemosafety 8-gal Yellow      </t>
  </si>
  <si>
    <t xml:space="preserve">WHT LID     </t>
  </si>
  <si>
    <t xml:space="preserve">10/CA   </t>
  </si>
  <si>
    <t>8985S</t>
  </si>
  <si>
    <t>5550527</t>
  </si>
  <si>
    <t xml:space="preserve">Chemical Indicator Strip      </t>
  </si>
  <si>
    <t xml:space="preserve">Sterrad     </t>
  </si>
  <si>
    <t xml:space="preserve">250/Bx  </t>
  </si>
  <si>
    <t>J&amp;JAS</t>
  </si>
  <si>
    <t>14100</t>
  </si>
  <si>
    <t xml:space="preserve">Needle Holder Mayo Hegar      </t>
  </si>
  <si>
    <t xml:space="preserve">Delicate 7" </t>
  </si>
  <si>
    <t>BR24-18418</t>
  </si>
  <si>
    <t xml:space="preserve">Print Paper F/Mitsubishi      </t>
  </si>
  <si>
    <t xml:space="preserve">90/Bx   </t>
  </si>
  <si>
    <t>CK900L4P</t>
  </si>
  <si>
    <t>2882275</t>
  </si>
  <si>
    <t xml:space="preserve">Cautery Hi-Temp Fine Tip      </t>
  </si>
  <si>
    <t>65410-181</t>
  </si>
  <si>
    <t xml:space="preserve">Catheter Insem IUI 17cmx2.1mm </t>
  </si>
  <si>
    <t xml:space="preserve">.34cc       </t>
  </si>
  <si>
    <t>SM400</t>
  </si>
  <si>
    <t xml:space="preserve">ID NOW Instrument             </t>
  </si>
  <si>
    <t>NAT-024</t>
  </si>
  <si>
    <t>1113996</t>
  </si>
  <si>
    <t xml:space="preserve">Ext Set Male LL 43" 2-Valve   </t>
  </si>
  <si>
    <t>6.3mL Volume</t>
  </si>
  <si>
    <t xml:space="preserve">48/Ca   </t>
  </si>
  <si>
    <t>TRAVOL</t>
  </si>
  <si>
    <t>2C8612</t>
  </si>
  <si>
    <t>1194548</t>
  </si>
  <si>
    <t xml:space="preserve">Bandage Adhesive Fabric ST LF </t>
  </si>
  <si>
    <t xml:space="preserve">.75x3"      </t>
  </si>
  <si>
    <t xml:space="preserve">1200/Ca </t>
  </si>
  <si>
    <t>NON25650</t>
  </si>
  <si>
    <t xml:space="preserve">Specimen Bag Transport Biohaz </t>
  </si>
  <si>
    <t>12x15"ZipLoc</t>
  </si>
  <si>
    <t xml:space="preserve">500/Ca  </t>
  </si>
  <si>
    <t>4929</t>
  </si>
  <si>
    <t>1797</t>
  </si>
  <si>
    <t>2882984</t>
  </si>
  <si>
    <t xml:space="preserve">Tray Staple Removal 4"        </t>
  </si>
  <si>
    <t>06-6700</t>
  </si>
  <si>
    <t xml:space="preserve">Forcep Loop Tissue            </t>
  </si>
  <si>
    <t>909165</t>
  </si>
  <si>
    <t>1119820</t>
  </si>
  <si>
    <t xml:space="preserve">Gown Thumb Loop Blue          </t>
  </si>
  <si>
    <t xml:space="preserve">75/Ca   </t>
  </si>
  <si>
    <t>RITMED</t>
  </si>
  <si>
    <t>8025</t>
  </si>
  <si>
    <t xml:space="preserve">Sharpscart W/foot Pedal       </t>
  </si>
  <si>
    <t xml:space="preserve">12-18GL     </t>
  </si>
  <si>
    <t>8991FP</t>
  </si>
  <si>
    <t xml:space="preserve">Bag Drainage f/Nephrostomy    </t>
  </si>
  <si>
    <t xml:space="preserve">600ml       </t>
  </si>
  <si>
    <t xml:space="preserve">20/Ca   </t>
  </si>
  <si>
    <t>URLTC600</t>
  </si>
  <si>
    <t xml:space="preserve">Forcep Kelly Straight Satin   </t>
  </si>
  <si>
    <t xml:space="preserve">5.5"        </t>
  </si>
  <si>
    <t>SSI-0013</t>
  </si>
  <si>
    <t>1193007</t>
  </si>
  <si>
    <t xml:space="preserve">Coude Lubricath 5cc           </t>
  </si>
  <si>
    <t xml:space="preserve">16FR        </t>
  </si>
  <si>
    <t>0168L16</t>
  </si>
  <si>
    <t xml:space="preserve">Bandage SpandaGrip LF Ntrl E  </t>
  </si>
  <si>
    <t xml:space="preserve">3-1/2"x11Yd </t>
  </si>
  <si>
    <t>SAG13114</t>
  </si>
  <si>
    <t xml:space="preserve">Suture Acu-Suture Blk C-2     </t>
  </si>
  <si>
    <t xml:space="preserve">5-0 10"     </t>
  </si>
  <si>
    <t xml:space="preserve">12/Bx   </t>
  </si>
  <si>
    <t>SUC2510</t>
  </si>
  <si>
    <t xml:space="preserve">Stadiometer 360 Wall Mount    </t>
  </si>
  <si>
    <t xml:space="preserve">Wireless    </t>
  </si>
  <si>
    <t>2641900009</t>
  </si>
  <si>
    <t xml:space="preserve">ID NOW Barcode Scanner        </t>
  </si>
  <si>
    <t>OPR2001ZWU12</t>
  </si>
  <si>
    <t xml:space="preserve">Stand Mobile ProBP 2400       </t>
  </si>
  <si>
    <t>2400-MS</t>
  </si>
  <si>
    <t xml:space="preserve">Filter Cartridge Water B      </t>
  </si>
  <si>
    <t xml:space="preserve">f/Systerm1E </t>
  </si>
  <si>
    <t>A1562</t>
  </si>
  <si>
    <t>1137728</t>
  </si>
  <si>
    <t xml:space="preserve">Patient Belonging Bag Clr     </t>
  </si>
  <si>
    <t xml:space="preserve">18x20       </t>
  </si>
  <si>
    <t xml:space="preserve">250/Ca  </t>
  </si>
  <si>
    <t>NON026330</t>
  </si>
  <si>
    <t xml:space="preserve">272 Basic Stool               </t>
  </si>
  <si>
    <t>272-001-856</t>
  </si>
  <si>
    <t xml:space="preserve">Liner Medi-Vac Crd W/ Pat T   </t>
  </si>
  <si>
    <t xml:space="preserve">1500CC      </t>
  </si>
  <si>
    <t>65651-926K</t>
  </si>
  <si>
    <t xml:space="preserve">ID NOW Printer                </t>
  </si>
  <si>
    <t>ALEREIPRINT</t>
  </si>
  <si>
    <t>1116248</t>
  </si>
  <si>
    <t>Cannula RF Curved Sharp Marker</t>
  </si>
  <si>
    <t xml:space="preserve">20Gx100mm   </t>
  </si>
  <si>
    <t xml:space="preserve">10/Ca   </t>
  </si>
  <si>
    <t>AVAMED</t>
  </si>
  <si>
    <t>PMF20-100-10CS</t>
  </si>
  <si>
    <t xml:space="preserve">Humipak Self Seal Pouch       </t>
  </si>
  <si>
    <t xml:space="preserve">16.5 x 26.5 </t>
  </si>
  <si>
    <t xml:space="preserve">25/Pk   </t>
  </si>
  <si>
    <t>HPSS4267</t>
  </si>
  <si>
    <t>1078796</t>
  </si>
  <si>
    <t xml:space="preserve">Hibiclens Liquid              </t>
  </si>
  <si>
    <t xml:space="preserve">4oz/Bt  </t>
  </si>
  <si>
    <t>57504</t>
  </si>
  <si>
    <t>2883061</t>
  </si>
  <si>
    <t>Suctur Remov Kt Littauer Scssr</t>
  </si>
  <si>
    <t xml:space="preserve">PlstcFrcp   </t>
  </si>
  <si>
    <t>06-6300</t>
  </si>
  <si>
    <t>1534801</t>
  </si>
  <si>
    <t xml:space="preserve">PFR95 Respirator Mask         </t>
  </si>
  <si>
    <t xml:space="preserve">Small       </t>
  </si>
  <si>
    <t xml:space="preserve">35/Bx   </t>
  </si>
  <si>
    <t>OMHALY</t>
  </si>
  <si>
    <t>46827</t>
  </si>
  <si>
    <t>6329516</t>
  </si>
  <si>
    <t xml:space="preserve">Q-Trace Electrode Tabs        </t>
  </si>
  <si>
    <t xml:space="preserve">5400        </t>
  </si>
  <si>
    <t xml:space="preserve">100/Pk  </t>
  </si>
  <si>
    <t>31433538--</t>
  </si>
  <si>
    <t xml:space="preserve">Vial Total Fix Fecal Collect  </t>
  </si>
  <si>
    <t>2807-05</t>
  </si>
  <si>
    <t>1226795</t>
  </si>
  <si>
    <t>Cotton Tip Applicator Lf St 6"</t>
  </si>
  <si>
    <t xml:space="preserve">Wood        </t>
  </si>
  <si>
    <t>A5000-2</t>
  </si>
  <si>
    <t>5824846</t>
  </si>
  <si>
    <t xml:space="preserve">Marker Skin Reg Tip Rul &amp; La  </t>
  </si>
  <si>
    <t>250GPRL</t>
  </si>
  <si>
    <t>5550507</t>
  </si>
  <si>
    <t xml:space="preserve">Pouch Self Seal Tyvek         </t>
  </si>
  <si>
    <t xml:space="preserve">3x8         </t>
  </si>
  <si>
    <t>12320</t>
  </si>
  <si>
    <t xml:space="preserve">Electrode Ball Disposable     </t>
  </si>
  <si>
    <t xml:space="preserve">2.3mm       </t>
  </si>
  <si>
    <t>D8D</t>
  </si>
  <si>
    <t xml:space="preserve">Blue        </t>
  </si>
  <si>
    <t>VCG-02</t>
  </si>
  <si>
    <t>2542321</t>
  </si>
  <si>
    <t xml:space="preserve">Hemoccult 2-Hole Single Slide </t>
  </si>
  <si>
    <t>Single Slide</t>
  </si>
  <si>
    <t xml:space="preserve">1000/Ca </t>
  </si>
  <si>
    <t>HEMOCU</t>
  </si>
  <si>
    <t>60152</t>
  </si>
  <si>
    <t>6547377</t>
  </si>
  <si>
    <t xml:space="preserve">Suture Vicryl Undyed S-14     </t>
  </si>
  <si>
    <t xml:space="preserve">6-0 18"     </t>
  </si>
  <si>
    <t>ETHICO</t>
  </si>
  <si>
    <t>J670G</t>
  </si>
  <si>
    <t>8908697</t>
  </si>
  <si>
    <t xml:space="preserve">Sharps Coll.Leak Resistant    </t>
  </si>
  <si>
    <t xml:space="preserve">w/Sltop     </t>
  </si>
  <si>
    <t>8997S</t>
  </si>
  <si>
    <t>1098097</t>
  </si>
  <si>
    <t xml:space="preserve">Bag Linen Blue                </t>
  </si>
  <si>
    <t xml:space="preserve">44 Gallon   </t>
  </si>
  <si>
    <t>MEDGEN</t>
  </si>
  <si>
    <t>306</t>
  </si>
  <si>
    <t xml:space="preserve">Bandage Bioguard Gauze 6-Ply  </t>
  </si>
  <si>
    <t>4-1/2"x4.1Yd</t>
  </si>
  <si>
    <t>97322</t>
  </si>
  <si>
    <t xml:space="preserve">Tourniquet LF Rolled LF Blue  </t>
  </si>
  <si>
    <t xml:space="preserve">1x18"       </t>
  </si>
  <si>
    <t>10004</t>
  </si>
  <si>
    <t>1839079</t>
  </si>
  <si>
    <t xml:space="preserve">Cast Cutter Blade Synthetic   </t>
  </si>
  <si>
    <t xml:space="preserve">2-1/2"      </t>
  </si>
  <si>
    <t>0295-226</t>
  </si>
  <si>
    <t>1861740</t>
  </si>
  <si>
    <t xml:space="preserve">Belly Bags LF                 </t>
  </si>
  <si>
    <t xml:space="preserve">1000ml      </t>
  </si>
  <si>
    <t>RUSCH</t>
  </si>
  <si>
    <t>B1000</t>
  </si>
  <si>
    <t xml:space="preserve">Bandage SpandaGrip LF Ntrl B  </t>
  </si>
  <si>
    <t xml:space="preserve">2-1/2"x11Yd </t>
  </si>
  <si>
    <t>SAG13111</t>
  </si>
  <si>
    <t>6430386</t>
  </si>
  <si>
    <t xml:space="preserve">Diapers Huggies Ltl Snugglers </t>
  </si>
  <si>
    <t xml:space="preserve">Size 1      </t>
  </si>
  <si>
    <t xml:space="preserve">35/Pk   </t>
  </si>
  <si>
    <t>KIMBER</t>
  </si>
  <si>
    <t>40764</t>
  </si>
  <si>
    <t>2747932</t>
  </si>
  <si>
    <t xml:space="preserve">Cannula Cvd Non-flare Tip     </t>
  </si>
  <si>
    <t xml:space="preserve">14'Tubing   </t>
  </si>
  <si>
    <t>VYAIRE</t>
  </si>
  <si>
    <t>001326</t>
  </si>
  <si>
    <t>7193679</t>
  </si>
  <si>
    <t xml:space="preserve">Battery Alkaline              </t>
  </si>
  <si>
    <t xml:space="preserve">C           </t>
  </si>
  <si>
    <t xml:space="preserve">12/Pk   </t>
  </si>
  <si>
    <t>EVEREN</t>
  </si>
  <si>
    <t>EN93</t>
  </si>
  <si>
    <t xml:space="preserve">Luer Lock Plug Male/fem       </t>
  </si>
  <si>
    <t>MX491B</t>
  </si>
  <si>
    <t xml:space="preserve">Accomodator                   </t>
  </si>
  <si>
    <t xml:space="preserve">W5-6        </t>
  </si>
  <si>
    <t>6811</t>
  </si>
  <si>
    <t>8405984</t>
  </si>
  <si>
    <t xml:space="preserve">Tube Urine Collector          </t>
  </si>
  <si>
    <t xml:space="preserve">4mL         </t>
  </si>
  <si>
    <t>364951</t>
  </si>
  <si>
    <t>9876051</t>
  </si>
  <si>
    <t xml:space="preserve">Vacutainer Tube Pot/Ox/Sod    </t>
  </si>
  <si>
    <t xml:space="preserve">13x75mm     </t>
  </si>
  <si>
    <t>367921</t>
  </si>
  <si>
    <t xml:space="preserve">Syringe IV Flush Saline 0.9%  </t>
  </si>
  <si>
    <t xml:space="preserve">10ml        </t>
  </si>
  <si>
    <t xml:space="preserve">600/Ca  </t>
  </si>
  <si>
    <t>EMZE010001</t>
  </si>
  <si>
    <t>1437563</t>
  </si>
  <si>
    <t xml:space="preserve">Kerlix Gauze Fluff Antimicrob </t>
  </si>
  <si>
    <t xml:space="preserve">4.5"x4.1Yds </t>
  </si>
  <si>
    <t xml:space="preserve">1Rl/Pk  </t>
  </si>
  <si>
    <t>3332</t>
  </si>
  <si>
    <t>2882013</t>
  </si>
  <si>
    <t xml:space="preserve">Tray Dresschange Central Line </t>
  </si>
  <si>
    <t xml:space="preserve">30/Ca   </t>
  </si>
  <si>
    <t>03-0800</t>
  </si>
  <si>
    <t>9880156</t>
  </si>
  <si>
    <t>Gown Isloation Trilayer Sms Bl</t>
  </si>
  <si>
    <t xml:space="preserve">XL          </t>
  </si>
  <si>
    <t xml:space="preserve">10/Pk   </t>
  </si>
  <si>
    <t>2201PG</t>
  </si>
  <si>
    <t>1257548</t>
  </si>
  <si>
    <t xml:space="preserve">Collection Kit UVT            </t>
  </si>
  <si>
    <t xml:space="preserve">3mL         </t>
  </si>
  <si>
    <t xml:space="preserve">50/Pk   </t>
  </si>
  <si>
    <t>B-DMIC</t>
  </si>
  <si>
    <t>220528</t>
  </si>
  <si>
    <t xml:space="preserve">Bevrg Glucose Tolrnc Orng     </t>
  </si>
  <si>
    <t xml:space="preserve">75gm        </t>
  </si>
  <si>
    <t>BEV-O-075</t>
  </si>
  <si>
    <t>2-point Disc</t>
  </si>
  <si>
    <t>12-1492</t>
  </si>
  <si>
    <t>1917972</t>
  </si>
  <si>
    <t xml:space="preserve">Surgilube Flip Cap            </t>
  </si>
  <si>
    <t xml:space="preserve">2oz         </t>
  </si>
  <si>
    <t>HRPHAR</t>
  </si>
  <si>
    <t>281020512</t>
  </si>
  <si>
    <t xml:space="preserve">Needle Huber Plus Sfty Y Site </t>
  </si>
  <si>
    <t xml:space="preserve">20gx1"      </t>
  </si>
  <si>
    <t xml:space="preserve">25/Ca   </t>
  </si>
  <si>
    <t>012001NY</t>
  </si>
  <si>
    <t xml:space="preserve">Concentrate Naturalyte Liquid </t>
  </si>
  <si>
    <t xml:space="preserve">1 Gal       </t>
  </si>
  <si>
    <t xml:space="preserve">4/Ca    </t>
  </si>
  <si>
    <t>08-2251-0</t>
  </si>
  <si>
    <t>6720180</t>
  </si>
  <si>
    <t>NIBP Device ProBP 2400 Digital</t>
  </si>
  <si>
    <t>2400</t>
  </si>
  <si>
    <t>1964179</t>
  </si>
  <si>
    <t xml:space="preserve">DuoDerm CGF Dressing          </t>
  </si>
  <si>
    <t xml:space="preserve">8"x8"       </t>
  </si>
  <si>
    <t>187662</t>
  </si>
  <si>
    <t>1201994</t>
  </si>
  <si>
    <t xml:space="preserve">Carasyn Hydrogel Tube         </t>
  </si>
  <si>
    <t xml:space="preserve">3oz         </t>
  </si>
  <si>
    <t>CRR101030</t>
  </si>
  <si>
    <t>1105209</t>
  </si>
  <si>
    <t xml:space="preserve">Universal Block Tray          </t>
  </si>
  <si>
    <t>181045</t>
  </si>
  <si>
    <t>9531395</t>
  </si>
  <si>
    <t xml:space="preserve">Tip-It Instrument Guards      </t>
  </si>
  <si>
    <t xml:space="preserve">Red         </t>
  </si>
  <si>
    <t>MILTEX</t>
  </si>
  <si>
    <t>3-2504</t>
  </si>
  <si>
    <t xml:space="preserve">Forcep Mosq Curved            </t>
  </si>
  <si>
    <t xml:space="preserve">5"          </t>
  </si>
  <si>
    <t>81730</t>
  </si>
  <si>
    <t>5550508</t>
  </si>
  <si>
    <t xml:space="preserve">4X10.25     </t>
  </si>
  <si>
    <t>12326</t>
  </si>
  <si>
    <t>1146236</t>
  </si>
  <si>
    <t xml:space="preserve">Nail Nipper 4" SS/Dbl/Str     </t>
  </si>
  <si>
    <t>MH40-224</t>
  </si>
  <si>
    <t xml:space="preserve">Dressing X-Span Tubular Gauze </t>
  </si>
  <si>
    <t xml:space="preserve">Size 2      </t>
  </si>
  <si>
    <t xml:space="preserve">1Rl/Bx  </t>
  </si>
  <si>
    <t>822</t>
  </si>
  <si>
    <t>6549123</t>
  </si>
  <si>
    <t xml:space="preserve">Suture Surg Gut Mono Bge G1   </t>
  </si>
  <si>
    <t>774G</t>
  </si>
  <si>
    <t>2880577</t>
  </si>
  <si>
    <t>Lbcoat Kn Lgth Fldrst Teal Dsp</t>
  </si>
  <si>
    <t xml:space="preserve">L           </t>
  </si>
  <si>
    <t>C3660TEL</t>
  </si>
  <si>
    <t xml:space="preserve">Bandage SpandaGrip LF Ntrl C  </t>
  </si>
  <si>
    <t xml:space="preserve">2-3/4"x11Yd </t>
  </si>
  <si>
    <t>SAG13112</t>
  </si>
  <si>
    <t>2880562</t>
  </si>
  <si>
    <t>Lbcoat Kn Lgth Fldrst Blu Disp</t>
  </si>
  <si>
    <t xml:space="preserve">3XL         </t>
  </si>
  <si>
    <t>C3660MB3XL</t>
  </si>
  <si>
    <t>1200431</t>
  </si>
  <si>
    <t xml:space="preserve">Splint Metacarpal Padded      </t>
  </si>
  <si>
    <t xml:space="preserve">Left Large  </t>
  </si>
  <si>
    <t>SMTNEP</t>
  </si>
  <si>
    <t>79-72207</t>
  </si>
  <si>
    <t>2314393</t>
  </si>
  <si>
    <t xml:space="preserve">Clearlink Basic Solution      </t>
  </si>
  <si>
    <t xml:space="preserve">Set         </t>
  </si>
  <si>
    <t>2C8425</t>
  </si>
  <si>
    <t>5823048</t>
  </si>
  <si>
    <t xml:space="preserve">Applicator Cotton Tip St      </t>
  </si>
  <si>
    <t xml:space="preserve">3IN         </t>
  </si>
  <si>
    <t>C15053-003</t>
  </si>
  <si>
    <t>7774189</t>
  </si>
  <si>
    <t xml:space="preserve">Duraprep Surgical Sol         </t>
  </si>
  <si>
    <t xml:space="preserve">6mL/Bt  </t>
  </si>
  <si>
    <t>3MMED</t>
  </si>
  <si>
    <t>8635</t>
  </si>
  <si>
    <t>3661301</t>
  </si>
  <si>
    <t xml:space="preserve">Sticker Licensed Assortment   </t>
  </si>
  <si>
    <t xml:space="preserve">2500 Count  </t>
  </si>
  <si>
    <t xml:space="preserve">2500/Pk </t>
  </si>
  <si>
    <t>SHERMN</t>
  </si>
  <si>
    <t>PS501</t>
  </si>
  <si>
    <t>8907433</t>
  </si>
  <si>
    <t>Telfa Adhesive Island Dressing</t>
  </si>
  <si>
    <t xml:space="preserve">4"x8"       </t>
  </si>
  <si>
    <t>7541</t>
  </si>
  <si>
    <t xml:space="preserve">Kaltostat Dressing Frtx ST    </t>
  </si>
  <si>
    <t xml:space="preserve">4x4         </t>
  </si>
  <si>
    <t>168356</t>
  </si>
  <si>
    <t xml:space="preserve">RUBBERBAND,BRITES,ALLIANC     </t>
  </si>
  <si>
    <t xml:space="preserve">1/PK    </t>
  </si>
  <si>
    <t>287730</t>
  </si>
  <si>
    <t xml:space="preserve">Forceps Hemostatic Crile      </t>
  </si>
  <si>
    <t>WG12-25014</t>
  </si>
  <si>
    <t>3274117</t>
  </si>
  <si>
    <t xml:space="preserve">OSOM BV Blue Positive Control </t>
  </si>
  <si>
    <t xml:space="preserve">5mL Kit     </t>
  </si>
  <si>
    <t>WYNTEK</t>
  </si>
  <si>
    <t>184</t>
  </si>
  <si>
    <t xml:space="preserve">Curette Pipet Suction 3mm     </t>
  </si>
  <si>
    <t xml:space="preserve">3mm         </t>
  </si>
  <si>
    <t>MX145</t>
  </si>
  <si>
    <t xml:space="preserve">SST Liner                     </t>
  </si>
  <si>
    <t>SST-LNR-RD</t>
  </si>
  <si>
    <t>1018788</t>
  </si>
  <si>
    <t xml:space="preserve">Liner Blue "Soiled Linen"     </t>
  </si>
  <si>
    <t xml:space="preserve">40"X46"     </t>
  </si>
  <si>
    <t>51-40</t>
  </si>
  <si>
    <t>1267970</t>
  </si>
  <si>
    <t xml:space="preserve">CS Pro Glove PF Ntrl Exam NS  </t>
  </si>
  <si>
    <t xml:space="preserve">Lg Blue     </t>
  </si>
  <si>
    <t>CS16L</t>
  </si>
  <si>
    <t xml:space="preserve">Cup 10oz Foam Dart            </t>
  </si>
  <si>
    <t xml:space="preserve">25/Bg   </t>
  </si>
  <si>
    <t>716798</t>
  </si>
  <si>
    <t xml:space="preserve">Loop Velcro Extra-Thin        </t>
  </si>
  <si>
    <t xml:space="preserve">1/2"x10yd   </t>
  </si>
  <si>
    <t xml:space="preserve">1/Rl    </t>
  </si>
  <si>
    <t>NC37525-10</t>
  </si>
  <si>
    <t>2881684</t>
  </si>
  <si>
    <t>Mask Splash Resistant Tie Blue</t>
  </si>
  <si>
    <t>AT74535</t>
  </si>
  <si>
    <t xml:space="preserve">Filter A-Prefilter            </t>
  </si>
  <si>
    <t xml:space="preserve">f/System 1E </t>
  </si>
  <si>
    <t>A1501E</t>
  </si>
  <si>
    <t>9209571</t>
  </si>
  <si>
    <t>Telfa Dressing Non-Adherent ST</t>
  </si>
  <si>
    <t xml:space="preserve">3"x6"       </t>
  </si>
  <si>
    <t>1169</t>
  </si>
  <si>
    <t xml:space="preserve">Ball Electrode LEEP           </t>
  </si>
  <si>
    <t xml:space="preserve">3mm Diam    </t>
  </si>
  <si>
    <t xml:space="preserve">5/Pk    </t>
  </si>
  <si>
    <t>B0312</t>
  </si>
  <si>
    <t xml:space="preserve">Instru-Bin w/Lid Mesh Basket  </t>
  </si>
  <si>
    <t xml:space="preserve">15.75x21.75 </t>
  </si>
  <si>
    <t>345IB</t>
  </si>
  <si>
    <t xml:space="preserve">Dispenser Push Up f/Kimwipes  </t>
  </si>
  <si>
    <t>AMETWD00101E</t>
  </si>
  <si>
    <t>TRINITY - LOYOLA MONTHLY FILL RATE LOG</t>
  </si>
  <si>
    <t>Stocking Items Only</t>
  </si>
  <si>
    <t>Year</t>
  </si>
  <si>
    <t>Month</t>
  </si>
  <si>
    <t>Total
 Fill Rate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</si>
  <si>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</si>
  <si>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</si>
  <si>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</si>
  <si>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</si>
  <si>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</si>
  <si>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</si>
  <si>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</si>
  <si>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</si>
  <si>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</si>
  <si>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</si>
  <si>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</si>
  <si>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</si>
  <si>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Status</t>
  </si>
  <si>
    <t>Manufacturers back order</t>
  </si>
  <si>
    <t>Corporate non-stock - demand too low to convert</t>
  </si>
  <si>
    <t>Demand increase – forecast adjusted</t>
  </si>
  <si>
    <t>Non-stock in the primary DC - demand too low to convert</t>
  </si>
  <si>
    <t>Low impact - only 1 or 2 line impact</t>
  </si>
  <si>
    <t>Division limited stocking</t>
  </si>
  <si>
    <t>Demand increase - converted to stock</t>
  </si>
  <si>
    <t>Discontinued</t>
  </si>
  <si>
    <t>Drop-ship only</t>
  </si>
  <si>
    <t>Count of SKU</t>
  </si>
  <si>
    <t>Sum of LINES</t>
  </si>
  <si>
    <t>Row Labels</t>
  </si>
  <si>
    <t>Stock Status</t>
  </si>
  <si>
    <t xml:space="preserve">Corporate non-stock </t>
  </si>
  <si>
    <t>Non-stock in the Primary DC</t>
  </si>
  <si>
    <t>Stocked in the Primary DC</t>
  </si>
  <si>
    <t>Trinity Loyola Item Impact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</si>
</sst>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0%"/>
    <numFmt numFmtId="165" formatCode="##0.0%"/>
  </numFmts>
  <fonts count="2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Calibri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1"/>
      <name val="Calibri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1"/>
      <name val="Calibri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sz val="18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8"/>
      <color indexed="8"/>
      <name val="Arial"/>
      <family val="2"/>
    </font>
    <font>
      <b/>
      <sz val="14"/>
      <color indexed="8"/>
      <name val="Calibri"/>
      <family val="2"/>
      <scheme val="minor"/>
    </font>
    <font>
      <sz val="11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right"/>
    </xf>
    <xf numFmtId="10" fontId="3" fillId="4" borderId="1" xfId="0" applyNumberFormat="1" applyFont="1" applyFill="1" applyBorder="1" applyAlignment="1">
      <alignment horizontal="right"/>
    </xf>
    <xf numFmtId="3" fontId="3" fillId="4" borderId="1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0" fontId="6" fillId="3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3" fontId="7" fillId="0" borderId="1" xfId="0" applyNumberFormat="1" applyFont="1" applyBorder="1" applyAlignment="1">
      <alignment horizontal="right"/>
    </xf>
    <xf numFmtId="0" fontId="9" fillId="3" borderId="1" xfId="0" applyFont="1" applyFill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3" fontId="10" fillId="0" borderId="1" xfId="0" applyNumberFormat="1" applyFont="1" applyBorder="1" applyAlignment="1">
      <alignment horizontal="right"/>
    </xf>
    <xf numFmtId="0" fontId="12" fillId="3" borderId="1" xfId="0" applyFont="1" applyFill="1" applyBorder="1" applyAlignment="1">
      <alignment horizontal="left" wrapText="1"/>
    </xf>
    <xf numFmtId="0" fontId="12" fillId="3" borderId="1" xfId="0" applyFont="1" applyFill="1" applyBorder="1" applyAlignment="1">
      <alignment horizontal="right" wrapText="1"/>
    </xf>
    <xf numFmtId="0" fontId="13" fillId="0" borderId="1" xfId="0" applyFont="1" applyBorder="1" applyAlignment="1">
      <alignment horizontal="left"/>
    </xf>
    <xf numFmtId="0" fontId="13" fillId="5" borderId="1" xfId="0" applyFont="1" applyFill="1" applyBorder="1" applyAlignment="1">
      <alignment horizontal="right"/>
    </xf>
    <xf numFmtId="165" fontId="13" fillId="6" borderId="1" xfId="0" applyNumberFormat="1" applyFont="1" applyFill="1" applyBorder="1"/>
    <xf numFmtId="165" fontId="13" fillId="7" borderId="1" xfId="0" applyNumberFormat="1" applyFont="1" applyFill="1" applyBorder="1"/>
    <xf numFmtId="165" fontId="13" fillId="3" borderId="1" xfId="0" applyNumberFormat="1" applyFont="1" applyFill="1" applyBorder="1"/>
    <xf numFmtId="165" fontId="13" fillId="2" borderId="1" xfId="0" applyNumberFormat="1" applyFont="1" applyFill="1" applyBorder="1"/>
    <xf numFmtId="0" fontId="14" fillId="3" borderId="1" xfId="0" applyFont="1" applyFill="1" applyBorder="1" applyAlignment="1">
      <alignment horizontal="center" wrapText="1"/>
    </xf>
    <xf numFmtId="164" fontId="16" fillId="0" borderId="1" xfId="0" applyNumberFormat="1" applyFont="1" applyBorder="1" applyAlignment="1">
      <alignment horizontal="right"/>
    </xf>
    <xf numFmtId="0" fontId="17" fillId="0" borderId="1" xfId="0" applyFont="1" applyBorder="1" applyAlignment="1">
      <alignment horizontal="left"/>
    </xf>
    <xf numFmtId="3" fontId="17" fillId="0" borderId="1" xfId="0" applyNumberFormat="1" applyFont="1" applyBorder="1" applyAlignment="1">
      <alignment horizontal="right"/>
    </xf>
    <xf numFmtId="0" fontId="0" fillId="0" borderId="1" xfId="0" applyBorder="1"/>
    <xf numFmtId="0" fontId="0" fillId="8" borderId="0" xfId="0" applyFill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6" xfId="0" applyNumberFormat="1" applyBorder="1"/>
    <xf numFmtId="0" fontId="19" fillId="3" borderId="10" xfId="0" applyFont="1" applyFill="1" applyBorder="1" applyAlignment="1">
      <alignment horizontal="left" wrapText="1"/>
    </xf>
    <xf numFmtId="0" fontId="19" fillId="3" borderId="11" xfId="0" applyFont="1" applyFill="1" applyBorder="1" applyAlignment="1">
      <alignment horizontal="left" wrapText="1"/>
    </xf>
    <xf numFmtId="0" fontId="19" fillId="3" borderId="12" xfId="0" applyFont="1" applyFill="1" applyBorder="1" applyAlignment="1">
      <alignment horizontal="left" wrapText="1"/>
    </xf>
    <xf numFmtId="0" fontId="0" fillId="8" borderId="19" xfId="0" applyFill="1" applyBorder="1" applyAlignment="1">
      <alignment horizontal="left"/>
    </xf>
    <xf numFmtId="0" fontId="0" fillId="8" borderId="19" xfId="0" applyNumberFormat="1" applyFill="1" applyBorder="1"/>
    <xf numFmtId="0" fontId="0" fillId="8" borderId="20" xfId="0" applyNumberFormat="1" applyFill="1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9" xfId="0" applyNumberFormat="1" applyBorder="1"/>
    <xf numFmtId="0" fontId="21" fillId="0" borderId="3" xfId="0" applyFont="1" applyBorder="1" applyAlignment="1">
      <alignment horizontal="left"/>
    </xf>
    <xf numFmtId="0" fontId="21" fillId="0" borderId="3" xfId="0" applyNumberFormat="1" applyFont="1" applyBorder="1"/>
    <xf numFmtId="0" fontId="21" fillId="0" borderId="4" xfId="0" applyNumberFormat="1" applyFont="1" applyBorder="1"/>
    <xf numFmtId="0" fontId="21" fillId="0" borderId="17" xfId="0" applyFont="1" applyBorder="1" applyAlignment="1">
      <alignment horizontal="left"/>
    </xf>
    <xf numFmtId="0" fontId="21" fillId="0" borderId="17" xfId="0" applyNumberFormat="1" applyFont="1" applyBorder="1"/>
    <xf numFmtId="0" fontId="21" fillId="0" borderId="18" xfId="0" applyNumberFormat="1" applyFont="1" applyBorder="1"/>
    <xf numFmtId="0" fontId="18" fillId="0" borderId="14" xfId="0" applyFont="1" applyBorder="1" applyAlignment="1">
      <alignment horizontal="left"/>
    </xf>
    <xf numFmtId="0" fontId="18" fillId="0" borderId="14" xfId="0" applyNumberFormat="1" applyFont="1" applyBorder="1"/>
    <xf numFmtId="0" fontId="18" fillId="0" borderId="15" xfId="0" applyNumberFormat="1" applyFont="1" applyBorder="1"/>
    <xf numFmtId="0" fontId="18" fillId="0" borderId="8" xfId="0" applyFont="1" applyBorder="1" applyAlignment="1">
      <alignment horizontal="left"/>
    </xf>
    <xf numFmtId="0" fontId="18" fillId="0" borderId="8" xfId="0" applyNumberFormat="1" applyFont="1" applyBorder="1"/>
    <xf numFmtId="0" fontId="18" fillId="0" borderId="9" xfId="0" applyNumberFormat="1" applyFont="1" applyBorder="1"/>
    <xf numFmtId="0" fontId="1" fillId="0" borderId="0" xfId="0" applyFont="1" applyAlignment="1">
      <alignment horizontal="center"/>
    </xf>
    <xf numFmtId="0" fontId="0" fillId="0" borderId="0" xfId="0"/>
    <xf numFmtId="0" fontId="3" fillId="4" borderId="1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0" fillId="0" borderId="2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4" fillId="3" borderId="1" xfId="0" applyFont="1" applyFill="1" applyBorder="1" applyAlignment="1">
      <alignment horizontal="center" wrapText="1"/>
    </xf>
    <xf numFmtId="0" fontId="17" fillId="0" borderId="1" xfId="0" applyFont="1" applyBorder="1" applyAlignment="1">
      <alignment horizontal="left"/>
    </xf>
  </cellXfs>
  <cellStyles count="1">
    <cellStyle name="Normal" xfId="0" builtinId="0"/>
  </cellStyles>
  <dxfs count="2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z val="8"/>
        <name val="Arial"/>
        <scheme val="none"/>
      </font>
      <fill>
        <patternFill patternType="solid">
          <fgColor indexed="44"/>
        </patternFill>
      </fill>
      <alignment horizontal="left" wrapText="1"/>
    </dxf>
    <dxf>
      <font>
        <b/>
        <sz val="8"/>
        <name val="Arial"/>
        <scheme val="none"/>
      </font>
      <fill>
        <patternFill patternType="solid">
          <fgColor indexed="44"/>
        </patternFill>
      </fill>
      <alignment horizontal="left" wrapText="1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r>
              <a:rPr lang="en-US" sz="1400">
                <a:latin typeface="Calibri"/>
              </a:rPr>
              <a:t>Fill Rate - Stocking Items Only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Primary Fill Rate</c:v>
          </c:tx>
          <c:marker>
            <c:symbol val="none"/>
          </c:marker>
          <c:cat>
            <c:strRef>
              <c:f>'12-Month Rolling Fill Rate'!$B$4:$B$15</c:f>
              <c:strCache>
                <c:ptCount val="12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  <c:pt idx="8">
                  <c:v>December</c:v>
                </c:pt>
                <c:pt idx="9">
                  <c:v>January</c:v>
                </c:pt>
                <c:pt idx="10">
                  <c:v>February</c:v>
                </c:pt>
                <c:pt idx="11">
                  <c:v>March</c:v>
                </c:pt>
              </c:strCache>
            </c:strRef>
          </c:cat>
          <c:val>
            <c:numRef>
              <c:f>'12-Month Rolling Fill Rate'!$K$4:$K$15</c:f>
              <c:numCache>
                <c:formatCode>0.#0%</c:formatCode>
                <c:ptCount val="12"/>
                <c:pt idx="0">
                  <c:v>0.95414673046251997</c:v>
                </c:pt>
                <c:pt idx="1">
                  <c:v>0.9646241313960835</c:v>
                </c:pt>
                <c:pt idx="2">
                  <c:v>0.96187845303867403</c:v>
                </c:pt>
                <c:pt idx="3">
                  <c:v>0.95814350797266512</c:v>
                </c:pt>
                <c:pt idx="4">
                  <c:v>0.97145915090973955</c:v>
                </c:pt>
                <c:pt idx="5">
                  <c:v>0.95269230769230773</c:v>
                </c:pt>
                <c:pt idx="6">
                  <c:v>0.95813019787783194</c:v>
                </c:pt>
                <c:pt idx="7">
                  <c:v>0.93794128576737268</c:v>
                </c:pt>
                <c:pt idx="8">
                  <c:v>0.94858299595141704</c:v>
                </c:pt>
                <c:pt idx="9">
                  <c:v>0.96176200672988665</c:v>
                </c:pt>
                <c:pt idx="10">
                  <c:v>0.95576852193144124</c:v>
                </c:pt>
                <c:pt idx="11">
                  <c:v>0.96711608023676421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8AA-47E5-8622-243CA78F5B20}"/>
            </c:ext>
          </c:extLst>
        </c:ser>
        <c:ser>
          <c:idx val="1"/>
          <c:order val="1"/>
          <c:tx>
            <c:v>Total Fill Rate</c:v>
          </c:tx>
          <c:marker>
            <c:symbol val="none"/>
          </c:marker>
          <c:cat>
            <c:strRef>
              <c:f>'12-Month Rolling Fill Rate'!$B$4:$B$15</c:f>
              <c:strCache>
                <c:ptCount val="12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  <c:pt idx="8">
                  <c:v>December</c:v>
                </c:pt>
                <c:pt idx="9">
                  <c:v>January</c:v>
                </c:pt>
                <c:pt idx="10">
                  <c:v>February</c:v>
                </c:pt>
                <c:pt idx="11">
                  <c:v>March</c:v>
                </c:pt>
              </c:strCache>
            </c:strRef>
          </c:cat>
          <c:val>
            <c:numRef>
              <c:f>'12-Month Rolling Fill Rate'!$L$4:$L$15</c:f>
              <c:numCache>
                <c:formatCode>0.#0%</c:formatCode>
                <c:ptCount val="12"/>
                <c:pt idx="0">
                  <c:v>0.98033592789840229</c:v>
                </c:pt>
                <c:pt idx="1">
                  <c:v>0.98199356913183278</c:v>
                </c:pt>
                <c:pt idx="2">
                  <c:v>0.98445009895391578</c:v>
                </c:pt>
                <c:pt idx="3">
                  <c:v>0.98133566637503644</c:v>
                </c:pt>
                <c:pt idx="4">
                  <c:v>0.98982188295165396</c:v>
                </c:pt>
                <c:pt idx="5">
                  <c:v>0.98099009900990097</c:v>
                </c:pt>
                <c:pt idx="6">
                  <c:v>0.98351486605828664</c:v>
                </c:pt>
                <c:pt idx="7">
                  <c:v>0.96667943316736882</c:v>
                </c:pt>
                <c:pt idx="8">
                  <c:v>0.97869674185463662</c:v>
                </c:pt>
                <c:pt idx="9">
                  <c:v>0.98096723868954749</c:v>
                </c:pt>
                <c:pt idx="10">
                  <c:v>0.97775263951734526</c:v>
                </c:pt>
                <c:pt idx="11">
                  <c:v>0.9855898123324397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8AA-47E5-8622-243CA78F5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  <c:min val="0.8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Fill Rate</a:t>
                </a:r>
              </a:p>
            </c:rich>
          </c:tx>
          <c:overlay val="0"/>
        </c:title>
        <c:numFmt formatCode="0.#0%" sourceLinked="1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r>
              <a:rPr lang="en-US" sz="1400">
                <a:latin typeface="Calibri"/>
              </a:rPr>
              <a:t>Fill Rate - All Items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Primary Fill Rate</c:v>
          </c:tx>
          <c:marker>
            <c:symbol val="none"/>
          </c:marker>
          <c:cat>
            <c:strRef>
              <c:f>'12-Month Rolling Fill Rate'!$B$4:$B$15</c:f>
              <c:strCache>
                <c:ptCount val="12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  <c:pt idx="8">
                  <c:v>December</c:v>
                </c:pt>
                <c:pt idx="9">
                  <c:v>January</c:v>
                </c:pt>
                <c:pt idx="10">
                  <c:v>February</c:v>
                </c:pt>
                <c:pt idx="11">
                  <c:v>March</c:v>
                </c:pt>
              </c:strCache>
            </c:strRef>
          </c:cat>
          <c:val>
            <c:numRef>
              <c:f>'12-Month Rolling Fill Rate'!$E$4:$E$15</c:f>
              <c:numCache>
                <c:formatCode>0.#0%</c:formatCode>
                <c:ptCount val="12"/>
                <c:pt idx="0">
                  <c:v>0.92716001549786908</c:v>
                </c:pt>
                <c:pt idx="1">
                  <c:v>0.94727047146401988</c:v>
                </c:pt>
                <c:pt idx="2">
                  <c:v>0.93251205141938942</c:v>
                </c:pt>
                <c:pt idx="3">
                  <c:v>0.92116068984396382</c:v>
                </c:pt>
                <c:pt idx="4">
                  <c:v>0.9484500174155347</c:v>
                </c:pt>
                <c:pt idx="5">
                  <c:v>0.92322027581065969</c:v>
                </c:pt>
                <c:pt idx="6">
                  <c:v>0.93533034714445695</c:v>
                </c:pt>
                <c:pt idx="7">
                  <c:v>0.91416153567547975</c:v>
                </c:pt>
                <c:pt idx="8">
                  <c:v>0.92572105887001188</c:v>
                </c:pt>
                <c:pt idx="9">
                  <c:v>0.93515764425936931</c:v>
                </c:pt>
                <c:pt idx="10">
                  <c:v>0.92939068100358424</c:v>
                </c:pt>
                <c:pt idx="11">
                  <c:v>0.94474783167362675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160-415B-87E7-4B0AC0AD68DD}"/>
            </c:ext>
          </c:extLst>
        </c:ser>
        <c:ser>
          <c:idx val="1"/>
          <c:order val="1"/>
          <c:tx>
            <c:v>Total Fill Rate</c:v>
          </c:tx>
          <c:marker>
            <c:symbol val="none"/>
          </c:marker>
          <c:cat>
            <c:strRef>
              <c:f>'12-Month Rolling Fill Rate'!$B$4:$B$15</c:f>
              <c:strCache>
                <c:ptCount val="12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  <c:pt idx="8">
                  <c:v>December</c:v>
                </c:pt>
                <c:pt idx="9">
                  <c:v>January</c:v>
                </c:pt>
                <c:pt idx="10">
                  <c:v>February</c:v>
                </c:pt>
                <c:pt idx="11">
                  <c:v>March</c:v>
                </c:pt>
              </c:strCache>
            </c:strRef>
          </c:cat>
          <c:val>
            <c:numRef>
              <c:f>'12-Month Rolling Fill Rate'!$G$4:$G$15</c:f>
              <c:numCache>
                <c:formatCode>0.#0%</c:formatCode>
                <c:ptCount val="12"/>
                <c:pt idx="0">
                  <c:v>0.95311894614490511</c:v>
                </c:pt>
                <c:pt idx="1">
                  <c:v>0.96464019851116622</c:v>
                </c:pt>
                <c:pt idx="2">
                  <c:v>0.95474022495982847</c:v>
                </c:pt>
                <c:pt idx="3">
                  <c:v>0.94388174103476596</c:v>
                </c:pt>
                <c:pt idx="4">
                  <c:v>0.96656217345872519</c:v>
                </c:pt>
                <c:pt idx="5">
                  <c:v>0.95117405888930306</c:v>
                </c:pt>
                <c:pt idx="6">
                  <c:v>0.96052631578947367</c:v>
                </c:pt>
                <c:pt idx="7">
                  <c:v>0.94313654473017028</c:v>
                </c:pt>
                <c:pt idx="8">
                  <c:v>0.95574871592256028</c:v>
                </c:pt>
                <c:pt idx="9">
                  <c:v>0.95419393218322424</c:v>
                </c:pt>
                <c:pt idx="10">
                  <c:v>0.95125448028673831</c:v>
                </c:pt>
                <c:pt idx="11">
                  <c:v>0.96305814327015737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160-415B-87E7-4B0AC0AD6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  <c:max val="1"/>
          <c:min val="0.8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Fill Rate</a:t>
                </a:r>
              </a:p>
            </c:rich>
          </c:tx>
          <c:overlay val="0"/>
        </c:title>
        <c:numFmt formatCode="0.#0%" sourceLinked="1"/>
        <c:majorTickMark val="cross"/>
        <c:minorTickMark val="none"/>
        <c:tickLblPos val="nextTo"/>
        <c:crossAx val="1"/>
        <c:crosses val="min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16</xdr:row>
      <xdr:rowOff>0</xdr:rowOff>
    </xdr:from>
    <xdr:to>
      <xdr:col>12</xdr:col>
      <xdr:colOff>0</xdr:colOff>
      <xdr:row>30</xdr:row>
      <xdr:rowOff>0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6</xdr:col>
      <xdr:colOff>0</xdr:colOff>
      <xdr:row>30</xdr:row>
      <xdr:rowOff>0</xdr:rowOff>
    </xdr:to>
    <xdr:graphicFrame macro="">
      <xdr:nvGraphicFramePr>
        <xdr:cNvPr id="3" name="Diagramm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3558.377281944442" createdVersion="6" refreshedVersion="6" minRefreshableVersion="3" recordCount="128" xr:uid="{2762256B-4F5F-4F9A-B274-EF9613D5D36A}">
  <cacheSource type="worksheet">
    <worksheetSource ref="A2:M130" sheet="Item Detail"/>
  </cacheSource>
  <cacheFields count="13">
    <cacheField name="SKU" numFmtId="0">
      <sharedItems/>
    </cacheField>
    <cacheField name="DESCRIPTION" numFmtId="0">
      <sharedItems/>
    </cacheField>
    <cacheField name="STRENGTH" numFmtId="0">
      <sharedItems/>
    </cacheField>
    <cacheField name="SIZE" numFmtId="0">
      <sharedItems/>
    </cacheField>
    <cacheField name="SUP" numFmtId="0">
      <sharedItems/>
    </cacheField>
    <cacheField name="SUPNO" numFmtId="0">
      <sharedItems/>
    </cacheField>
    <cacheField name="LINES" numFmtId="0">
      <sharedItems containsSemiMixedTypes="0" containsString="0" containsNumber="1" containsInteger="1" minValue="1" maxValue="5"/>
    </cacheField>
    <cacheField name="QTY" numFmtId="0">
      <sharedItems containsSemiMixedTypes="0" containsString="0" containsNumber="1" containsInteger="1" minValue="1" maxValue="50"/>
    </cacheField>
    <cacheField name="Back_x000a_order%" numFmtId="165">
      <sharedItems containsSemiMixedTypes="0" containsString="0" containsNumber="1" minValue="0" maxValue="1"/>
    </cacheField>
    <cacheField name="Cross_x000a_Ship%" numFmtId="165">
      <sharedItems containsSemiMixedTypes="0" containsString="0" containsNumber="1" minValue="0" maxValue="1"/>
    </cacheField>
    <cacheField name="NSI%" numFmtId="165">
      <sharedItems containsSemiMixedTypes="0" containsString="0" containsNumber="1" containsInteger="1" minValue="0" maxValue="1"/>
    </cacheField>
    <cacheField name="Drop_x000a_Ship%" numFmtId="165">
      <sharedItems containsSemiMixedTypes="0" containsString="0" containsNumber="1" containsInteger="1" minValue="0" maxValue="1"/>
    </cacheField>
    <cacheField name="Status" numFmtId="0">
      <sharedItems count="9">
        <s v="Manufacturers back order"/>
        <s v="Corporate non-stock - demand too low to convert"/>
        <s v="Demand increase – forecast adjusted"/>
        <s v="Non-stock in the primary DC - demand too low to convert"/>
        <s v="Low impact - only 1 or 2 line impact"/>
        <s v="Division limited stocking"/>
        <s v="Demand increase - converted to stock"/>
        <s v="Discontinued"/>
        <s v="Drop-ship onl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">
  <r>
    <s v="1152629"/>
    <s v="Pack Hot Med Instant Disp     "/>
    <s v="6x6.5       "/>
    <s v="10/Bx   "/>
    <s v="ALLEG"/>
    <s v="11450-040"/>
    <n v="5"/>
    <n v="15"/>
    <n v="0.2"/>
    <n v="0.8"/>
    <n v="0"/>
    <n v="0"/>
    <x v="0"/>
  </r>
  <r>
    <s v="8690079"/>
    <s v="Gel Hand Sanitizer            "/>
    <s v="            "/>
    <s v="540mL   "/>
    <s v="HUNMED"/>
    <s v="6000004"/>
    <n v="4"/>
    <n v="47"/>
    <n v="0"/>
    <n v="1"/>
    <n v="0"/>
    <n v="0"/>
    <x v="0"/>
  </r>
  <r>
    <s v="1250655"/>
    <s v="Sensor Pls Ox Nellcor OxiMax  "/>
    <s v="Neonat/Adlt "/>
    <s v="Ea      "/>
    <s v="KENDAL"/>
    <s v="MAXN"/>
    <n v="4"/>
    <n v="13"/>
    <n v="1"/>
    <n v="0"/>
    <n v="0"/>
    <n v="0"/>
    <x v="0"/>
  </r>
  <r>
    <s v="1274412"/>
    <s v="Vacutainer Lav 3ml Hemoga     "/>
    <s v="            "/>
    <s v="100/Bx  "/>
    <s v="BD"/>
    <s v="367856"/>
    <n v="4"/>
    <n v="8"/>
    <n v="1"/>
    <n v="0"/>
    <n v="0"/>
    <n v="0"/>
    <x v="0"/>
  </r>
  <r>
    <s v="2881718"/>
    <s v="Thermometer Glycol W/Alrm Dgtl"/>
    <s v="Digital     "/>
    <s v="Ea      "/>
    <s v="ALLEG"/>
    <s v="CH2960-4"/>
    <n v="4"/>
    <n v="6"/>
    <n v="0"/>
    <n v="1"/>
    <n v="0"/>
    <n v="0"/>
    <x v="0"/>
  </r>
  <r>
    <s v="1262212"/>
    <s v="Wall Board Doagnostic         "/>
    <s v="            "/>
    <s v="Ea      "/>
    <s v="WELCH"/>
    <s v="77792-M"/>
    <n v="3"/>
    <n v="3"/>
    <n v="0"/>
    <n v="0"/>
    <n v="1"/>
    <n v="0"/>
    <x v="1"/>
  </r>
  <r>
    <s v="1198995"/>
    <s v="Cuff BP Dura-Cuf Large/Long   "/>
    <s v="Wine        "/>
    <s v="5/Bx    "/>
    <s v="MARQ"/>
    <s v="DUR-A3-2A-L"/>
    <n v="3"/>
    <n v="3"/>
    <n v="0"/>
    <n v="0"/>
    <n v="0"/>
    <n v="1"/>
    <x v="1"/>
  </r>
  <r>
    <s v="1273672"/>
    <s v="Soap Hand Endure Sens Skin    "/>
    <s v="            "/>
    <s v="12/Ca   "/>
    <s v="HUNMED"/>
    <s v="6000116"/>
    <n v="3"/>
    <n v="3"/>
    <n v="1"/>
    <n v="0"/>
    <n v="0"/>
    <n v="0"/>
    <x v="2"/>
  </r>
  <r>
    <s v="5550128"/>
    <s v="Bandage Elastic Beige         "/>
    <s v="3&quot;x5yds     "/>
    <s v="10/Bx   "/>
    <s v="SMINEP"/>
    <s v="1037033"/>
    <n v="2"/>
    <n v="6"/>
    <n v="0"/>
    <n v="1"/>
    <n v="0"/>
    <n v="0"/>
    <x v="3"/>
  </r>
  <r>
    <s v="1337505"/>
    <s v="Vial Clean f/ Transport       "/>
    <s v="30mL        "/>
    <s v="100/Ca  "/>
    <s v="WAVE"/>
    <s v="310"/>
    <n v="2"/>
    <n v="2"/>
    <n v="0"/>
    <n v="0"/>
    <n v="1"/>
    <n v="0"/>
    <x v="1"/>
  </r>
  <r>
    <s v="4431024"/>
    <s v="Clean Cath Fem Touchless Sleev"/>
    <s v="14fr 6&quot;     "/>
    <s v="100/Ca  "/>
    <s v="BARDBI"/>
    <s v="4A4286"/>
    <n v="2"/>
    <n v="10"/>
    <n v="0"/>
    <n v="0"/>
    <n v="1"/>
    <n v="0"/>
    <x v="1"/>
  </r>
  <r>
    <s v="2580107"/>
    <s v="Sodium Chloride Inj 250ML     "/>
    <s v="0.9%        "/>
    <s v="24/Ca   "/>
    <s v="ABBHOS"/>
    <s v="0798325"/>
    <n v="2"/>
    <n v="5"/>
    <n v="1"/>
    <n v="0"/>
    <n v="0"/>
    <n v="0"/>
    <x v="4"/>
  </r>
  <r>
    <s v="1244775"/>
    <s v="Test Nasal Smell Fisher       "/>
    <s v="            "/>
    <s v="Ea      "/>
    <s v="FISHER"/>
    <s v="NC0239135"/>
    <n v="2"/>
    <n v="11"/>
    <n v="0"/>
    <n v="0"/>
    <n v="0"/>
    <n v="1"/>
    <x v="1"/>
  </r>
  <r>
    <s v="1184199"/>
    <s v="Piccolo Chem+Control LPD      "/>
    <s v="            "/>
    <s v="Kit     "/>
    <s v="ABBCON"/>
    <s v="07P0401"/>
    <n v="2"/>
    <n v="12"/>
    <n v="0"/>
    <n v="1"/>
    <n v="0"/>
    <n v="0"/>
    <x v="5"/>
  </r>
  <r>
    <s v="2730037"/>
    <s v="Biogel Neoderm Glove PF LF Stl"/>
    <s v="Size 7      "/>
    <s v="50/Bx   "/>
    <s v="ABCO"/>
    <s v="42970"/>
    <n v="2"/>
    <n v="2"/>
    <n v="0"/>
    <n v="1"/>
    <n v="0"/>
    <n v="0"/>
    <x v="4"/>
  </r>
  <r>
    <s v="1322346"/>
    <s v="273 Basic Stool w/ Back       "/>
    <s v="Linen       "/>
    <s v="Ea      "/>
    <s v="MIDMAK"/>
    <s v="273-001-856"/>
    <n v="2"/>
    <n v="6"/>
    <n v="0"/>
    <n v="0"/>
    <n v="0"/>
    <n v="1"/>
    <x v="1"/>
  </r>
  <r>
    <s v="2882986"/>
    <s v="Blade Tongue Ahc Jr Sterile   "/>
    <s v="            "/>
    <s v="100/Bx  "/>
    <s v="ALLEG"/>
    <s v="C1560-004"/>
    <n v="2"/>
    <n v="5"/>
    <n v="1"/>
    <n v="0"/>
    <n v="0"/>
    <n v="0"/>
    <x v="0"/>
  </r>
  <r>
    <s v="1273003"/>
    <s v="Suture Removal Kit            "/>
    <s v="            "/>
    <s v="50/Ca   "/>
    <s v="CARDSP"/>
    <s v="HT06-8100"/>
    <n v="2"/>
    <n v="2"/>
    <n v="0"/>
    <n v="0"/>
    <n v="1"/>
    <n v="0"/>
    <x v="1"/>
  </r>
  <r>
    <s v="1215521"/>
    <s v="Daily Renewal Cream Hand      "/>
    <s v="2.5oz/Tb    "/>
    <s v="12/Ca   "/>
    <s v="HUNMED"/>
    <s v="6000032"/>
    <n v="2"/>
    <n v="3"/>
    <n v="0"/>
    <n v="0"/>
    <n v="1"/>
    <n v="0"/>
    <x v="1"/>
  </r>
  <r>
    <s v="5550127"/>
    <s v="Bandage Elastic Beige         "/>
    <s v="2x5yds      "/>
    <s v="10/Bx   "/>
    <s v="SMINEP"/>
    <s v="1037023"/>
    <n v="2"/>
    <n v="6"/>
    <n v="0"/>
    <n v="1"/>
    <n v="0"/>
    <n v="0"/>
    <x v="3"/>
  </r>
  <r>
    <s v="2882023"/>
    <s v="Warmer Heel W/Tape Infant     "/>
    <s v="4X4         "/>
    <s v="25/Bx   "/>
    <s v="ALLEG"/>
    <s v="11460-010T"/>
    <n v="2"/>
    <n v="2"/>
    <n v="0"/>
    <n v="1"/>
    <n v="0"/>
    <n v="0"/>
    <x v="0"/>
  </r>
  <r>
    <s v="1048583"/>
    <s v="Sodium Chloride INJ MDV 30ml  "/>
    <s v="0.9%BACT    "/>
    <s v="25/Bx   "/>
    <s v="PFIZNJ"/>
    <s v="00409196607"/>
    <n v="2"/>
    <n v="2"/>
    <n v="1"/>
    <n v="0"/>
    <n v="0"/>
    <n v="0"/>
    <x v="4"/>
  </r>
  <r>
    <s v="5823046"/>
    <s v="Applicator Cotton/Plstc Tip St"/>
    <s v="6&quot;          "/>
    <s v="100/Bx  "/>
    <s v="ALLEG"/>
    <s v="C15050-016"/>
    <n v="2"/>
    <n v="4"/>
    <n v="0.5"/>
    <n v="0.5"/>
    <n v="0"/>
    <n v="0"/>
    <x v="4"/>
  </r>
  <r>
    <s v="4236594"/>
    <s v="Mayo Hegar Needleholder Serr  "/>
    <s v="8&quot;          "/>
    <s v="Ea      "/>
    <s v="MISDFK"/>
    <s v="95-869"/>
    <n v="2"/>
    <n v="3"/>
    <n v="0"/>
    <n v="0"/>
    <n v="1"/>
    <n v="0"/>
    <x v="1"/>
  </r>
  <r>
    <s v="1328516"/>
    <s v="Medium Transport C&amp;S Vials    "/>
    <s v="            "/>
    <s v="100/Ca  "/>
    <s v="WAVE"/>
    <s v="2805-05"/>
    <n v="2"/>
    <n v="2"/>
    <n v="0"/>
    <n v="0"/>
    <n v="1"/>
    <n v="0"/>
    <x v="1"/>
  </r>
  <r>
    <s v="1337427"/>
    <s v="Syringe Pre-Filled Field Flush"/>
    <s v="10mL        "/>
    <s v="280/Ca  "/>
    <s v="MEDLIN"/>
    <s v="EMZ10091280"/>
    <n v="2"/>
    <n v="2"/>
    <n v="0"/>
    <n v="0"/>
    <n v="0"/>
    <n v="1"/>
    <x v="1"/>
  </r>
  <r>
    <s v="6020038"/>
    <s v="Sani-Cloth Bleach Wipe EPA XL "/>
    <s v="7.5X15      "/>
    <s v="65/Cn   "/>
    <s v="NICEPK"/>
    <s v="P25784"/>
    <n v="2"/>
    <n v="7"/>
    <n v="0"/>
    <n v="1"/>
    <n v="0"/>
    <n v="0"/>
    <x v="4"/>
  </r>
  <r>
    <s v="9579294"/>
    <s v="Chemosafety 8-gal Yellow      "/>
    <s v="WHT LID     "/>
    <s v="10/CA   "/>
    <s v="CARDKN"/>
    <s v="8985S"/>
    <n v="2"/>
    <n v="2"/>
    <n v="0"/>
    <n v="1"/>
    <n v="0"/>
    <n v="0"/>
    <x v="3"/>
  </r>
  <r>
    <s v="5550527"/>
    <s v="Chemical Indicator Strip      "/>
    <s v="Sterrad     "/>
    <s v="250/Bx  "/>
    <s v="J&amp;JAS"/>
    <s v="14100"/>
    <n v="2"/>
    <n v="5"/>
    <n v="1"/>
    <n v="0"/>
    <n v="0"/>
    <n v="0"/>
    <x v="4"/>
  </r>
  <r>
    <s v="1098625"/>
    <s v="Needle Holder Mayo Hegar      "/>
    <s v="Delicate 7&quot; "/>
    <s v="Ea      "/>
    <s v="BRSURG"/>
    <s v="BR24-18418"/>
    <n v="2"/>
    <n v="7"/>
    <n v="0"/>
    <n v="0"/>
    <n v="0"/>
    <n v="1"/>
    <x v="1"/>
  </r>
  <r>
    <s v="1346492"/>
    <s v="Print Paper F/Mitsubishi      "/>
    <s v="            "/>
    <s v="90/Bx   "/>
    <s v="SOUIMA"/>
    <s v="CK900L4P"/>
    <n v="1"/>
    <n v="3"/>
    <n v="0"/>
    <n v="0"/>
    <n v="0"/>
    <n v="1"/>
    <x v="1"/>
  </r>
  <r>
    <s v="2882275"/>
    <s v="Cautery Hi-Temp Fine Tip      "/>
    <s v="            "/>
    <s v="10/Bx   "/>
    <s v="ALLEG"/>
    <s v="65410-181"/>
    <n v="1"/>
    <n v="1"/>
    <n v="0"/>
    <n v="1"/>
    <n v="0"/>
    <n v="0"/>
    <x v="4"/>
  </r>
  <r>
    <s v="1337284"/>
    <s v="Catheter Insem IUI 17cmx2.1mm "/>
    <s v=".34cc       "/>
    <s v="25/Bx   "/>
    <s v="COOPSR"/>
    <s v="SM400"/>
    <n v="1"/>
    <n v="1"/>
    <n v="0"/>
    <n v="0"/>
    <n v="0"/>
    <n v="1"/>
    <x v="1"/>
  </r>
  <r>
    <s v="6070052"/>
    <s v="ID NOW Instrument             "/>
    <s v="            "/>
    <s v="Ea      "/>
    <s v="ALEREI"/>
    <s v="NAT-024"/>
    <n v="1"/>
    <n v="2"/>
    <n v="0"/>
    <n v="0"/>
    <n v="0"/>
    <n v="1"/>
    <x v="1"/>
  </r>
  <r>
    <s v="1113996"/>
    <s v="Ext Set Male LL 43&quot; 2-Valve   "/>
    <s v="6.3mL Volume"/>
    <s v="48/Ca   "/>
    <s v="TRAVOL"/>
    <s v="2C8612"/>
    <n v="1"/>
    <n v="1"/>
    <n v="1"/>
    <n v="0"/>
    <n v="0"/>
    <n v="0"/>
    <x v="4"/>
  </r>
  <r>
    <s v="1194548"/>
    <s v="Bandage Adhesive Fabric ST LF "/>
    <s v=".75x3&quot;      "/>
    <s v="1200/Ca "/>
    <s v="MEDLIN"/>
    <s v="NON25650"/>
    <n v="1"/>
    <n v="1"/>
    <n v="0"/>
    <n v="1"/>
    <n v="0"/>
    <n v="0"/>
    <x v="4"/>
  </r>
  <r>
    <s v="1164002"/>
    <s v="Specimen Bag Transport Biohaz "/>
    <s v="12x15&quot;ZipLoc"/>
    <s v="500/Ca  "/>
    <s v="GLOSCI"/>
    <s v="4929"/>
    <n v="1"/>
    <n v="1"/>
    <n v="0"/>
    <n v="0"/>
    <n v="0"/>
    <n v="1"/>
    <x v="1"/>
  </r>
  <r>
    <s v="8570003"/>
    <s v="Clinitex Status Connect System"/>
    <s v="            "/>
    <s v="Ea      "/>
    <s v="AMES"/>
    <s v="1797"/>
    <n v="1"/>
    <n v="1"/>
    <n v="0"/>
    <n v="0"/>
    <n v="0"/>
    <n v="1"/>
    <x v="1"/>
  </r>
  <r>
    <s v="2882984"/>
    <s v="Tray Staple Removal 4&quot;        "/>
    <s v="            "/>
    <s v="Ea      "/>
    <s v="CARDSP"/>
    <s v="06-6700"/>
    <n v="1"/>
    <n v="1"/>
    <n v="0"/>
    <n v="1"/>
    <n v="0"/>
    <n v="0"/>
    <x v="4"/>
  </r>
  <r>
    <s v="3210139"/>
    <s v="Forcep Loop Tissue            "/>
    <s v="            "/>
    <s v="Ea      "/>
    <s v="COOPSR"/>
    <s v="909165"/>
    <n v="1"/>
    <n v="1"/>
    <n v="0"/>
    <n v="0"/>
    <n v="0"/>
    <n v="1"/>
    <x v="1"/>
  </r>
  <r>
    <s v="1119820"/>
    <s v="Gown Thumb Loop Blue          "/>
    <s v="            "/>
    <s v="75/Ca   "/>
    <s v="RITMED"/>
    <s v="8025"/>
    <n v="1"/>
    <n v="1"/>
    <n v="0"/>
    <n v="1"/>
    <n v="0"/>
    <n v="0"/>
    <x v="4"/>
  </r>
  <r>
    <s v="1024257"/>
    <s v="Sharpscart W/foot Pedal       "/>
    <s v="12-18GL     "/>
    <s v="Ea      "/>
    <s v="CARDKN"/>
    <s v="8991FP"/>
    <n v="1"/>
    <n v="1"/>
    <n v="0"/>
    <n v="0"/>
    <n v="1"/>
    <n v="0"/>
    <x v="1"/>
  </r>
  <r>
    <s v="1157980"/>
    <s v="Bag Drainage f/Nephrostomy    "/>
    <s v="600ml       "/>
    <s v="20/Ca   "/>
    <s v="MEDLIN"/>
    <s v="URLTC600"/>
    <n v="1"/>
    <n v="1"/>
    <n v="0"/>
    <n v="0"/>
    <n v="0"/>
    <n v="1"/>
    <x v="1"/>
  </r>
  <r>
    <s v="2881040"/>
    <s v="Forcep Kelly Straight Satin   "/>
    <s v="5.5&quot;        "/>
    <s v="50/Ca   "/>
    <s v="ALLEG"/>
    <s v="SSI-0013"/>
    <n v="1"/>
    <n v="1"/>
    <n v="0"/>
    <n v="0"/>
    <n v="1"/>
    <n v="0"/>
    <x v="1"/>
  </r>
  <r>
    <s v="1193007"/>
    <s v="Coude Lubricath 5cc           "/>
    <s v="16FR        "/>
    <s v="Ea      "/>
    <s v="BARDBI"/>
    <s v="0168L16"/>
    <n v="1"/>
    <n v="24"/>
    <n v="0"/>
    <n v="1"/>
    <n v="0"/>
    <n v="0"/>
    <x v="4"/>
  </r>
  <r>
    <s v="1206933"/>
    <s v="Bandage SpandaGrip LF Ntrl E  "/>
    <s v="3-1/2&quot;x11Yd "/>
    <s v="Ea      "/>
    <s v="MEDI-T"/>
    <s v="SAG13114"/>
    <n v="1"/>
    <n v="2"/>
    <n v="0"/>
    <n v="0"/>
    <n v="1"/>
    <n v="0"/>
    <x v="6"/>
  </r>
  <r>
    <s v="1158624"/>
    <s v="Suture Acu-Suture Blk C-2     "/>
    <s v="5-0 10&quot;     "/>
    <s v="12/Bx   "/>
    <s v="ACUDE"/>
    <s v="SUC2510"/>
    <n v="1"/>
    <n v="1"/>
    <n v="0"/>
    <n v="0"/>
    <n v="1"/>
    <n v="0"/>
    <x v="1"/>
  </r>
  <r>
    <s v="1164494"/>
    <s v="Stadiometer 360 Wall Mount    "/>
    <s v="Wireless    "/>
    <s v="Ea      "/>
    <s v="SECA"/>
    <s v="2641900009"/>
    <n v="1"/>
    <n v="1"/>
    <n v="0"/>
    <n v="0"/>
    <n v="0"/>
    <n v="1"/>
    <x v="1"/>
  </r>
  <r>
    <s v="1319608"/>
    <s v="ID NOW Barcode Scanner        "/>
    <s v="            "/>
    <s v="Ea      "/>
    <s v="ALEREI"/>
    <s v="OPR2001ZWU12"/>
    <n v="1"/>
    <n v="2"/>
    <n v="0"/>
    <n v="0"/>
    <n v="0"/>
    <n v="1"/>
    <x v="1"/>
  </r>
  <r>
    <s v="5660543"/>
    <s v="Stand Mobile ProBP 2400       "/>
    <s v="            "/>
    <s v="Ea      "/>
    <s v="WELCH"/>
    <s v="2400-MS"/>
    <n v="1"/>
    <n v="1"/>
    <n v="0"/>
    <n v="0"/>
    <n v="0"/>
    <n v="1"/>
    <x v="1"/>
  </r>
  <r>
    <s v="1217556"/>
    <s v="Filter Cartridge Water B      "/>
    <s v="f/Systerm1E "/>
    <s v="Ea      "/>
    <s v="VESTAL"/>
    <s v="A1562"/>
    <n v="1"/>
    <n v="1"/>
    <n v="0"/>
    <n v="0"/>
    <n v="1"/>
    <n v="0"/>
    <x v="1"/>
  </r>
  <r>
    <s v="1137728"/>
    <s v="Patient Belonging Bag Clr     "/>
    <s v="18x20       "/>
    <s v="250/Ca  "/>
    <s v="MEDLIN"/>
    <s v="NON026330"/>
    <n v="1"/>
    <n v="1"/>
    <n v="0"/>
    <n v="1"/>
    <n v="0"/>
    <n v="0"/>
    <x v="4"/>
  </r>
  <r>
    <s v="1322307"/>
    <s v="272 Basic Stool               "/>
    <s v="Linen       "/>
    <s v="Ea      "/>
    <s v="MIDMAK"/>
    <s v="272-001-856"/>
    <n v="1"/>
    <n v="5"/>
    <n v="0"/>
    <n v="0"/>
    <n v="0"/>
    <n v="1"/>
    <x v="1"/>
  </r>
  <r>
    <s v="2882289"/>
    <s v="Liner Medi-Vac Crd W/ Pat T   "/>
    <s v="1500CC      "/>
    <s v="50/Ca   "/>
    <s v="ALLEG"/>
    <s v="65651-926K"/>
    <n v="1"/>
    <n v="1"/>
    <n v="0"/>
    <n v="0"/>
    <n v="1"/>
    <n v="0"/>
    <x v="1"/>
  </r>
  <r>
    <s v="1319612"/>
    <s v="ID NOW Printer                "/>
    <s v="            "/>
    <s v="Ea      "/>
    <s v="ALEREI"/>
    <s v="ALEREIPRINT"/>
    <n v="1"/>
    <n v="2"/>
    <n v="0"/>
    <n v="0"/>
    <n v="0"/>
    <n v="1"/>
    <x v="1"/>
  </r>
  <r>
    <s v="1116248"/>
    <s v="Cannula RF Curved Sharp Marker"/>
    <s v="20Gx100mm   "/>
    <s v="10/CA   "/>
    <s v="AVAMED"/>
    <s v="PMF20-100-10CS"/>
    <n v="1"/>
    <n v="1"/>
    <n v="0"/>
    <n v="1"/>
    <n v="0"/>
    <n v="0"/>
    <x v="4"/>
  </r>
  <r>
    <s v="1279109"/>
    <s v="Humipak Self Seal Pouch       "/>
    <s v="16.5 x 26.5 "/>
    <s v="25/Pk   "/>
    <s v="HEALMK"/>
    <s v="HPSS4267"/>
    <n v="1"/>
    <n v="1"/>
    <n v="0"/>
    <n v="0"/>
    <n v="0"/>
    <n v="1"/>
    <x v="1"/>
  </r>
  <r>
    <s v="1078796"/>
    <s v="Hibiclens Liquid              "/>
    <s v="            "/>
    <s v="4oz/Bt  "/>
    <s v="ABCO"/>
    <s v="57504"/>
    <n v="1"/>
    <n v="36"/>
    <n v="1"/>
    <n v="0"/>
    <n v="0"/>
    <n v="0"/>
    <x v="4"/>
  </r>
  <r>
    <s v="2883061"/>
    <s v="Suctur Remov Kt Littauer Scssr"/>
    <s v="PlstcFrcp   "/>
    <s v="Ea      "/>
    <s v="CARDSP"/>
    <s v="06-6300"/>
    <n v="1"/>
    <n v="50"/>
    <n v="0"/>
    <n v="1"/>
    <n v="0"/>
    <n v="0"/>
    <x v="4"/>
  </r>
  <r>
    <s v="1534801"/>
    <s v="PFR95 Respirator Mask         "/>
    <s v="Small       "/>
    <s v="35/Bx   "/>
    <s v="OMHALY"/>
    <s v="46827"/>
    <n v="1"/>
    <n v="6"/>
    <n v="0"/>
    <n v="1"/>
    <n v="0"/>
    <n v="0"/>
    <x v="4"/>
  </r>
  <r>
    <s v="6329516"/>
    <s v="Q-Trace Electrode Tabs        "/>
    <s v="5400        "/>
    <s v="100/Pk  "/>
    <s v="CARDKN"/>
    <s v="31433538--"/>
    <n v="1"/>
    <n v="2"/>
    <n v="1"/>
    <n v="0"/>
    <n v="0"/>
    <n v="0"/>
    <x v="0"/>
  </r>
  <r>
    <s v="1240384"/>
    <s v="Vial Total Fix Fecal Collect  "/>
    <s v="30mL        "/>
    <s v="100/Ca  "/>
    <s v="WAVE"/>
    <s v="2807-05"/>
    <n v="1"/>
    <n v="1"/>
    <n v="0"/>
    <n v="0"/>
    <n v="0"/>
    <n v="1"/>
    <x v="1"/>
  </r>
  <r>
    <s v="1226795"/>
    <s v="Cotton Tip Applicator Lf St 6&quot;"/>
    <s v="Wood        "/>
    <s v="100/Bx  "/>
    <s v="ALLEG"/>
    <s v="A5000-2"/>
    <n v="1"/>
    <n v="5"/>
    <n v="0"/>
    <n v="1"/>
    <n v="0"/>
    <n v="0"/>
    <x v="0"/>
  </r>
  <r>
    <s v="5824846"/>
    <s v="Marker Skin Reg Tip Rul &amp; La  "/>
    <s v="            "/>
    <s v="50/Bx   "/>
    <s v="ALLEG"/>
    <s v="250GPRL"/>
    <n v="1"/>
    <n v="2"/>
    <n v="0"/>
    <n v="1"/>
    <n v="0"/>
    <n v="0"/>
    <x v="4"/>
  </r>
  <r>
    <s v="5550507"/>
    <s v="Pouch Self Seal Tyvek         "/>
    <s v="3x8         "/>
    <s v="250/Bx  "/>
    <s v="J&amp;JAS"/>
    <s v="12320"/>
    <n v="1"/>
    <n v="7"/>
    <n v="1"/>
    <n v="0"/>
    <n v="0"/>
    <n v="0"/>
    <x v="4"/>
  </r>
  <r>
    <s v="2476939"/>
    <s v="Electrode Ball Disposable     "/>
    <s v="2.3mm       "/>
    <s v="25/Bx   "/>
    <s v="ELLMAN"/>
    <s v="D8D"/>
    <n v="1"/>
    <n v="1"/>
    <n v="0"/>
    <n v="0"/>
    <n v="1"/>
    <n v="0"/>
    <x v="1"/>
  </r>
  <r>
    <s v="1178485"/>
    <s v="Protector Tip Instrument Guard"/>
    <s v="Blue        "/>
    <s v="100/Pk  "/>
    <s v="SHARN"/>
    <s v="VCG-02"/>
    <n v="1"/>
    <n v="1"/>
    <n v="0"/>
    <n v="0"/>
    <n v="0"/>
    <n v="1"/>
    <x v="1"/>
  </r>
  <r>
    <s v="2542321"/>
    <s v="Hemoccult 2-Hole Single Slide "/>
    <s v="Single Slide"/>
    <s v="1000/Ca "/>
    <s v="HEMOCU"/>
    <s v="60152"/>
    <n v="1"/>
    <n v="1"/>
    <n v="0"/>
    <n v="1"/>
    <n v="0"/>
    <n v="0"/>
    <x v="3"/>
  </r>
  <r>
    <s v="6547377"/>
    <s v="Suture Vicryl Undyed S-14     "/>
    <s v="6-0 18&quot;     "/>
    <s v="12/Bx   "/>
    <s v="ETHICO"/>
    <s v="J670G"/>
    <n v="1"/>
    <n v="2"/>
    <n v="1"/>
    <n v="0"/>
    <n v="0"/>
    <n v="0"/>
    <x v="4"/>
  </r>
  <r>
    <s v="8908697"/>
    <s v="Sharps Coll.Leak Resistant    "/>
    <s v="w/Sltop     "/>
    <s v="Ea      "/>
    <s v="CARDKN"/>
    <s v="8997S"/>
    <n v="1"/>
    <n v="4"/>
    <n v="1"/>
    <n v="0"/>
    <n v="0"/>
    <n v="0"/>
    <x v="4"/>
  </r>
  <r>
    <s v="1098097"/>
    <s v="Bag Linen Blue                "/>
    <s v="44 Gallon   "/>
    <s v="250/Ca  "/>
    <s v="MEDGEN"/>
    <s v="306"/>
    <n v="1"/>
    <n v="3"/>
    <n v="0"/>
    <n v="1"/>
    <n v="0"/>
    <n v="0"/>
    <x v="4"/>
  </r>
  <r>
    <s v="1199065"/>
    <s v="Bandage Bioguard Gauze 6-Ply  "/>
    <s v="4-1/2&quot;x4.1Yd"/>
    <s v="100/Ca  "/>
    <s v="DERM"/>
    <s v="97322"/>
    <n v="1"/>
    <n v="1"/>
    <n v="0"/>
    <n v="0"/>
    <n v="1"/>
    <n v="0"/>
    <x v="1"/>
  </r>
  <r>
    <s v="1210352"/>
    <s v="Tourniquet LF Rolled LF Blue  "/>
    <s v="1x18&quot;       "/>
    <s v="1200/Ca "/>
    <s v="TRILAB"/>
    <s v="10004"/>
    <n v="1"/>
    <n v="1"/>
    <n v="0"/>
    <n v="0"/>
    <n v="1"/>
    <n v="0"/>
    <x v="1"/>
  </r>
  <r>
    <s v="1839079"/>
    <s v="Cast Cutter Blade Synthetic   "/>
    <s v="2-1/2&quot;      "/>
    <s v="Ea      "/>
    <s v="SMINEP"/>
    <s v="0295-226"/>
    <n v="1"/>
    <n v="4"/>
    <n v="0"/>
    <n v="1"/>
    <n v="0"/>
    <n v="0"/>
    <x v="4"/>
  </r>
  <r>
    <s v="1861740"/>
    <s v="Belly Bags LF                 "/>
    <s v="1000ml      "/>
    <s v="10/CA   "/>
    <s v="RUSCH"/>
    <s v="B1000"/>
    <n v="1"/>
    <n v="1"/>
    <n v="0"/>
    <n v="1"/>
    <n v="0"/>
    <n v="0"/>
    <x v="4"/>
  </r>
  <r>
    <s v="1206929"/>
    <s v="Bandage SpandaGrip LF Ntrl B  "/>
    <s v="2-1/2&quot;x11Yd "/>
    <s v="Ea      "/>
    <s v="MEDI-T"/>
    <s v="SAG13111"/>
    <n v="1"/>
    <n v="1"/>
    <n v="0"/>
    <n v="0"/>
    <n v="1"/>
    <n v="0"/>
    <x v="1"/>
  </r>
  <r>
    <s v="6430386"/>
    <s v="Diapers Huggies Ltl Snugglers "/>
    <s v="Size 1      "/>
    <s v="35/Pk   "/>
    <s v="KIMBER"/>
    <s v="40764"/>
    <n v="1"/>
    <n v="1"/>
    <n v="0"/>
    <n v="1"/>
    <n v="0"/>
    <n v="0"/>
    <x v="7"/>
  </r>
  <r>
    <s v="2747932"/>
    <s v="Cannula Cvd Non-flare Tip     "/>
    <s v="14'Tubing   "/>
    <s v="50/Ca   "/>
    <s v="VYAIRE"/>
    <s v="001326"/>
    <n v="1"/>
    <n v="1"/>
    <n v="0"/>
    <n v="1"/>
    <n v="0"/>
    <n v="0"/>
    <x v="4"/>
  </r>
  <r>
    <s v="7193679"/>
    <s v="Battery Alkaline              "/>
    <s v="C           "/>
    <s v="12/Pk   "/>
    <s v="EVEREN"/>
    <s v="EN93"/>
    <n v="1"/>
    <n v="6"/>
    <n v="0"/>
    <n v="1"/>
    <n v="0"/>
    <n v="0"/>
    <x v="4"/>
  </r>
  <r>
    <s v="8218112"/>
    <s v="Luer Lock Plug Male/fem       "/>
    <s v="Blue        "/>
    <s v="100/Ca  "/>
    <s v="SIMPOR"/>
    <s v="MX491B"/>
    <n v="1"/>
    <n v="1"/>
    <n v="0"/>
    <n v="0"/>
    <n v="1"/>
    <n v="0"/>
    <x v="1"/>
  </r>
  <r>
    <s v="6461663"/>
    <s v="Accomodator                   "/>
    <s v="W5-6        "/>
    <s v="Ea      "/>
    <s v="ALIMED"/>
    <s v="6811"/>
    <n v="1"/>
    <n v="20"/>
    <n v="0"/>
    <n v="0"/>
    <n v="1"/>
    <n v="0"/>
    <x v="1"/>
  </r>
  <r>
    <s v="8405984"/>
    <s v="Tube Urine Collector          "/>
    <s v="4mL         "/>
    <s v="100/Bx  "/>
    <s v="BD"/>
    <s v="364951"/>
    <n v="1"/>
    <n v="1"/>
    <n v="0"/>
    <n v="1"/>
    <n v="0"/>
    <n v="0"/>
    <x v="4"/>
  </r>
  <r>
    <s v="9876051"/>
    <s v="Vacutainer Tube Pot/Ox/Sod    "/>
    <s v="13x75mm     "/>
    <s v="100/Bx  "/>
    <s v="BD"/>
    <s v="367921"/>
    <n v="1"/>
    <n v="1"/>
    <n v="1"/>
    <n v="0"/>
    <n v="0"/>
    <n v="0"/>
    <x v="4"/>
  </r>
  <r>
    <s v="1291996"/>
    <s v="Syringe IV Flush Saline 0.9%  "/>
    <s v="10ml        "/>
    <s v="600/Ca  "/>
    <s v="MEDLIN"/>
    <s v="EMZE010001"/>
    <n v="1"/>
    <n v="1"/>
    <n v="0"/>
    <n v="0"/>
    <n v="0"/>
    <n v="1"/>
    <x v="1"/>
  </r>
  <r>
    <s v="1437563"/>
    <s v="Kerlix Gauze Fluff Antimicrob "/>
    <s v="4.5&quot;x4.1Yds "/>
    <s v="1Rl/Pk  "/>
    <s v="CARDKN"/>
    <s v="3332"/>
    <n v="1"/>
    <n v="15"/>
    <n v="1"/>
    <n v="0"/>
    <n v="0"/>
    <n v="0"/>
    <x v="4"/>
  </r>
  <r>
    <s v="2882013"/>
    <s v="Tray Dresschange Central Line "/>
    <s v="            "/>
    <s v="30/Ca   "/>
    <s v="ALLEG"/>
    <s v="03-0800"/>
    <n v="1"/>
    <n v="2"/>
    <n v="1"/>
    <n v="0"/>
    <n v="0"/>
    <n v="0"/>
    <x v="4"/>
  </r>
  <r>
    <s v="9880156"/>
    <s v="Gown Isloation Trilayer Sms Bl"/>
    <s v="XL          "/>
    <s v="10/Pk   "/>
    <s v="ALLEG"/>
    <s v="2201PG"/>
    <n v="1"/>
    <n v="4"/>
    <n v="1"/>
    <n v="0"/>
    <n v="0"/>
    <n v="0"/>
    <x v="4"/>
  </r>
  <r>
    <s v="1257548"/>
    <s v="Collection Kit UVT            "/>
    <s v="3mL         "/>
    <s v="50/Pk   "/>
    <s v="B-DMIC"/>
    <s v="220528"/>
    <n v="1"/>
    <n v="1"/>
    <n v="0"/>
    <n v="1"/>
    <n v="0"/>
    <n v="0"/>
    <x v="3"/>
  </r>
  <r>
    <s v="1236843"/>
    <s v="Bevrg Glucose Tolrnc Orng     "/>
    <s v="75gm        "/>
    <s v="24/Ca   "/>
    <s v="AEROME"/>
    <s v="BEV-O-075"/>
    <n v="1"/>
    <n v="1"/>
    <n v="0"/>
    <n v="0"/>
    <n v="1"/>
    <n v="0"/>
    <x v="1"/>
  </r>
  <r>
    <s v="1245471"/>
    <s v="Discriminator St Discrim-a-Gon"/>
    <s v="2-point Disc"/>
    <s v="Ea      "/>
    <s v="FABENT"/>
    <s v="12-1492"/>
    <n v="1"/>
    <n v="10"/>
    <n v="0"/>
    <n v="0"/>
    <n v="1"/>
    <n v="0"/>
    <x v="1"/>
  </r>
  <r>
    <s v="1917972"/>
    <s v="Surgilube Flip Cap            "/>
    <s v="2oz         "/>
    <s v="12/Bx   "/>
    <s v="HRPHAR"/>
    <s v="281020512"/>
    <n v="1"/>
    <n v="5"/>
    <n v="0"/>
    <n v="1"/>
    <n v="0"/>
    <n v="0"/>
    <x v="4"/>
  </r>
  <r>
    <s v="1174023"/>
    <s v="Needle Huber Plus Sfty Y Site "/>
    <s v="20gx1&quot;      "/>
    <s v="25/Ca   "/>
    <s v="BARDAC"/>
    <s v="012001NY"/>
    <n v="1"/>
    <n v="3"/>
    <n v="0"/>
    <n v="0"/>
    <n v="0"/>
    <n v="1"/>
    <x v="1"/>
  </r>
  <r>
    <s v="1354190"/>
    <s v="Concentrate Naturalyte Liquid "/>
    <s v="1 Gal       "/>
    <s v="4/Ca    "/>
    <s v="FRES"/>
    <s v="08-2251-0"/>
    <n v="1"/>
    <n v="2"/>
    <n v="0"/>
    <n v="0"/>
    <n v="1"/>
    <n v="0"/>
    <x v="1"/>
  </r>
  <r>
    <s v="6720180"/>
    <s v="NIBP Device ProBP 2400 Digital"/>
    <s v="            "/>
    <s v="Ea      "/>
    <s v="WELCH"/>
    <s v="2400"/>
    <n v="1"/>
    <n v="1"/>
    <n v="1"/>
    <n v="0"/>
    <n v="0"/>
    <n v="0"/>
    <x v="0"/>
  </r>
  <r>
    <s v="1964179"/>
    <s v="DuoDerm CGF Dressing          "/>
    <s v="8&quot;x8&quot;       "/>
    <s v="5/Bx    "/>
    <s v="BRISTL"/>
    <s v="187662"/>
    <n v="1"/>
    <n v="1"/>
    <n v="1"/>
    <n v="0"/>
    <n v="0"/>
    <n v="0"/>
    <x v="4"/>
  </r>
  <r>
    <s v="1201994"/>
    <s v="Carasyn Hydrogel Tube         "/>
    <s v="3oz         "/>
    <s v="Ea      "/>
    <s v="MEDLIN"/>
    <s v="CRR101030"/>
    <n v="1"/>
    <n v="5"/>
    <n v="0"/>
    <n v="1"/>
    <n v="0"/>
    <n v="0"/>
    <x v="4"/>
  </r>
  <r>
    <s v="1105209"/>
    <s v="Universal Block Tray          "/>
    <s v="            "/>
    <s v="10/Ca   "/>
    <s v="AVAMED"/>
    <s v="181045"/>
    <n v="1"/>
    <n v="3"/>
    <n v="1"/>
    <n v="0"/>
    <n v="0"/>
    <n v="0"/>
    <x v="4"/>
  </r>
  <r>
    <s v="9531395"/>
    <s v="Tip-It Instrument Guards      "/>
    <s v="Red         "/>
    <s v="50/Pk   "/>
    <s v="MILTEX"/>
    <s v="3-2504"/>
    <n v="1"/>
    <n v="10"/>
    <n v="0"/>
    <n v="1"/>
    <n v="0"/>
    <n v="0"/>
    <x v="4"/>
  </r>
  <r>
    <s v="3715946"/>
    <s v="Forcep Mosq Curved            "/>
    <s v="5&quot;          "/>
    <s v="Ea      "/>
    <s v="MEDCI"/>
    <s v="81730"/>
    <n v="1"/>
    <n v="3"/>
    <n v="0"/>
    <n v="0"/>
    <n v="1"/>
    <n v="0"/>
    <x v="1"/>
  </r>
  <r>
    <s v="5550508"/>
    <s v="Pouch Self Seal Tyvek         "/>
    <s v="4X10.25     "/>
    <s v="250/Bx  "/>
    <s v="J&amp;JAS"/>
    <s v="12326"/>
    <n v="1"/>
    <n v="7"/>
    <n v="1"/>
    <n v="0"/>
    <n v="0"/>
    <n v="0"/>
    <x v="4"/>
  </r>
  <r>
    <s v="1146236"/>
    <s v="Nail Nipper 4&quot; SS/Dbl/Str     "/>
    <s v="            "/>
    <s v="Ea      "/>
    <s v="MILTEX"/>
    <s v="MH40-224"/>
    <n v="1"/>
    <n v="10"/>
    <n v="1"/>
    <n v="0"/>
    <n v="0"/>
    <n v="0"/>
    <x v="4"/>
  </r>
  <r>
    <s v="1225579"/>
    <s v="Dressing X-Span Tubular Gauze "/>
    <s v="Size 2      "/>
    <s v="1Rl/Bx  "/>
    <s v="ALBWAL"/>
    <s v="822"/>
    <n v="1"/>
    <n v="2"/>
    <n v="0"/>
    <n v="0"/>
    <n v="1"/>
    <n v="0"/>
    <x v="1"/>
  </r>
  <r>
    <s v="6549123"/>
    <s v="Suture Surg Gut Mono Bge G1   "/>
    <s v="6-0 18&quot;     "/>
    <s v="12/Bx   "/>
    <s v="ETHICO"/>
    <s v="774G"/>
    <n v="1"/>
    <n v="2"/>
    <n v="1"/>
    <n v="0"/>
    <n v="0"/>
    <n v="0"/>
    <x v="4"/>
  </r>
  <r>
    <s v="2880577"/>
    <s v="Lbcoat Kn Lgth Fldrst Teal Dsp"/>
    <s v="L           "/>
    <s v="10/Pk   "/>
    <s v="ALLEG"/>
    <s v="C3660TEL"/>
    <n v="1"/>
    <n v="12"/>
    <n v="1"/>
    <n v="0"/>
    <n v="0"/>
    <n v="0"/>
    <x v="4"/>
  </r>
  <r>
    <s v="1206930"/>
    <s v="Bandage SpandaGrip LF Ntrl C  "/>
    <s v="2-3/4&quot;x11Yd "/>
    <s v="Ea      "/>
    <s v="MEDI-T"/>
    <s v="SAG13112"/>
    <n v="1"/>
    <n v="1"/>
    <n v="0"/>
    <n v="0"/>
    <n v="1"/>
    <n v="0"/>
    <x v="1"/>
  </r>
  <r>
    <s v="2880562"/>
    <s v="Lbcoat Kn Lgth Fldrst Blu Disp"/>
    <s v="3XL         "/>
    <s v="10/Pk   "/>
    <s v="ALLEG"/>
    <s v="C3660MB3XL"/>
    <n v="1"/>
    <n v="5"/>
    <n v="0"/>
    <n v="1"/>
    <n v="0"/>
    <n v="0"/>
    <x v="3"/>
  </r>
  <r>
    <s v="1200431"/>
    <s v="Splint Metacarpal Padded      "/>
    <s v="Left Large  "/>
    <s v="Ea      "/>
    <s v="SMTNEP"/>
    <s v="79-72207"/>
    <n v="1"/>
    <n v="12"/>
    <n v="0"/>
    <n v="1"/>
    <n v="0"/>
    <n v="0"/>
    <x v="4"/>
  </r>
  <r>
    <s v="2314393"/>
    <s v="Clearlink Basic Solution      "/>
    <s v="Set         "/>
    <s v="48/Ca   "/>
    <s v="TRAVOL"/>
    <s v="2C8425"/>
    <n v="1"/>
    <n v="2"/>
    <n v="0"/>
    <n v="1"/>
    <n v="0"/>
    <n v="0"/>
    <x v="4"/>
  </r>
  <r>
    <s v="5823048"/>
    <s v="Applicator Cotton Tip St      "/>
    <s v="3IN         "/>
    <s v="100/Bx  "/>
    <s v="ALLEG"/>
    <s v="C15053-003"/>
    <n v="1"/>
    <n v="1"/>
    <n v="1"/>
    <n v="0"/>
    <n v="0"/>
    <n v="0"/>
    <x v="4"/>
  </r>
  <r>
    <s v="7774189"/>
    <s v="Duraprep Surgical Sol         "/>
    <s v="            "/>
    <s v="6mL/Bt  "/>
    <s v="3MMED"/>
    <s v="8635"/>
    <n v="1"/>
    <n v="1"/>
    <n v="1"/>
    <n v="0"/>
    <n v="0"/>
    <n v="0"/>
    <x v="4"/>
  </r>
  <r>
    <s v="3661301"/>
    <s v="Sticker Licensed Assortment   "/>
    <s v="2500 Count  "/>
    <s v="2500/Pk "/>
    <s v="SHERMN"/>
    <s v="PS501"/>
    <n v="1"/>
    <n v="1"/>
    <n v="1"/>
    <n v="0"/>
    <n v="0"/>
    <n v="0"/>
    <x v="4"/>
  </r>
  <r>
    <s v="8907433"/>
    <s v="Telfa Adhesive Island Dressing"/>
    <s v="4&quot;x8&quot;       "/>
    <s v="25/Bx   "/>
    <s v="CARDKN"/>
    <s v="7541"/>
    <n v="1"/>
    <n v="2"/>
    <n v="0"/>
    <n v="1"/>
    <n v="0"/>
    <n v="0"/>
    <x v="4"/>
  </r>
  <r>
    <s v="1042028"/>
    <s v="Kaltostat Dressing Frtx ST    "/>
    <s v="4x4         "/>
    <s v="10/Bx   "/>
    <s v="BRISTL"/>
    <s v="168356"/>
    <n v="1"/>
    <n v="2"/>
    <n v="0"/>
    <n v="0"/>
    <n v="1"/>
    <n v="0"/>
    <x v="1"/>
  </r>
  <r>
    <s v="9023302"/>
    <s v="RUBBERBAND,BRITES,ALLIANC     "/>
    <s v="            "/>
    <s v="1/PK    "/>
    <s v="ODEPOT"/>
    <s v="287730"/>
    <n v="1"/>
    <n v="1"/>
    <n v="0"/>
    <n v="0"/>
    <n v="0"/>
    <n v="1"/>
    <x v="8"/>
  </r>
  <r>
    <s v="1132560"/>
    <s v="Forceps Hemostatic Crile      "/>
    <s v="5.5&quot;        "/>
    <s v="Ea      "/>
    <s v="BRSURG"/>
    <s v="WG12-25014"/>
    <n v="1"/>
    <n v="1"/>
    <n v="0"/>
    <n v="0"/>
    <n v="0"/>
    <n v="1"/>
    <x v="1"/>
  </r>
  <r>
    <s v="3274117"/>
    <s v="OSOM BV Blue Positive Control "/>
    <s v="5mL Kit     "/>
    <s v="Ea      "/>
    <s v="WYNTEK"/>
    <s v="184"/>
    <n v="1"/>
    <n v="1"/>
    <n v="0"/>
    <n v="1"/>
    <n v="0"/>
    <n v="0"/>
    <x v="4"/>
  </r>
  <r>
    <s v="1277652"/>
    <s v="Curette Pipet Suction 3mm     "/>
    <s v="3mm         "/>
    <s v="50/Bx   "/>
    <s v="COOPSR"/>
    <s v="MX145"/>
    <n v="1"/>
    <n v="1"/>
    <n v="0"/>
    <n v="0"/>
    <n v="0"/>
    <n v="1"/>
    <x v="1"/>
  </r>
  <r>
    <s v="1272537"/>
    <s v="SST Liner                     "/>
    <s v="Red         "/>
    <s v="100/Bx  "/>
    <s v="HEALMK"/>
    <s v="SST-LNR-RD"/>
    <n v="1"/>
    <n v="1"/>
    <n v="0"/>
    <n v="0"/>
    <n v="0"/>
    <n v="1"/>
    <x v="1"/>
  </r>
  <r>
    <s v="1018788"/>
    <s v="Liner Blue &quot;Soiled Linen&quot;     "/>
    <s v="40&quot;X46&quot;     "/>
    <s v="100/Ca  "/>
    <s v="MEDGEN"/>
    <s v="51-40"/>
    <n v="1"/>
    <n v="1"/>
    <n v="0"/>
    <n v="1"/>
    <n v="0"/>
    <n v="0"/>
    <x v="4"/>
  </r>
  <r>
    <s v="1267970"/>
    <s v="CS Pro Glove PF Ntrl Exam NS  "/>
    <s v="Lg Blue     "/>
    <s v="50/Bx   "/>
    <s v="MEDLIN"/>
    <s v="CS16L"/>
    <n v="1"/>
    <n v="1"/>
    <n v="1"/>
    <n v="0"/>
    <n v="0"/>
    <n v="0"/>
    <x v="4"/>
  </r>
  <r>
    <s v="9050345"/>
    <s v="Cup 10oz Foam Dart            "/>
    <s v="            "/>
    <s v="25/Bg   "/>
    <s v="ODEPOT"/>
    <s v="716798"/>
    <n v="1"/>
    <n v="2"/>
    <n v="0"/>
    <n v="0"/>
    <n v="0"/>
    <n v="1"/>
    <x v="8"/>
  </r>
  <r>
    <s v="1139047"/>
    <s v="Loop Velcro Extra-Thin        "/>
    <s v="1/2&quot;x10yd   "/>
    <s v="1/Rl    "/>
    <s v="TROY"/>
    <s v="NC37525-10"/>
    <n v="1"/>
    <n v="2"/>
    <n v="0"/>
    <n v="0"/>
    <n v="0"/>
    <n v="1"/>
    <x v="1"/>
  </r>
  <r>
    <s v="2881684"/>
    <s v="Mask Splash Resistant Tie Blue"/>
    <s v="Blue        "/>
    <s v="50/Bx   "/>
    <s v="ALLEG"/>
    <s v="AT74535"/>
    <n v="1"/>
    <n v="1"/>
    <n v="0"/>
    <n v="1"/>
    <n v="0"/>
    <n v="0"/>
    <x v="4"/>
  </r>
  <r>
    <s v="1217554"/>
    <s v="Filter A-Prefilter            "/>
    <s v="f/System 1E "/>
    <s v="Ea      "/>
    <s v="VESTAL"/>
    <s v="A1501E"/>
    <n v="1"/>
    <n v="1"/>
    <n v="0"/>
    <n v="0"/>
    <n v="1"/>
    <n v="0"/>
    <x v="1"/>
  </r>
  <r>
    <s v="9209571"/>
    <s v="Telfa Dressing Non-Adherent ST"/>
    <s v="3&quot;x6&quot;       "/>
    <s v="50/Bx   "/>
    <s v="CARDKN"/>
    <s v="1169"/>
    <n v="1"/>
    <n v="5"/>
    <n v="1"/>
    <n v="0"/>
    <n v="0"/>
    <n v="0"/>
    <x v="4"/>
  </r>
  <r>
    <s v="1165830"/>
    <s v="Ball Electrode LEEP           "/>
    <s v="3mm Diam    "/>
    <s v="5/Pk    "/>
    <s v="COOPSR"/>
    <s v="B0312"/>
    <n v="1"/>
    <n v="1"/>
    <n v="0"/>
    <n v="0"/>
    <n v="0"/>
    <n v="1"/>
    <x v="1"/>
  </r>
  <r>
    <s v="1155886"/>
    <s v="Instru-Bin w/Lid Mesh Basket  "/>
    <s v="15.75x21.75 "/>
    <s v="Ea      "/>
    <s v="RUHCOR"/>
    <s v="345IB"/>
    <n v="1"/>
    <n v="1"/>
    <n v="0"/>
    <n v="0"/>
    <n v="0"/>
    <n v="1"/>
    <x v="7"/>
  </r>
  <r>
    <s v="1187097"/>
    <s v="Dispenser Push Up f/Kimwipes  "/>
    <s v="            "/>
    <s v="Ea      "/>
    <s v="MECED"/>
    <s v="AMETWD00101E"/>
    <n v="1"/>
    <n v="4"/>
    <n v="0"/>
    <n v="0"/>
    <n v="1"/>
    <n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C94AC5-BF49-4738-9042-45393DCB016E}" name="PivotTable2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:D12" firstHeaderRow="0" firstDataRow="1" firstDataCol="1"/>
  <pivotFields count="13"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numFmtId="165" showAll="0"/>
    <pivotField numFmtId="165" showAll="0"/>
    <pivotField numFmtId="165" showAll="0"/>
    <pivotField numFmtId="165" showAll="0"/>
    <pivotField axis="axisRow" showAll="0">
      <items count="10">
        <item x="1"/>
        <item x="8"/>
        <item x="7"/>
        <item x="3"/>
        <item x="5"/>
        <item x="6"/>
        <item x="4"/>
        <item x="0"/>
        <item x="2"/>
        <item t="default"/>
      </items>
    </pivotField>
  </pivotFields>
  <rowFields count="1">
    <field x="1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LINES" fld="6" baseField="0" baseItem="0"/>
    <dataField name="Count of SKU" fld="0" subtotal="count" baseField="0" baseItem="0"/>
  </dataFields>
  <formats count="24">
    <format dxfId="23">
      <pivotArea grandRow="1" outline="0" collapsedLevelsAreSubtotals="1" fieldPosition="0"/>
    </format>
    <format dxfId="22">
      <pivotArea dataOnly="0" labelOnly="1" grandRow="1" outline="0" fieldPosition="0"/>
    </format>
    <format dxfId="21">
      <pivotArea field="12" type="button" dataOnly="0" labelOnly="1" outline="0" axis="axisRow" fieldPosition="0"/>
    </format>
    <format dxfId="2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12" type="button" dataOnly="0" labelOnly="1" outline="0" axis="axisRow" fieldPosition="0"/>
    </format>
    <format dxfId="16">
      <pivotArea dataOnly="0" labelOnly="1" fieldPosition="0">
        <references count="1">
          <reference field="12" count="0"/>
        </references>
      </pivotArea>
    </format>
    <format dxfId="15">
      <pivotArea dataOnly="0" labelOnly="1" grandRow="1" outline="0" fieldPosition="0"/>
    </format>
    <format dxfId="1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">
      <pivotArea collapsedLevelsAreSubtotals="1" fieldPosition="0">
        <references count="1">
          <reference field="12" count="3">
            <x v="0"/>
            <x v="1"/>
            <x v="2"/>
          </reference>
        </references>
      </pivotArea>
    </format>
    <format dxfId="12">
      <pivotArea dataOnly="0" labelOnly="1" fieldPosition="0">
        <references count="1">
          <reference field="12" count="3">
            <x v="0"/>
            <x v="1"/>
            <x v="2"/>
          </reference>
        </references>
      </pivotArea>
    </format>
    <format dxfId="11">
      <pivotArea collapsedLevelsAreSubtotals="1" fieldPosition="0">
        <references count="1">
          <reference field="12" count="3">
            <x v="6"/>
            <x v="7"/>
            <x v="8"/>
          </reference>
        </references>
      </pivotArea>
    </format>
    <format dxfId="10">
      <pivotArea dataOnly="0" labelOnly="1" fieldPosition="0">
        <references count="1">
          <reference field="12" count="3">
            <x v="6"/>
            <x v="7"/>
            <x v="8"/>
          </reference>
        </references>
      </pivotArea>
    </format>
    <format dxfId="9">
      <pivotArea collapsedLevelsAreSubtotals="1" fieldPosition="0">
        <references count="1">
          <reference field="12" count="1">
            <x v="0"/>
          </reference>
        </references>
      </pivotArea>
    </format>
    <format dxfId="8">
      <pivotArea dataOnly="0" labelOnly="1" fieldPosition="0">
        <references count="1">
          <reference field="12" count="1">
            <x v="0"/>
          </reference>
        </references>
      </pivotArea>
    </format>
    <format dxfId="7">
      <pivotArea collapsedLevelsAreSubtotals="1" fieldPosition="0">
        <references count="1">
          <reference field="12" count="1">
            <x v="3"/>
          </reference>
        </references>
      </pivotArea>
    </format>
    <format dxfId="6">
      <pivotArea dataOnly="0" labelOnly="1" fieldPosition="0">
        <references count="1">
          <reference field="12" count="1">
            <x v="3"/>
          </reference>
        </references>
      </pivotArea>
    </format>
    <format dxfId="5">
      <pivotArea collapsedLevelsAreSubtotals="1" fieldPosition="0">
        <references count="1">
          <reference field="12" count="1">
            <x v="6"/>
          </reference>
        </references>
      </pivotArea>
    </format>
    <format dxfId="4">
      <pivotArea dataOnly="0" labelOnly="1" fieldPosition="0">
        <references count="1">
          <reference field="12" count="1">
            <x v="6"/>
          </reference>
        </references>
      </pivotArea>
    </format>
    <format dxfId="3">
      <pivotArea collapsedLevelsAreSubtotals="1" fieldPosition="0">
        <references count="1">
          <reference field="12" count="1">
            <x v="5"/>
          </reference>
        </references>
      </pivotArea>
    </format>
    <format dxfId="2">
      <pivotArea dataOnly="0" labelOnly="1" fieldPosition="0">
        <references count="1">
          <reference field="12" count="1">
            <x v="5"/>
          </reference>
        </references>
      </pivotArea>
    </format>
    <format dxfId="1">
      <pivotArea collapsedLevelsAreSubtotals="1" fieldPosition="0">
        <references count="1">
          <reference field="12" count="1">
            <x v="8"/>
          </reference>
        </references>
      </pivotArea>
    </format>
    <format dxfId="0">
      <pivotArea dataOnly="0" labelOnly="1" fieldPosition="0">
        <references count="1">
          <reference field="12" count="1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workbookViewId="0">
      <selection sqref="A1:J4"/>
    </sheetView>
  </sheetViews>
  <sheetFormatPr defaultRowHeight="14.4" x14ac:dyDescent="0.3"/>
  <sheetData>
    <row r="1" spans="1:10" x14ac:dyDescent="0.3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37.5" customHeight="1" x14ac:dyDescent="0.3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3">
      <c r="A3" s="55" t="s">
        <v>11</v>
      </c>
      <c r="B3" s="54"/>
      <c r="C3" s="6">
        <v>3113</v>
      </c>
      <c r="D3" s="6">
        <v>2941</v>
      </c>
      <c r="E3" s="5">
        <v>0.94474783167362675</v>
      </c>
      <c r="F3" s="6">
        <v>57</v>
      </c>
      <c r="G3" s="5">
        <v>0.96305814327015737</v>
      </c>
      <c r="H3" s="6">
        <v>43</v>
      </c>
      <c r="I3" s="6">
        <v>36</v>
      </c>
      <c r="J3" s="6">
        <v>36</v>
      </c>
    </row>
    <row r="4" spans="1:10" x14ac:dyDescent="0.3">
      <c r="A4" s="55" t="s">
        <v>12</v>
      </c>
      <c r="B4" s="55"/>
      <c r="C4" s="54"/>
      <c r="D4" s="54"/>
      <c r="E4" s="5">
        <v>0.96787664632187598</v>
      </c>
      <c r="F4" s="3"/>
      <c r="G4" s="5">
        <v>0.98618695791840671</v>
      </c>
      <c r="H4" s="55"/>
      <c r="I4" s="54"/>
      <c r="J4" s="3"/>
    </row>
    <row r="5" spans="1:10" x14ac:dyDescent="0.3">
      <c r="A5" s="7" t="s">
        <v>13</v>
      </c>
      <c r="B5" s="7" t="s">
        <v>14</v>
      </c>
      <c r="C5" s="8">
        <v>136</v>
      </c>
      <c r="D5" s="8">
        <v>130</v>
      </c>
      <c r="E5" s="4">
        <v>0.95588235294117652</v>
      </c>
      <c r="F5" s="8">
        <v>2</v>
      </c>
      <c r="G5" s="4">
        <v>0.97058823529411764</v>
      </c>
      <c r="H5" s="8">
        <v>4</v>
      </c>
      <c r="I5" s="8">
        <v>0</v>
      </c>
      <c r="J5" s="8">
        <v>0</v>
      </c>
    </row>
    <row r="6" spans="1:10" x14ac:dyDescent="0.3">
      <c r="A6" s="7" t="s">
        <v>15</v>
      </c>
      <c r="B6" s="7" t="s">
        <v>16</v>
      </c>
      <c r="C6" s="8">
        <v>129</v>
      </c>
      <c r="D6" s="8">
        <v>118</v>
      </c>
      <c r="E6" s="4">
        <v>0.9147286821705426</v>
      </c>
      <c r="F6" s="8">
        <v>2</v>
      </c>
      <c r="G6" s="4">
        <v>0.93023255813953487</v>
      </c>
      <c r="H6" s="8">
        <v>1</v>
      </c>
      <c r="I6" s="8">
        <v>5</v>
      </c>
      <c r="J6" s="8">
        <v>3</v>
      </c>
    </row>
    <row r="7" spans="1:10" x14ac:dyDescent="0.3">
      <c r="A7" s="7" t="s">
        <v>17</v>
      </c>
      <c r="B7" s="7" t="s">
        <v>18</v>
      </c>
      <c r="C7" s="8">
        <v>114</v>
      </c>
      <c r="D7" s="8">
        <v>110</v>
      </c>
      <c r="E7" s="4">
        <v>0.96491228070175439</v>
      </c>
      <c r="F7" s="8">
        <v>2</v>
      </c>
      <c r="G7" s="4">
        <v>0.98245614035087714</v>
      </c>
      <c r="H7" s="8">
        <v>0</v>
      </c>
      <c r="I7" s="8">
        <v>1</v>
      </c>
      <c r="J7" s="8">
        <v>1</v>
      </c>
    </row>
    <row r="8" spans="1:10" x14ac:dyDescent="0.3">
      <c r="A8" s="7" t="s">
        <v>19</v>
      </c>
      <c r="B8" s="7" t="s">
        <v>20</v>
      </c>
      <c r="C8" s="8">
        <v>109</v>
      </c>
      <c r="D8" s="8">
        <v>107</v>
      </c>
      <c r="E8" s="4">
        <v>0.98165137614678899</v>
      </c>
      <c r="F8" s="8">
        <v>0</v>
      </c>
      <c r="G8" s="4">
        <v>0.98165137614678899</v>
      </c>
      <c r="H8" s="8">
        <v>2</v>
      </c>
      <c r="I8" s="8">
        <v>0</v>
      </c>
      <c r="J8" s="8">
        <v>0</v>
      </c>
    </row>
    <row r="9" spans="1:10" x14ac:dyDescent="0.3">
      <c r="A9" s="7" t="s">
        <v>21</v>
      </c>
      <c r="B9" s="7" t="s">
        <v>22</v>
      </c>
      <c r="C9" s="8">
        <v>97</v>
      </c>
      <c r="D9" s="8">
        <v>88</v>
      </c>
      <c r="E9" s="4">
        <v>0.90721649484536082</v>
      </c>
      <c r="F9" s="8">
        <v>0</v>
      </c>
      <c r="G9" s="4">
        <v>0.90721649484536082</v>
      </c>
      <c r="H9" s="8">
        <v>5</v>
      </c>
      <c r="I9" s="8">
        <v>3</v>
      </c>
      <c r="J9" s="8">
        <v>1</v>
      </c>
    </row>
    <row r="10" spans="1:10" x14ac:dyDescent="0.3">
      <c r="A10" s="7" t="s">
        <v>23</v>
      </c>
      <c r="B10" s="7" t="s">
        <v>24</v>
      </c>
      <c r="C10" s="8">
        <v>90</v>
      </c>
      <c r="D10" s="8">
        <v>87</v>
      </c>
      <c r="E10" s="4">
        <v>0.96666666666666667</v>
      </c>
      <c r="F10" s="8">
        <v>3</v>
      </c>
      <c r="G10" s="4">
        <v>1</v>
      </c>
      <c r="H10" s="8">
        <v>0</v>
      </c>
      <c r="I10" s="8">
        <v>0</v>
      </c>
      <c r="J10" s="8">
        <v>0</v>
      </c>
    </row>
    <row r="11" spans="1:10" x14ac:dyDescent="0.3">
      <c r="A11" s="7" t="s">
        <v>25</v>
      </c>
      <c r="B11" s="7" t="s">
        <v>26</v>
      </c>
      <c r="C11" s="8">
        <v>88</v>
      </c>
      <c r="D11" s="8">
        <v>85</v>
      </c>
      <c r="E11" s="4">
        <v>0.96590909090909094</v>
      </c>
      <c r="F11" s="8">
        <v>2</v>
      </c>
      <c r="G11" s="4">
        <v>0.98863636363636365</v>
      </c>
      <c r="H11" s="8">
        <v>0</v>
      </c>
      <c r="I11" s="8">
        <v>1</v>
      </c>
      <c r="J11" s="8">
        <v>0</v>
      </c>
    </row>
    <row r="12" spans="1:10" x14ac:dyDescent="0.3">
      <c r="A12" s="7" t="s">
        <v>27</v>
      </c>
      <c r="B12" s="7" t="s">
        <v>28</v>
      </c>
      <c r="C12" s="8">
        <v>85</v>
      </c>
      <c r="D12" s="8">
        <v>81</v>
      </c>
      <c r="E12" s="4">
        <v>0.95294117647058807</v>
      </c>
      <c r="F12" s="8">
        <v>1</v>
      </c>
      <c r="G12" s="4">
        <v>0.96470588235294119</v>
      </c>
      <c r="H12" s="8">
        <v>2</v>
      </c>
      <c r="I12" s="8">
        <v>0</v>
      </c>
      <c r="J12" s="8">
        <v>1</v>
      </c>
    </row>
    <row r="13" spans="1:10" x14ac:dyDescent="0.3">
      <c r="A13" s="7" t="s">
        <v>29</v>
      </c>
      <c r="B13" s="7" t="s">
        <v>30</v>
      </c>
      <c r="C13" s="8">
        <v>83</v>
      </c>
      <c r="D13" s="8">
        <v>82</v>
      </c>
      <c r="E13" s="4">
        <v>0.98795180722891562</v>
      </c>
      <c r="F13" s="8">
        <v>1</v>
      </c>
      <c r="G13" s="4">
        <v>1</v>
      </c>
      <c r="H13" s="8">
        <v>0</v>
      </c>
      <c r="I13" s="8">
        <v>0</v>
      </c>
      <c r="J13" s="8">
        <v>0</v>
      </c>
    </row>
    <row r="14" spans="1:10" x14ac:dyDescent="0.3">
      <c r="A14" s="7" t="s">
        <v>31</v>
      </c>
      <c r="B14" s="7" t="s">
        <v>32</v>
      </c>
      <c r="C14" s="8">
        <v>78</v>
      </c>
      <c r="D14" s="8">
        <v>69</v>
      </c>
      <c r="E14" s="4">
        <v>0.88461538461538458</v>
      </c>
      <c r="F14" s="8">
        <v>5</v>
      </c>
      <c r="G14" s="4">
        <v>0.94871794871794857</v>
      </c>
      <c r="H14" s="8">
        <v>1</v>
      </c>
      <c r="I14" s="8">
        <v>3</v>
      </c>
      <c r="J14" s="8">
        <v>0</v>
      </c>
    </row>
    <row r="15" spans="1:10" x14ac:dyDescent="0.3">
      <c r="A15" s="7" t="s">
        <v>33</v>
      </c>
      <c r="B15" s="7" t="s">
        <v>34</v>
      </c>
      <c r="C15" s="8">
        <v>75</v>
      </c>
      <c r="D15" s="8">
        <v>73</v>
      </c>
      <c r="E15" s="4">
        <v>0.97333333333333338</v>
      </c>
      <c r="F15" s="8">
        <v>2</v>
      </c>
      <c r="G15" s="4">
        <v>1</v>
      </c>
      <c r="H15" s="8">
        <v>0</v>
      </c>
      <c r="I15" s="8">
        <v>0</v>
      </c>
      <c r="J15" s="8">
        <v>0</v>
      </c>
    </row>
    <row r="16" spans="1:10" x14ac:dyDescent="0.3">
      <c r="A16" s="7" t="s">
        <v>35</v>
      </c>
      <c r="B16" s="7" t="s">
        <v>36</v>
      </c>
      <c r="C16" s="8">
        <v>74</v>
      </c>
      <c r="D16" s="8">
        <v>72</v>
      </c>
      <c r="E16" s="4">
        <v>0.97297297297297303</v>
      </c>
      <c r="F16" s="8">
        <v>0</v>
      </c>
      <c r="G16" s="4">
        <v>0.97297297297297303</v>
      </c>
      <c r="H16" s="8">
        <v>1</v>
      </c>
      <c r="I16" s="8">
        <v>1</v>
      </c>
      <c r="J16" s="8">
        <v>0</v>
      </c>
    </row>
    <row r="17" spans="1:10" x14ac:dyDescent="0.3">
      <c r="A17" s="7" t="s">
        <v>37</v>
      </c>
      <c r="B17" s="7" t="s">
        <v>38</v>
      </c>
      <c r="C17" s="8">
        <v>66</v>
      </c>
      <c r="D17" s="8">
        <v>63</v>
      </c>
      <c r="E17" s="4">
        <v>0.95454545454545459</v>
      </c>
      <c r="F17" s="8">
        <v>1</v>
      </c>
      <c r="G17" s="4">
        <v>0.96969696969696972</v>
      </c>
      <c r="H17" s="8">
        <v>1</v>
      </c>
      <c r="I17" s="8">
        <v>1</v>
      </c>
      <c r="J17" s="8">
        <v>0</v>
      </c>
    </row>
    <row r="18" spans="1:10" x14ac:dyDescent="0.3">
      <c r="A18" s="7" t="s">
        <v>39</v>
      </c>
      <c r="B18" s="7" t="s">
        <v>40</v>
      </c>
      <c r="C18" s="8">
        <v>63</v>
      </c>
      <c r="D18" s="8">
        <v>62</v>
      </c>
      <c r="E18" s="4">
        <v>0.98412698412698407</v>
      </c>
      <c r="F18" s="8">
        <v>1</v>
      </c>
      <c r="G18" s="4">
        <v>1</v>
      </c>
      <c r="H18" s="8">
        <v>0</v>
      </c>
      <c r="I18" s="8">
        <v>0</v>
      </c>
      <c r="J18" s="8">
        <v>0</v>
      </c>
    </row>
    <row r="19" spans="1:10" x14ac:dyDescent="0.3">
      <c r="A19" s="7" t="s">
        <v>41</v>
      </c>
      <c r="B19" s="7" t="s">
        <v>42</v>
      </c>
      <c r="C19" s="8">
        <v>61</v>
      </c>
      <c r="D19" s="8">
        <v>58</v>
      </c>
      <c r="E19" s="4">
        <v>0.95081967213114749</v>
      </c>
      <c r="F19" s="8">
        <v>2</v>
      </c>
      <c r="G19" s="4">
        <v>0.98360655737704916</v>
      </c>
      <c r="H19" s="8">
        <v>0</v>
      </c>
      <c r="I19" s="8">
        <v>0</v>
      </c>
      <c r="J19" s="8">
        <v>1</v>
      </c>
    </row>
    <row r="20" spans="1:10" x14ac:dyDescent="0.3">
      <c r="A20" s="7" t="s">
        <v>43</v>
      </c>
      <c r="B20" s="7" t="s">
        <v>44</v>
      </c>
      <c r="C20" s="8">
        <v>60</v>
      </c>
      <c r="D20" s="8">
        <v>58</v>
      </c>
      <c r="E20" s="4">
        <v>0.96666666666666667</v>
      </c>
      <c r="F20" s="8">
        <v>1</v>
      </c>
      <c r="G20" s="4">
        <v>0.98333333333333328</v>
      </c>
      <c r="H20" s="8">
        <v>1</v>
      </c>
      <c r="I20" s="8">
        <v>0</v>
      </c>
      <c r="J20" s="8">
        <v>0</v>
      </c>
    </row>
    <row r="21" spans="1:10" x14ac:dyDescent="0.3">
      <c r="A21" s="7" t="s">
        <v>45</v>
      </c>
      <c r="B21" s="7" t="s">
        <v>46</v>
      </c>
      <c r="C21" s="8">
        <v>57</v>
      </c>
      <c r="D21" s="8">
        <v>55</v>
      </c>
      <c r="E21" s="4">
        <v>0.96491228070175439</v>
      </c>
      <c r="F21" s="8">
        <v>1</v>
      </c>
      <c r="G21" s="4">
        <v>0.98245614035087714</v>
      </c>
      <c r="H21" s="8">
        <v>1</v>
      </c>
      <c r="I21" s="8">
        <v>0</v>
      </c>
      <c r="J21" s="8">
        <v>0</v>
      </c>
    </row>
    <row r="22" spans="1:10" x14ac:dyDescent="0.3">
      <c r="A22" s="7" t="s">
        <v>47</v>
      </c>
      <c r="B22" s="7" t="s">
        <v>48</v>
      </c>
      <c r="C22" s="8">
        <v>57</v>
      </c>
      <c r="D22" s="8">
        <v>51</v>
      </c>
      <c r="E22" s="4">
        <v>0.89473684210526316</v>
      </c>
      <c r="F22" s="8">
        <v>3</v>
      </c>
      <c r="G22" s="4">
        <v>0.94736842105263153</v>
      </c>
      <c r="H22" s="8">
        <v>0</v>
      </c>
      <c r="I22" s="8">
        <v>0</v>
      </c>
      <c r="J22" s="8">
        <v>3</v>
      </c>
    </row>
    <row r="23" spans="1:10" x14ac:dyDescent="0.3">
      <c r="A23" s="7" t="s">
        <v>49</v>
      </c>
      <c r="B23" s="7" t="s">
        <v>50</v>
      </c>
      <c r="C23" s="8">
        <v>55</v>
      </c>
      <c r="D23" s="8">
        <v>44</v>
      </c>
      <c r="E23" s="4">
        <v>0.8</v>
      </c>
      <c r="F23" s="8">
        <v>1</v>
      </c>
      <c r="G23" s="4">
        <v>0.81818181818181823</v>
      </c>
      <c r="H23" s="8">
        <v>4</v>
      </c>
      <c r="I23" s="8">
        <v>3</v>
      </c>
      <c r="J23" s="8">
        <v>3</v>
      </c>
    </row>
    <row r="24" spans="1:10" x14ac:dyDescent="0.3">
      <c r="A24" s="7" t="s">
        <v>51</v>
      </c>
      <c r="B24" s="7" t="s">
        <v>52</v>
      </c>
      <c r="C24" s="8">
        <v>53</v>
      </c>
      <c r="D24" s="8">
        <v>51</v>
      </c>
      <c r="E24" s="4">
        <v>0.96226415094339623</v>
      </c>
      <c r="F24" s="8">
        <v>0</v>
      </c>
      <c r="G24" s="4">
        <v>0.96226415094339623</v>
      </c>
      <c r="H24" s="8">
        <v>1</v>
      </c>
      <c r="I24" s="8">
        <v>1</v>
      </c>
      <c r="J24" s="8">
        <v>0</v>
      </c>
    </row>
    <row r="25" spans="1:10" x14ac:dyDescent="0.3">
      <c r="A25" s="7" t="s">
        <v>53</v>
      </c>
      <c r="B25" s="7" t="s">
        <v>54</v>
      </c>
      <c r="C25" s="8">
        <v>49</v>
      </c>
      <c r="D25" s="8">
        <v>49</v>
      </c>
      <c r="E25" s="4">
        <v>1</v>
      </c>
      <c r="F25" s="8">
        <v>0</v>
      </c>
      <c r="G25" s="4">
        <v>1</v>
      </c>
      <c r="H25" s="8">
        <v>0</v>
      </c>
      <c r="I25" s="8">
        <v>0</v>
      </c>
      <c r="J25" s="8">
        <v>0</v>
      </c>
    </row>
    <row r="26" spans="1:10" x14ac:dyDescent="0.3">
      <c r="A26" s="7" t="s">
        <v>55</v>
      </c>
      <c r="B26" s="7" t="s">
        <v>56</v>
      </c>
      <c r="C26" s="8">
        <v>49</v>
      </c>
      <c r="D26" s="8">
        <v>47</v>
      </c>
      <c r="E26" s="4">
        <v>0.95918367346938771</v>
      </c>
      <c r="F26" s="8">
        <v>1</v>
      </c>
      <c r="G26" s="4">
        <v>0.97959183673469385</v>
      </c>
      <c r="H26" s="8">
        <v>0</v>
      </c>
      <c r="I26" s="8">
        <v>1</v>
      </c>
      <c r="J26" s="8">
        <v>0</v>
      </c>
    </row>
    <row r="27" spans="1:10" x14ac:dyDescent="0.3">
      <c r="A27" s="7" t="s">
        <v>57</v>
      </c>
      <c r="B27" s="7" t="s">
        <v>58</v>
      </c>
      <c r="C27" s="8">
        <v>48</v>
      </c>
      <c r="D27" s="8">
        <v>47</v>
      </c>
      <c r="E27" s="4">
        <v>0.97916666666666652</v>
      </c>
      <c r="F27" s="8">
        <v>0</v>
      </c>
      <c r="G27" s="4">
        <v>0.97916666666666652</v>
      </c>
      <c r="H27" s="8">
        <v>0</v>
      </c>
      <c r="I27" s="8">
        <v>1</v>
      </c>
      <c r="J27" s="8">
        <v>0</v>
      </c>
    </row>
    <row r="28" spans="1:10" x14ac:dyDescent="0.3">
      <c r="A28" s="7" t="s">
        <v>59</v>
      </c>
      <c r="B28" s="7" t="s">
        <v>60</v>
      </c>
      <c r="C28" s="8">
        <v>47</v>
      </c>
      <c r="D28" s="8">
        <v>42</v>
      </c>
      <c r="E28" s="4">
        <v>0.8936170212765957</v>
      </c>
      <c r="F28" s="8">
        <v>0</v>
      </c>
      <c r="G28" s="4">
        <v>0.8936170212765957</v>
      </c>
      <c r="H28" s="8">
        <v>0</v>
      </c>
      <c r="I28" s="8">
        <v>4</v>
      </c>
      <c r="J28" s="8">
        <v>1</v>
      </c>
    </row>
    <row r="29" spans="1:10" x14ac:dyDescent="0.3">
      <c r="A29" s="7" t="s">
        <v>61</v>
      </c>
      <c r="B29" s="7" t="s">
        <v>62</v>
      </c>
      <c r="C29" s="8">
        <v>46</v>
      </c>
      <c r="D29" s="8">
        <v>43</v>
      </c>
      <c r="E29" s="4">
        <v>0.93478260869565222</v>
      </c>
      <c r="F29" s="8">
        <v>1</v>
      </c>
      <c r="G29" s="4">
        <v>0.95652173913043481</v>
      </c>
      <c r="H29" s="8">
        <v>1</v>
      </c>
      <c r="I29" s="8">
        <v>1</v>
      </c>
      <c r="J29" s="8">
        <v>0</v>
      </c>
    </row>
    <row r="30" spans="1:10" x14ac:dyDescent="0.3">
      <c r="A30" s="7" t="s">
        <v>63</v>
      </c>
      <c r="B30" s="7" t="s">
        <v>64</v>
      </c>
      <c r="C30" s="8">
        <v>45</v>
      </c>
      <c r="D30" s="8">
        <v>44</v>
      </c>
      <c r="E30" s="4">
        <v>0.97777777777777775</v>
      </c>
      <c r="F30" s="8">
        <v>1</v>
      </c>
      <c r="G30" s="4">
        <v>1</v>
      </c>
      <c r="H30" s="8">
        <v>0</v>
      </c>
      <c r="I30" s="8">
        <v>0</v>
      </c>
      <c r="J30" s="8">
        <v>0</v>
      </c>
    </row>
    <row r="31" spans="1:10" x14ac:dyDescent="0.3">
      <c r="A31" s="7" t="s">
        <v>65</v>
      </c>
      <c r="B31" s="7" t="s">
        <v>66</v>
      </c>
      <c r="C31" s="8">
        <v>44</v>
      </c>
      <c r="D31" s="8">
        <v>41</v>
      </c>
      <c r="E31" s="4">
        <v>0.93181818181818177</v>
      </c>
      <c r="F31" s="8">
        <v>1</v>
      </c>
      <c r="G31" s="4">
        <v>0.95454545454545459</v>
      </c>
      <c r="H31" s="8">
        <v>0</v>
      </c>
      <c r="I31" s="8">
        <v>0</v>
      </c>
      <c r="J31" s="8">
        <v>2</v>
      </c>
    </row>
    <row r="32" spans="1:10" x14ac:dyDescent="0.3">
      <c r="A32" s="7" t="s">
        <v>67</v>
      </c>
      <c r="B32" s="7" t="s">
        <v>68</v>
      </c>
      <c r="C32" s="8">
        <v>43</v>
      </c>
      <c r="D32" s="8">
        <v>36</v>
      </c>
      <c r="E32" s="4">
        <v>0.83720930232558144</v>
      </c>
      <c r="F32" s="8">
        <v>1</v>
      </c>
      <c r="G32" s="4">
        <v>0.86046511627906985</v>
      </c>
      <c r="H32" s="8">
        <v>2</v>
      </c>
      <c r="I32" s="8">
        <v>0</v>
      </c>
      <c r="J32" s="8">
        <v>4</v>
      </c>
    </row>
    <row r="33" spans="1:10" x14ac:dyDescent="0.3">
      <c r="A33" s="7" t="s">
        <v>69</v>
      </c>
      <c r="B33" s="7" t="s">
        <v>70</v>
      </c>
      <c r="C33" s="8">
        <v>42</v>
      </c>
      <c r="D33" s="8">
        <v>37</v>
      </c>
      <c r="E33" s="4">
        <v>0.88095238095238093</v>
      </c>
      <c r="F33" s="8">
        <v>3</v>
      </c>
      <c r="G33" s="4">
        <v>0.95238095238095222</v>
      </c>
      <c r="H33" s="8">
        <v>0</v>
      </c>
      <c r="I33" s="8">
        <v>2</v>
      </c>
      <c r="J33" s="8">
        <v>0</v>
      </c>
    </row>
    <row r="34" spans="1:10" x14ac:dyDescent="0.3">
      <c r="A34" s="7" t="s">
        <v>71</v>
      </c>
      <c r="B34" s="7" t="s">
        <v>72</v>
      </c>
      <c r="C34" s="8">
        <v>41</v>
      </c>
      <c r="D34" s="8">
        <v>41</v>
      </c>
      <c r="E34" s="4">
        <v>1</v>
      </c>
      <c r="F34" s="8">
        <v>0</v>
      </c>
      <c r="G34" s="4">
        <v>1</v>
      </c>
      <c r="H34" s="8">
        <v>0</v>
      </c>
      <c r="I34" s="8">
        <v>0</v>
      </c>
      <c r="J34" s="8">
        <v>0</v>
      </c>
    </row>
    <row r="35" spans="1:10" x14ac:dyDescent="0.3">
      <c r="A35" s="7" t="s">
        <v>73</v>
      </c>
      <c r="B35" s="7" t="s">
        <v>74</v>
      </c>
      <c r="C35" s="8">
        <v>40</v>
      </c>
      <c r="D35" s="8">
        <v>40</v>
      </c>
      <c r="E35" s="4">
        <v>1</v>
      </c>
      <c r="F35" s="8">
        <v>0</v>
      </c>
      <c r="G35" s="4">
        <v>1</v>
      </c>
      <c r="H35" s="8">
        <v>0</v>
      </c>
      <c r="I35" s="8">
        <v>0</v>
      </c>
      <c r="J35" s="8">
        <v>0</v>
      </c>
    </row>
    <row r="36" spans="1:10" x14ac:dyDescent="0.3">
      <c r="A36" s="7" t="s">
        <v>75</v>
      </c>
      <c r="B36" s="7" t="s">
        <v>76</v>
      </c>
      <c r="C36" s="8">
        <v>38</v>
      </c>
      <c r="D36" s="8">
        <v>37</v>
      </c>
      <c r="E36" s="4">
        <v>0.97368421052631571</v>
      </c>
      <c r="F36" s="8">
        <v>0</v>
      </c>
      <c r="G36" s="4">
        <v>0.97368421052631571</v>
      </c>
      <c r="H36" s="8">
        <v>1</v>
      </c>
      <c r="I36" s="8">
        <v>0</v>
      </c>
      <c r="J36" s="8">
        <v>0</v>
      </c>
    </row>
    <row r="37" spans="1:10" x14ac:dyDescent="0.3">
      <c r="A37" s="7" t="s">
        <v>77</v>
      </c>
      <c r="B37" s="7" t="s">
        <v>78</v>
      </c>
      <c r="C37" s="8">
        <v>38</v>
      </c>
      <c r="D37" s="8">
        <v>38</v>
      </c>
      <c r="E37" s="4">
        <v>1</v>
      </c>
      <c r="F37" s="8">
        <v>0</v>
      </c>
      <c r="G37" s="4">
        <v>1</v>
      </c>
      <c r="H37" s="8">
        <v>0</v>
      </c>
      <c r="I37" s="8">
        <v>0</v>
      </c>
      <c r="J37" s="8">
        <v>0</v>
      </c>
    </row>
    <row r="38" spans="1:10" x14ac:dyDescent="0.3">
      <c r="A38" s="7" t="s">
        <v>79</v>
      </c>
      <c r="B38" s="7" t="s">
        <v>80</v>
      </c>
      <c r="C38" s="8">
        <v>36</v>
      </c>
      <c r="D38" s="8">
        <v>34</v>
      </c>
      <c r="E38" s="4">
        <v>0.94444444444444442</v>
      </c>
      <c r="F38" s="8">
        <v>0</v>
      </c>
      <c r="G38" s="4">
        <v>0.94444444444444442</v>
      </c>
      <c r="H38" s="8">
        <v>1</v>
      </c>
      <c r="I38" s="8">
        <v>0</v>
      </c>
      <c r="J38" s="8">
        <v>1</v>
      </c>
    </row>
    <row r="39" spans="1:10" x14ac:dyDescent="0.3">
      <c r="A39" s="7" t="s">
        <v>81</v>
      </c>
      <c r="B39" s="7" t="s">
        <v>82</v>
      </c>
      <c r="C39" s="8">
        <v>36</v>
      </c>
      <c r="D39" s="8">
        <v>32</v>
      </c>
      <c r="E39" s="4">
        <v>0.88888888888888884</v>
      </c>
      <c r="F39" s="8">
        <v>2</v>
      </c>
      <c r="G39" s="4">
        <v>0.94444444444444442</v>
      </c>
      <c r="H39" s="8">
        <v>1</v>
      </c>
      <c r="I39" s="8">
        <v>0</v>
      </c>
      <c r="J39" s="8">
        <v>1</v>
      </c>
    </row>
    <row r="40" spans="1:10" x14ac:dyDescent="0.3">
      <c r="A40" s="7" t="s">
        <v>83</v>
      </c>
      <c r="B40" s="7" t="s">
        <v>84</v>
      </c>
      <c r="C40" s="8">
        <v>36</v>
      </c>
      <c r="D40" s="8">
        <v>33</v>
      </c>
      <c r="E40" s="4">
        <v>0.91666666666666652</v>
      </c>
      <c r="F40" s="8">
        <v>3</v>
      </c>
      <c r="G40" s="4">
        <v>1</v>
      </c>
      <c r="H40" s="8">
        <v>0</v>
      </c>
      <c r="I40" s="8">
        <v>0</v>
      </c>
      <c r="J40" s="8">
        <v>0</v>
      </c>
    </row>
    <row r="41" spans="1:10" x14ac:dyDescent="0.3">
      <c r="A41" s="7" t="s">
        <v>85</v>
      </c>
      <c r="B41" s="7" t="s">
        <v>86</v>
      </c>
      <c r="C41" s="8">
        <v>35</v>
      </c>
      <c r="D41" s="8">
        <v>35</v>
      </c>
      <c r="E41" s="4">
        <v>1</v>
      </c>
      <c r="F41" s="8">
        <v>0</v>
      </c>
      <c r="G41" s="4">
        <v>1</v>
      </c>
      <c r="H41" s="8">
        <v>0</v>
      </c>
      <c r="I41" s="8">
        <v>0</v>
      </c>
      <c r="J41" s="8">
        <v>0</v>
      </c>
    </row>
    <row r="42" spans="1:10" x14ac:dyDescent="0.3">
      <c r="A42" s="7" t="s">
        <v>87</v>
      </c>
      <c r="B42" s="7" t="s">
        <v>88</v>
      </c>
      <c r="C42" s="8">
        <v>30</v>
      </c>
      <c r="D42" s="8">
        <v>30</v>
      </c>
      <c r="E42" s="4">
        <v>1</v>
      </c>
      <c r="F42" s="8">
        <v>0</v>
      </c>
      <c r="G42" s="4">
        <v>1</v>
      </c>
      <c r="H42" s="8">
        <v>0</v>
      </c>
      <c r="I42" s="8">
        <v>0</v>
      </c>
      <c r="J42" s="8">
        <v>0</v>
      </c>
    </row>
    <row r="43" spans="1:10" x14ac:dyDescent="0.3">
      <c r="A43" s="7" t="s">
        <v>89</v>
      </c>
      <c r="B43" s="7" t="s">
        <v>90</v>
      </c>
      <c r="C43" s="8">
        <v>29</v>
      </c>
      <c r="D43" s="8">
        <v>29</v>
      </c>
      <c r="E43" s="4">
        <v>1</v>
      </c>
      <c r="F43" s="8">
        <v>0</v>
      </c>
      <c r="G43" s="4">
        <v>1</v>
      </c>
      <c r="H43" s="8">
        <v>0</v>
      </c>
      <c r="I43" s="8">
        <v>0</v>
      </c>
      <c r="J43" s="8">
        <v>0</v>
      </c>
    </row>
    <row r="44" spans="1:10" x14ac:dyDescent="0.3">
      <c r="A44" s="7" t="s">
        <v>91</v>
      </c>
      <c r="B44" s="7" t="s">
        <v>92</v>
      </c>
      <c r="C44" s="8">
        <v>29</v>
      </c>
      <c r="D44" s="8">
        <v>26</v>
      </c>
      <c r="E44" s="4">
        <v>0.89655172413793105</v>
      </c>
      <c r="F44" s="8">
        <v>0</v>
      </c>
      <c r="G44" s="4">
        <v>0.89655172413793105</v>
      </c>
      <c r="H44" s="8">
        <v>0</v>
      </c>
      <c r="I44" s="8">
        <v>1</v>
      </c>
      <c r="J44" s="8">
        <v>2</v>
      </c>
    </row>
    <row r="45" spans="1:10" x14ac:dyDescent="0.3">
      <c r="A45" s="7" t="s">
        <v>93</v>
      </c>
      <c r="B45" s="7" t="s">
        <v>94</v>
      </c>
      <c r="C45" s="8">
        <v>28</v>
      </c>
      <c r="D45" s="8">
        <v>24</v>
      </c>
      <c r="E45" s="4">
        <v>0.8571428571428571</v>
      </c>
      <c r="F45" s="8">
        <v>1</v>
      </c>
      <c r="G45" s="4">
        <v>0.8928571428571429</v>
      </c>
      <c r="H45" s="8">
        <v>0</v>
      </c>
      <c r="I45" s="8">
        <v>2</v>
      </c>
      <c r="J45" s="8">
        <v>1</v>
      </c>
    </row>
    <row r="46" spans="1:10" x14ac:dyDescent="0.3">
      <c r="A46" s="7" t="s">
        <v>95</v>
      </c>
      <c r="B46" s="7" t="s">
        <v>96</v>
      </c>
      <c r="C46" s="8">
        <v>28</v>
      </c>
      <c r="D46" s="8">
        <v>27</v>
      </c>
      <c r="E46" s="4">
        <v>0.9642857142857143</v>
      </c>
      <c r="F46" s="8">
        <v>1</v>
      </c>
      <c r="G46" s="4">
        <v>1</v>
      </c>
      <c r="H46" s="8">
        <v>0</v>
      </c>
      <c r="I46" s="8">
        <v>0</v>
      </c>
      <c r="J46" s="8">
        <v>0</v>
      </c>
    </row>
    <row r="47" spans="1:10" x14ac:dyDescent="0.3">
      <c r="A47" s="7" t="s">
        <v>97</v>
      </c>
      <c r="B47" s="7" t="s">
        <v>98</v>
      </c>
      <c r="C47" s="8">
        <v>28</v>
      </c>
      <c r="D47" s="8">
        <v>28</v>
      </c>
      <c r="E47" s="4">
        <v>1</v>
      </c>
      <c r="F47" s="8">
        <v>0</v>
      </c>
      <c r="G47" s="4">
        <v>1</v>
      </c>
      <c r="H47" s="8">
        <v>0</v>
      </c>
      <c r="I47" s="8">
        <v>0</v>
      </c>
      <c r="J47" s="8">
        <v>0</v>
      </c>
    </row>
    <row r="48" spans="1:10" x14ac:dyDescent="0.3">
      <c r="A48" s="7" t="s">
        <v>99</v>
      </c>
      <c r="B48" s="7" t="s">
        <v>100</v>
      </c>
      <c r="C48" s="8">
        <v>28</v>
      </c>
      <c r="D48" s="8">
        <v>27</v>
      </c>
      <c r="E48" s="4">
        <v>0.9642857142857143</v>
      </c>
      <c r="F48" s="8">
        <v>0</v>
      </c>
      <c r="G48" s="4">
        <v>0.9642857142857143</v>
      </c>
      <c r="H48" s="8">
        <v>0</v>
      </c>
      <c r="I48" s="8">
        <v>1</v>
      </c>
      <c r="J48" s="8">
        <v>0</v>
      </c>
    </row>
    <row r="49" spans="1:10" x14ac:dyDescent="0.3">
      <c r="A49" s="7" t="s">
        <v>101</v>
      </c>
      <c r="B49" s="7" t="s">
        <v>102</v>
      </c>
      <c r="C49" s="8">
        <v>26</v>
      </c>
      <c r="D49" s="8">
        <v>26</v>
      </c>
      <c r="E49" s="4">
        <v>1</v>
      </c>
      <c r="F49" s="8">
        <v>0</v>
      </c>
      <c r="G49" s="4">
        <v>1</v>
      </c>
      <c r="H49" s="8">
        <v>0</v>
      </c>
      <c r="I49" s="8">
        <v>0</v>
      </c>
      <c r="J49" s="8">
        <v>0</v>
      </c>
    </row>
    <row r="50" spans="1:10" x14ac:dyDescent="0.3">
      <c r="A50" s="7" t="s">
        <v>103</v>
      </c>
      <c r="B50" s="7" t="s">
        <v>104</v>
      </c>
      <c r="C50" s="8">
        <v>26</v>
      </c>
      <c r="D50" s="8">
        <v>23</v>
      </c>
      <c r="E50" s="4">
        <v>0.88461538461538458</v>
      </c>
      <c r="F50" s="8">
        <v>0</v>
      </c>
      <c r="G50" s="4">
        <v>0.88461538461538458</v>
      </c>
      <c r="H50" s="8">
        <v>3</v>
      </c>
      <c r="I50" s="8">
        <v>0</v>
      </c>
      <c r="J50" s="8">
        <v>0</v>
      </c>
    </row>
    <row r="51" spans="1:10" x14ac:dyDescent="0.3">
      <c r="A51" s="7" t="s">
        <v>105</v>
      </c>
      <c r="B51" s="7" t="s">
        <v>106</v>
      </c>
      <c r="C51" s="8">
        <v>24</v>
      </c>
      <c r="D51" s="8">
        <v>23</v>
      </c>
      <c r="E51" s="4">
        <v>0.95833333333333348</v>
      </c>
      <c r="F51" s="8">
        <v>1</v>
      </c>
      <c r="G51" s="4">
        <v>1</v>
      </c>
      <c r="H51" s="8">
        <v>0</v>
      </c>
      <c r="I51" s="8">
        <v>0</v>
      </c>
      <c r="J51" s="8">
        <v>0</v>
      </c>
    </row>
    <row r="52" spans="1:10" x14ac:dyDescent="0.3">
      <c r="A52" s="7" t="s">
        <v>107</v>
      </c>
      <c r="B52" s="7" t="s">
        <v>108</v>
      </c>
      <c r="C52" s="8">
        <v>24</v>
      </c>
      <c r="D52" s="8">
        <v>24</v>
      </c>
      <c r="E52" s="4">
        <v>1</v>
      </c>
      <c r="F52" s="8">
        <v>0</v>
      </c>
      <c r="G52" s="4">
        <v>1</v>
      </c>
      <c r="H52" s="8">
        <v>0</v>
      </c>
      <c r="I52" s="8">
        <v>0</v>
      </c>
      <c r="J52" s="8">
        <v>0</v>
      </c>
    </row>
    <row r="53" spans="1:10" x14ac:dyDescent="0.3">
      <c r="A53" s="7" t="s">
        <v>109</v>
      </c>
      <c r="B53" s="7" t="s">
        <v>110</v>
      </c>
      <c r="C53" s="8">
        <v>24</v>
      </c>
      <c r="D53" s="8">
        <v>23</v>
      </c>
      <c r="E53" s="4">
        <v>0.95833333333333348</v>
      </c>
      <c r="F53" s="8">
        <v>0</v>
      </c>
      <c r="G53" s="4">
        <v>0.95833333333333348</v>
      </c>
      <c r="H53" s="8">
        <v>1</v>
      </c>
      <c r="I53" s="8">
        <v>0</v>
      </c>
      <c r="J53" s="8">
        <v>0</v>
      </c>
    </row>
    <row r="54" spans="1:10" x14ac:dyDescent="0.3">
      <c r="A54" s="7" t="s">
        <v>111</v>
      </c>
      <c r="B54" s="7" t="s">
        <v>112</v>
      </c>
      <c r="C54" s="8">
        <v>24</v>
      </c>
      <c r="D54" s="8">
        <v>24</v>
      </c>
      <c r="E54" s="4">
        <v>1</v>
      </c>
      <c r="F54" s="8">
        <v>0</v>
      </c>
      <c r="G54" s="4">
        <v>1</v>
      </c>
      <c r="H54" s="8">
        <v>0</v>
      </c>
      <c r="I54" s="8">
        <v>0</v>
      </c>
      <c r="J54" s="8">
        <v>0</v>
      </c>
    </row>
    <row r="55" spans="1:10" x14ac:dyDescent="0.3">
      <c r="A55" s="7" t="s">
        <v>113</v>
      </c>
      <c r="B55" s="7" t="s">
        <v>114</v>
      </c>
      <c r="C55" s="8">
        <v>23</v>
      </c>
      <c r="D55" s="8">
        <v>21</v>
      </c>
      <c r="E55" s="4">
        <v>0.91304347826086951</v>
      </c>
      <c r="F55" s="8">
        <v>0</v>
      </c>
      <c r="G55" s="4">
        <v>0.91304347826086951</v>
      </c>
      <c r="H55" s="8">
        <v>2</v>
      </c>
      <c r="I55" s="8">
        <v>0</v>
      </c>
      <c r="J55" s="8">
        <v>0</v>
      </c>
    </row>
    <row r="56" spans="1:10" x14ac:dyDescent="0.3">
      <c r="A56" s="7" t="s">
        <v>115</v>
      </c>
      <c r="B56" s="7" t="s">
        <v>116</v>
      </c>
      <c r="C56" s="8">
        <v>22</v>
      </c>
      <c r="D56" s="8">
        <v>21</v>
      </c>
      <c r="E56" s="4">
        <v>0.95454545454545459</v>
      </c>
      <c r="F56" s="8">
        <v>1</v>
      </c>
      <c r="G56" s="4">
        <v>1</v>
      </c>
      <c r="H56" s="8">
        <v>0</v>
      </c>
      <c r="I56" s="8">
        <v>0</v>
      </c>
      <c r="J56" s="8">
        <v>0</v>
      </c>
    </row>
    <row r="57" spans="1:10" x14ac:dyDescent="0.3">
      <c r="A57" s="7" t="s">
        <v>117</v>
      </c>
      <c r="B57" s="7" t="s">
        <v>118</v>
      </c>
      <c r="C57" s="8">
        <v>21</v>
      </c>
      <c r="D57" s="8">
        <v>20</v>
      </c>
      <c r="E57" s="4">
        <v>0.95238095238095222</v>
      </c>
      <c r="F57" s="8">
        <v>1</v>
      </c>
      <c r="G57" s="4">
        <v>1</v>
      </c>
      <c r="H57" s="8">
        <v>0</v>
      </c>
      <c r="I57" s="8">
        <v>0</v>
      </c>
      <c r="J57" s="8">
        <v>0</v>
      </c>
    </row>
    <row r="58" spans="1:10" x14ac:dyDescent="0.3">
      <c r="A58" s="7" t="s">
        <v>119</v>
      </c>
      <c r="B58" s="7" t="s">
        <v>120</v>
      </c>
      <c r="C58" s="8">
        <v>20</v>
      </c>
      <c r="D58" s="8">
        <v>19</v>
      </c>
      <c r="E58" s="4">
        <v>0.95</v>
      </c>
      <c r="F58" s="8">
        <v>0</v>
      </c>
      <c r="G58" s="4">
        <v>0.95</v>
      </c>
      <c r="H58" s="8">
        <v>1</v>
      </c>
      <c r="I58" s="8">
        <v>0</v>
      </c>
      <c r="J58" s="8">
        <v>0</v>
      </c>
    </row>
    <row r="59" spans="1:10" x14ac:dyDescent="0.3">
      <c r="A59" s="7" t="s">
        <v>121</v>
      </c>
      <c r="B59" s="7" t="s">
        <v>122</v>
      </c>
      <c r="C59" s="8">
        <v>19</v>
      </c>
      <c r="D59" s="8">
        <v>17</v>
      </c>
      <c r="E59" s="4">
        <v>0.89473684210526316</v>
      </c>
      <c r="F59" s="8">
        <v>2</v>
      </c>
      <c r="G59" s="4">
        <v>1</v>
      </c>
      <c r="H59" s="8">
        <v>0</v>
      </c>
      <c r="I59" s="8">
        <v>0</v>
      </c>
      <c r="J59" s="8">
        <v>0</v>
      </c>
    </row>
    <row r="60" spans="1:10" x14ac:dyDescent="0.3">
      <c r="A60" s="7" t="s">
        <v>123</v>
      </c>
      <c r="B60" s="7" t="s">
        <v>124</v>
      </c>
      <c r="C60" s="8">
        <v>19</v>
      </c>
      <c r="D60" s="8">
        <v>18</v>
      </c>
      <c r="E60" s="4">
        <v>0.94736842105263153</v>
      </c>
      <c r="F60" s="8">
        <v>0</v>
      </c>
      <c r="G60" s="4">
        <v>0.94736842105263153</v>
      </c>
      <c r="H60" s="8">
        <v>1</v>
      </c>
      <c r="I60" s="8">
        <v>0</v>
      </c>
      <c r="J60" s="8">
        <v>0</v>
      </c>
    </row>
    <row r="61" spans="1:10" x14ac:dyDescent="0.3">
      <c r="A61" s="7" t="s">
        <v>125</v>
      </c>
      <c r="B61" s="7" t="s">
        <v>126</v>
      </c>
      <c r="C61" s="8">
        <v>19</v>
      </c>
      <c r="D61" s="8">
        <v>19</v>
      </c>
      <c r="E61" s="4">
        <v>1</v>
      </c>
      <c r="F61" s="8">
        <v>0</v>
      </c>
      <c r="G61" s="4">
        <v>1</v>
      </c>
      <c r="H61" s="8">
        <v>0</v>
      </c>
      <c r="I61" s="8">
        <v>0</v>
      </c>
      <c r="J61" s="8">
        <v>0</v>
      </c>
    </row>
    <row r="62" spans="1:10" x14ac:dyDescent="0.3">
      <c r="A62" s="7" t="s">
        <v>127</v>
      </c>
      <c r="B62" s="7" t="s">
        <v>128</v>
      </c>
      <c r="C62" s="8">
        <v>19</v>
      </c>
      <c r="D62" s="8">
        <v>19</v>
      </c>
      <c r="E62" s="4">
        <v>1</v>
      </c>
      <c r="F62" s="8">
        <v>0</v>
      </c>
      <c r="G62" s="4">
        <v>1</v>
      </c>
      <c r="H62" s="8">
        <v>0</v>
      </c>
      <c r="I62" s="8">
        <v>0</v>
      </c>
      <c r="J62" s="8">
        <v>0</v>
      </c>
    </row>
    <row r="63" spans="1:10" x14ac:dyDescent="0.3">
      <c r="A63" s="7" t="s">
        <v>129</v>
      </c>
      <c r="B63" s="7" t="s">
        <v>130</v>
      </c>
      <c r="C63" s="8">
        <v>18</v>
      </c>
      <c r="D63" s="8">
        <v>14</v>
      </c>
      <c r="E63" s="4">
        <v>0.7777777777777779</v>
      </c>
      <c r="F63" s="8">
        <v>1</v>
      </c>
      <c r="G63" s="4">
        <v>0.83333333333333348</v>
      </c>
      <c r="H63" s="8">
        <v>1</v>
      </c>
      <c r="I63" s="8">
        <v>0</v>
      </c>
      <c r="J63" s="8">
        <v>2</v>
      </c>
    </row>
    <row r="64" spans="1:10" x14ac:dyDescent="0.3">
      <c r="A64" s="7" t="s">
        <v>131</v>
      </c>
      <c r="B64" s="7" t="s">
        <v>132</v>
      </c>
      <c r="C64" s="8">
        <v>18</v>
      </c>
      <c r="D64" s="8">
        <v>16</v>
      </c>
      <c r="E64" s="4">
        <v>0.88888888888888884</v>
      </c>
      <c r="F64" s="8">
        <v>0</v>
      </c>
      <c r="G64" s="4">
        <v>0.88888888888888884</v>
      </c>
      <c r="H64" s="8">
        <v>0</v>
      </c>
      <c r="I64" s="8">
        <v>1</v>
      </c>
      <c r="J64" s="8">
        <v>1</v>
      </c>
    </row>
    <row r="65" spans="1:10" x14ac:dyDescent="0.3">
      <c r="A65" s="7" t="s">
        <v>133</v>
      </c>
      <c r="B65" s="7" t="s">
        <v>134</v>
      </c>
      <c r="C65" s="8">
        <v>18</v>
      </c>
      <c r="D65" s="8">
        <v>18</v>
      </c>
      <c r="E65" s="4">
        <v>1</v>
      </c>
      <c r="F65" s="8">
        <v>0</v>
      </c>
      <c r="G65" s="4">
        <v>1</v>
      </c>
      <c r="H65" s="8">
        <v>0</v>
      </c>
      <c r="I65" s="8">
        <v>0</v>
      </c>
      <c r="J65" s="8">
        <v>0</v>
      </c>
    </row>
    <row r="66" spans="1:10" x14ac:dyDescent="0.3">
      <c r="A66" s="7" t="s">
        <v>135</v>
      </c>
      <c r="B66" s="7" t="s">
        <v>136</v>
      </c>
      <c r="C66" s="8">
        <v>16</v>
      </c>
      <c r="D66" s="8">
        <v>15</v>
      </c>
      <c r="E66" s="4">
        <v>0.9375</v>
      </c>
      <c r="F66" s="8">
        <v>0</v>
      </c>
      <c r="G66" s="4">
        <v>0.9375</v>
      </c>
      <c r="H66" s="8">
        <v>1</v>
      </c>
      <c r="I66" s="8">
        <v>0</v>
      </c>
      <c r="J66" s="8">
        <v>0</v>
      </c>
    </row>
    <row r="67" spans="1:10" x14ac:dyDescent="0.3">
      <c r="A67" s="7" t="s">
        <v>137</v>
      </c>
      <c r="B67" s="7" t="s">
        <v>138</v>
      </c>
      <c r="C67" s="8">
        <v>15</v>
      </c>
      <c r="D67" s="8">
        <v>15</v>
      </c>
      <c r="E67" s="4">
        <v>1</v>
      </c>
      <c r="F67" s="8">
        <v>0</v>
      </c>
      <c r="G67" s="4">
        <v>1</v>
      </c>
      <c r="H67" s="8">
        <v>0</v>
      </c>
      <c r="I67" s="8">
        <v>0</v>
      </c>
      <c r="J67" s="8">
        <v>0</v>
      </c>
    </row>
    <row r="68" spans="1:10" x14ac:dyDescent="0.3">
      <c r="A68" s="7" t="s">
        <v>139</v>
      </c>
      <c r="B68" s="7" t="s">
        <v>140</v>
      </c>
      <c r="C68" s="8">
        <v>14</v>
      </c>
      <c r="D68" s="8">
        <v>14</v>
      </c>
      <c r="E68" s="4">
        <v>1</v>
      </c>
      <c r="F68" s="8">
        <v>0</v>
      </c>
      <c r="G68" s="4">
        <v>1</v>
      </c>
      <c r="H68" s="8">
        <v>0</v>
      </c>
      <c r="I68" s="8">
        <v>0</v>
      </c>
      <c r="J68" s="8">
        <v>0</v>
      </c>
    </row>
    <row r="69" spans="1:10" x14ac:dyDescent="0.3">
      <c r="A69" s="7" t="s">
        <v>141</v>
      </c>
      <c r="B69" s="7" t="s">
        <v>142</v>
      </c>
      <c r="C69" s="8">
        <v>14</v>
      </c>
      <c r="D69" s="8">
        <v>13</v>
      </c>
      <c r="E69" s="4">
        <v>0.9285714285714286</v>
      </c>
      <c r="F69" s="8">
        <v>1</v>
      </c>
      <c r="G69" s="4">
        <v>1</v>
      </c>
      <c r="H69" s="8">
        <v>0</v>
      </c>
      <c r="I69" s="8">
        <v>0</v>
      </c>
      <c r="J69" s="8">
        <v>0</v>
      </c>
    </row>
    <row r="70" spans="1:10" x14ac:dyDescent="0.3">
      <c r="A70" s="7" t="s">
        <v>143</v>
      </c>
      <c r="B70" s="7" t="s">
        <v>144</v>
      </c>
      <c r="C70" s="8">
        <v>14</v>
      </c>
      <c r="D70" s="8">
        <v>13</v>
      </c>
      <c r="E70" s="4">
        <v>0.9285714285714286</v>
      </c>
      <c r="F70" s="8">
        <v>0</v>
      </c>
      <c r="G70" s="4">
        <v>0.9285714285714286</v>
      </c>
      <c r="H70" s="8">
        <v>1</v>
      </c>
      <c r="I70" s="8">
        <v>0</v>
      </c>
      <c r="J70" s="8">
        <v>0</v>
      </c>
    </row>
    <row r="71" spans="1:10" x14ac:dyDescent="0.3">
      <c r="A71" s="7" t="s">
        <v>145</v>
      </c>
      <c r="B71" s="7" t="s">
        <v>146</v>
      </c>
      <c r="C71" s="8">
        <v>12</v>
      </c>
      <c r="D71" s="8">
        <v>11</v>
      </c>
      <c r="E71" s="4">
        <v>0.91666666666666652</v>
      </c>
      <c r="F71" s="8">
        <v>1</v>
      </c>
      <c r="G71" s="4">
        <v>1</v>
      </c>
      <c r="H71" s="8">
        <v>0</v>
      </c>
      <c r="I71" s="8">
        <v>0</v>
      </c>
      <c r="J71" s="8">
        <v>0</v>
      </c>
    </row>
    <row r="72" spans="1:10" x14ac:dyDescent="0.3">
      <c r="A72" s="7" t="s">
        <v>147</v>
      </c>
      <c r="B72" s="7" t="s">
        <v>148</v>
      </c>
      <c r="C72" s="8">
        <v>12</v>
      </c>
      <c r="D72" s="8">
        <v>10</v>
      </c>
      <c r="E72" s="4">
        <v>0.83333333333333348</v>
      </c>
      <c r="F72" s="8">
        <v>1</v>
      </c>
      <c r="G72" s="4">
        <v>0.91666666666666652</v>
      </c>
      <c r="H72" s="8">
        <v>0</v>
      </c>
      <c r="I72" s="8">
        <v>0</v>
      </c>
      <c r="J72" s="8">
        <v>1</v>
      </c>
    </row>
    <row r="73" spans="1:10" x14ac:dyDescent="0.3">
      <c r="A73" s="7" t="s">
        <v>149</v>
      </c>
      <c r="B73" s="7" t="s">
        <v>150</v>
      </c>
      <c r="C73" s="8">
        <v>12</v>
      </c>
      <c r="D73" s="8">
        <v>12</v>
      </c>
      <c r="E73" s="4">
        <v>1</v>
      </c>
      <c r="F73" s="8">
        <v>0</v>
      </c>
      <c r="G73" s="4">
        <v>1</v>
      </c>
      <c r="H73" s="8">
        <v>0</v>
      </c>
      <c r="I73" s="8">
        <v>0</v>
      </c>
      <c r="J73" s="8">
        <v>0</v>
      </c>
    </row>
    <row r="74" spans="1:10" x14ac:dyDescent="0.3">
      <c r="A74" s="7" t="s">
        <v>151</v>
      </c>
      <c r="B74" s="7" t="s">
        <v>152</v>
      </c>
      <c r="C74" s="8">
        <v>11</v>
      </c>
      <c r="D74" s="8">
        <v>7</v>
      </c>
      <c r="E74" s="4">
        <v>0.63636363636363635</v>
      </c>
      <c r="F74" s="8">
        <v>2</v>
      </c>
      <c r="G74" s="4">
        <v>0.81818181818181823</v>
      </c>
      <c r="H74" s="8">
        <v>1</v>
      </c>
      <c r="I74" s="8">
        <v>0</v>
      </c>
      <c r="J74" s="8">
        <v>1</v>
      </c>
    </row>
    <row r="75" spans="1:10" x14ac:dyDescent="0.3">
      <c r="A75" s="7" t="s">
        <v>153</v>
      </c>
      <c r="B75" s="7" t="s">
        <v>154</v>
      </c>
      <c r="C75" s="8">
        <v>10</v>
      </c>
      <c r="D75" s="8">
        <v>8</v>
      </c>
      <c r="E75" s="4">
        <v>0.8</v>
      </c>
      <c r="F75" s="8">
        <v>0</v>
      </c>
      <c r="G75" s="4">
        <v>0.8</v>
      </c>
      <c r="H75" s="8">
        <v>1</v>
      </c>
      <c r="I75" s="8">
        <v>1</v>
      </c>
      <c r="J75" s="8">
        <v>0</v>
      </c>
    </row>
    <row r="76" spans="1:10" x14ac:dyDescent="0.3">
      <c r="A76" s="7" t="s">
        <v>155</v>
      </c>
      <c r="B76" s="7" t="s">
        <v>156</v>
      </c>
      <c r="C76" s="8">
        <v>10</v>
      </c>
      <c r="D76" s="8">
        <v>10</v>
      </c>
      <c r="E76" s="4">
        <v>1</v>
      </c>
      <c r="F76" s="8">
        <v>0</v>
      </c>
      <c r="G76" s="4">
        <v>1</v>
      </c>
      <c r="H76" s="8">
        <v>0</v>
      </c>
      <c r="I76" s="8">
        <v>0</v>
      </c>
      <c r="J76" s="8">
        <v>0</v>
      </c>
    </row>
    <row r="77" spans="1:10" x14ac:dyDescent="0.3">
      <c r="A77" s="7" t="s">
        <v>157</v>
      </c>
      <c r="B77" s="7" t="s">
        <v>158</v>
      </c>
      <c r="C77" s="8">
        <v>7</v>
      </c>
      <c r="D77" s="8">
        <v>6</v>
      </c>
      <c r="E77" s="4">
        <v>0.8571428571428571</v>
      </c>
      <c r="F77" s="8">
        <v>0</v>
      </c>
      <c r="G77" s="4">
        <v>0.8571428571428571</v>
      </c>
      <c r="H77" s="8">
        <v>0</v>
      </c>
      <c r="I77" s="8">
        <v>0</v>
      </c>
      <c r="J77" s="8">
        <v>1</v>
      </c>
    </row>
    <row r="78" spans="1:10" x14ac:dyDescent="0.3">
      <c r="A78" s="7" t="s">
        <v>159</v>
      </c>
      <c r="B78" s="7" t="s">
        <v>160</v>
      </c>
      <c r="C78" s="8">
        <v>7</v>
      </c>
      <c r="D78" s="8">
        <v>3</v>
      </c>
      <c r="E78" s="4">
        <v>0.42857142857142855</v>
      </c>
      <c r="F78" s="8">
        <v>0</v>
      </c>
      <c r="G78" s="4">
        <v>0.42857142857142855</v>
      </c>
      <c r="H78" s="8">
        <v>0</v>
      </c>
      <c r="I78" s="8">
        <v>2</v>
      </c>
      <c r="J78" s="8">
        <v>2</v>
      </c>
    </row>
    <row r="79" spans="1:10" x14ac:dyDescent="0.3">
      <c r="A79" s="7" t="s">
        <v>161</v>
      </c>
      <c r="B79" s="7" t="s">
        <v>162</v>
      </c>
      <c r="C79" s="8">
        <v>7</v>
      </c>
      <c r="D79" s="8">
        <v>6</v>
      </c>
      <c r="E79" s="4">
        <v>0.8571428571428571</v>
      </c>
      <c r="F79" s="8">
        <v>1</v>
      </c>
      <c r="G79" s="4">
        <v>1</v>
      </c>
      <c r="H79" s="8">
        <v>0</v>
      </c>
      <c r="I79" s="8">
        <v>0</v>
      </c>
      <c r="J79" s="8">
        <v>0</v>
      </c>
    </row>
    <row r="80" spans="1:10" x14ac:dyDescent="0.3">
      <c r="A80" s="7" t="s">
        <v>163</v>
      </c>
      <c r="B80" s="7" t="s">
        <v>164</v>
      </c>
      <c r="C80" s="8">
        <v>6</v>
      </c>
      <c r="D80" s="8">
        <v>6</v>
      </c>
      <c r="E80" s="4">
        <v>1</v>
      </c>
      <c r="F80" s="8">
        <v>0</v>
      </c>
      <c r="G80" s="4">
        <v>1</v>
      </c>
      <c r="H80" s="8">
        <v>0</v>
      </c>
      <c r="I80" s="8">
        <v>0</v>
      </c>
      <c r="J80" s="8">
        <v>0</v>
      </c>
    </row>
    <row r="81" spans="1:10" x14ac:dyDescent="0.3">
      <c r="A81" s="7" t="s">
        <v>165</v>
      </c>
      <c r="B81" s="7" t="s">
        <v>166</v>
      </c>
      <c r="C81" s="8">
        <v>5</v>
      </c>
      <c r="D81" s="8">
        <v>5</v>
      </c>
      <c r="E81" s="4">
        <v>1</v>
      </c>
      <c r="F81" s="8">
        <v>0</v>
      </c>
      <c r="G81" s="4">
        <v>1</v>
      </c>
      <c r="H81" s="8">
        <v>0</v>
      </c>
      <c r="I81" s="8">
        <v>0</v>
      </c>
      <c r="J81" s="8">
        <v>0</v>
      </c>
    </row>
    <row r="82" spans="1:10" x14ac:dyDescent="0.3">
      <c r="A82" s="7" t="s">
        <v>167</v>
      </c>
      <c r="B82" s="7" t="s">
        <v>168</v>
      </c>
      <c r="C82" s="8">
        <v>5</v>
      </c>
      <c r="D82" s="8">
        <v>5</v>
      </c>
      <c r="E82" s="4">
        <v>1</v>
      </c>
      <c r="F82" s="8">
        <v>0</v>
      </c>
      <c r="G82" s="4">
        <v>1</v>
      </c>
      <c r="H82" s="8">
        <v>0</v>
      </c>
      <c r="I82" s="8">
        <v>0</v>
      </c>
      <c r="J82" s="8">
        <v>0</v>
      </c>
    </row>
    <row r="83" spans="1:10" x14ac:dyDescent="0.3">
      <c r="A83" s="7" t="s">
        <v>169</v>
      </c>
      <c r="B83" s="7" t="s">
        <v>170</v>
      </c>
      <c r="C83" s="8">
        <v>4</v>
      </c>
      <c r="D83" s="8">
        <v>3</v>
      </c>
      <c r="E83" s="4">
        <v>0.75</v>
      </c>
      <c r="F83" s="8">
        <v>0</v>
      </c>
      <c r="G83" s="4">
        <v>0.75</v>
      </c>
      <c r="H83" s="8">
        <v>0</v>
      </c>
      <c r="I83" s="8">
        <v>0</v>
      </c>
      <c r="J83" s="8">
        <v>1</v>
      </c>
    </row>
    <row r="84" spans="1:10" x14ac:dyDescent="0.3">
      <c r="A84" s="7" t="s">
        <v>171</v>
      </c>
      <c r="B84" s="7" t="s">
        <v>172</v>
      </c>
      <c r="C84" s="8">
        <v>4</v>
      </c>
      <c r="D84" s="8">
        <v>4</v>
      </c>
      <c r="E84" s="4">
        <v>1</v>
      </c>
      <c r="F84" s="8">
        <v>0</v>
      </c>
      <c r="G84" s="4">
        <v>1</v>
      </c>
      <c r="H84" s="8">
        <v>0</v>
      </c>
      <c r="I84" s="8">
        <v>0</v>
      </c>
      <c r="J84" s="8">
        <v>0</v>
      </c>
    </row>
    <row r="85" spans="1:10" x14ac:dyDescent="0.3">
      <c r="A85" s="7" t="s">
        <v>173</v>
      </c>
      <c r="B85" s="7" t="s">
        <v>174</v>
      </c>
      <c r="C85" s="8">
        <v>4</v>
      </c>
      <c r="D85" s="8">
        <v>4</v>
      </c>
      <c r="E85" s="4">
        <v>1</v>
      </c>
      <c r="F85" s="8">
        <v>0</v>
      </c>
      <c r="G85" s="4">
        <v>1</v>
      </c>
      <c r="H85" s="8">
        <v>0</v>
      </c>
      <c r="I85" s="8">
        <v>0</v>
      </c>
      <c r="J85" s="8">
        <v>0</v>
      </c>
    </row>
    <row r="86" spans="1:10" x14ac:dyDescent="0.3">
      <c r="A86" s="7" t="s">
        <v>175</v>
      </c>
      <c r="B86" s="7" t="s">
        <v>176</v>
      </c>
      <c r="C86" s="8">
        <v>3</v>
      </c>
      <c r="D86" s="8">
        <v>3</v>
      </c>
      <c r="E86" s="4">
        <v>1</v>
      </c>
      <c r="F86" s="8">
        <v>0</v>
      </c>
      <c r="G86" s="4">
        <v>1</v>
      </c>
      <c r="H86" s="8">
        <v>0</v>
      </c>
      <c r="I86" s="8">
        <v>0</v>
      </c>
      <c r="J86" s="8">
        <v>0</v>
      </c>
    </row>
    <row r="87" spans="1:10" x14ac:dyDescent="0.3">
      <c r="A87" s="7" t="s">
        <v>177</v>
      </c>
      <c r="B87" s="7" t="s">
        <v>178</v>
      </c>
      <c r="C87" s="8">
        <v>3</v>
      </c>
      <c r="D87" s="8">
        <v>2</v>
      </c>
      <c r="E87" s="4">
        <v>0.66666666666666652</v>
      </c>
      <c r="F87" s="8">
        <v>0</v>
      </c>
      <c r="G87" s="4">
        <v>0.66666666666666652</v>
      </c>
      <c r="H87" s="8">
        <v>0</v>
      </c>
      <c r="I87" s="8">
        <v>0</v>
      </c>
      <c r="J87" s="8">
        <v>1</v>
      </c>
    </row>
    <row r="88" spans="1:10" x14ac:dyDescent="0.3">
      <c r="A88" s="7" t="s">
        <v>179</v>
      </c>
      <c r="B88" s="7" t="s">
        <v>180</v>
      </c>
      <c r="C88" s="8">
        <v>3</v>
      </c>
      <c r="D88" s="8">
        <v>3</v>
      </c>
      <c r="E88" s="4">
        <v>1</v>
      </c>
      <c r="F88" s="8">
        <v>0</v>
      </c>
      <c r="G88" s="4">
        <v>1</v>
      </c>
      <c r="H88" s="8">
        <v>0</v>
      </c>
      <c r="I88" s="8">
        <v>0</v>
      </c>
      <c r="J88" s="8">
        <v>0</v>
      </c>
    </row>
    <row r="89" spans="1:10" x14ac:dyDescent="0.3">
      <c r="A89" s="7" t="s">
        <v>181</v>
      </c>
      <c r="B89" s="7" t="s">
        <v>182</v>
      </c>
      <c r="C89" s="8">
        <v>2</v>
      </c>
      <c r="D89" s="8">
        <v>2</v>
      </c>
      <c r="E89" s="4">
        <v>1</v>
      </c>
      <c r="F89" s="8">
        <v>0</v>
      </c>
      <c r="G89" s="4">
        <v>1</v>
      </c>
      <c r="H89" s="8">
        <v>0</v>
      </c>
      <c r="I89" s="8">
        <v>0</v>
      </c>
      <c r="J89" s="8">
        <v>0</v>
      </c>
    </row>
    <row r="90" spans="1:10" x14ac:dyDescent="0.3">
      <c r="A90" s="7" t="s">
        <v>183</v>
      </c>
      <c r="B90" s="7" t="s">
        <v>184</v>
      </c>
      <c r="C90" s="8">
        <v>2</v>
      </c>
      <c r="D90" s="8">
        <v>1</v>
      </c>
      <c r="E90" s="4">
        <v>0.5</v>
      </c>
      <c r="F90" s="8">
        <v>0</v>
      </c>
      <c r="G90" s="4">
        <v>0.5</v>
      </c>
      <c r="H90" s="8">
        <v>0</v>
      </c>
      <c r="I90" s="8">
        <v>0</v>
      </c>
      <c r="J90" s="8">
        <v>1</v>
      </c>
    </row>
    <row r="91" spans="1:10" x14ac:dyDescent="0.3">
      <c r="A91" s="7" t="s">
        <v>185</v>
      </c>
      <c r="B91" s="7" t="s">
        <v>186</v>
      </c>
      <c r="C91" s="8">
        <v>1</v>
      </c>
      <c r="D91" s="8">
        <v>1</v>
      </c>
      <c r="E91" s="4">
        <v>1</v>
      </c>
      <c r="F91" s="8">
        <v>0</v>
      </c>
      <c r="G91" s="4">
        <v>1</v>
      </c>
      <c r="H91" s="8">
        <v>0</v>
      </c>
      <c r="I91" s="8">
        <v>0</v>
      </c>
      <c r="J91" s="8">
        <v>0</v>
      </c>
    </row>
    <row r="92" spans="1:10" x14ac:dyDescent="0.3">
      <c r="A92" s="7" t="s">
        <v>187</v>
      </c>
      <c r="B92" s="7" t="s">
        <v>188</v>
      </c>
      <c r="C92" s="8">
        <v>1</v>
      </c>
      <c r="D92" s="8">
        <v>1</v>
      </c>
      <c r="E92" s="4">
        <v>1</v>
      </c>
      <c r="F92" s="8">
        <v>0</v>
      </c>
      <c r="G92" s="4">
        <v>1</v>
      </c>
      <c r="H92" s="8">
        <v>0</v>
      </c>
      <c r="I92" s="8">
        <v>0</v>
      </c>
      <c r="J92" s="8">
        <v>0</v>
      </c>
    </row>
    <row r="93" spans="1:10" x14ac:dyDescent="0.3">
      <c r="A93" s="7" t="s">
        <v>189</v>
      </c>
      <c r="B93" s="7" t="s">
        <v>190</v>
      </c>
      <c r="C93" s="8">
        <v>1</v>
      </c>
      <c r="D93" s="8">
        <v>1</v>
      </c>
      <c r="E93" s="4">
        <v>1</v>
      </c>
      <c r="F93" s="8">
        <v>0</v>
      </c>
      <c r="G93" s="4">
        <v>1</v>
      </c>
      <c r="H93" s="8">
        <v>0</v>
      </c>
      <c r="I93" s="8">
        <v>0</v>
      </c>
      <c r="J93" s="8">
        <v>0</v>
      </c>
    </row>
    <row r="94" spans="1:10" x14ac:dyDescent="0.3">
      <c r="A94" s="7" t="s">
        <v>191</v>
      </c>
      <c r="B94" s="7" t="s">
        <v>192</v>
      </c>
      <c r="C94" s="8">
        <v>1</v>
      </c>
      <c r="D94" s="8">
        <v>1</v>
      </c>
      <c r="E94" s="4">
        <v>1</v>
      </c>
      <c r="F94" s="8">
        <v>0</v>
      </c>
      <c r="G94" s="4">
        <v>1</v>
      </c>
      <c r="H94" s="8">
        <v>0</v>
      </c>
      <c r="I94" s="8">
        <v>0</v>
      </c>
      <c r="J94" s="8">
        <v>0</v>
      </c>
    </row>
  </sheetData>
  <mergeCells count="4">
    <mergeCell ref="A1:J1"/>
    <mergeCell ref="A3:B3"/>
    <mergeCell ref="A4:D4"/>
    <mergeCell ref="H4:I4"/>
  </mergeCells>
  <pageMargins left="0.5" right="0.5" top="0.75" bottom="0.75" header="0.3" footer="0.3"/>
  <pageSetup scale="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workbookViewId="0"/>
  </sheetViews>
  <sheetFormatPr defaultRowHeight="14.4" x14ac:dyDescent="0.3"/>
  <sheetData>
    <row r="1" spans="1:13" x14ac:dyDescent="0.3">
      <c r="A1" s="56" t="s">
        <v>193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3" x14ac:dyDescent="0.3">
      <c r="A2" s="9" t="s">
        <v>194</v>
      </c>
      <c r="B2" s="9" t="s">
        <v>195</v>
      </c>
      <c r="C2" s="9" t="s">
        <v>196</v>
      </c>
      <c r="D2" s="9" t="s">
        <v>197</v>
      </c>
      <c r="E2" s="9" t="s">
        <v>198</v>
      </c>
      <c r="F2" s="9" t="s">
        <v>199</v>
      </c>
      <c r="G2" s="9" t="s">
        <v>200</v>
      </c>
      <c r="H2" s="9" t="s">
        <v>201</v>
      </c>
      <c r="I2" s="9" t="s">
        <v>202</v>
      </c>
      <c r="J2" s="9" t="s">
        <v>203</v>
      </c>
      <c r="K2" s="9" t="s">
        <v>204</v>
      </c>
      <c r="L2" s="9" t="s">
        <v>205</v>
      </c>
      <c r="M2" s="9" t="s">
        <v>206</v>
      </c>
    </row>
    <row r="3" spans="1:13" x14ac:dyDescent="0.3">
      <c r="A3" s="10" t="s">
        <v>16</v>
      </c>
      <c r="B3" s="10" t="s">
        <v>207</v>
      </c>
      <c r="C3" s="10" t="s">
        <v>208</v>
      </c>
      <c r="D3" s="10" t="s">
        <v>209</v>
      </c>
      <c r="E3" s="10" t="s">
        <v>210</v>
      </c>
      <c r="F3" s="10" t="s">
        <v>211</v>
      </c>
      <c r="G3" s="10" t="s">
        <v>212</v>
      </c>
      <c r="H3" s="10" t="s">
        <v>213</v>
      </c>
      <c r="I3" s="11">
        <v>1</v>
      </c>
      <c r="J3" s="10" t="s">
        <v>15</v>
      </c>
      <c r="K3" s="10" t="s">
        <v>214</v>
      </c>
      <c r="L3" s="10" t="s">
        <v>215</v>
      </c>
      <c r="M3" s="10" t="s">
        <v>216</v>
      </c>
    </row>
    <row r="4" spans="1:13" x14ac:dyDescent="0.3">
      <c r="A4" s="10" t="s">
        <v>16</v>
      </c>
      <c r="B4" s="10" t="s">
        <v>207</v>
      </c>
      <c r="C4" s="10" t="s">
        <v>208</v>
      </c>
      <c r="D4" s="10" t="s">
        <v>209</v>
      </c>
      <c r="E4" s="10" t="s">
        <v>217</v>
      </c>
      <c r="F4" s="10" t="s">
        <v>211</v>
      </c>
      <c r="G4" s="10" t="s">
        <v>218</v>
      </c>
      <c r="H4" s="10" t="s">
        <v>219</v>
      </c>
      <c r="I4" s="11">
        <v>1</v>
      </c>
      <c r="J4" s="10" t="s">
        <v>15</v>
      </c>
      <c r="K4" s="10" t="s">
        <v>220</v>
      </c>
      <c r="L4" s="10" t="s">
        <v>215</v>
      </c>
      <c r="M4" s="10" t="s">
        <v>221</v>
      </c>
    </row>
    <row r="5" spans="1:13" x14ac:dyDescent="0.3">
      <c r="A5" s="10" t="s">
        <v>16</v>
      </c>
      <c r="B5" s="10" t="s">
        <v>207</v>
      </c>
      <c r="C5" s="10" t="s">
        <v>208</v>
      </c>
      <c r="D5" s="10" t="s">
        <v>209</v>
      </c>
      <c r="E5" s="10" t="s">
        <v>217</v>
      </c>
      <c r="F5" s="10" t="s">
        <v>211</v>
      </c>
      <c r="G5" s="10" t="s">
        <v>222</v>
      </c>
      <c r="H5" s="10" t="s">
        <v>223</v>
      </c>
      <c r="I5" s="11">
        <v>1</v>
      </c>
      <c r="J5" s="10" t="s">
        <v>15</v>
      </c>
      <c r="K5" s="10" t="s">
        <v>220</v>
      </c>
      <c r="L5" s="10" t="s">
        <v>215</v>
      </c>
      <c r="M5" s="10" t="s">
        <v>221</v>
      </c>
    </row>
    <row r="6" spans="1:13" x14ac:dyDescent="0.3">
      <c r="A6" s="10" t="s">
        <v>16</v>
      </c>
      <c r="B6" s="10" t="s">
        <v>207</v>
      </c>
      <c r="C6" s="10" t="s">
        <v>208</v>
      </c>
      <c r="D6" s="10" t="s">
        <v>209</v>
      </c>
      <c r="E6" s="10" t="s">
        <v>224</v>
      </c>
      <c r="F6" s="10" t="s">
        <v>211</v>
      </c>
      <c r="G6" s="10" t="s">
        <v>225</v>
      </c>
      <c r="H6" s="10" t="s">
        <v>226</v>
      </c>
      <c r="I6" s="11">
        <v>20</v>
      </c>
      <c r="J6" s="10" t="s">
        <v>15</v>
      </c>
      <c r="K6" s="10" t="s">
        <v>227</v>
      </c>
      <c r="L6" s="10" t="s">
        <v>215</v>
      </c>
      <c r="M6" s="10" t="s">
        <v>228</v>
      </c>
    </row>
    <row r="7" spans="1:13" x14ac:dyDescent="0.3">
      <c r="A7" s="10" t="s">
        <v>16</v>
      </c>
      <c r="B7" s="10" t="s">
        <v>207</v>
      </c>
      <c r="C7" s="10" t="s">
        <v>208</v>
      </c>
      <c r="D7" s="10" t="s">
        <v>209</v>
      </c>
      <c r="E7" s="10" t="s">
        <v>229</v>
      </c>
      <c r="F7" s="10" t="s">
        <v>211</v>
      </c>
      <c r="G7" s="10" t="s">
        <v>230</v>
      </c>
      <c r="H7" s="10" t="s">
        <v>231</v>
      </c>
      <c r="I7" s="11">
        <v>1</v>
      </c>
      <c r="J7" s="10" t="s">
        <v>15</v>
      </c>
      <c r="K7" s="10" t="s">
        <v>232</v>
      </c>
      <c r="L7" s="10" t="s">
        <v>215</v>
      </c>
      <c r="M7" s="10" t="s">
        <v>233</v>
      </c>
    </row>
    <row r="8" spans="1:13" x14ac:dyDescent="0.3">
      <c r="A8" s="10" t="s">
        <v>62</v>
      </c>
      <c r="B8" s="10" t="s">
        <v>234</v>
      </c>
      <c r="C8" s="10" t="s">
        <v>208</v>
      </c>
      <c r="D8" s="10" t="s">
        <v>235</v>
      </c>
      <c r="E8" s="10" t="s">
        <v>236</v>
      </c>
      <c r="F8" s="10" t="s">
        <v>211</v>
      </c>
      <c r="G8" s="10" t="s">
        <v>237</v>
      </c>
      <c r="H8" s="10" t="s">
        <v>238</v>
      </c>
      <c r="I8" s="11">
        <v>1</v>
      </c>
      <c r="J8" s="10" t="s">
        <v>61</v>
      </c>
      <c r="K8" s="10" t="s">
        <v>239</v>
      </c>
      <c r="L8" s="10" t="s">
        <v>215</v>
      </c>
      <c r="M8" s="10" t="s">
        <v>240</v>
      </c>
    </row>
    <row r="9" spans="1:13" x14ac:dyDescent="0.3">
      <c r="A9" s="10" t="s">
        <v>70</v>
      </c>
      <c r="B9" s="10" t="s">
        <v>234</v>
      </c>
      <c r="C9" s="10" t="s">
        <v>208</v>
      </c>
      <c r="D9" s="10" t="s">
        <v>235</v>
      </c>
      <c r="E9" s="10" t="s">
        <v>241</v>
      </c>
      <c r="F9" s="10" t="s">
        <v>211</v>
      </c>
      <c r="G9" s="10" t="s">
        <v>242</v>
      </c>
      <c r="H9" s="10" t="s">
        <v>243</v>
      </c>
      <c r="I9" s="11">
        <v>5</v>
      </c>
      <c r="J9" s="10" t="s">
        <v>69</v>
      </c>
      <c r="K9" s="10" t="s">
        <v>244</v>
      </c>
      <c r="L9" s="10" t="s">
        <v>215</v>
      </c>
      <c r="M9" s="10" t="s">
        <v>245</v>
      </c>
    </row>
    <row r="10" spans="1:13" x14ac:dyDescent="0.3">
      <c r="A10" s="10" t="s">
        <v>70</v>
      </c>
      <c r="B10" s="10" t="s">
        <v>234</v>
      </c>
      <c r="C10" s="10" t="s">
        <v>208</v>
      </c>
      <c r="D10" s="10" t="s">
        <v>235</v>
      </c>
      <c r="E10" s="10" t="s">
        <v>246</v>
      </c>
      <c r="F10" s="10" t="s">
        <v>211</v>
      </c>
      <c r="G10" s="10" t="s">
        <v>242</v>
      </c>
      <c r="H10" s="10" t="s">
        <v>243</v>
      </c>
      <c r="I10" s="11">
        <v>5</v>
      </c>
      <c r="J10" s="10" t="s">
        <v>69</v>
      </c>
      <c r="K10" s="10" t="s">
        <v>220</v>
      </c>
      <c r="L10" s="10" t="s">
        <v>215</v>
      </c>
      <c r="M10" s="10" t="s">
        <v>245</v>
      </c>
    </row>
    <row r="11" spans="1:13" x14ac:dyDescent="0.3">
      <c r="A11" s="10" t="s">
        <v>132</v>
      </c>
      <c r="B11" s="10" t="s">
        <v>207</v>
      </c>
      <c r="C11" s="10" t="s">
        <v>208</v>
      </c>
      <c r="D11" s="10" t="s">
        <v>247</v>
      </c>
      <c r="E11" s="10" t="s">
        <v>248</v>
      </c>
      <c r="F11" s="10" t="s">
        <v>211</v>
      </c>
      <c r="G11" s="10" t="s">
        <v>249</v>
      </c>
      <c r="H11" s="10" t="s">
        <v>250</v>
      </c>
      <c r="I11" s="11">
        <v>2</v>
      </c>
      <c r="J11" s="10" t="s">
        <v>131</v>
      </c>
      <c r="K11" s="10" t="s">
        <v>251</v>
      </c>
      <c r="L11" s="10" t="s">
        <v>215</v>
      </c>
      <c r="M11" s="10" t="s">
        <v>221</v>
      </c>
    </row>
    <row r="12" spans="1:13" x14ac:dyDescent="0.3">
      <c r="A12" s="10" t="s">
        <v>22</v>
      </c>
      <c r="B12" s="10" t="s">
        <v>252</v>
      </c>
      <c r="C12" s="10" t="s">
        <v>208</v>
      </c>
      <c r="D12" s="10" t="s">
        <v>253</v>
      </c>
      <c r="E12" s="10" t="s">
        <v>254</v>
      </c>
      <c r="F12" s="10" t="s">
        <v>255</v>
      </c>
      <c r="G12" s="10" t="s">
        <v>256</v>
      </c>
      <c r="H12" s="10" t="s">
        <v>257</v>
      </c>
      <c r="I12" s="11">
        <v>1</v>
      </c>
      <c r="J12" s="10" t="s">
        <v>21</v>
      </c>
      <c r="K12" s="10" t="s">
        <v>244</v>
      </c>
      <c r="L12" s="10" t="s">
        <v>215</v>
      </c>
      <c r="M12" s="10" t="s">
        <v>258</v>
      </c>
    </row>
    <row r="13" spans="1:13" x14ac:dyDescent="0.3">
      <c r="A13" s="10" t="s">
        <v>22</v>
      </c>
      <c r="B13" s="10" t="s">
        <v>252</v>
      </c>
      <c r="C13" s="10" t="s">
        <v>208</v>
      </c>
      <c r="D13" s="10" t="s">
        <v>253</v>
      </c>
      <c r="E13" s="10" t="s">
        <v>259</v>
      </c>
      <c r="F13" s="10" t="s">
        <v>255</v>
      </c>
      <c r="G13" s="10" t="s">
        <v>256</v>
      </c>
      <c r="H13" s="10" t="s">
        <v>257</v>
      </c>
      <c r="I13" s="11">
        <v>1</v>
      </c>
      <c r="J13" s="10" t="s">
        <v>21</v>
      </c>
      <c r="K13" s="10" t="s">
        <v>260</v>
      </c>
      <c r="L13" s="10" t="s">
        <v>215</v>
      </c>
      <c r="M13" s="10" t="s">
        <v>258</v>
      </c>
    </row>
    <row r="14" spans="1:13" x14ac:dyDescent="0.3">
      <c r="A14" s="10" t="s">
        <v>22</v>
      </c>
      <c r="B14" s="10" t="s">
        <v>252</v>
      </c>
      <c r="C14" s="10" t="s">
        <v>208</v>
      </c>
      <c r="D14" s="10" t="s">
        <v>253</v>
      </c>
      <c r="E14" s="10" t="s">
        <v>261</v>
      </c>
      <c r="F14" s="10" t="s">
        <v>255</v>
      </c>
      <c r="G14" s="10" t="s">
        <v>256</v>
      </c>
      <c r="H14" s="10" t="s">
        <v>257</v>
      </c>
      <c r="I14" s="11">
        <v>1</v>
      </c>
      <c r="J14" s="10" t="s">
        <v>21</v>
      </c>
      <c r="K14" s="10" t="s">
        <v>227</v>
      </c>
      <c r="L14" s="10" t="s">
        <v>215</v>
      </c>
      <c r="M14" s="10" t="s">
        <v>258</v>
      </c>
    </row>
    <row r="15" spans="1:13" x14ac:dyDescent="0.3">
      <c r="A15" s="10" t="s">
        <v>36</v>
      </c>
      <c r="B15" s="10" t="s">
        <v>252</v>
      </c>
      <c r="C15" s="10" t="s">
        <v>208</v>
      </c>
      <c r="D15" s="10" t="s">
        <v>253</v>
      </c>
      <c r="E15" s="10" t="s">
        <v>262</v>
      </c>
      <c r="F15" s="10" t="s">
        <v>211</v>
      </c>
      <c r="G15" s="10" t="s">
        <v>263</v>
      </c>
      <c r="H15" s="10" t="s">
        <v>264</v>
      </c>
      <c r="I15" s="11">
        <v>2</v>
      </c>
      <c r="J15" s="10" t="s">
        <v>35</v>
      </c>
      <c r="K15" s="10" t="s">
        <v>265</v>
      </c>
      <c r="L15" s="10" t="s">
        <v>215</v>
      </c>
      <c r="M15" s="10" t="s">
        <v>266</v>
      </c>
    </row>
    <row r="16" spans="1:13" x14ac:dyDescent="0.3">
      <c r="A16" s="10" t="s">
        <v>160</v>
      </c>
      <c r="B16" s="10" t="s">
        <v>267</v>
      </c>
      <c r="C16" s="10" t="s">
        <v>208</v>
      </c>
      <c r="D16" s="10" t="s">
        <v>268</v>
      </c>
      <c r="E16" s="10" t="s">
        <v>269</v>
      </c>
      <c r="F16" s="10" t="s">
        <v>211</v>
      </c>
      <c r="G16" s="10" t="s">
        <v>270</v>
      </c>
      <c r="H16" s="10" t="s">
        <v>271</v>
      </c>
      <c r="I16" s="11">
        <v>1</v>
      </c>
      <c r="J16" s="10" t="s">
        <v>159</v>
      </c>
      <c r="K16" s="10" t="s">
        <v>239</v>
      </c>
      <c r="L16" s="10" t="s">
        <v>215</v>
      </c>
      <c r="M16" s="10" t="s">
        <v>272</v>
      </c>
    </row>
    <row r="17" spans="1:13" x14ac:dyDescent="0.3">
      <c r="A17" s="10" t="s">
        <v>160</v>
      </c>
      <c r="B17" s="10" t="s">
        <v>267</v>
      </c>
      <c r="C17" s="10" t="s">
        <v>208</v>
      </c>
      <c r="D17" s="10" t="s">
        <v>268</v>
      </c>
      <c r="E17" s="10" t="s">
        <v>269</v>
      </c>
      <c r="F17" s="10" t="s">
        <v>211</v>
      </c>
      <c r="G17" s="10" t="s">
        <v>273</v>
      </c>
      <c r="H17" s="10" t="s">
        <v>274</v>
      </c>
      <c r="I17" s="11">
        <v>1</v>
      </c>
      <c r="J17" s="10" t="s">
        <v>159</v>
      </c>
      <c r="K17" s="10" t="s">
        <v>239</v>
      </c>
      <c r="L17" s="10" t="s">
        <v>215</v>
      </c>
      <c r="M17" s="10" t="s">
        <v>272</v>
      </c>
    </row>
    <row r="18" spans="1:13" x14ac:dyDescent="0.3">
      <c r="A18" s="10" t="s">
        <v>50</v>
      </c>
      <c r="B18" s="10" t="s">
        <v>252</v>
      </c>
      <c r="C18" s="10" t="s">
        <v>208</v>
      </c>
      <c r="D18" s="10" t="s">
        <v>253</v>
      </c>
      <c r="E18" s="10" t="s">
        <v>275</v>
      </c>
      <c r="F18" s="10" t="s">
        <v>211</v>
      </c>
      <c r="G18" s="10" t="s">
        <v>276</v>
      </c>
      <c r="H18" s="10" t="s">
        <v>277</v>
      </c>
      <c r="I18" s="11">
        <v>1</v>
      </c>
      <c r="J18" s="10" t="s">
        <v>49</v>
      </c>
      <c r="K18" s="10" t="s">
        <v>214</v>
      </c>
      <c r="L18" s="10" t="s">
        <v>215</v>
      </c>
      <c r="M18" s="10" t="s">
        <v>278</v>
      </c>
    </row>
    <row r="19" spans="1:13" x14ac:dyDescent="0.3">
      <c r="A19" s="10" t="s">
        <v>50</v>
      </c>
      <c r="B19" s="10" t="s">
        <v>252</v>
      </c>
      <c r="C19" s="10" t="s">
        <v>208</v>
      </c>
      <c r="D19" s="10" t="s">
        <v>253</v>
      </c>
      <c r="E19" s="10" t="s">
        <v>279</v>
      </c>
      <c r="F19" s="10" t="s">
        <v>211</v>
      </c>
      <c r="G19" s="10" t="s">
        <v>280</v>
      </c>
      <c r="H19" s="10" t="s">
        <v>281</v>
      </c>
      <c r="I19" s="11">
        <v>1</v>
      </c>
      <c r="J19" s="10" t="s">
        <v>49</v>
      </c>
      <c r="K19" s="10" t="s">
        <v>282</v>
      </c>
      <c r="L19" s="10" t="s">
        <v>215</v>
      </c>
      <c r="M19" s="10" t="s">
        <v>283</v>
      </c>
    </row>
    <row r="20" spans="1:13" x14ac:dyDescent="0.3">
      <c r="A20" s="10" t="s">
        <v>50</v>
      </c>
      <c r="B20" s="10" t="s">
        <v>252</v>
      </c>
      <c r="C20" s="10" t="s">
        <v>208</v>
      </c>
      <c r="D20" s="10" t="s">
        <v>253</v>
      </c>
      <c r="E20" s="10" t="s">
        <v>279</v>
      </c>
      <c r="F20" s="10" t="s">
        <v>211</v>
      </c>
      <c r="G20" s="10" t="s">
        <v>284</v>
      </c>
      <c r="H20" s="10" t="s">
        <v>285</v>
      </c>
      <c r="I20" s="11">
        <v>1</v>
      </c>
      <c r="J20" s="10" t="s">
        <v>49</v>
      </c>
      <c r="K20" s="10" t="s">
        <v>282</v>
      </c>
      <c r="L20" s="10" t="s">
        <v>215</v>
      </c>
      <c r="M20" s="10" t="s">
        <v>283</v>
      </c>
    </row>
    <row r="21" spans="1:13" x14ac:dyDescent="0.3">
      <c r="A21" s="10" t="s">
        <v>58</v>
      </c>
      <c r="B21" s="10" t="s">
        <v>286</v>
      </c>
      <c r="C21" s="10" t="s">
        <v>208</v>
      </c>
      <c r="D21" s="10" t="s">
        <v>287</v>
      </c>
      <c r="E21" s="10" t="s">
        <v>288</v>
      </c>
      <c r="F21" s="10" t="s">
        <v>211</v>
      </c>
      <c r="G21" s="10" t="s">
        <v>289</v>
      </c>
      <c r="H21" s="10" t="s">
        <v>290</v>
      </c>
      <c r="I21" s="11">
        <v>1</v>
      </c>
      <c r="J21" s="10" t="s">
        <v>57</v>
      </c>
      <c r="K21" s="10" t="s">
        <v>291</v>
      </c>
      <c r="L21" s="10" t="s">
        <v>215</v>
      </c>
      <c r="M21" s="10" t="s">
        <v>292</v>
      </c>
    </row>
    <row r="22" spans="1:13" x14ac:dyDescent="0.3">
      <c r="A22" s="10" t="s">
        <v>100</v>
      </c>
      <c r="B22" s="10" t="s">
        <v>293</v>
      </c>
      <c r="C22" s="10" t="s">
        <v>208</v>
      </c>
      <c r="D22" s="10" t="s">
        <v>294</v>
      </c>
      <c r="E22" s="10" t="s">
        <v>295</v>
      </c>
      <c r="F22" s="10" t="s">
        <v>211</v>
      </c>
      <c r="G22" s="10" t="s">
        <v>296</v>
      </c>
      <c r="H22" s="10" t="s">
        <v>297</v>
      </c>
      <c r="I22" s="11">
        <v>2</v>
      </c>
      <c r="J22" s="10" t="s">
        <v>99</v>
      </c>
      <c r="K22" s="10" t="s">
        <v>298</v>
      </c>
      <c r="L22" s="10" t="s">
        <v>215</v>
      </c>
      <c r="M22" s="10" t="s">
        <v>299</v>
      </c>
    </row>
    <row r="23" spans="1:13" x14ac:dyDescent="0.3">
      <c r="A23" s="10" t="s">
        <v>38</v>
      </c>
      <c r="B23" s="10" t="s">
        <v>234</v>
      </c>
      <c r="C23" s="10" t="s">
        <v>208</v>
      </c>
      <c r="D23" s="10" t="s">
        <v>300</v>
      </c>
      <c r="E23" s="10" t="s">
        <v>301</v>
      </c>
      <c r="F23" s="10" t="s">
        <v>211</v>
      </c>
      <c r="G23" s="10" t="s">
        <v>302</v>
      </c>
      <c r="H23" s="10" t="s">
        <v>303</v>
      </c>
      <c r="I23" s="11">
        <v>2</v>
      </c>
      <c r="J23" s="10" t="s">
        <v>37</v>
      </c>
      <c r="K23" s="10" t="s">
        <v>304</v>
      </c>
      <c r="L23" s="10" t="s">
        <v>215</v>
      </c>
      <c r="M23" s="10" t="s">
        <v>305</v>
      </c>
    </row>
    <row r="24" spans="1:13" x14ac:dyDescent="0.3">
      <c r="A24" s="10" t="s">
        <v>32</v>
      </c>
      <c r="B24" s="10" t="s">
        <v>234</v>
      </c>
      <c r="C24" s="10" t="s">
        <v>208</v>
      </c>
      <c r="D24" s="10" t="s">
        <v>235</v>
      </c>
      <c r="E24" s="10" t="s">
        <v>306</v>
      </c>
      <c r="F24" s="10" t="s">
        <v>211</v>
      </c>
      <c r="G24" s="10" t="s">
        <v>307</v>
      </c>
      <c r="H24" s="10" t="s">
        <v>308</v>
      </c>
      <c r="I24" s="11">
        <v>1</v>
      </c>
      <c r="J24" s="10" t="s">
        <v>31</v>
      </c>
      <c r="K24" s="10" t="s">
        <v>291</v>
      </c>
      <c r="L24" s="10" t="s">
        <v>215</v>
      </c>
      <c r="M24" s="10" t="s">
        <v>309</v>
      </c>
    </row>
    <row r="25" spans="1:13" x14ac:dyDescent="0.3">
      <c r="A25" s="10" t="s">
        <v>32</v>
      </c>
      <c r="B25" s="10" t="s">
        <v>234</v>
      </c>
      <c r="C25" s="10" t="s">
        <v>208</v>
      </c>
      <c r="D25" s="10" t="s">
        <v>235</v>
      </c>
      <c r="E25" s="10" t="s">
        <v>310</v>
      </c>
      <c r="F25" s="10" t="s">
        <v>211</v>
      </c>
      <c r="G25" s="10" t="s">
        <v>311</v>
      </c>
      <c r="H25" s="10" t="s">
        <v>312</v>
      </c>
      <c r="I25" s="11">
        <v>2</v>
      </c>
      <c r="J25" s="10" t="s">
        <v>31</v>
      </c>
      <c r="K25" s="10" t="s">
        <v>313</v>
      </c>
      <c r="L25" s="10" t="s">
        <v>215</v>
      </c>
      <c r="M25" s="10" t="s">
        <v>314</v>
      </c>
    </row>
    <row r="26" spans="1:13" x14ac:dyDescent="0.3">
      <c r="A26" s="10" t="s">
        <v>32</v>
      </c>
      <c r="B26" s="10" t="s">
        <v>234</v>
      </c>
      <c r="C26" s="10" t="s">
        <v>208</v>
      </c>
      <c r="D26" s="10" t="s">
        <v>235</v>
      </c>
      <c r="E26" s="10" t="s">
        <v>310</v>
      </c>
      <c r="F26" s="10" t="s">
        <v>211</v>
      </c>
      <c r="G26" s="10" t="s">
        <v>315</v>
      </c>
      <c r="H26" s="10" t="s">
        <v>316</v>
      </c>
      <c r="I26" s="11">
        <v>1</v>
      </c>
      <c r="J26" s="10" t="s">
        <v>31</v>
      </c>
      <c r="K26" s="10" t="s">
        <v>313</v>
      </c>
      <c r="L26" s="10" t="s">
        <v>215</v>
      </c>
      <c r="M26" s="10" t="s">
        <v>240</v>
      </c>
    </row>
    <row r="27" spans="1:13" x14ac:dyDescent="0.3">
      <c r="A27" s="10" t="s">
        <v>26</v>
      </c>
      <c r="B27" s="10" t="s">
        <v>234</v>
      </c>
      <c r="C27" s="10" t="s">
        <v>208</v>
      </c>
      <c r="D27" s="10" t="s">
        <v>235</v>
      </c>
      <c r="E27" s="10" t="s">
        <v>317</v>
      </c>
      <c r="F27" s="10" t="s">
        <v>211</v>
      </c>
      <c r="G27" s="10" t="s">
        <v>318</v>
      </c>
      <c r="H27" s="10" t="s">
        <v>319</v>
      </c>
      <c r="I27" s="11">
        <v>2</v>
      </c>
      <c r="J27" s="10" t="s">
        <v>25</v>
      </c>
      <c r="K27" s="10" t="s">
        <v>214</v>
      </c>
      <c r="L27" s="10" t="s">
        <v>215</v>
      </c>
      <c r="M27" s="10" t="s">
        <v>320</v>
      </c>
    </row>
    <row r="28" spans="1:13" x14ac:dyDescent="0.3">
      <c r="A28" s="10" t="s">
        <v>18</v>
      </c>
      <c r="B28" s="10" t="s">
        <v>234</v>
      </c>
      <c r="C28" s="10" t="s">
        <v>208</v>
      </c>
      <c r="D28" s="10" t="s">
        <v>235</v>
      </c>
      <c r="E28" s="10" t="s">
        <v>321</v>
      </c>
      <c r="F28" s="10" t="s">
        <v>211</v>
      </c>
      <c r="G28" s="10" t="s">
        <v>212</v>
      </c>
      <c r="H28" s="10" t="s">
        <v>213</v>
      </c>
      <c r="I28" s="11">
        <v>1</v>
      </c>
      <c r="J28" s="10" t="s">
        <v>17</v>
      </c>
      <c r="K28" s="10" t="s">
        <v>232</v>
      </c>
      <c r="L28" s="10" t="s">
        <v>215</v>
      </c>
      <c r="M28" s="10" t="s">
        <v>216</v>
      </c>
    </row>
    <row r="29" spans="1:13" x14ac:dyDescent="0.3">
      <c r="A29" s="10" t="s">
        <v>52</v>
      </c>
      <c r="B29" s="10" t="s">
        <v>234</v>
      </c>
      <c r="C29" s="10" t="s">
        <v>208</v>
      </c>
      <c r="D29" s="10" t="s">
        <v>235</v>
      </c>
      <c r="E29" s="10" t="s">
        <v>322</v>
      </c>
      <c r="F29" s="10" t="s">
        <v>211</v>
      </c>
      <c r="G29" s="10" t="s">
        <v>323</v>
      </c>
      <c r="H29" s="10" t="s">
        <v>324</v>
      </c>
      <c r="I29" s="11">
        <v>1</v>
      </c>
      <c r="J29" s="10" t="s">
        <v>51</v>
      </c>
      <c r="K29" s="10" t="s">
        <v>220</v>
      </c>
      <c r="L29" s="10" t="s">
        <v>215</v>
      </c>
      <c r="M29" s="10" t="s">
        <v>325</v>
      </c>
    </row>
    <row r="30" spans="1:13" x14ac:dyDescent="0.3">
      <c r="A30" s="10" t="s">
        <v>94</v>
      </c>
      <c r="B30" s="10" t="s">
        <v>293</v>
      </c>
      <c r="C30" s="10" t="s">
        <v>208</v>
      </c>
      <c r="D30" s="10" t="s">
        <v>326</v>
      </c>
      <c r="E30" s="10" t="s">
        <v>327</v>
      </c>
      <c r="F30" s="10" t="s">
        <v>211</v>
      </c>
      <c r="G30" s="10" t="s">
        <v>328</v>
      </c>
      <c r="H30" s="10" t="s">
        <v>329</v>
      </c>
      <c r="I30" s="11">
        <v>10</v>
      </c>
      <c r="J30" s="10" t="s">
        <v>93</v>
      </c>
      <c r="K30" s="10" t="s">
        <v>330</v>
      </c>
      <c r="L30" s="10" t="s">
        <v>215</v>
      </c>
      <c r="M30" s="10" t="s">
        <v>331</v>
      </c>
    </row>
    <row r="31" spans="1:13" x14ac:dyDescent="0.3">
      <c r="A31" s="10" t="s">
        <v>94</v>
      </c>
      <c r="B31" s="10" t="s">
        <v>293</v>
      </c>
      <c r="C31" s="10" t="s">
        <v>208</v>
      </c>
      <c r="D31" s="10" t="s">
        <v>326</v>
      </c>
      <c r="E31" s="10" t="s">
        <v>332</v>
      </c>
      <c r="F31" s="10" t="s">
        <v>211</v>
      </c>
      <c r="G31" s="10" t="s">
        <v>333</v>
      </c>
      <c r="H31" s="10" t="s">
        <v>334</v>
      </c>
      <c r="I31" s="11">
        <v>3</v>
      </c>
      <c r="J31" s="10" t="s">
        <v>93</v>
      </c>
      <c r="K31" s="10" t="s">
        <v>260</v>
      </c>
      <c r="L31" s="10" t="s">
        <v>215</v>
      </c>
      <c r="M31" s="10" t="s">
        <v>335</v>
      </c>
    </row>
    <row r="32" spans="1:13" x14ac:dyDescent="0.3">
      <c r="A32" s="10" t="s">
        <v>154</v>
      </c>
      <c r="B32" s="10" t="s">
        <v>336</v>
      </c>
      <c r="C32" s="10" t="s">
        <v>208</v>
      </c>
      <c r="D32" s="10" t="s">
        <v>253</v>
      </c>
      <c r="E32" s="10" t="s">
        <v>337</v>
      </c>
      <c r="F32" s="10" t="s">
        <v>211</v>
      </c>
      <c r="G32" s="10" t="s">
        <v>263</v>
      </c>
      <c r="H32" s="10" t="s">
        <v>264</v>
      </c>
      <c r="I32" s="11">
        <v>1</v>
      </c>
      <c r="J32" s="10" t="s">
        <v>153</v>
      </c>
      <c r="K32" s="10" t="s">
        <v>291</v>
      </c>
      <c r="L32" s="10" t="s">
        <v>215</v>
      </c>
      <c r="M32" s="10" t="s">
        <v>266</v>
      </c>
    </row>
    <row r="33" spans="1:13" x14ac:dyDescent="0.3">
      <c r="A33" s="10" t="s">
        <v>60</v>
      </c>
      <c r="B33" s="10" t="s">
        <v>267</v>
      </c>
      <c r="C33" s="10" t="s">
        <v>208</v>
      </c>
      <c r="D33" s="10" t="s">
        <v>268</v>
      </c>
      <c r="E33" s="10" t="s">
        <v>338</v>
      </c>
      <c r="F33" s="10" t="s">
        <v>211</v>
      </c>
      <c r="G33" s="10" t="s">
        <v>339</v>
      </c>
      <c r="H33" s="10" t="s">
        <v>340</v>
      </c>
      <c r="I33" s="11">
        <v>1</v>
      </c>
      <c r="J33" s="10" t="s">
        <v>59</v>
      </c>
      <c r="K33" s="10" t="s">
        <v>313</v>
      </c>
      <c r="L33" s="10" t="s">
        <v>215</v>
      </c>
      <c r="M33" s="10" t="s">
        <v>341</v>
      </c>
    </row>
    <row r="34" spans="1:13" x14ac:dyDescent="0.3">
      <c r="A34" s="10" t="s">
        <v>60</v>
      </c>
      <c r="B34" s="10" t="s">
        <v>267</v>
      </c>
      <c r="C34" s="10" t="s">
        <v>208</v>
      </c>
      <c r="D34" s="10" t="s">
        <v>268</v>
      </c>
      <c r="E34" s="10" t="s">
        <v>342</v>
      </c>
      <c r="F34" s="10" t="s">
        <v>211</v>
      </c>
      <c r="G34" s="10" t="s">
        <v>343</v>
      </c>
      <c r="H34" s="10" t="s">
        <v>344</v>
      </c>
      <c r="I34" s="11">
        <v>1</v>
      </c>
      <c r="J34" s="10" t="s">
        <v>59</v>
      </c>
      <c r="K34" s="10" t="s">
        <v>251</v>
      </c>
      <c r="L34" s="10" t="s">
        <v>215</v>
      </c>
      <c r="M34" s="10" t="s">
        <v>345</v>
      </c>
    </row>
    <row r="35" spans="1:13" x14ac:dyDescent="0.3">
      <c r="A35" s="10" t="s">
        <v>60</v>
      </c>
      <c r="B35" s="10" t="s">
        <v>267</v>
      </c>
      <c r="C35" s="10" t="s">
        <v>208</v>
      </c>
      <c r="D35" s="10" t="s">
        <v>268</v>
      </c>
      <c r="E35" s="10" t="s">
        <v>342</v>
      </c>
      <c r="F35" s="10" t="s">
        <v>211</v>
      </c>
      <c r="G35" s="10" t="s">
        <v>280</v>
      </c>
      <c r="H35" s="10" t="s">
        <v>281</v>
      </c>
      <c r="I35" s="11">
        <v>1</v>
      </c>
      <c r="J35" s="10" t="s">
        <v>59</v>
      </c>
      <c r="K35" s="10" t="s">
        <v>251</v>
      </c>
      <c r="L35" s="10" t="s">
        <v>215</v>
      </c>
      <c r="M35" s="10" t="s">
        <v>283</v>
      </c>
    </row>
    <row r="36" spans="1:13" x14ac:dyDescent="0.3">
      <c r="A36" s="10" t="s">
        <v>60</v>
      </c>
      <c r="B36" s="10" t="s">
        <v>267</v>
      </c>
      <c r="C36" s="10" t="s">
        <v>208</v>
      </c>
      <c r="D36" s="10" t="s">
        <v>268</v>
      </c>
      <c r="E36" s="10" t="s">
        <v>342</v>
      </c>
      <c r="F36" s="10" t="s">
        <v>211</v>
      </c>
      <c r="G36" s="10" t="s">
        <v>284</v>
      </c>
      <c r="H36" s="10" t="s">
        <v>285</v>
      </c>
      <c r="I36" s="11">
        <v>1</v>
      </c>
      <c r="J36" s="10" t="s">
        <v>59</v>
      </c>
      <c r="K36" s="10" t="s">
        <v>251</v>
      </c>
      <c r="L36" s="10" t="s">
        <v>215</v>
      </c>
      <c r="M36" s="10" t="s">
        <v>283</v>
      </c>
    </row>
    <row r="37" spans="1:13" x14ac:dyDescent="0.3">
      <c r="A37" s="10" t="s">
        <v>92</v>
      </c>
      <c r="B37" s="10" t="s">
        <v>346</v>
      </c>
      <c r="C37" s="10" t="s">
        <v>208</v>
      </c>
      <c r="D37" s="10" t="s">
        <v>347</v>
      </c>
      <c r="E37" s="10" t="s">
        <v>348</v>
      </c>
      <c r="F37" s="10" t="s">
        <v>211</v>
      </c>
      <c r="G37" s="10" t="s">
        <v>296</v>
      </c>
      <c r="H37" s="10" t="s">
        <v>297</v>
      </c>
      <c r="I37" s="11">
        <v>1</v>
      </c>
      <c r="J37" s="10" t="s">
        <v>91</v>
      </c>
      <c r="K37" s="10" t="s">
        <v>239</v>
      </c>
      <c r="L37" s="10" t="s">
        <v>215</v>
      </c>
      <c r="M37" s="10" t="s">
        <v>299</v>
      </c>
    </row>
    <row r="38" spans="1:13" x14ac:dyDescent="0.3">
      <c r="A38" s="10" t="s">
        <v>56</v>
      </c>
      <c r="B38" s="10" t="s">
        <v>234</v>
      </c>
      <c r="C38" s="10" t="s">
        <v>208</v>
      </c>
      <c r="D38" s="10" t="s">
        <v>300</v>
      </c>
      <c r="E38" s="10" t="s">
        <v>349</v>
      </c>
      <c r="F38" s="10" t="s">
        <v>211</v>
      </c>
      <c r="G38" s="10" t="s">
        <v>350</v>
      </c>
      <c r="H38" s="10" t="s">
        <v>351</v>
      </c>
      <c r="I38" s="11">
        <v>4</v>
      </c>
      <c r="J38" s="10" t="s">
        <v>55</v>
      </c>
      <c r="K38" s="10" t="s">
        <v>352</v>
      </c>
      <c r="L38" s="10" t="s">
        <v>215</v>
      </c>
      <c r="M38" s="10" t="s">
        <v>353</v>
      </c>
    </row>
  </sheetData>
  <mergeCells count="1">
    <mergeCell ref="A1:M1"/>
  </mergeCells>
  <pageMargins left="0.5" right="0.5" top="0.75" bottom="0.75" header="0.3" footer="0.3"/>
  <pageSetup scale="6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8"/>
  <sheetViews>
    <sheetView workbookViewId="0"/>
  </sheetViews>
  <sheetFormatPr defaultRowHeight="14.4" x14ac:dyDescent="0.3"/>
  <sheetData>
    <row r="1" spans="1:13" x14ac:dyDescent="0.3">
      <c r="A1" s="57" t="s">
        <v>354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3" x14ac:dyDescent="0.3">
      <c r="A2" s="12" t="s">
        <v>194</v>
      </c>
      <c r="B2" s="12" t="s">
        <v>195</v>
      </c>
      <c r="C2" s="12" t="s">
        <v>196</v>
      </c>
      <c r="D2" s="12" t="s">
        <v>197</v>
      </c>
      <c r="E2" s="12" t="s">
        <v>198</v>
      </c>
      <c r="F2" s="12" t="s">
        <v>199</v>
      </c>
      <c r="G2" s="12" t="s">
        <v>200</v>
      </c>
      <c r="H2" s="12" t="s">
        <v>201</v>
      </c>
      <c r="I2" s="12" t="s">
        <v>202</v>
      </c>
      <c r="J2" s="12" t="s">
        <v>203</v>
      </c>
      <c r="K2" s="12" t="s">
        <v>204</v>
      </c>
      <c r="L2" s="12" t="s">
        <v>205</v>
      </c>
      <c r="M2" s="12" t="s">
        <v>206</v>
      </c>
    </row>
    <row r="3" spans="1:13" x14ac:dyDescent="0.3">
      <c r="A3" s="13" t="s">
        <v>16</v>
      </c>
      <c r="B3" s="13" t="s">
        <v>207</v>
      </c>
      <c r="C3" s="13" t="s">
        <v>208</v>
      </c>
      <c r="D3" s="13" t="s">
        <v>209</v>
      </c>
      <c r="E3" s="13" t="s">
        <v>355</v>
      </c>
      <c r="F3" s="13" t="s">
        <v>211</v>
      </c>
      <c r="G3" s="13" t="s">
        <v>356</v>
      </c>
      <c r="H3" s="13" t="s">
        <v>357</v>
      </c>
      <c r="I3" s="14">
        <v>1</v>
      </c>
      <c r="J3" s="13" t="s">
        <v>15</v>
      </c>
      <c r="K3" s="13" t="s">
        <v>304</v>
      </c>
      <c r="L3" s="13" t="s">
        <v>358</v>
      </c>
      <c r="M3" s="13" t="s">
        <v>359</v>
      </c>
    </row>
    <row r="4" spans="1:13" x14ac:dyDescent="0.3">
      <c r="A4" s="13" t="s">
        <v>16</v>
      </c>
      <c r="B4" s="13" t="s">
        <v>207</v>
      </c>
      <c r="C4" s="13" t="s">
        <v>208</v>
      </c>
      <c r="D4" s="13" t="s">
        <v>209</v>
      </c>
      <c r="E4" s="13" t="s">
        <v>229</v>
      </c>
      <c r="F4" s="13" t="s">
        <v>211</v>
      </c>
      <c r="G4" s="13" t="s">
        <v>360</v>
      </c>
      <c r="H4" s="13" t="s">
        <v>361</v>
      </c>
      <c r="I4" s="14">
        <v>5</v>
      </c>
      <c r="J4" s="13" t="s">
        <v>15</v>
      </c>
      <c r="K4" s="13" t="s">
        <v>232</v>
      </c>
      <c r="L4" s="13" t="s">
        <v>358</v>
      </c>
      <c r="M4" s="13" t="s">
        <v>362</v>
      </c>
    </row>
    <row r="5" spans="1:13" x14ac:dyDescent="0.3">
      <c r="A5" s="13" t="s">
        <v>16</v>
      </c>
      <c r="B5" s="13" t="s">
        <v>207</v>
      </c>
      <c r="C5" s="13" t="s">
        <v>208</v>
      </c>
      <c r="D5" s="13" t="s">
        <v>209</v>
      </c>
      <c r="E5" s="13" t="s">
        <v>229</v>
      </c>
      <c r="F5" s="13" t="s">
        <v>211</v>
      </c>
      <c r="G5" s="13" t="s">
        <v>363</v>
      </c>
      <c r="H5" s="13" t="s">
        <v>364</v>
      </c>
      <c r="I5" s="14">
        <v>5</v>
      </c>
      <c r="J5" s="13" t="s">
        <v>15</v>
      </c>
      <c r="K5" s="13" t="s">
        <v>232</v>
      </c>
      <c r="L5" s="13" t="s">
        <v>358</v>
      </c>
      <c r="M5" s="13" t="s">
        <v>365</v>
      </c>
    </row>
    <row r="6" spans="1:13" x14ac:dyDescent="0.3">
      <c r="A6" s="13" t="s">
        <v>28</v>
      </c>
      <c r="B6" s="13" t="s">
        <v>234</v>
      </c>
      <c r="C6" s="13" t="s">
        <v>208</v>
      </c>
      <c r="D6" s="13" t="s">
        <v>235</v>
      </c>
      <c r="E6" s="13" t="s">
        <v>366</v>
      </c>
      <c r="F6" s="13" t="s">
        <v>211</v>
      </c>
      <c r="G6" s="13" t="s">
        <v>367</v>
      </c>
      <c r="H6" s="13" t="s">
        <v>368</v>
      </c>
      <c r="I6" s="14">
        <v>3</v>
      </c>
      <c r="J6" s="13" t="s">
        <v>27</v>
      </c>
      <c r="K6" s="13" t="s">
        <v>220</v>
      </c>
      <c r="L6" s="13" t="s">
        <v>358</v>
      </c>
      <c r="M6" s="13" t="s">
        <v>369</v>
      </c>
    </row>
    <row r="7" spans="1:13" x14ac:dyDescent="0.3">
      <c r="A7" s="13" t="s">
        <v>132</v>
      </c>
      <c r="B7" s="13" t="s">
        <v>207</v>
      </c>
      <c r="C7" s="13" t="s">
        <v>208</v>
      </c>
      <c r="D7" s="13" t="s">
        <v>247</v>
      </c>
      <c r="E7" s="13" t="s">
        <v>370</v>
      </c>
      <c r="F7" s="13" t="s">
        <v>211</v>
      </c>
      <c r="G7" s="13" t="s">
        <v>371</v>
      </c>
      <c r="H7" s="13" t="s">
        <v>372</v>
      </c>
      <c r="I7" s="14">
        <v>2</v>
      </c>
      <c r="J7" s="13" t="s">
        <v>131</v>
      </c>
      <c r="K7" s="13" t="s">
        <v>282</v>
      </c>
      <c r="L7" s="13" t="s">
        <v>358</v>
      </c>
      <c r="M7" s="13" t="s">
        <v>373</v>
      </c>
    </row>
    <row r="8" spans="1:13" x14ac:dyDescent="0.3">
      <c r="A8" s="13" t="s">
        <v>82</v>
      </c>
      <c r="B8" s="13" t="s">
        <v>207</v>
      </c>
      <c r="C8" s="13" t="s">
        <v>208</v>
      </c>
      <c r="D8" s="13" t="s">
        <v>209</v>
      </c>
      <c r="E8" s="13" t="s">
        <v>374</v>
      </c>
      <c r="F8" s="13" t="s">
        <v>211</v>
      </c>
      <c r="G8" s="13" t="s">
        <v>375</v>
      </c>
      <c r="H8" s="13" t="s">
        <v>376</v>
      </c>
      <c r="I8" s="14">
        <v>6</v>
      </c>
      <c r="J8" s="13" t="s">
        <v>81</v>
      </c>
      <c r="K8" s="13" t="s">
        <v>220</v>
      </c>
      <c r="L8" s="13" t="s">
        <v>358</v>
      </c>
      <c r="M8" s="13" t="s">
        <v>377</v>
      </c>
    </row>
    <row r="9" spans="1:13" x14ac:dyDescent="0.3">
      <c r="A9" s="13" t="s">
        <v>170</v>
      </c>
      <c r="B9" s="13" t="s">
        <v>252</v>
      </c>
      <c r="C9" s="13" t="s">
        <v>208</v>
      </c>
      <c r="D9" s="13" t="s">
        <v>253</v>
      </c>
      <c r="E9" s="13" t="s">
        <v>378</v>
      </c>
      <c r="F9" s="13" t="s">
        <v>211</v>
      </c>
      <c r="G9" s="13" t="s">
        <v>379</v>
      </c>
      <c r="H9" s="13" t="s">
        <v>380</v>
      </c>
      <c r="I9" s="14">
        <v>2</v>
      </c>
      <c r="J9" s="13" t="s">
        <v>169</v>
      </c>
      <c r="K9" s="13" t="s">
        <v>227</v>
      </c>
      <c r="L9" s="13" t="s">
        <v>358</v>
      </c>
      <c r="M9" s="13" t="s">
        <v>381</v>
      </c>
    </row>
    <row r="10" spans="1:13" x14ac:dyDescent="0.3">
      <c r="A10" s="13" t="s">
        <v>22</v>
      </c>
      <c r="B10" s="13" t="s">
        <v>252</v>
      </c>
      <c r="C10" s="13" t="s">
        <v>208</v>
      </c>
      <c r="D10" s="13" t="s">
        <v>253</v>
      </c>
      <c r="E10" s="13" t="s">
        <v>382</v>
      </c>
      <c r="F10" s="13" t="s">
        <v>211</v>
      </c>
      <c r="G10" s="13" t="s">
        <v>363</v>
      </c>
      <c r="H10" s="13" t="s">
        <v>364</v>
      </c>
      <c r="I10" s="14">
        <v>6</v>
      </c>
      <c r="J10" s="13" t="s">
        <v>21</v>
      </c>
      <c r="K10" s="13" t="s">
        <v>244</v>
      </c>
      <c r="L10" s="13" t="s">
        <v>358</v>
      </c>
      <c r="M10" s="13" t="s">
        <v>365</v>
      </c>
    </row>
    <row r="11" spans="1:13" x14ac:dyDescent="0.3">
      <c r="A11" s="13" t="s">
        <v>160</v>
      </c>
      <c r="B11" s="13" t="s">
        <v>267</v>
      </c>
      <c r="C11" s="13" t="s">
        <v>208</v>
      </c>
      <c r="D11" s="13" t="s">
        <v>268</v>
      </c>
      <c r="E11" s="13" t="s">
        <v>383</v>
      </c>
      <c r="F11" s="13" t="s">
        <v>255</v>
      </c>
      <c r="G11" s="13" t="s">
        <v>384</v>
      </c>
      <c r="H11" s="13" t="s">
        <v>385</v>
      </c>
      <c r="I11" s="14">
        <v>3</v>
      </c>
      <c r="J11" s="13" t="s">
        <v>159</v>
      </c>
      <c r="K11" s="13" t="s">
        <v>214</v>
      </c>
      <c r="L11" s="13" t="s">
        <v>358</v>
      </c>
      <c r="M11" s="13" t="s">
        <v>362</v>
      </c>
    </row>
    <row r="12" spans="1:13" x14ac:dyDescent="0.3">
      <c r="A12" s="13" t="s">
        <v>160</v>
      </c>
      <c r="B12" s="13" t="s">
        <v>267</v>
      </c>
      <c r="C12" s="13" t="s">
        <v>208</v>
      </c>
      <c r="D12" s="13" t="s">
        <v>268</v>
      </c>
      <c r="E12" s="13" t="s">
        <v>386</v>
      </c>
      <c r="F12" s="13" t="s">
        <v>255</v>
      </c>
      <c r="G12" s="13" t="s">
        <v>384</v>
      </c>
      <c r="H12" s="13" t="s">
        <v>385</v>
      </c>
      <c r="I12" s="14">
        <v>3</v>
      </c>
      <c r="J12" s="13" t="s">
        <v>159</v>
      </c>
      <c r="K12" s="13" t="s">
        <v>244</v>
      </c>
      <c r="L12" s="13" t="s">
        <v>358</v>
      </c>
      <c r="M12" s="13" t="s">
        <v>362</v>
      </c>
    </row>
    <row r="13" spans="1:13" x14ac:dyDescent="0.3">
      <c r="A13" s="13" t="s">
        <v>152</v>
      </c>
      <c r="B13" s="13" t="s">
        <v>267</v>
      </c>
      <c r="C13" s="13" t="s">
        <v>208</v>
      </c>
      <c r="D13" s="13" t="s">
        <v>387</v>
      </c>
      <c r="E13" s="13" t="s">
        <v>388</v>
      </c>
      <c r="F13" s="13" t="s">
        <v>211</v>
      </c>
      <c r="G13" s="13" t="s">
        <v>389</v>
      </c>
      <c r="H13" s="13" t="s">
        <v>390</v>
      </c>
      <c r="I13" s="14">
        <v>1</v>
      </c>
      <c r="J13" s="13" t="s">
        <v>151</v>
      </c>
      <c r="K13" s="13" t="s">
        <v>291</v>
      </c>
      <c r="L13" s="13" t="s">
        <v>358</v>
      </c>
      <c r="M13" s="13" t="s">
        <v>391</v>
      </c>
    </row>
    <row r="14" spans="1:13" x14ac:dyDescent="0.3">
      <c r="A14" s="13" t="s">
        <v>80</v>
      </c>
      <c r="B14" s="13" t="s">
        <v>267</v>
      </c>
      <c r="C14" s="13" t="s">
        <v>208</v>
      </c>
      <c r="D14" s="13" t="s">
        <v>268</v>
      </c>
      <c r="E14" s="13" t="s">
        <v>392</v>
      </c>
      <c r="F14" s="13" t="s">
        <v>211</v>
      </c>
      <c r="G14" s="13" t="s">
        <v>393</v>
      </c>
      <c r="H14" s="13" t="s">
        <v>394</v>
      </c>
      <c r="I14" s="14">
        <v>3</v>
      </c>
      <c r="J14" s="13" t="s">
        <v>79</v>
      </c>
      <c r="K14" s="13" t="s">
        <v>330</v>
      </c>
      <c r="L14" s="13" t="s">
        <v>358</v>
      </c>
      <c r="M14" s="13" t="s">
        <v>395</v>
      </c>
    </row>
    <row r="15" spans="1:13" x14ac:dyDescent="0.3">
      <c r="A15" s="13" t="s">
        <v>178</v>
      </c>
      <c r="B15" s="13" t="s">
        <v>234</v>
      </c>
      <c r="C15" s="13" t="s">
        <v>208</v>
      </c>
      <c r="D15" s="13" t="s">
        <v>235</v>
      </c>
      <c r="E15" s="13" t="s">
        <v>396</v>
      </c>
      <c r="F15" s="13" t="s">
        <v>211</v>
      </c>
      <c r="G15" s="13" t="s">
        <v>397</v>
      </c>
      <c r="H15" s="13" t="s">
        <v>398</v>
      </c>
      <c r="I15" s="14">
        <v>1</v>
      </c>
      <c r="J15" s="13" t="s">
        <v>177</v>
      </c>
      <c r="K15" s="13" t="s">
        <v>244</v>
      </c>
      <c r="L15" s="13" t="s">
        <v>358</v>
      </c>
      <c r="M15" s="13" t="s">
        <v>399</v>
      </c>
    </row>
    <row r="16" spans="1:13" x14ac:dyDescent="0.3">
      <c r="A16" s="13" t="s">
        <v>50</v>
      </c>
      <c r="B16" s="13" t="s">
        <v>252</v>
      </c>
      <c r="C16" s="13" t="s">
        <v>208</v>
      </c>
      <c r="D16" s="13" t="s">
        <v>253</v>
      </c>
      <c r="E16" s="13" t="s">
        <v>400</v>
      </c>
      <c r="F16" s="13" t="s">
        <v>211</v>
      </c>
      <c r="G16" s="13" t="s">
        <v>401</v>
      </c>
      <c r="H16" s="13" t="s">
        <v>402</v>
      </c>
      <c r="I16" s="14">
        <v>1</v>
      </c>
      <c r="J16" s="13" t="s">
        <v>49</v>
      </c>
      <c r="K16" s="13" t="s">
        <v>251</v>
      </c>
      <c r="L16" s="13" t="s">
        <v>358</v>
      </c>
      <c r="M16" s="13" t="s">
        <v>403</v>
      </c>
    </row>
    <row r="17" spans="1:13" x14ac:dyDescent="0.3">
      <c r="A17" s="13" t="s">
        <v>50</v>
      </c>
      <c r="B17" s="13" t="s">
        <v>252</v>
      </c>
      <c r="C17" s="13" t="s">
        <v>208</v>
      </c>
      <c r="D17" s="13" t="s">
        <v>253</v>
      </c>
      <c r="E17" s="13" t="s">
        <v>279</v>
      </c>
      <c r="F17" s="13" t="s">
        <v>211</v>
      </c>
      <c r="G17" s="13" t="s">
        <v>401</v>
      </c>
      <c r="H17" s="13" t="s">
        <v>402</v>
      </c>
      <c r="I17" s="14">
        <v>1</v>
      </c>
      <c r="J17" s="13" t="s">
        <v>49</v>
      </c>
      <c r="K17" s="13" t="s">
        <v>282</v>
      </c>
      <c r="L17" s="13" t="s">
        <v>358</v>
      </c>
      <c r="M17" s="13" t="s">
        <v>403</v>
      </c>
    </row>
    <row r="18" spans="1:13" x14ac:dyDescent="0.3">
      <c r="A18" s="13" t="s">
        <v>50</v>
      </c>
      <c r="B18" s="13" t="s">
        <v>252</v>
      </c>
      <c r="C18" s="13" t="s">
        <v>208</v>
      </c>
      <c r="D18" s="13" t="s">
        <v>253</v>
      </c>
      <c r="E18" s="13" t="s">
        <v>279</v>
      </c>
      <c r="F18" s="13" t="s">
        <v>211</v>
      </c>
      <c r="G18" s="13" t="s">
        <v>404</v>
      </c>
      <c r="H18" s="13" t="s">
        <v>405</v>
      </c>
      <c r="I18" s="14">
        <v>1</v>
      </c>
      <c r="J18" s="13" t="s">
        <v>49</v>
      </c>
      <c r="K18" s="13" t="s">
        <v>282</v>
      </c>
      <c r="L18" s="13" t="s">
        <v>358</v>
      </c>
      <c r="M18" s="13" t="s">
        <v>283</v>
      </c>
    </row>
    <row r="19" spans="1:13" x14ac:dyDescent="0.3">
      <c r="A19" s="13" t="s">
        <v>130</v>
      </c>
      <c r="B19" s="13" t="s">
        <v>286</v>
      </c>
      <c r="C19" s="13" t="s">
        <v>208</v>
      </c>
      <c r="D19" s="13" t="s">
        <v>287</v>
      </c>
      <c r="E19" s="13" t="s">
        <v>406</v>
      </c>
      <c r="F19" s="13" t="s">
        <v>255</v>
      </c>
      <c r="G19" s="13" t="s">
        <v>407</v>
      </c>
      <c r="H19" s="13" t="s">
        <v>408</v>
      </c>
      <c r="I19" s="14">
        <v>1</v>
      </c>
      <c r="J19" s="13" t="s">
        <v>129</v>
      </c>
      <c r="K19" s="13" t="s">
        <v>313</v>
      </c>
      <c r="L19" s="13" t="s">
        <v>358</v>
      </c>
      <c r="M19" s="13" t="s">
        <v>258</v>
      </c>
    </row>
    <row r="20" spans="1:13" x14ac:dyDescent="0.3">
      <c r="A20" s="13" t="s">
        <v>130</v>
      </c>
      <c r="B20" s="13" t="s">
        <v>286</v>
      </c>
      <c r="C20" s="13" t="s">
        <v>208</v>
      </c>
      <c r="D20" s="13" t="s">
        <v>287</v>
      </c>
      <c r="E20" s="13" t="s">
        <v>409</v>
      </c>
      <c r="F20" s="13" t="s">
        <v>211</v>
      </c>
      <c r="G20" s="13" t="s">
        <v>410</v>
      </c>
      <c r="H20" s="13" t="s">
        <v>411</v>
      </c>
      <c r="I20" s="14">
        <v>1</v>
      </c>
      <c r="J20" s="13" t="s">
        <v>129</v>
      </c>
      <c r="K20" s="13" t="s">
        <v>298</v>
      </c>
      <c r="L20" s="13" t="s">
        <v>358</v>
      </c>
      <c r="M20" s="13" t="s">
        <v>412</v>
      </c>
    </row>
    <row r="21" spans="1:13" x14ac:dyDescent="0.3">
      <c r="A21" s="13" t="s">
        <v>184</v>
      </c>
      <c r="B21" s="13" t="s">
        <v>413</v>
      </c>
      <c r="C21" s="13" t="s">
        <v>208</v>
      </c>
      <c r="D21" s="13" t="s">
        <v>414</v>
      </c>
      <c r="E21" s="13" t="s">
        <v>415</v>
      </c>
      <c r="F21" s="13" t="s">
        <v>211</v>
      </c>
      <c r="G21" s="13" t="s">
        <v>416</v>
      </c>
      <c r="H21" s="13" t="s">
        <v>417</v>
      </c>
      <c r="I21" s="14">
        <v>1</v>
      </c>
      <c r="J21" s="13" t="s">
        <v>183</v>
      </c>
      <c r="K21" s="13" t="s">
        <v>251</v>
      </c>
      <c r="L21" s="13" t="s">
        <v>358</v>
      </c>
      <c r="M21" s="13" t="s">
        <v>418</v>
      </c>
    </row>
    <row r="22" spans="1:13" x14ac:dyDescent="0.3">
      <c r="A22" s="13" t="s">
        <v>68</v>
      </c>
      <c r="B22" s="13" t="s">
        <v>419</v>
      </c>
      <c r="C22" s="13" t="s">
        <v>208</v>
      </c>
      <c r="D22" s="13" t="s">
        <v>247</v>
      </c>
      <c r="E22" s="13" t="s">
        <v>420</v>
      </c>
      <c r="F22" s="13" t="s">
        <v>255</v>
      </c>
      <c r="G22" s="13" t="s">
        <v>421</v>
      </c>
      <c r="H22" s="13" t="s">
        <v>422</v>
      </c>
      <c r="I22" s="14">
        <v>2</v>
      </c>
      <c r="J22" s="13" t="s">
        <v>67</v>
      </c>
      <c r="K22" s="13" t="s">
        <v>265</v>
      </c>
      <c r="L22" s="13" t="s">
        <v>358</v>
      </c>
      <c r="M22" s="13" t="s">
        <v>423</v>
      </c>
    </row>
    <row r="23" spans="1:13" x14ac:dyDescent="0.3">
      <c r="A23" s="13" t="s">
        <v>68</v>
      </c>
      <c r="B23" s="13" t="s">
        <v>419</v>
      </c>
      <c r="C23" s="13" t="s">
        <v>208</v>
      </c>
      <c r="D23" s="13" t="s">
        <v>247</v>
      </c>
      <c r="E23" s="13" t="s">
        <v>420</v>
      </c>
      <c r="F23" s="13" t="s">
        <v>255</v>
      </c>
      <c r="G23" s="13" t="s">
        <v>424</v>
      </c>
      <c r="H23" s="13" t="s">
        <v>425</v>
      </c>
      <c r="I23" s="14">
        <v>2</v>
      </c>
      <c r="J23" s="13" t="s">
        <v>67</v>
      </c>
      <c r="K23" s="13" t="s">
        <v>265</v>
      </c>
      <c r="L23" s="13" t="s">
        <v>358</v>
      </c>
      <c r="M23" s="13" t="s">
        <v>423</v>
      </c>
    </row>
    <row r="24" spans="1:13" x14ac:dyDescent="0.3">
      <c r="A24" s="13" t="s">
        <v>68</v>
      </c>
      <c r="B24" s="13" t="s">
        <v>419</v>
      </c>
      <c r="C24" s="13" t="s">
        <v>208</v>
      </c>
      <c r="D24" s="13" t="s">
        <v>247</v>
      </c>
      <c r="E24" s="13" t="s">
        <v>420</v>
      </c>
      <c r="F24" s="13" t="s">
        <v>255</v>
      </c>
      <c r="G24" s="13" t="s">
        <v>426</v>
      </c>
      <c r="H24" s="13" t="s">
        <v>427</v>
      </c>
      <c r="I24" s="14">
        <v>2</v>
      </c>
      <c r="J24" s="13" t="s">
        <v>67</v>
      </c>
      <c r="K24" s="13" t="s">
        <v>265</v>
      </c>
      <c r="L24" s="13" t="s">
        <v>358</v>
      </c>
      <c r="M24" s="13" t="s">
        <v>423</v>
      </c>
    </row>
    <row r="25" spans="1:13" x14ac:dyDescent="0.3">
      <c r="A25" s="13" t="s">
        <v>68</v>
      </c>
      <c r="B25" s="13" t="s">
        <v>419</v>
      </c>
      <c r="C25" s="13" t="s">
        <v>208</v>
      </c>
      <c r="D25" s="13" t="s">
        <v>247</v>
      </c>
      <c r="E25" s="13" t="s">
        <v>420</v>
      </c>
      <c r="F25" s="13" t="s">
        <v>255</v>
      </c>
      <c r="G25" s="13" t="s">
        <v>428</v>
      </c>
      <c r="H25" s="13" t="s">
        <v>429</v>
      </c>
      <c r="I25" s="14">
        <v>1</v>
      </c>
      <c r="J25" s="13" t="s">
        <v>67</v>
      </c>
      <c r="K25" s="13" t="s">
        <v>265</v>
      </c>
      <c r="L25" s="13" t="s">
        <v>358</v>
      </c>
      <c r="M25" s="13" t="s">
        <v>430</v>
      </c>
    </row>
    <row r="26" spans="1:13" x14ac:dyDescent="0.3">
      <c r="A26" s="13" t="s">
        <v>42</v>
      </c>
      <c r="B26" s="13" t="s">
        <v>431</v>
      </c>
      <c r="C26" s="13" t="s">
        <v>208</v>
      </c>
      <c r="D26" s="13" t="s">
        <v>432</v>
      </c>
      <c r="E26" s="13" t="s">
        <v>433</v>
      </c>
      <c r="F26" s="13" t="s">
        <v>211</v>
      </c>
      <c r="G26" s="13" t="s">
        <v>434</v>
      </c>
      <c r="H26" s="13" t="s">
        <v>435</v>
      </c>
      <c r="I26" s="14">
        <v>1</v>
      </c>
      <c r="J26" s="13" t="s">
        <v>41</v>
      </c>
      <c r="K26" s="13" t="s">
        <v>330</v>
      </c>
      <c r="L26" s="13" t="s">
        <v>358</v>
      </c>
      <c r="M26" s="13" t="s">
        <v>391</v>
      </c>
    </row>
    <row r="27" spans="1:13" x14ac:dyDescent="0.3">
      <c r="A27" s="13" t="s">
        <v>158</v>
      </c>
      <c r="B27" s="13" t="s">
        <v>293</v>
      </c>
      <c r="C27" s="13" t="s">
        <v>208</v>
      </c>
      <c r="D27" s="13" t="s">
        <v>436</v>
      </c>
      <c r="E27" s="13" t="s">
        <v>437</v>
      </c>
      <c r="F27" s="13" t="s">
        <v>211</v>
      </c>
      <c r="G27" s="13" t="s">
        <v>438</v>
      </c>
      <c r="H27" s="13" t="s">
        <v>439</v>
      </c>
      <c r="I27" s="14">
        <v>1</v>
      </c>
      <c r="J27" s="13" t="s">
        <v>157</v>
      </c>
      <c r="K27" s="13" t="s">
        <v>440</v>
      </c>
      <c r="L27" s="13" t="s">
        <v>358</v>
      </c>
      <c r="M27" s="13" t="s">
        <v>441</v>
      </c>
    </row>
    <row r="28" spans="1:13" x14ac:dyDescent="0.3">
      <c r="A28" s="13" t="s">
        <v>48</v>
      </c>
      <c r="B28" s="13" t="s">
        <v>207</v>
      </c>
      <c r="C28" s="13" t="s">
        <v>208</v>
      </c>
      <c r="D28" s="13" t="s">
        <v>442</v>
      </c>
      <c r="E28" s="13" t="s">
        <v>443</v>
      </c>
      <c r="F28" s="13" t="s">
        <v>211</v>
      </c>
      <c r="G28" s="13" t="s">
        <v>401</v>
      </c>
      <c r="H28" s="13" t="s">
        <v>402</v>
      </c>
      <c r="I28" s="14">
        <v>1</v>
      </c>
      <c r="J28" s="13" t="s">
        <v>47</v>
      </c>
      <c r="K28" s="13" t="s">
        <v>214</v>
      </c>
      <c r="L28" s="13" t="s">
        <v>358</v>
      </c>
      <c r="M28" s="13" t="s">
        <v>403</v>
      </c>
    </row>
    <row r="29" spans="1:13" x14ac:dyDescent="0.3">
      <c r="A29" s="13" t="s">
        <v>48</v>
      </c>
      <c r="B29" s="13" t="s">
        <v>207</v>
      </c>
      <c r="C29" s="13" t="s">
        <v>208</v>
      </c>
      <c r="D29" s="13" t="s">
        <v>442</v>
      </c>
      <c r="E29" s="13" t="s">
        <v>444</v>
      </c>
      <c r="F29" s="13" t="s">
        <v>211</v>
      </c>
      <c r="G29" s="13" t="s">
        <v>445</v>
      </c>
      <c r="H29" s="13" t="s">
        <v>446</v>
      </c>
      <c r="I29" s="14">
        <v>1</v>
      </c>
      <c r="J29" s="13" t="s">
        <v>47</v>
      </c>
      <c r="K29" s="13" t="s">
        <v>282</v>
      </c>
      <c r="L29" s="13" t="s">
        <v>358</v>
      </c>
      <c r="M29" s="13" t="s">
        <v>418</v>
      </c>
    </row>
    <row r="30" spans="1:13" x14ac:dyDescent="0.3">
      <c r="A30" s="13" t="s">
        <v>48</v>
      </c>
      <c r="B30" s="13" t="s">
        <v>207</v>
      </c>
      <c r="C30" s="13" t="s">
        <v>208</v>
      </c>
      <c r="D30" s="13" t="s">
        <v>442</v>
      </c>
      <c r="E30" s="13" t="s">
        <v>444</v>
      </c>
      <c r="F30" s="13" t="s">
        <v>211</v>
      </c>
      <c r="G30" s="13" t="s">
        <v>447</v>
      </c>
      <c r="H30" s="13" t="s">
        <v>448</v>
      </c>
      <c r="I30" s="14">
        <v>1</v>
      </c>
      <c r="J30" s="13" t="s">
        <v>47</v>
      </c>
      <c r="K30" s="13" t="s">
        <v>282</v>
      </c>
      <c r="L30" s="13" t="s">
        <v>358</v>
      </c>
      <c r="M30" s="13" t="s">
        <v>418</v>
      </c>
    </row>
    <row r="31" spans="1:13" x14ac:dyDescent="0.3">
      <c r="A31" s="13" t="s">
        <v>148</v>
      </c>
      <c r="B31" s="13" t="s">
        <v>431</v>
      </c>
      <c r="C31" s="13" t="s">
        <v>208</v>
      </c>
      <c r="D31" s="13" t="s">
        <v>432</v>
      </c>
      <c r="E31" s="13" t="s">
        <v>449</v>
      </c>
      <c r="F31" s="13" t="s">
        <v>211</v>
      </c>
      <c r="G31" s="13" t="s">
        <v>434</v>
      </c>
      <c r="H31" s="13" t="s">
        <v>435</v>
      </c>
      <c r="I31" s="14">
        <v>1</v>
      </c>
      <c r="J31" s="13" t="s">
        <v>147</v>
      </c>
      <c r="K31" s="13" t="s">
        <v>227</v>
      </c>
      <c r="L31" s="13" t="s">
        <v>358</v>
      </c>
      <c r="M31" s="13" t="s">
        <v>391</v>
      </c>
    </row>
    <row r="32" spans="1:13" x14ac:dyDescent="0.3">
      <c r="A32" s="13" t="s">
        <v>18</v>
      </c>
      <c r="B32" s="13" t="s">
        <v>234</v>
      </c>
      <c r="C32" s="13" t="s">
        <v>208</v>
      </c>
      <c r="D32" s="13" t="s">
        <v>235</v>
      </c>
      <c r="E32" s="13" t="s">
        <v>450</v>
      </c>
      <c r="F32" s="13" t="s">
        <v>211</v>
      </c>
      <c r="G32" s="13" t="s">
        <v>451</v>
      </c>
      <c r="H32" s="13" t="s">
        <v>452</v>
      </c>
      <c r="I32" s="14">
        <v>1</v>
      </c>
      <c r="J32" s="13" t="s">
        <v>17</v>
      </c>
      <c r="K32" s="13" t="s">
        <v>453</v>
      </c>
      <c r="L32" s="13" t="s">
        <v>358</v>
      </c>
      <c r="M32" s="13" t="s">
        <v>391</v>
      </c>
    </row>
    <row r="33" spans="1:13" x14ac:dyDescent="0.3">
      <c r="A33" s="13" t="s">
        <v>66</v>
      </c>
      <c r="B33" s="13" t="s">
        <v>234</v>
      </c>
      <c r="C33" s="13" t="s">
        <v>208</v>
      </c>
      <c r="D33" s="13" t="s">
        <v>235</v>
      </c>
      <c r="E33" s="13" t="s">
        <v>454</v>
      </c>
      <c r="F33" s="13" t="s">
        <v>211</v>
      </c>
      <c r="G33" s="13" t="s">
        <v>455</v>
      </c>
      <c r="H33" s="13" t="s">
        <v>456</v>
      </c>
      <c r="I33" s="14">
        <v>1</v>
      </c>
      <c r="J33" s="13" t="s">
        <v>65</v>
      </c>
      <c r="K33" s="13" t="s">
        <v>251</v>
      </c>
      <c r="L33" s="13" t="s">
        <v>358</v>
      </c>
      <c r="M33" s="13" t="s">
        <v>457</v>
      </c>
    </row>
    <row r="34" spans="1:13" x14ac:dyDescent="0.3">
      <c r="A34" s="13" t="s">
        <v>66</v>
      </c>
      <c r="B34" s="13" t="s">
        <v>234</v>
      </c>
      <c r="C34" s="13" t="s">
        <v>208</v>
      </c>
      <c r="D34" s="13" t="s">
        <v>235</v>
      </c>
      <c r="E34" s="13" t="s">
        <v>454</v>
      </c>
      <c r="F34" s="13" t="s">
        <v>211</v>
      </c>
      <c r="G34" s="13" t="s">
        <v>458</v>
      </c>
      <c r="H34" s="13" t="s">
        <v>459</v>
      </c>
      <c r="I34" s="14">
        <v>1</v>
      </c>
      <c r="J34" s="13" t="s">
        <v>65</v>
      </c>
      <c r="K34" s="13" t="s">
        <v>251</v>
      </c>
      <c r="L34" s="13" t="s">
        <v>358</v>
      </c>
      <c r="M34" s="13" t="s">
        <v>399</v>
      </c>
    </row>
    <row r="35" spans="1:13" x14ac:dyDescent="0.3">
      <c r="A35" s="13" t="s">
        <v>94</v>
      </c>
      <c r="B35" s="13" t="s">
        <v>293</v>
      </c>
      <c r="C35" s="13" t="s">
        <v>208</v>
      </c>
      <c r="D35" s="13" t="s">
        <v>326</v>
      </c>
      <c r="E35" s="13" t="s">
        <v>332</v>
      </c>
      <c r="F35" s="13" t="s">
        <v>211</v>
      </c>
      <c r="G35" s="13" t="s">
        <v>460</v>
      </c>
      <c r="H35" s="13" t="s">
        <v>461</v>
      </c>
      <c r="I35" s="14">
        <v>1</v>
      </c>
      <c r="J35" s="13" t="s">
        <v>93</v>
      </c>
      <c r="K35" s="13" t="s">
        <v>260</v>
      </c>
      <c r="L35" s="13" t="s">
        <v>358</v>
      </c>
      <c r="M35" s="13" t="s">
        <v>377</v>
      </c>
    </row>
    <row r="36" spans="1:13" x14ac:dyDescent="0.3">
      <c r="A36" s="13" t="s">
        <v>60</v>
      </c>
      <c r="B36" s="13" t="s">
        <v>267</v>
      </c>
      <c r="C36" s="13" t="s">
        <v>208</v>
      </c>
      <c r="D36" s="13" t="s">
        <v>268</v>
      </c>
      <c r="E36" s="13" t="s">
        <v>342</v>
      </c>
      <c r="F36" s="13" t="s">
        <v>211</v>
      </c>
      <c r="G36" s="13" t="s">
        <v>462</v>
      </c>
      <c r="H36" s="13" t="s">
        <v>463</v>
      </c>
      <c r="I36" s="14">
        <v>1</v>
      </c>
      <c r="J36" s="13" t="s">
        <v>59</v>
      </c>
      <c r="K36" s="13" t="s">
        <v>251</v>
      </c>
      <c r="L36" s="13" t="s">
        <v>358</v>
      </c>
      <c r="M36" s="13" t="s">
        <v>373</v>
      </c>
    </row>
    <row r="37" spans="1:13" x14ac:dyDescent="0.3">
      <c r="A37" s="13" t="s">
        <v>92</v>
      </c>
      <c r="B37" s="13" t="s">
        <v>346</v>
      </c>
      <c r="C37" s="13" t="s">
        <v>208</v>
      </c>
      <c r="D37" s="13" t="s">
        <v>347</v>
      </c>
      <c r="E37" s="13" t="s">
        <v>348</v>
      </c>
      <c r="F37" s="13" t="s">
        <v>211</v>
      </c>
      <c r="G37" s="13" t="s">
        <v>375</v>
      </c>
      <c r="H37" s="13" t="s">
        <v>376</v>
      </c>
      <c r="I37" s="14">
        <v>1</v>
      </c>
      <c r="J37" s="13" t="s">
        <v>91</v>
      </c>
      <c r="K37" s="13" t="s">
        <v>239</v>
      </c>
      <c r="L37" s="13" t="s">
        <v>358</v>
      </c>
      <c r="M37" s="13" t="s">
        <v>377</v>
      </c>
    </row>
    <row r="38" spans="1:13" x14ac:dyDescent="0.3">
      <c r="A38" s="13" t="s">
        <v>92</v>
      </c>
      <c r="B38" s="13" t="s">
        <v>346</v>
      </c>
      <c r="C38" s="13" t="s">
        <v>208</v>
      </c>
      <c r="D38" s="13" t="s">
        <v>347</v>
      </c>
      <c r="E38" s="13" t="s">
        <v>464</v>
      </c>
      <c r="F38" s="13" t="s">
        <v>211</v>
      </c>
      <c r="G38" s="13" t="s">
        <v>465</v>
      </c>
      <c r="H38" s="13" t="s">
        <v>466</v>
      </c>
      <c r="I38" s="14">
        <v>1</v>
      </c>
      <c r="J38" s="13" t="s">
        <v>91</v>
      </c>
      <c r="K38" s="13" t="s">
        <v>220</v>
      </c>
      <c r="L38" s="13" t="s">
        <v>358</v>
      </c>
      <c r="M38" s="13" t="s">
        <v>418</v>
      </c>
    </row>
  </sheetData>
  <mergeCells count="1">
    <mergeCell ref="A1:M1"/>
  </mergeCells>
  <pageMargins left="0.5" right="0.5" top="0.75" bottom="0.75" header="0.3" footer="0.3"/>
  <pageSetup scale="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0"/>
  <sheetViews>
    <sheetView topLeftCell="A2" workbookViewId="0">
      <selection activeCell="F2" sqref="F2"/>
    </sheetView>
  </sheetViews>
  <sheetFormatPr defaultRowHeight="14.4" x14ac:dyDescent="0.3"/>
  <cols>
    <col min="2" max="2" width="25" customWidth="1"/>
    <col min="3" max="3" width="12.44140625" customWidth="1"/>
    <col min="5" max="6" width="12.44140625" customWidth="1"/>
    <col min="13" max="13" width="48.6640625" bestFit="1" customWidth="1"/>
  </cols>
  <sheetData>
    <row r="1" spans="1:13" x14ac:dyDescent="0.3">
      <c r="A1" s="58" t="s">
        <v>467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3" ht="27.45" customHeight="1" x14ac:dyDescent="0.3">
      <c r="A2" s="15" t="s">
        <v>200</v>
      </c>
      <c r="B2" s="15" t="s">
        <v>468</v>
      </c>
      <c r="C2" s="15" t="s">
        <v>469</v>
      </c>
      <c r="D2" s="15" t="s">
        <v>470</v>
      </c>
      <c r="E2" s="15" t="s">
        <v>206</v>
      </c>
      <c r="F2" s="15" t="s">
        <v>471</v>
      </c>
      <c r="G2" s="16" t="s">
        <v>472</v>
      </c>
      <c r="H2" s="16" t="s">
        <v>202</v>
      </c>
      <c r="I2" s="16" t="s">
        <v>473</v>
      </c>
      <c r="J2" s="16" t="s">
        <v>474</v>
      </c>
      <c r="K2" s="16" t="s">
        <v>475</v>
      </c>
      <c r="L2" s="16" t="s">
        <v>476</v>
      </c>
      <c r="M2" s="2" t="s">
        <v>979</v>
      </c>
    </row>
    <row r="3" spans="1:13" x14ac:dyDescent="0.3">
      <c r="A3" s="17" t="s">
        <v>477</v>
      </c>
      <c r="B3" s="17" t="s">
        <v>478</v>
      </c>
      <c r="C3" s="17" t="s">
        <v>479</v>
      </c>
      <c r="D3" s="17" t="s">
        <v>480</v>
      </c>
      <c r="E3" s="17" t="s">
        <v>240</v>
      </c>
      <c r="F3" s="17" t="s">
        <v>481</v>
      </c>
      <c r="G3" s="18">
        <v>5</v>
      </c>
      <c r="H3" s="18">
        <v>15</v>
      </c>
      <c r="I3" s="19">
        <v>0.2</v>
      </c>
      <c r="J3" s="20">
        <v>0.8</v>
      </c>
      <c r="K3" s="21">
        <v>0</v>
      </c>
      <c r="L3" s="22">
        <v>0</v>
      </c>
      <c r="M3" s="27" t="s">
        <v>980</v>
      </c>
    </row>
    <row r="4" spans="1:13" x14ac:dyDescent="0.3">
      <c r="A4" s="17" t="s">
        <v>482</v>
      </c>
      <c r="B4" s="17" t="s">
        <v>483</v>
      </c>
      <c r="C4" s="17" t="s">
        <v>484</v>
      </c>
      <c r="D4" s="17" t="s">
        <v>485</v>
      </c>
      <c r="E4" s="17" t="s">
        <v>266</v>
      </c>
      <c r="F4" s="17" t="s">
        <v>486</v>
      </c>
      <c r="G4" s="18">
        <v>4</v>
      </c>
      <c r="H4" s="18">
        <v>47</v>
      </c>
      <c r="I4" s="19">
        <v>0</v>
      </c>
      <c r="J4" s="20">
        <v>1</v>
      </c>
      <c r="K4" s="21">
        <v>0</v>
      </c>
      <c r="L4" s="22">
        <v>0</v>
      </c>
      <c r="M4" s="27" t="s">
        <v>980</v>
      </c>
    </row>
    <row r="5" spans="1:13" x14ac:dyDescent="0.3">
      <c r="A5" s="17" t="s">
        <v>487</v>
      </c>
      <c r="B5" s="17" t="s">
        <v>488</v>
      </c>
      <c r="C5" s="17" t="s">
        <v>489</v>
      </c>
      <c r="D5" s="17" t="s">
        <v>490</v>
      </c>
      <c r="E5" s="17" t="s">
        <v>491</v>
      </c>
      <c r="F5" s="17" t="s">
        <v>492</v>
      </c>
      <c r="G5" s="18">
        <v>4</v>
      </c>
      <c r="H5" s="18">
        <v>13</v>
      </c>
      <c r="I5" s="19">
        <v>1</v>
      </c>
      <c r="J5" s="20">
        <v>0</v>
      </c>
      <c r="K5" s="21">
        <v>0</v>
      </c>
      <c r="L5" s="22">
        <v>0</v>
      </c>
      <c r="M5" s="27" t="s">
        <v>980</v>
      </c>
    </row>
    <row r="6" spans="1:13" x14ac:dyDescent="0.3">
      <c r="A6" s="17" t="s">
        <v>493</v>
      </c>
      <c r="B6" s="17" t="s">
        <v>494</v>
      </c>
      <c r="C6" s="17" t="s">
        <v>484</v>
      </c>
      <c r="D6" s="17" t="s">
        <v>495</v>
      </c>
      <c r="E6" s="17" t="s">
        <v>496</v>
      </c>
      <c r="F6" s="17" t="s">
        <v>497</v>
      </c>
      <c r="G6" s="18">
        <v>4</v>
      </c>
      <c r="H6" s="18">
        <v>8</v>
      </c>
      <c r="I6" s="19">
        <v>1</v>
      </c>
      <c r="J6" s="20">
        <v>0</v>
      </c>
      <c r="K6" s="21">
        <v>0</v>
      </c>
      <c r="L6" s="22">
        <v>0</v>
      </c>
      <c r="M6" s="27" t="s">
        <v>980</v>
      </c>
    </row>
    <row r="7" spans="1:13" x14ac:dyDescent="0.3">
      <c r="A7" s="17" t="s">
        <v>498</v>
      </c>
      <c r="B7" s="17" t="s">
        <v>499</v>
      </c>
      <c r="C7" s="17" t="s">
        <v>500</v>
      </c>
      <c r="D7" s="17" t="s">
        <v>490</v>
      </c>
      <c r="E7" s="17" t="s">
        <v>240</v>
      </c>
      <c r="F7" s="17" t="s">
        <v>501</v>
      </c>
      <c r="G7" s="18">
        <v>4</v>
      </c>
      <c r="H7" s="18">
        <v>6</v>
      </c>
      <c r="I7" s="19">
        <v>0</v>
      </c>
      <c r="J7" s="20">
        <v>1</v>
      </c>
      <c r="K7" s="21">
        <v>0</v>
      </c>
      <c r="L7" s="22">
        <v>0</v>
      </c>
      <c r="M7" s="27" t="s">
        <v>980</v>
      </c>
    </row>
    <row r="8" spans="1:13" x14ac:dyDescent="0.3">
      <c r="A8" s="17" t="s">
        <v>256</v>
      </c>
      <c r="B8" s="17" t="s">
        <v>502</v>
      </c>
      <c r="C8" s="17" t="s">
        <v>484</v>
      </c>
      <c r="D8" s="17" t="s">
        <v>490</v>
      </c>
      <c r="E8" s="17" t="s">
        <v>258</v>
      </c>
      <c r="F8" s="17" t="s">
        <v>503</v>
      </c>
      <c r="G8" s="18">
        <v>3</v>
      </c>
      <c r="H8" s="18">
        <v>3</v>
      </c>
      <c r="I8" s="19">
        <v>0</v>
      </c>
      <c r="J8" s="20">
        <v>0</v>
      </c>
      <c r="K8" s="21">
        <v>1</v>
      </c>
      <c r="L8" s="22">
        <v>0</v>
      </c>
      <c r="M8" s="27" t="s">
        <v>981</v>
      </c>
    </row>
    <row r="9" spans="1:13" x14ac:dyDescent="0.3">
      <c r="A9" s="17" t="s">
        <v>401</v>
      </c>
      <c r="B9" s="17" t="s">
        <v>504</v>
      </c>
      <c r="C9" s="17" t="s">
        <v>505</v>
      </c>
      <c r="D9" s="17" t="s">
        <v>506</v>
      </c>
      <c r="E9" s="17" t="s">
        <v>403</v>
      </c>
      <c r="F9" s="17" t="s">
        <v>507</v>
      </c>
      <c r="G9" s="18">
        <v>3</v>
      </c>
      <c r="H9" s="18">
        <v>3</v>
      </c>
      <c r="I9" s="19">
        <v>0</v>
      </c>
      <c r="J9" s="20">
        <v>0</v>
      </c>
      <c r="K9" s="21">
        <v>0</v>
      </c>
      <c r="L9" s="22">
        <v>1</v>
      </c>
      <c r="M9" s="27" t="s">
        <v>981</v>
      </c>
    </row>
    <row r="10" spans="1:13" x14ac:dyDescent="0.3">
      <c r="A10" s="17" t="s">
        <v>508</v>
      </c>
      <c r="B10" s="17" t="s">
        <v>509</v>
      </c>
      <c r="C10" s="17" t="s">
        <v>484</v>
      </c>
      <c r="D10" s="17" t="s">
        <v>510</v>
      </c>
      <c r="E10" s="17" t="s">
        <v>266</v>
      </c>
      <c r="F10" s="17" t="s">
        <v>511</v>
      </c>
      <c r="G10" s="18">
        <v>3</v>
      </c>
      <c r="H10" s="18">
        <v>3</v>
      </c>
      <c r="I10" s="19">
        <v>1</v>
      </c>
      <c r="J10" s="20">
        <v>0</v>
      </c>
      <c r="K10" s="21">
        <v>0</v>
      </c>
      <c r="L10" s="22">
        <v>0</v>
      </c>
      <c r="M10" s="27" t="s">
        <v>982</v>
      </c>
    </row>
    <row r="11" spans="1:13" x14ac:dyDescent="0.3">
      <c r="A11" s="17" t="s">
        <v>512</v>
      </c>
      <c r="B11" s="17" t="s">
        <v>513</v>
      </c>
      <c r="C11" s="17" t="s">
        <v>514</v>
      </c>
      <c r="D11" s="17" t="s">
        <v>480</v>
      </c>
      <c r="E11" s="17" t="s">
        <v>515</v>
      </c>
      <c r="F11" s="17" t="s">
        <v>516</v>
      </c>
      <c r="G11" s="18">
        <v>2</v>
      </c>
      <c r="H11" s="18">
        <v>6</v>
      </c>
      <c r="I11" s="19">
        <v>0</v>
      </c>
      <c r="J11" s="20">
        <v>1</v>
      </c>
      <c r="K11" s="21">
        <v>0</v>
      </c>
      <c r="L11" s="22">
        <v>0</v>
      </c>
      <c r="M11" s="27" t="s">
        <v>983</v>
      </c>
    </row>
    <row r="12" spans="1:13" x14ac:dyDescent="0.3">
      <c r="A12" s="17" t="s">
        <v>284</v>
      </c>
      <c r="B12" s="17" t="s">
        <v>517</v>
      </c>
      <c r="C12" s="17" t="s">
        <v>518</v>
      </c>
      <c r="D12" s="17" t="s">
        <v>519</v>
      </c>
      <c r="E12" s="17" t="s">
        <v>283</v>
      </c>
      <c r="F12" s="17" t="s">
        <v>520</v>
      </c>
      <c r="G12" s="18">
        <v>2</v>
      </c>
      <c r="H12" s="18">
        <v>2</v>
      </c>
      <c r="I12" s="19">
        <v>0</v>
      </c>
      <c r="J12" s="20">
        <v>0</v>
      </c>
      <c r="K12" s="21">
        <v>1</v>
      </c>
      <c r="L12" s="22">
        <v>0</v>
      </c>
      <c r="M12" s="27" t="s">
        <v>981</v>
      </c>
    </row>
    <row r="13" spans="1:13" x14ac:dyDescent="0.3">
      <c r="A13" s="17" t="s">
        <v>242</v>
      </c>
      <c r="B13" s="17" t="s">
        <v>243</v>
      </c>
      <c r="C13" s="17" t="s">
        <v>521</v>
      </c>
      <c r="D13" s="17" t="s">
        <v>519</v>
      </c>
      <c r="E13" s="17" t="s">
        <v>245</v>
      </c>
      <c r="F13" s="17" t="s">
        <v>522</v>
      </c>
      <c r="G13" s="18">
        <v>2</v>
      </c>
      <c r="H13" s="18">
        <v>10</v>
      </c>
      <c r="I13" s="19">
        <v>0</v>
      </c>
      <c r="J13" s="20">
        <v>0</v>
      </c>
      <c r="K13" s="21">
        <v>1</v>
      </c>
      <c r="L13" s="22">
        <v>0</v>
      </c>
      <c r="M13" s="27" t="s">
        <v>981</v>
      </c>
    </row>
    <row r="14" spans="1:13" x14ac:dyDescent="0.3">
      <c r="A14" s="17" t="s">
        <v>523</v>
      </c>
      <c r="B14" s="17" t="s">
        <v>524</v>
      </c>
      <c r="C14" s="17" t="s">
        <v>525</v>
      </c>
      <c r="D14" s="17" t="s">
        <v>526</v>
      </c>
      <c r="E14" s="17" t="s">
        <v>527</v>
      </c>
      <c r="F14" s="17" t="s">
        <v>528</v>
      </c>
      <c r="G14" s="18">
        <v>2</v>
      </c>
      <c r="H14" s="18">
        <v>5</v>
      </c>
      <c r="I14" s="19">
        <v>1</v>
      </c>
      <c r="J14" s="20">
        <v>0</v>
      </c>
      <c r="K14" s="21">
        <v>0</v>
      </c>
      <c r="L14" s="22">
        <v>0</v>
      </c>
      <c r="M14" s="27" t="s">
        <v>984</v>
      </c>
    </row>
    <row r="15" spans="1:13" x14ac:dyDescent="0.3">
      <c r="A15" s="17" t="s">
        <v>363</v>
      </c>
      <c r="B15" s="17" t="s">
        <v>529</v>
      </c>
      <c r="C15" s="17" t="s">
        <v>484</v>
      </c>
      <c r="D15" s="17" t="s">
        <v>490</v>
      </c>
      <c r="E15" s="17" t="s">
        <v>365</v>
      </c>
      <c r="F15" s="17" t="s">
        <v>530</v>
      </c>
      <c r="G15" s="18">
        <v>2</v>
      </c>
      <c r="H15" s="18">
        <v>11</v>
      </c>
      <c r="I15" s="19">
        <v>0</v>
      </c>
      <c r="J15" s="20">
        <v>0</v>
      </c>
      <c r="K15" s="21">
        <v>0</v>
      </c>
      <c r="L15" s="22">
        <v>1</v>
      </c>
      <c r="M15" s="27" t="s">
        <v>981</v>
      </c>
    </row>
    <row r="16" spans="1:13" x14ac:dyDescent="0.3">
      <c r="A16" s="17" t="s">
        <v>531</v>
      </c>
      <c r="B16" s="17" t="s">
        <v>532</v>
      </c>
      <c r="C16" s="17" t="s">
        <v>484</v>
      </c>
      <c r="D16" s="17" t="s">
        <v>533</v>
      </c>
      <c r="E16" s="17" t="s">
        <v>534</v>
      </c>
      <c r="F16" s="17" t="s">
        <v>535</v>
      </c>
      <c r="G16" s="18">
        <v>2</v>
      </c>
      <c r="H16" s="18">
        <v>12</v>
      </c>
      <c r="I16" s="19">
        <v>0</v>
      </c>
      <c r="J16" s="20">
        <v>1</v>
      </c>
      <c r="K16" s="21">
        <v>0</v>
      </c>
      <c r="L16" s="22">
        <v>0</v>
      </c>
      <c r="M16" s="27" t="s">
        <v>985</v>
      </c>
    </row>
    <row r="17" spans="1:13" x14ac:dyDescent="0.3">
      <c r="A17" s="17" t="s">
        <v>536</v>
      </c>
      <c r="B17" s="17" t="s">
        <v>537</v>
      </c>
      <c r="C17" s="17" t="s">
        <v>538</v>
      </c>
      <c r="D17" s="17" t="s">
        <v>539</v>
      </c>
      <c r="E17" s="17" t="s">
        <v>540</v>
      </c>
      <c r="F17" s="17" t="s">
        <v>541</v>
      </c>
      <c r="G17" s="18">
        <v>2</v>
      </c>
      <c r="H17" s="18">
        <v>2</v>
      </c>
      <c r="I17" s="19">
        <v>0</v>
      </c>
      <c r="J17" s="20">
        <v>1</v>
      </c>
      <c r="K17" s="21">
        <v>0</v>
      </c>
      <c r="L17" s="22">
        <v>0</v>
      </c>
      <c r="M17" s="27" t="s">
        <v>984</v>
      </c>
    </row>
    <row r="18" spans="1:13" x14ac:dyDescent="0.3">
      <c r="A18" s="17" t="s">
        <v>384</v>
      </c>
      <c r="B18" s="17" t="s">
        <v>542</v>
      </c>
      <c r="C18" s="17" t="s">
        <v>543</v>
      </c>
      <c r="D18" s="17" t="s">
        <v>490</v>
      </c>
      <c r="E18" s="17" t="s">
        <v>362</v>
      </c>
      <c r="F18" s="17" t="s">
        <v>544</v>
      </c>
      <c r="G18" s="18">
        <v>2</v>
      </c>
      <c r="H18" s="18">
        <v>6</v>
      </c>
      <c r="I18" s="19">
        <v>0</v>
      </c>
      <c r="J18" s="20">
        <v>0</v>
      </c>
      <c r="K18" s="21">
        <v>0</v>
      </c>
      <c r="L18" s="22">
        <v>1</v>
      </c>
      <c r="M18" s="27" t="s">
        <v>981</v>
      </c>
    </row>
    <row r="19" spans="1:13" x14ac:dyDescent="0.3">
      <c r="A19" s="17" t="s">
        <v>545</v>
      </c>
      <c r="B19" s="17" t="s">
        <v>546</v>
      </c>
      <c r="C19" s="17" t="s">
        <v>484</v>
      </c>
      <c r="D19" s="17" t="s">
        <v>495</v>
      </c>
      <c r="E19" s="17" t="s">
        <v>240</v>
      </c>
      <c r="F19" s="17" t="s">
        <v>547</v>
      </c>
      <c r="G19" s="18">
        <v>2</v>
      </c>
      <c r="H19" s="18">
        <v>5</v>
      </c>
      <c r="I19" s="19">
        <v>1</v>
      </c>
      <c r="J19" s="20">
        <v>0</v>
      </c>
      <c r="K19" s="21">
        <v>0</v>
      </c>
      <c r="L19" s="22">
        <v>0</v>
      </c>
      <c r="M19" s="27" t="s">
        <v>980</v>
      </c>
    </row>
    <row r="20" spans="1:13" x14ac:dyDescent="0.3">
      <c r="A20" s="17" t="s">
        <v>212</v>
      </c>
      <c r="B20" s="17" t="s">
        <v>548</v>
      </c>
      <c r="C20" s="17" t="s">
        <v>484</v>
      </c>
      <c r="D20" s="17" t="s">
        <v>549</v>
      </c>
      <c r="E20" s="17" t="s">
        <v>216</v>
      </c>
      <c r="F20" s="17" t="s">
        <v>550</v>
      </c>
      <c r="G20" s="18">
        <v>2</v>
      </c>
      <c r="H20" s="18">
        <v>2</v>
      </c>
      <c r="I20" s="19">
        <v>0</v>
      </c>
      <c r="J20" s="20">
        <v>0</v>
      </c>
      <c r="K20" s="21">
        <v>1</v>
      </c>
      <c r="L20" s="22">
        <v>0</v>
      </c>
      <c r="M20" s="27" t="s">
        <v>981</v>
      </c>
    </row>
    <row r="21" spans="1:13" x14ac:dyDescent="0.3">
      <c r="A21" s="17" t="s">
        <v>263</v>
      </c>
      <c r="B21" s="17" t="s">
        <v>551</v>
      </c>
      <c r="C21" s="17" t="s">
        <v>552</v>
      </c>
      <c r="D21" s="17" t="s">
        <v>510</v>
      </c>
      <c r="E21" s="17" t="s">
        <v>266</v>
      </c>
      <c r="F21" s="17" t="s">
        <v>553</v>
      </c>
      <c r="G21" s="18">
        <v>2</v>
      </c>
      <c r="H21" s="18">
        <v>3</v>
      </c>
      <c r="I21" s="19">
        <v>0</v>
      </c>
      <c r="J21" s="20">
        <v>0</v>
      </c>
      <c r="K21" s="21">
        <v>1</v>
      </c>
      <c r="L21" s="22">
        <v>0</v>
      </c>
      <c r="M21" s="27" t="s">
        <v>981</v>
      </c>
    </row>
    <row r="22" spans="1:13" x14ac:dyDescent="0.3">
      <c r="A22" s="17" t="s">
        <v>554</v>
      </c>
      <c r="B22" s="17" t="s">
        <v>513</v>
      </c>
      <c r="C22" s="17" t="s">
        <v>555</v>
      </c>
      <c r="D22" s="17" t="s">
        <v>480</v>
      </c>
      <c r="E22" s="17" t="s">
        <v>515</v>
      </c>
      <c r="F22" s="17" t="s">
        <v>556</v>
      </c>
      <c r="G22" s="18">
        <v>2</v>
      </c>
      <c r="H22" s="18">
        <v>6</v>
      </c>
      <c r="I22" s="19">
        <v>0</v>
      </c>
      <c r="J22" s="20">
        <v>1</v>
      </c>
      <c r="K22" s="21">
        <v>0</v>
      </c>
      <c r="L22" s="22">
        <v>0</v>
      </c>
      <c r="M22" s="27" t="s">
        <v>983</v>
      </c>
    </row>
    <row r="23" spans="1:13" x14ac:dyDescent="0.3">
      <c r="A23" s="17" t="s">
        <v>557</v>
      </c>
      <c r="B23" s="17" t="s">
        <v>558</v>
      </c>
      <c r="C23" s="17" t="s">
        <v>559</v>
      </c>
      <c r="D23" s="17" t="s">
        <v>560</v>
      </c>
      <c r="E23" s="17" t="s">
        <v>240</v>
      </c>
      <c r="F23" s="17" t="s">
        <v>561</v>
      </c>
      <c r="G23" s="18">
        <v>2</v>
      </c>
      <c r="H23" s="18">
        <v>2</v>
      </c>
      <c r="I23" s="19">
        <v>0</v>
      </c>
      <c r="J23" s="20">
        <v>1</v>
      </c>
      <c r="K23" s="21">
        <v>0</v>
      </c>
      <c r="L23" s="22">
        <v>0</v>
      </c>
      <c r="M23" s="27" t="s">
        <v>980</v>
      </c>
    </row>
    <row r="24" spans="1:13" x14ac:dyDescent="0.3">
      <c r="A24" s="17" t="s">
        <v>562</v>
      </c>
      <c r="B24" s="17" t="s">
        <v>563</v>
      </c>
      <c r="C24" s="17" t="s">
        <v>564</v>
      </c>
      <c r="D24" s="17" t="s">
        <v>560</v>
      </c>
      <c r="E24" s="17" t="s">
        <v>565</v>
      </c>
      <c r="F24" s="17" t="s">
        <v>566</v>
      </c>
      <c r="G24" s="18">
        <v>2</v>
      </c>
      <c r="H24" s="18">
        <v>2</v>
      </c>
      <c r="I24" s="19">
        <v>1</v>
      </c>
      <c r="J24" s="20">
        <v>0</v>
      </c>
      <c r="K24" s="21">
        <v>0</v>
      </c>
      <c r="L24" s="22">
        <v>0</v>
      </c>
      <c r="M24" s="27" t="s">
        <v>984</v>
      </c>
    </row>
    <row r="25" spans="1:13" x14ac:dyDescent="0.3">
      <c r="A25" s="17" t="s">
        <v>567</v>
      </c>
      <c r="B25" s="17" t="s">
        <v>568</v>
      </c>
      <c r="C25" s="17" t="s">
        <v>569</v>
      </c>
      <c r="D25" s="17" t="s">
        <v>495</v>
      </c>
      <c r="E25" s="17" t="s">
        <v>240</v>
      </c>
      <c r="F25" s="17" t="s">
        <v>570</v>
      </c>
      <c r="G25" s="18">
        <v>2</v>
      </c>
      <c r="H25" s="18">
        <v>4</v>
      </c>
      <c r="I25" s="19">
        <v>0.5</v>
      </c>
      <c r="J25" s="20">
        <v>0.5</v>
      </c>
      <c r="K25" s="21">
        <v>0</v>
      </c>
      <c r="L25" s="22">
        <v>0</v>
      </c>
      <c r="M25" s="27" t="s">
        <v>984</v>
      </c>
    </row>
    <row r="26" spans="1:13" x14ac:dyDescent="0.3">
      <c r="A26" s="17" t="s">
        <v>296</v>
      </c>
      <c r="B26" s="17" t="s">
        <v>571</v>
      </c>
      <c r="C26" s="17" t="s">
        <v>572</v>
      </c>
      <c r="D26" s="17" t="s">
        <v>490</v>
      </c>
      <c r="E26" s="17" t="s">
        <v>299</v>
      </c>
      <c r="F26" s="17" t="s">
        <v>573</v>
      </c>
      <c r="G26" s="18">
        <v>2</v>
      </c>
      <c r="H26" s="18">
        <v>3</v>
      </c>
      <c r="I26" s="19">
        <v>0</v>
      </c>
      <c r="J26" s="20">
        <v>0</v>
      </c>
      <c r="K26" s="21">
        <v>1</v>
      </c>
      <c r="L26" s="22">
        <v>0</v>
      </c>
      <c r="M26" s="27" t="s">
        <v>981</v>
      </c>
    </row>
    <row r="27" spans="1:13" x14ac:dyDescent="0.3">
      <c r="A27" s="17" t="s">
        <v>280</v>
      </c>
      <c r="B27" s="17" t="s">
        <v>574</v>
      </c>
      <c r="C27" s="17" t="s">
        <v>484</v>
      </c>
      <c r="D27" s="17" t="s">
        <v>519</v>
      </c>
      <c r="E27" s="17" t="s">
        <v>283</v>
      </c>
      <c r="F27" s="17" t="s">
        <v>575</v>
      </c>
      <c r="G27" s="18">
        <v>2</v>
      </c>
      <c r="H27" s="18">
        <v>2</v>
      </c>
      <c r="I27" s="19">
        <v>0</v>
      </c>
      <c r="J27" s="20">
        <v>0</v>
      </c>
      <c r="K27" s="21">
        <v>1</v>
      </c>
      <c r="L27" s="22">
        <v>0</v>
      </c>
      <c r="M27" s="27" t="s">
        <v>981</v>
      </c>
    </row>
    <row r="28" spans="1:13" x14ac:dyDescent="0.3">
      <c r="A28" s="17" t="s">
        <v>434</v>
      </c>
      <c r="B28" s="17" t="s">
        <v>435</v>
      </c>
      <c r="C28" s="17" t="s">
        <v>576</v>
      </c>
      <c r="D28" s="17" t="s">
        <v>577</v>
      </c>
      <c r="E28" s="17" t="s">
        <v>391</v>
      </c>
      <c r="F28" s="17" t="s">
        <v>578</v>
      </c>
      <c r="G28" s="18">
        <v>2</v>
      </c>
      <c r="H28" s="18">
        <v>2</v>
      </c>
      <c r="I28" s="19">
        <v>0</v>
      </c>
      <c r="J28" s="20">
        <v>0</v>
      </c>
      <c r="K28" s="21">
        <v>0</v>
      </c>
      <c r="L28" s="22">
        <v>1</v>
      </c>
      <c r="M28" s="27" t="s">
        <v>981</v>
      </c>
    </row>
    <row r="29" spans="1:13" x14ac:dyDescent="0.3">
      <c r="A29" s="17" t="s">
        <v>579</v>
      </c>
      <c r="B29" s="17" t="s">
        <v>580</v>
      </c>
      <c r="C29" s="17" t="s">
        <v>581</v>
      </c>
      <c r="D29" s="17" t="s">
        <v>582</v>
      </c>
      <c r="E29" s="17" t="s">
        <v>583</v>
      </c>
      <c r="F29" s="17" t="s">
        <v>584</v>
      </c>
      <c r="G29" s="18">
        <v>2</v>
      </c>
      <c r="H29" s="18">
        <v>7</v>
      </c>
      <c r="I29" s="19">
        <v>0</v>
      </c>
      <c r="J29" s="20">
        <v>1</v>
      </c>
      <c r="K29" s="21">
        <v>0</v>
      </c>
      <c r="L29" s="22">
        <v>0</v>
      </c>
      <c r="M29" s="27" t="s">
        <v>984</v>
      </c>
    </row>
    <row r="30" spans="1:13" x14ac:dyDescent="0.3">
      <c r="A30" s="17" t="s">
        <v>585</v>
      </c>
      <c r="B30" s="17" t="s">
        <v>586</v>
      </c>
      <c r="C30" s="17" t="s">
        <v>587</v>
      </c>
      <c r="D30" s="17" t="s">
        <v>588</v>
      </c>
      <c r="E30" s="17" t="s">
        <v>233</v>
      </c>
      <c r="F30" s="17" t="s">
        <v>589</v>
      </c>
      <c r="G30" s="18">
        <v>2</v>
      </c>
      <c r="H30" s="18">
        <v>2</v>
      </c>
      <c r="I30" s="19">
        <v>0</v>
      </c>
      <c r="J30" s="20">
        <v>1</v>
      </c>
      <c r="K30" s="21">
        <v>0</v>
      </c>
      <c r="L30" s="22">
        <v>0</v>
      </c>
      <c r="M30" s="27" t="s">
        <v>983</v>
      </c>
    </row>
    <row r="31" spans="1:13" x14ac:dyDescent="0.3">
      <c r="A31" s="17" t="s">
        <v>590</v>
      </c>
      <c r="B31" s="17" t="s">
        <v>591</v>
      </c>
      <c r="C31" s="17" t="s">
        <v>592</v>
      </c>
      <c r="D31" s="17" t="s">
        <v>593</v>
      </c>
      <c r="E31" s="17" t="s">
        <v>594</v>
      </c>
      <c r="F31" s="17" t="s">
        <v>595</v>
      </c>
      <c r="G31" s="18">
        <v>2</v>
      </c>
      <c r="H31" s="18">
        <v>5</v>
      </c>
      <c r="I31" s="19">
        <v>1</v>
      </c>
      <c r="J31" s="20">
        <v>0</v>
      </c>
      <c r="K31" s="21">
        <v>0</v>
      </c>
      <c r="L31" s="22">
        <v>0</v>
      </c>
      <c r="M31" s="27" t="s">
        <v>984</v>
      </c>
    </row>
    <row r="32" spans="1:13" x14ac:dyDescent="0.3">
      <c r="A32" s="17" t="s">
        <v>375</v>
      </c>
      <c r="B32" s="17" t="s">
        <v>596</v>
      </c>
      <c r="C32" s="17" t="s">
        <v>597</v>
      </c>
      <c r="D32" s="17" t="s">
        <v>490</v>
      </c>
      <c r="E32" s="17" t="s">
        <v>377</v>
      </c>
      <c r="F32" s="17" t="s">
        <v>598</v>
      </c>
      <c r="G32" s="18">
        <v>2</v>
      </c>
      <c r="H32" s="18">
        <v>7</v>
      </c>
      <c r="I32" s="19">
        <v>0</v>
      </c>
      <c r="J32" s="20">
        <v>0</v>
      </c>
      <c r="K32" s="21">
        <v>0</v>
      </c>
      <c r="L32" s="22">
        <v>1</v>
      </c>
      <c r="M32" s="27" t="s">
        <v>981</v>
      </c>
    </row>
    <row r="33" spans="1:13" x14ac:dyDescent="0.3">
      <c r="A33" s="17" t="s">
        <v>367</v>
      </c>
      <c r="B33" s="17" t="s">
        <v>599</v>
      </c>
      <c r="C33" s="17" t="s">
        <v>484</v>
      </c>
      <c r="D33" s="17" t="s">
        <v>600</v>
      </c>
      <c r="E33" s="17" t="s">
        <v>369</v>
      </c>
      <c r="F33" s="17" t="s">
        <v>601</v>
      </c>
      <c r="G33" s="18">
        <v>1</v>
      </c>
      <c r="H33" s="18">
        <v>3</v>
      </c>
      <c r="I33" s="19">
        <v>0</v>
      </c>
      <c r="J33" s="20">
        <v>0</v>
      </c>
      <c r="K33" s="21">
        <v>0</v>
      </c>
      <c r="L33" s="22">
        <v>1</v>
      </c>
      <c r="M33" s="27" t="s">
        <v>981</v>
      </c>
    </row>
    <row r="34" spans="1:13" x14ac:dyDescent="0.3">
      <c r="A34" s="17" t="s">
        <v>602</v>
      </c>
      <c r="B34" s="17" t="s">
        <v>603</v>
      </c>
      <c r="C34" s="17" t="s">
        <v>484</v>
      </c>
      <c r="D34" s="17" t="s">
        <v>480</v>
      </c>
      <c r="E34" s="17" t="s">
        <v>240</v>
      </c>
      <c r="F34" s="17" t="s">
        <v>604</v>
      </c>
      <c r="G34" s="18">
        <v>1</v>
      </c>
      <c r="H34" s="18">
        <v>1</v>
      </c>
      <c r="I34" s="19">
        <v>0</v>
      </c>
      <c r="J34" s="20">
        <v>1</v>
      </c>
      <c r="K34" s="21">
        <v>0</v>
      </c>
      <c r="L34" s="22">
        <v>0</v>
      </c>
      <c r="M34" s="27" t="s">
        <v>984</v>
      </c>
    </row>
    <row r="35" spans="1:13" x14ac:dyDescent="0.3">
      <c r="A35" s="17" t="s">
        <v>447</v>
      </c>
      <c r="B35" s="17" t="s">
        <v>605</v>
      </c>
      <c r="C35" s="17" t="s">
        <v>606</v>
      </c>
      <c r="D35" s="17" t="s">
        <v>560</v>
      </c>
      <c r="E35" s="17" t="s">
        <v>418</v>
      </c>
      <c r="F35" s="17" t="s">
        <v>607</v>
      </c>
      <c r="G35" s="18">
        <v>1</v>
      </c>
      <c r="H35" s="18">
        <v>1</v>
      </c>
      <c r="I35" s="19">
        <v>0</v>
      </c>
      <c r="J35" s="20">
        <v>0</v>
      </c>
      <c r="K35" s="21">
        <v>0</v>
      </c>
      <c r="L35" s="22">
        <v>1</v>
      </c>
      <c r="M35" s="27" t="s">
        <v>981</v>
      </c>
    </row>
    <row r="36" spans="1:13" x14ac:dyDescent="0.3">
      <c r="A36" s="17" t="s">
        <v>421</v>
      </c>
      <c r="B36" s="17" t="s">
        <v>608</v>
      </c>
      <c r="C36" s="17" t="s">
        <v>484</v>
      </c>
      <c r="D36" s="17" t="s">
        <v>490</v>
      </c>
      <c r="E36" s="17" t="s">
        <v>423</v>
      </c>
      <c r="F36" s="17" t="s">
        <v>609</v>
      </c>
      <c r="G36" s="18">
        <v>1</v>
      </c>
      <c r="H36" s="18">
        <v>2</v>
      </c>
      <c r="I36" s="19">
        <v>0</v>
      </c>
      <c r="J36" s="20">
        <v>0</v>
      </c>
      <c r="K36" s="21">
        <v>0</v>
      </c>
      <c r="L36" s="22">
        <v>1</v>
      </c>
      <c r="M36" s="27" t="s">
        <v>981</v>
      </c>
    </row>
    <row r="37" spans="1:13" x14ac:dyDescent="0.3">
      <c r="A37" s="17" t="s">
        <v>610</v>
      </c>
      <c r="B37" s="17" t="s">
        <v>611</v>
      </c>
      <c r="C37" s="17" t="s">
        <v>612</v>
      </c>
      <c r="D37" s="17" t="s">
        <v>613</v>
      </c>
      <c r="E37" s="17" t="s">
        <v>614</v>
      </c>
      <c r="F37" s="17" t="s">
        <v>615</v>
      </c>
      <c r="G37" s="18">
        <v>1</v>
      </c>
      <c r="H37" s="18">
        <v>1</v>
      </c>
      <c r="I37" s="19">
        <v>1</v>
      </c>
      <c r="J37" s="20">
        <v>0</v>
      </c>
      <c r="K37" s="21">
        <v>0</v>
      </c>
      <c r="L37" s="22">
        <v>0</v>
      </c>
      <c r="M37" s="27" t="s">
        <v>984</v>
      </c>
    </row>
    <row r="38" spans="1:13" x14ac:dyDescent="0.3">
      <c r="A38" s="17" t="s">
        <v>616</v>
      </c>
      <c r="B38" s="17" t="s">
        <v>617</v>
      </c>
      <c r="C38" s="17" t="s">
        <v>618</v>
      </c>
      <c r="D38" s="17" t="s">
        <v>619</v>
      </c>
      <c r="E38" s="17" t="s">
        <v>391</v>
      </c>
      <c r="F38" s="17" t="s">
        <v>620</v>
      </c>
      <c r="G38" s="18">
        <v>1</v>
      </c>
      <c r="H38" s="18">
        <v>1</v>
      </c>
      <c r="I38" s="19">
        <v>0</v>
      </c>
      <c r="J38" s="20">
        <v>1</v>
      </c>
      <c r="K38" s="21">
        <v>0</v>
      </c>
      <c r="L38" s="22">
        <v>0</v>
      </c>
      <c r="M38" s="27" t="s">
        <v>984</v>
      </c>
    </row>
    <row r="39" spans="1:13" x14ac:dyDescent="0.3">
      <c r="A39" s="17" t="s">
        <v>438</v>
      </c>
      <c r="B39" s="17" t="s">
        <v>621</v>
      </c>
      <c r="C39" s="17" t="s">
        <v>622</v>
      </c>
      <c r="D39" s="17" t="s">
        <v>623</v>
      </c>
      <c r="E39" s="17" t="s">
        <v>441</v>
      </c>
      <c r="F39" s="17" t="s">
        <v>624</v>
      </c>
      <c r="G39" s="18">
        <v>1</v>
      </c>
      <c r="H39" s="18">
        <v>1</v>
      </c>
      <c r="I39" s="19">
        <v>0</v>
      </c>
      <c r="J39" s="20">
        <v>0</v>
      </c>
      <c r="K39" s="21">
        <v>0</v>
      </c>
      <c r="L39" s="22">
        <v>1</v>
      </c>
      <c r="M39" s="27" t="s">
        <v>981</v>
      </c>
    </row>
    <row r="40" spans="1:13" x14ac:dyDescent="0.3">
      <c r="A40" s="17" t="s">
        <v>428</v>
      </c>
      <c r="B40" s="17" t="s">
        <v>429</v>
      </c>
      <c r="C40" s="17" t="s">
        <v>484</v>
      </c>
      <c r="D40" s="17" t="s">
        <v>490</v>
      </c>
      <c r="E40" s="17" t="s">
        <v>430</v>
      </c>
      <c r="F40" s="17" t="s">
        <v>625</v>
      </c>
      <c r="G40" s="18">
        <v>1</v>
      </c>
      <c r="H40" s="18">
        <v>1</v>
      </c>
      <c r="I40" s="19">
        <v>0</v>
      </c>
      <c r="J40" s="20">
        <v>0</v>
      </c>
      <c r="K40" s="21">
        <v>0</v>
      </c>
      <c r="L40" s="22">
        <v>1</v>
      </c>
      <c r="M40" s="27" t="s">
        <v>981</v>
      </c>
    </row>
    <row r="41" spans="1:13" x14ac:dyDescent="0.3">
      <c r="A41" s="17" t="s">
        <v>626</v>
      </c>
      <c r="B41" s="17" t="s">
        <v>627</v>
      </c>
      <c r="C41" s="17" t="s">
        <v>484</v>
      </c>
      <c r="D41" s="17" t="s">
        <v>490</v>
      </c>
      <c r="E41" s="17" t="s">
        <v>216</v>
      </c>
      <c r="F41" s="17" t="s">
        <v>628</v>
      </c>
      <c r="G41" s="18">
        <v>1</v>
      </c>
      <c r="H41" s="18">
        <v>1</v>
      </c>
      <c r="I41" s="19">
        <v>0</v>
      </c>
      <c r="J41" s="20">
        <v>1</v>
      </c>
      <c r="K41" s="21">
        <v>0</v>
      </c>
      <c r="L41" s="22">
        <v>0</v>
      </c>
      <c r="M41" s="27" t="s">
        <v>984</v>
      </c>
    </row>
    <row r="42" spans="1:13" x14ac:dyDescent="0.3">
      <c r="A42" s="17" t="s">
        <v>465</v>
      </c>
      <c r="B42" s="17" t="s">
        <v>629</v>
      </c>
      <c r="C42" s="17" t="s">
        <v>484</v>
      </c>
      <c r="D42" s="17" t="s">
        <v>490</v>
      </c>
      <c r="E42" s="17" t="s">
        <v>418</v>
      </c>
      <c r="F42" s="17" t="s">
        <v>630</v>
      </c>
      <c r="G42" s="18">
        <v>1</v>
      </c>
      <c r="H42" s="18">
        <v>1</v>
      </c>
      <c r="I42" s="19">
        <v>0</v>
      </c>
      <c r="J42" s="20">
        <v>0</v>
      </c>
      <c r="K42" s="21">
        <v>0</v>
      </c>
      <c r="L42" s="22">
        <v>1</v>
      </c>
      <c r="M42" s="27" t="s">
        <v>981</v>
      </c>
    </row>
    <row r="43" spans="1:13" x14ac:dyDescent="0.3">
      <c r="A43" s="17" t="s">
        <v>631</v>
      </c>
      <c r="B43" s="17" t="s">
        <v>632</v>
      </c>
      <c r="C43" s="17" t="s">
        <v>484</v>
      </c>
      <c r="D43" s="17" t="s">
        <v>633</v>
      </c>
      <c r="E43" s="17" t="s">
        <v>634</v>
      </c>
      <c r="F43" s="17" t="s">
        <v>635</v>
      </c>
      <c r="G43" s="18">
        <v>1</v>
      </c>
      <c r="H43" s="18">
        <v>1</v>
      </c>
      <c r="I43" s="19">
        <v>0</v>
      </c>
      <c r="J43" s="20">
        <v>1</v>
      </c>
      <c r="K43" s="21">
        <v>0</v>
      </c>
      <c r="L43" s="22">
        <v>0</v>
      </c>
      <c r="M43" s="27" t="s">
        <v>984</v>
      </c>
    </row>
    <row r="44" spans="1:13" x14ac:dyDescent="0.3">
      <c r="A44" s="17" t="s">
        <v>230</v>
      </c>
      <c r="B44" s="17" t="s">
        <v>636</v>
      </c>
      <c r="C44" s="17" t="s">
        <v>637</v>
      </c>
      <c r="D44" s="17" t="s">
        <v>490</v>
      </c>
      <c r="E44" s="17" t="s">
        <v>233</v>
      </c>
      <c r="F44" s="17" t="s">
        <v>638</v>
      </c>
      <c r="G44" s="18">
        <v>1</v>
      </c>
      <c r="H44" s="18">
        <v>1</v>
      </c>
      <c r="I44" s="19">
        <v>0</v>
      </c>
      <c r="J44" s="20">
        <v>0</v>
      </c>
      <c r="K44" s="21">
        <v>1</v>
      </c>
      <c r="L44" s="22">
        <v>0</v>
      </c>
      <c r="M44" s="27" t="s">
        <v>981</v>
      </c>
    </row>
    <row r="45" spans="1:13" x14ac:dyDescent="0.3">
      <c r="A45" s="17" t="s">
        <v>451</v>
      </c>
      <c r="B45" s="17" t="s">
        <v>639</v>
      </c>
      <c r="C45" s="17" t="s">
        <v>640</v>
      </c>
      <c r="D45" s="17" t="s">
        <v>641</v>
      </c>
      <c r="E45" s="17" t="s">
        <v>391</v>
      </c>
      <c r="F45" s="17" t="s">
        <v>642</v>
      </c>
      <c r="G45" s="18">
        <v>1</v>
      </c>
      <c r="H45" s="18">
        <v>1</v>
      </c>
      <c r="I45" s="19">
        <v>0</v>
      </c>
      <c r="J45" s="20">
        <v>0</v>
      </c>
      <c r="K45" s="21">
        <v>0</v>
      </c>
      <c r="L45" s="22">
        <v>1</v>
      </c>
      <c r="M45" s="27" t="s">
        <v>981</v>
      </c>
    </row>
    <row r="46" spans="1:13" x14ac:dyDescent="0.3">
      <c r="A46" s="17" t="s">
        <v>237</v>
      </c>
      <c r="B46" s="17" t="s">
        <v>643</v>
      </c>
      <c r="C46" s="17" t="s">
        <v>644</v>
      </c>
      <c r="D46" s="17" t="s">
        <v>549</v>
      </c>
      <c r="E46" s="17" t="s">
        <v>240</v>
      </c>
      <c r="F46" s="17" t="s">
        <v>645</v>
      </c>
      <c r="G46" s="18">
        <v>1</v>
      </c>
      <c r="H46" s="18">
        <v>1</v>
      </c>
      <c r="I46" s="19">
        <v>0</v>
      </c>
      <c r="J46" s="20">
        <v>0</v>
      </c>
      <c r="K46" s="21">
        <v>1</v>
      </c>
      <c r="L46" s="22">
        <v>0</v>
      </c>
      <c r="M46" s="27" t="s">
        <v>981</v>
      </c>
    </row>
    <row r="47" spans="1:13" x14ac:dyDescent="0.3">
      <c r="A47" s="17" t="s">
        <v>646</v>
      </c>
      <c r="B47" s="17" t="s">
        <v>647</v>
      </c>
      <c r="C47" s="17" t="s">
        <v>648</v>
      </c>
      <c r="D47" s="17" t="s">
        <v>490</v>
      </c>
      <c r="E47" s="17" t="s">
        <v>245</v>
      </c>
      <c r="F47" s="17" t="s">
        <v>649</v>
      </c>
      <c r="G47" s="18">
        <v>1</v>
      </c>
      <c r="H47" s="18">
        <v>24</v>
      </c>
      <c r="I47" s="19">
        <v>0</v>
      </c>
      <c r="J47" s="20">
        <v>1</v>
      </c>
      <c r="K47" s="21">
        <v>0</v>
      </c>
      <c r="L47" s="22">
        <v>0</v>
      </c>
      <c r="M47" s="27" t="s">
        <v>984</v>
      </c>
    </row>
    <row r="48" spans="1:13" x14ac:dyDescent="0.3">
      <c r="A48" s="17" t="s">
        <v>249</v>
      </c>
      <c r="B48" s="17" t="s">
        <v>650</v>
      </c>
      <c r="C48" s="17" t="s">
        <v>651</v>
      </c>
      <c r="D48" s="17" t="s">
        <v>490</v>
      </c>
      <c r="E48" s="17" t="s">
        <v>221</v>
      </c>
      <c r="F48" s="17" t="s">
        <v>652</v>
      </c>
      <c r="G48" s="18">
        <v>1</v>
      </c>
      <c r="H48" s="18">
        <v>2</v>
      </c>
      <c r="I48" s="19">
        <v>0</v>
      </c>
      <c r="J48" s="20">
        <v>0</v>
      </c>
      <c r="K48" s="21">
        <v>1</v>
      </c>
      <c r="L48" s="22">
        <v>0</v>
      </c>
      <c r="M48" s="27" t="s">
        <v>986</v>
      </c>
    </row>
    <row r="49" spans="1:13" x14ac:dyDescent="0.3">
      <c r="A49" s="17" t="s">
        <v>307</v>
      </c>
      <c r="B49" s="17" t="s">
        <v>653</v>
      </c>
      <c r="C49" s="17" t="s">
        <v>654</v>
      </c>
      <c r="D49" s="17" t="s">
        <v>655</v>
      </c>
      <c r="E49" s="17" t="s">
        <v>309</v>
      </c>
      <c r="F49" s="17" t="s">
        <v>656</v>
      </c>
      <c r="G49" s="18">
        <v>1</v>
      </c>
      <c r="H49" s="18">
        <v>1</v>
      </c>
      <c r="I49" s="19">
        <v>0</v>
      </c>
      <c r="J49" s="20">
        <v>0</v>
      </c>
      <c r="K49" s="21">
        <v>1</v>
      </c>
      <c r="L49" s="22">
        <v>0</v>
      </c>
      <c r="M49" s="27" t="s">
        <v>981</v>
      </c>
    </row>
    <row r="50" spans="1:13" x14ac:dyDescent="0.3">
      <c r="A50" s="17" t="s">
        <v>410</v>
      </c>
      <c r="B50" s="17" t="s">
        <v>657</v>
      </c>
      <c r="C50" s="17" t="s">
        <v>658</v>
      </c>
      <c r="D50" s="17" t="s">
        <v>490</v>
      </c>
      <c r="E50" s="17" t="s">
        <v>412</v>
      </c>
      <c r="F50" s="17" t="s">
        <v>659</v>
      </c>
      <c r="G50" s="18">
        <v>1</v>
      </c>
      <c r="H50" s="18">
        <v>1</v>
      </c>
      <c r="I50" s="19">
        <v>0</v>
      </c>
      <c r="J50" s="20">
        <v>0</v>
      </c>
      <c r="K50" s="21">
        <v>0</v>
      </c>
      <c r="L50" s="22">
        <v>1</v>
      </c>
      <c r="M50" s="27" t="s">
        <v>981</v>
      </c>
    </row>
    <row r="51" spans="1:13" x14ac:dyDescent="0.3">
      <c r="A51" s="17" t="s">
        <v>426</v>
      </c>
      <c r="B51" s="17" t="s">
        <v>660</v>
      </c>
      <c r="C51" s="17" t="s">
        <v>484</v>
      </c>
      <c r="D51" s="17" t="s">
        <v>490</v>
      </c>
      <c r="E51" s="17" t="s">
        <v>423</v>
      </c>
      <c r="F51" s="17" t="s">
        <v>661</v>
      </c>
      <c r="G51" s="18">
        <v>1</v>
      </c>
      <c r="H51" s="18">
        <v>2</v>
      </c>
      <c r="I51" s="19">
        <v>0</v>
      </c>
      <c r="J51" s="20">
        <v>0</v>
      </c>
      <c r="K51" s="21">
        <v>0</v>
      </c>
      <c r="L51" s="22">
        <v>1</v>
      </c>
      <c r="M51" s="27" t="s">
        <v>981</v>
      </c>
    </row>
    <row r="52" spans="1:13" x14ac:dyDescent="0.3">
      <c r="A52" s="17" t="s">
        <v>407</v>
      </c>
      <c r="B52" s="17" t="s">
        <v>662</v>
      </c>
      <c r="C52" s="17" t="s">
        <v>484</v>
      </c>
      <c r="D52" s="17" t="s">
        <v>490</v>
      </c>
      <c r="E52" s="17" t="s">
        <v>258</v>
      </c>
      <c r="F52" s="17" t="s">
        <v>663</v>
      </c>
      <c r="G52" s="18">
        <v>1</v>
      </c>
      <c r="H52" s="18">
        <v>1</v>
      </c>
      <c r="I52" s="19">
        <v>0</v>
      </c>
      <c r="J52" s="20">
        <v>0</v>
      </c>
      <c r="K52" s="21">
        <v>0</v>
      </c>
      <c r="L52" s="22">
        <v>1</v>
      </c>
      <c r="M52" s="27" t="s">
        <v>981</v>
      </c>
    </row>
    <row r="53" spans="1:13" x14ac:dyDescent="0.3">
      <c r="A53" s="17" t="s">
        <v>270</v>
      </c>
      <c r="B53" s="17" t="s">
        <v>664</v>
      </c>
      <c r="C53" s="17" t="s">
        <v>665</v>
      </c>
      <c r="D53" s="17" t="s">
        <v>490</v>
      </c>
      <c r="E53" s="17" t="s">
        <v>272</v>
      </c>
      <c r="F53" s="17" t="s">
        <v>666</v>
      </c>
      <c r="G53" s="18">
        <v>1</v>
      </c>
      <c r="H53" s="18">
        <v>1</v>
      </c>
      <c r="I53" s="19">
        <v>0</v>
      </c>
      <c r="J53" s="20">
        <v>0</v>
      </c>
      <c r="K53" s="21">
        <v>1</v>
      </c>
      <c r="L53" s="22">
        <v>0</v>
      </c>
      <c r="M53" s="27" t="s">
        <v>981</v>
      </c>
    </row>
    <row r="54" spans="1:13" x14ac:dyDescent="0.3">
      <c r="A54" s="17" t="s">
        <v>667</v>
      </c>
      <c r="B54" s="17" t="s">
        <v>668</v>
      </c>
      <c r="C54" s="17" t="s">
        <v>669</v>
      </c>
      <c r="D54" s="17" t="s">
        <v>670</v>
      </c>
      <c r="E54" s="17" t="s">
        <v>391</v>
      </c>
      <c r="F54" s="17" t="s">
        <v>671</v>
      </c>
      <c r="G54" s="18">
        <v>1</v>
      </c>
      <c r="H54" s="18">
        <v>1</v>
      </c>
      <c r="I54" s="19">
        <v>0</v>
      </c>
      <c r="J54" s="20">
        <v>1</v>
      </c>
      <c r="K54" s="21">
        <v>0</v>
      </c>
      <c r="L54" s="22">
        <v>0</v>
      </c>
      <c r="M54" s="27" t="s">
        <v>984</v>
      </c>
    </row>
    <row r="55" spans="1:13" x14ac:dyDescent="0.3">
      <c r="A55" s="17" t="s">
        <v>360</v>
      </c>
      <c r="B55" s="17" t="s">
        <v>672</v>
      </c>
      <c r="C55" s="17" t="s">
        <v>543</v>
      </c>
      <c r="D55" s="17" t="s">
        <v>490</v>
      </c>
      <c r="E55" s="17" t="s">
        <v>362</v>
      </c>
      <c r="F55" s="17" t="s">
        <v>673</v>
      </c>
      <c r="G55" s="18">
        <v>1</v>
      </c>
      <c r="H55" s="18">
        <v>5</v>
      </c>
      <c r="I55" s="19">
        <v>0</v>
      </c>
      <c r="J55" s="20">
        <v>0</v>
      </c>
      <c r="K55" s="21">
        <v>0</v>
      </c>
      <c r="L55" s="22">
        <v>1</v>
      </c>
      <c r="M55" s="27" t="s">
        <v>981</v>
      </c>
    </row>
    <row r="56" spans="1:13" x14ac:dyDescent="0.3">
      <c r="A56" s="17" t="s">
        <v>315</v>
      </c>
      <c r="B56" s="17" t="s">
        <v>674</v>
      </c>
      <c r="C56" s="17" t="s">
        <v>675</v>
      </c>
      <c r="D56" s="17" t="s">
        <v>549</v>
      </c>
      <c r="E56" s="17" t="s">
        <v>240</v>
      </c>
      <c r="F56" s="17" t="s">
        <v>676</v>
      </c>
      <c r="G56" s="18">
        <v>1</v>
      </c>
      <c r="H56" s="18">
        <v>1</v>
      </c>
      <c r="I56" s="19">
        <v>0</v>
      </c>
      <c r="J56" s="20">
        <v>0</v>
      </c>
      <c r="K56" s="21">
        <v>1</v>
      </c>
      <c r="L56" s="22">
        <v>0</v>
      </c>
      <c r="M56" s="27" t="s">
        <v>981</v>
      </c>
    </row>
    <row r="57" spans="1:13" x14ac:dyDescent="0.3">
      <c r="A57" s="17" t="s">
        <v>424</v>
      </c>
      <c r="B57" s="17" t="s">
        <v>677</v>
      </c>
      <c r="C57" s="17" t="s">
        <v>484</v>
      </c>
      <c r="D57" s="17" t="s">
        <v>490</v>
      </c>
      <c r="E57" s="17" t="s">
        <v>423</v>
      </c>
      <c r="F57" s="17" t="s">
        <v>678</v>
      </c>
      <c r="G57" s="18">
        <v>1</v>
      </c>
      <c r="H57" s="18">
        <v>2</v>
      </c>
      <c r="I57" s="19">
        <v>0</v>
      </c>
      <c r="J57" s="20">
        <v>0</v>
      </c>
      <c r="K57" s="21">
        <v>0</v>
      </c>
      <c r="L57" s="22">
        <v>1</v>
      </c>
      <c r="M57" s="27" t="s">
        <v>981</v>
      </c>
    </row>
    <row r="58" spans="1:13" x14ac:dyDescent="0.3">
      <c r="A58" s="17" t="s">
        <v>679</v>
      </c>
      <c r="B58" s="17" t="s">
        <v>680</v>
      </c>
      <c r="C58" s="17" t="s">
        <v>681</v>
      </c>
      <c r="D58" s="17" t="s">
        <v>682</v>
      </c>
      <c r="E58" s="17" t="s">
        <v>683</v>
      </c>
      <c r="F58" s="17" t="s">
        <v>684</v>
      </c>
      <c r="G58" s="18">
        <v>1</v>
      </c>
      <c r="H58" s="18">
        <v>1</v>
      </c>
      <c r="I58" s="19">
        <v>0</v>
      </c>
      <c r="J58" s="20">
        <v>1</v>
      </c>
      <c r="K58" s="21">
        <v>0</v>
      </c>
      <c r="L58" s="22">
        <v>0</v>
      </c>
      <c r="M58" s="27" t="s">
        <v>984</v>
      </c>
    </row>
    <row r="59" spans="1:13" x14ac:dyDescent="0.3">
      <c r="A59" s="17" t="s">
        <v>397</v>
      </c>
      <c r="B59" s="17" t="s">
        <v>685</v>
      </c>
      <c r="C59" s="17" t="s">
        <v>686</v>
      </c>
      <c r="D59" s="17" t="s">
        <v>687</v>
      </c>
      <c r="E59" s="17" t="s">
        <v>399</v>
      </c>
      <c r="F59" s="17" t="s">
        <v>688</v>
      </c>
      <c r="G59" s="18">
        <v>1</v>
      </c>
      <c r="H59" s="18">
        <v>1</v>
      </c>
      <c r="I59" s="19">
        <v>0</v>
      </c>
      <c r="J59" s="20">
        <v>0</v>
      </c>
      <c r="K59" s="21">
        <v>0</v>
      </c>
      <c r="L59" s="22">
        <v>1</v>
      </c>
      <c r="M59" s="27" t="s">
        <v>981</v>
      </c>
    </row>
    <row r="60" spans="1:13" x14ac:dyDescent="0.3">
      <c r="A60" s="17" t="s">
        <v>689</v>
      </c>
      <c r="B60" s="17" t="s">
        <v>690</v>
      </c>
      <c r="C60" s="17" t="s">
        <v>484</v>
      </c>
      <c r="D60" s="17" t="s">
        <v>691</v>
      </c>
      <c r="E60" s="17" t="s">
        <v>540</v>
      </c>
      <c r="F60" s="17" t="s">
        <v>692</v>
      </c>
      <c r="G60" s="18">
        <v>1</v>
      </c>
      <c r="H60" s="18">
        <v>36</v>
      </c>
      <c r="I60" s="19">
        <v>1</v>
      </c>
      <c r="J60" s="20">
        <v>0</v>
      </c>
      <c r="K60" s="21">
        <v>0</v>
      </c>
      <c r="L60" s="22">
        <v>0</v>
      </c>
      <c r="M60" s="27" t="s">
        <v>984</v>
      </c>
    </row>
    <row r="61" spans="1:13" x14ac:dyDescent="0.3">
      <c r="A61" s="17" t="s">
        <v>693</v>
      </c>
      <c r="B61" s="17" t="s">
        <v>694</v>
      </c>
      <c r="C61" s="17" t="s">
        <v>695</v>
      </c>
      <c r="D61" s="17" t="s">
        <v>490</v>
      </c>
      <c r="E61" s="17" t="s">
        <v>216</v>
      </c>
      <c r="F61" s="17" t="s">
        <v>696</v>
      </c>
      <c r="G61" s="18">
        <v>1</v>
      </c>
      <c r="H61" s="18">
        <v>50</v>
      </c>
      <c r="I61" s="19">
        <v>0</v>
      </c>
      <c r="J61" s="20">
        <v>1</v>
      </c>
      <c r="K61" s="21">
        <v>0</v>
      </c>
      <c r="L61" s="22">
        <v>0</v>
      </c>
      <c r="M61" s="27" t="s">
        <v>984</v>
      </c>
    </row>
    <row r="62" spans="1:13" x14ac:dyDescent="0.3">
      <c r="A62" s="17" t="s">
        <v>697</v>
      </c>
      <c r="B62" s="17" t="s">
        <v>698</v>
      </c>
      <c r="C62" s="17" t="s">
        <v>699</v>
      </c>
      <c r="D62" s="17" t="s">
        <v>700</v>
      </c>
      <c r="E62" s="17" t="s">
        <v>701</v>
      </c>
      <c r="F62" s="17" t="s">
        <v>702</v>
      </c>
      <c r="G62" s="18">
        <v>1</v>
      </c>
      <c r="H62" s="18">
        <v>6</v>
      </c>
      <c r="I62" s="19">
        <v>0</v>
      </c>
      <c r="J62" s="20">
        <v>1</v>
      </c>
      <c r="K62" s="21">
        <v>0</v>
      </c>
      <c r="L62" s="22">
        <v>0</v>
      </c>
      <c r="M62" s="27" t="s">
        <v>984</v>
      </c>
    </row>
    <row r="63" spans="1:13" x14ac:dyDescent="0.3">
      <c r="A63" s="17" t="s">
        <v>703</v>
      </c>
      <c r="B63" s="17" t="s">
        <v>704</v>
      </c>
      <c r="C63" s="17" t="s">
        <v>705</v>
      </c>
      <c r="D63" s="17" t="s">
        <v>706</v>
      </c>
      <c r="E63" s="17" t="s">
        <v>233</v>
      </c>
      <c r="F63" s="17" t="s">
        <v>707</v>
      </c>
      <c r="G63" s="18">
        <v>1</v>
      </c>
      <c r="H63" s="18">
        <v>2</v>
      </c>
      <c r="I63" s="19">
        <v>1</v>
      </c>
      <c r="J63" s="20">
        <v>0</v>
      </c>
      <c r="K63" s="21">
        <v>0</v>
      </c>
      <c r="L63" s="22">
        <v>0</v>
      </c>
      <c r="M63" s="27" t="s">
        <v>980</v>
      </c>
    </row>
    <row r="64" spans="1:13" x14ac:dyDescent="0.3">
      <c r="A64" s="17" t="s">
        <v>404</v>
      </c>
      <c r="B64" s="17" t="s">
        <v>708</v>
      </c>
      <c r="C64" s="17" t="s">
        <v>518</v>
      </c>
      <c r="D64" s="17" t="s">
        <v>519</v>
      </c>
      <c r="E64" s="17" t="s">
        <v>283</v>
      </c>
      <c r="F64" s="17" t="s">
        <v>709</v>
      </c>
      <c r="G64" s="18">
        <v>1</v>
      </c>
      <c r="H64" s="18">
        <v>1</v>
      </c>
      <c r="I64" s="19">
        <v>0</v>
      </c>
      <c r="J64" s="20">
        <v>0</v>
      </c>
      <c r="K64" s="21">
        <v>0</v>
      </c>
      <c r="L64" s="22">
        <v>1</v>
      </c>
      <c r="M64" s="27" t="s">
        <v>981</v>
      </c>
    </row>
    <row r="65" spans="1:13" x14ac:dyDescent="0.3">
      <c r="A65" s="17" t="s">
        <v>710</v>
      </c>
      <c r="B65" s="17" t="s">
        <v>711</v>
      </c>
      <c r="C65" s="17" t="s">
        <v>712</v>
      </c>
      <c r="D65" s="17" t="s">
        <v>495</v>
      </c>
      <c r="E65" s="17" t="s">
        <v>240</v>
      </c>
      <c r="F65" s="17" t="s">
        <v>713</v>
      </c>
      <c r="G65" s="18">
        <v>1</v>
      </c>
      <c r="H65" s="18">
        <v>5</v>
      </c>
      <c r="I65" s="19">
        <v>0</v>
      </c>
      <c r="J65" s="20">
        <v>1</v>
      </c>
      <c r="K65" s="21">
        <v>0</v>
      </c>
      <c r="L65" s="22">
        <v>0</v>
      </c>
      <c r="M65" s="27" t="s">
        <v>980</v>
      </c>
    </row>
    <row r="66" spans="1:13" x14ac:dyDescent="0.3">
      <c r="A66" s="17" t="s">
        <v>714</v>
      </c>
      <c r="B66" s="17" t="s">
        <v>715</v>
      </c>
      <c r="C66" s="17" t="s">
        <v>484</v>
      </c>
      <c r="D66" s="17" t="s">
        <v>539</v>
      </c>
      <c r="E66" s="17" t="s">
        <v>240</v>
      </c>
      <c r="F66" s="17" t="s">
        <v>716</v>
      </c>
      <c r="G66" s="18">
        <v>1</v>
      </c>
      <c r="H66" s="18">
        <v>2</v>
      </c>
      <c r="I66" s="19">
        <v>0</v>
      </c>
      <c r="J66" s="20">
        <v>1</v>
      </c>
      <c r="K66" s="21">
        <v>0</v>
      </c>
      <c r="L66" s="22">
        <v>0</v>
      </c>
      <c r="M66" s="27" t="s">
        <v>984</v>
      </c>
    </row>
    <row r="67" spans="1:13" x14ac:dyDescent="0.3">
      <c r="A67" s="17" t="s">
        <v>717</v>
      </c>
      <c r="B67" s="17" t="s">
        <v>718</v>
      </c>
      <c r="C67" s="17" t="s">
        <v>719</v>
      </c>
      <c r="D67" s="17" t="s">
        <v>593</v>
      </c>
      <c r="E67" s="17" t="s">
        <v>594</v>
      </c>
      <c r="F67" s="17" t="s">
        <v>720</v>
      </c>
      <c r="G67" s="18">
        <v>1</v>
      </c>
      <c r="H67" s="18">
        <v>7</v>
      </c>
      <c r="I67" s="19">
        <v>1</v>
      </c>
      <c r="J67" s="20">
        <v>0</v>
      </c>
      <c r="K67" s="21">
        <v>0</v>
      </c>
      <c r="L67" s="22">
        <v>0</v>
      </c>
      <c r="M67" s="27" t="s">
        <v>984</v>
      </c>
    </row>
    <row r="68" spans="1:13" x14ac:dyDescent="0.3">
      <c r="A68" s="17" t="s">
        <v>339</v>
      </c>
      <c r="B68" s="17" t="s">
        <v>721</v>
      </c>
      <c r="C68" s="17" t="s">
        <v>722</v>
      </c>
      <c r="D68" s="17" t="s">
        <v>560</v>
      </c>
      <c r="E68" s="17" t="s">
        <v>341</v>
      </c>
      <c r="F68" s="17" t="s">
        <v>723</v>
      </c>
      <c r="G68" s="18">
        <v>1</v>
      </c>
      <c r="H68" s="18">
        <v>1</v>
      </c>
      <c r="I68" s="19">
        <v>0</v>
      </c>
      <c r="J68" s="20">
        <v>0</v>
      </c>
      <c r="K68" s="21">
        <v>1</v>
      </c>
      <c r="L68" s="22">
        <v>0</v>
      </c>
      <c r="M68" s="27" t="s">
        <v>981</v>
      </c>
    </row>
    <row r="69" spans="1:13" x14ac:dyDescent="0.3">
      <c r="A69" s="17" t="s">
        <v>356</v>
      </c>
      <c r="B69" s="17" t="s">
        <v>357</v>
      </c>
      <c r="C69" s="17" t="s">
        <v>724</v>
      </c>
      <c r="D69" s="17" t="s">
        <v>706</v>
      </c>
      <c r="E69" s="17" t="s">
        <v>359</v>
      </c>
      <c r="F69" s="17" t="s">
        <v>725</v>
      </c>
      <c r="G69" s="18">
        <v>1</v>
      </c>
      <c r="H69" s="18">
        <v>1</v>
      </c>
      <c r="I69" s="19">
        <v>0</v>
      </c>
      <c r="J69" s="20">
        <v>0</v>
      </c>
      <c r="K69" s="21">
        <v>0</v>
      </c>
      <c r="L69" s="22">
        <v>1</v>
      </c>
      <c r="M69" s="27" t="s">
        <v>981</v>
      </c>
    </row>
    <row r="70" spans="1:13" x14ac:dyDescent="0.3">
      <c r="A70" s="17" t="s">
        <v>726</v>
      </c>
      <c r="B70" s="17" t="s">
        <v>727</v>
      </c>
      <c r="C70" s="17" t="s">
        <v>728</v>
      </c>
      <c r="D70" s="17" t="s">
        <v>729</v>
      </c>
      <c r="E70" s="17" t="s">
        <v>730</v>
      </c>
      <c r="F70" s="17" t="s">
        <v>731</v>
      </c>
      <c r="G70" s="18">
        <v>1</v>
      </c>
      <c r="H70" s="18">
        <v>1</v>
      </c>
      <c r="I70" s="19">
        <v>0</v>
      </c>
      <c r="J70" s="20">
        <v>1</v>
      </c>
      <c r="K70" s="21">
        <v>0</v>
      </c>
      <c r="L70" s="22">
        <v>0</v>
      </c>
      <c r="M70" s="27" t="s">
        <v>983</v>
      </c>
    </row>
    <row r="71" spans="1:13" x14ac:dyDescent="0.3">
      <c r="A71" s="17" t="s">
        <v>732</v>
      </c>
      <c r="B71" s="17" t="s">
        <v>733</v>
      </c>
      <c r="C71" s="17" t="s">
        <v>734</v>
      </c>
      <c r="D71" s="17" t="s">
        <v>655</v>
      </c>
      <c r="E71" s="17" t="s">
        <v>735</v>
      </c>
      <c r="F71" s="17" t="s">
        <v>736</v>
      </c>
      <c r="G71" s="18">
        <v>1</v>
      </c>
      <c r="H71" s="18">
        <v>2</v>
      </c>
      <c r="I71" s="19">
        <v>1</v>
      </c>
      <c r="J71" s="20">
        <v>0</v>
      </c>
      <c r="K71" s="21">
        <v>0</v>
      </c>
      <c r="L71" s="22">
        <v>0</v>
      </c>
      <c r="M71" s="27" t="s">
        <v>984</v>
      </c>
    </row>
    <row r="72" spans="1:13" x14ac:dyDescent="0.3">
      <c r="A72" s="17" t="s">
        <v>737</v>
      </c>
      <c r="B72" s="17" t="s">
        <v>738</v>
      </c>
      <c r="C72" s="17" t="s">
        <v>739</v>
      </c>
      <c r="D72" s="17" t="s">
        <v>490</v>
      </c>
      <c r="E72" s="17" t="s">
        <v>233</v>
      </c>
      <c r="F72" s="17" t="s">
        <v>740</v>
      </c>
      <c r="G72" s="18">
        <v>1</v>
      </c>
      <c r="H72" s="18">
        <v>4</v>
      </c>
      <c r="I72" s="19">
        <v>1</v>
      </c>
      <c r="J72" s="20">
        <v>0</v>
      </c>
      <c r="K72" s="21">
        <v>0</v>
      </c>
      <c r="L72" s="22">
        <v>0</v>
      </c>
      <c r="M72" s="27" t="s">
        <v>984</v>
      </c>
    </row>
    <row r="73" spans="1:13" x14ac:dyDescent="0.3">
      <c r="A73" s="17" t="s">
        <v>741</v>
      </c>
      <c r="B73" s="17" t="s">
        <v>742</v>
      </c>
      <c r="C73" s="17" t="s">
        <v>743</v>
      </c>
      <c r="D73" s="17" t="s">
        <v>670</v>
      </c>
      <c r="E73" s="17" t="s">
        <v>744</v>
      </c>
      <c r="F73" s="17" t="s">
        <v>745</v>
      </c>
      <c r="G73" s="18">
        <v>1</v>
      </c>
      <c r="H73" s="18">
        <v>3</v>
      </c>
      <c r="I73" s="19">
        <v>0</v>
      </c>
      <c r="J73" s="20">
        <v>1</v>
      </c>
      <c r="K73" s="21">
        <v>0</v>
      </c>
      <c r="L73" s="22">
        <v>0</v>
      </c>
      <c r="M73" s="27" t="s">
        <v>984</v>
      </c>
    </row>
    <row r="74" spans="1:13" x14ac:dyDescent="0.3">
      <c r="A74" s="17" t="s">
        <v>289</v>
      </c>
      <c r="B74" s="17" t="s">
        <v>746</v>
      </c>
      <c r="C74" s="17" t="s">
        <v>747</v>
      </c>
      <c r="D74" s="17" t="s">
        <v>519</v>
      </c>
      <c r="E74" s="17" t="s">
        <v>292</v>
      </c>
      <c r="F74" s="17" t="s">
        <v>748</v>
      </c>
      <c r="G74" s="18">
        <v>1</v>
      </c>
      <c r="H74" s="18">
        <v>1</v>
      </c>
      <c r="I74" s="19">
        <v>0</v>
      </c>
      <c r="J74" s="20">
        <v>0</v>
      </c>
      <c r="K74" s="21">
        <v>1</v>
      </c>
      <c r="L74" s="22">
        <v>0</v>
      </c>
      <c r="M74" s="27" t="s">
        <v>981</v>
      </c>
    </row>
    <row r="75" spans="1:13" x14ac:dyDescent="0.3">
      <c r="A75" s="17" t="s">
        <v>343</v>
      </c>
      <c r="B75" s="17" t="s">
        <v>749</v>
      </c>
      <c r="C75" s="17" t="s">
        <v>750</v>
      </c>
      <c r="D75" s="17" t="s">
        <v>619</v>
      </c>
      <c r="E75" s="17" t="s">
        <v>345</v>
      </c>
      <c r="F75" s="17" t="s">
        <v>751</v>
      </c>
      <c r="G75" s="18">
        <v>1</v>
      </c>
      <c r="H75" s="18">
        <v>1</v>
      </c>
      <c r="I75" s="19">
        <v>0</v>
      </c>
      <c r="J75" s="20">
        <v>0</v>
      </c>
      <c r="K75" s="21">
        <v>1</v>
      </c>
      <c r="L75" s="22">
        <v>0</v>
      </c>
      <c r="M75" s="27" t="s">
        <v>981</v>
      </c>
    </row>
    <row r="76" spans="1:13" x14ac:dyDescent="0.3">
      <c r="A76" s="17" t="s">
        <v>752</v>
      </c>
      <c r="B76" s="17" t="s">
        <v>753</v>
      </c>
      <c r="C76" s="17" t="s">
        <v>754</v>
      </c>
      <c r="D76" s="17" t="s">
        <v>490</v>
      </c>
      <c r="E76" s="17" t="s">
        <v>515</v>
      </c>
      <c r="F76" s="17" t="s">
        <v>755</v>
      </c>
      <c r="G76" s="18">
        <v>1</v>
      </c>
      <c r="H76" s="18">
        <v>4</v>
      </c>
      <c r="I76" s="19">
        <v>0</v>
      </c>
      <c r="J76" s="20">
        <v>1</v>
      </c>
      <c r="K76" s="21">
        <v>0</v>
      </c>
      <c r="L76" s="22">
        <v>0</v>
      </c>
      <c r="M76" s="27" t="s">
        <v>984</v>
      </c>
    </row>
    <row r="77" spans="1:13" x14ac:dyDescent="0.3">
      <c r="A77" s="17" t="s">
        <v>756</v>
      </c>
      <c r="B77" s="17" t="s">
        <v>757</v>
      </c>
      <c r="C77" s="17" t="s">
        <v>758</v>
      </c>
      <c r="D77" s="17" t="s">
        <v>682</v>
      </c>
      <c r="E77" s="17" t="s">
        <v>759</v>
      </c>
      <c r="F77" s="17" t="s">
        <v>760</v>
      </c>
      <c r="G77" s="18">
        <v>1</v>
      </c>
      <c r="H77" s="18">
        <v>1</v>
      </c>
      <c r="I77" s="19">
        <v>0</v>
      </c>
      <c r="J77" s="20">
        <v>1</v>
      </c>
      <c r="K77" s="21">
        <v>0</v>
      </c>
      <c r="L77" s="22">
        <v>0</v>
      </c>
      <c r="M77" s="27" t="s">
        <v>984</v>
      </c>
    </row>
    <row r="78" spans="1:13" x14ac:dyDescent="0.3">
      <c r="A78" s="17" t="s">
        <v>218</v>
      </c>
      <c r="B78" s="17" t="s">
        <v>761</v>
      </c>
      <c r="C78" s="17" t="s">
        <v>762</v>
      </c>
      <c r="D78" s="17" t="s">
        <v>490</v>
      </c>
      <c r="E78" s="17" t="s">
        <v>221</v>
      </c>
      <c r="F78" s="17" t="s">
        <v>763</v>
      </c>
      <c r="G78" s="18">
        <v>1</v>
      </c>
      <c r="H78" s="18">
        <v>1</v>
      </c>
      <c r="I78" s="19">
        <v>0</v>
      </c>
      <c r="J78" s="20">
        <v>0</v>
      </c>
      <c r="K78" s="21">
        <v>1</v>
      </c>
      <c r="L78" s="22">
        <v>0</v>
      </c>
      <c r="M78" s="27" t="s">
        <v>981</v>
      </c>
    </row>
    <row r="79" spans="1:13" x14ac:dyDescent="0.3">
      <c r="A79" s="17" t="s">
        <v>764</v>
      </c>
      <c r="B79" s="17" t="s">
        <v>765</v>
      </c>
      <c r="C79" s="17" t="s">
        <v>766</v>
      </c>
      <c r="D79" s="17" t="s">
        <v>767</v>
      </c>
      <c r="E79" s="17" t="s">
        <v>768</v>
      </c>
      <c r="F79" s="17" t="s">
        <v>769</v>
      </c>
      <c r="G79" s="18">
        <v>1</v>
      </c>
      <c r="H79" s="18">
        <v>1</v>
      </c>
      <c r="I79" s="19">
        <v>0</v>
      </c>
      <c r="J79" s="20">
        <v>1</v>
      </c>
      <c r="K79" s="21">
        <v>0</v>
      </c>
      <c r="L79" s="22">
        <v>0</v>
      </c>
      <c r="M79" s="27" t="s">
        <v>987</v>
      </c>
    </row>
    <row r="80" spans="1:13" x14ac:dyDescent="0.3">
      <c r="A80" s="17" t="s">
        <v>770</v>
      </c>
      <c r="B80" s="17" t="s">
        <v>771</v>
      </c>
      <c r="C80" s="17" t="s">
        <v>772</v>
      </c>
      <c r="D80" s="17" t="s">
        <v>549</v>
      </c>
      <c r="E80" s="17" t="s">
        <v>773</v>
      </c>
      <c r="F80" s="17" t="s">
        <v>774</v>
      </c>
      <c r="G80" s="18">
        <v>1</v>
      </c>
      <c r="H80" s="18">
        <v>1</v>
      </c>
      <c r="I80" s="19">
        <v>0</v>
      </c>
      <c r="J80" s="20">
        <v>1</v>
      </c>
      <c r="K80" s="21">
        <v>0</v>
      </c>
      <c r="L80" s="22">
        <v>0</v>
      </c>
      <c r="M80" s="27" t="s">
        <v>984</v>
      </c>
    </row>
    <row r="81" spans="1:13" x14ac:dyDescent="0.3">
      <c r="A81" s="17" t="s">
        <v>775</v>
      </c>
      <c r="B81" s="17" t="s">
        <v>776</v>
      </c>
      <c r="C81" s="17" t="s">
        <v>777</v>
      </c>
      <c r="D81" s="17" t="s">
        <v>778</v>
      </c>
      <c r="E81" s="17" t="s">
        <v>779</v>
      </c>
      <c r="F81" s="17" t="s">
        <v>780</v>
      </c>
      <c r="G81" s="18">
        <v>1</v>
      </c>
      <c r="H81" s="18">
        <v>6</v>
      </c>
      <c r="I81" s="19">
        <v>0</v>
      </c>
      <c r="J81" s="20">
        <v>1</v>
      </c>
      <c r="K81" s="21">
        <v>0</v>
      </c>
      <c r="L81" s="22">
        <v>0</v>
      </c>
      <c r="M81" s="27" t="s">
        <v>984</v>
      </c>
    </row>
    <row r="82" spans="1:13" x14ac:dyDescent="0.3">
      <c r="A82" s="17" t="s">
        <v>276</v>
      </c>
      <c r="B82" s="17" t="s">
        <v>781</v>
      </c>
      <c r="C82" s="17" t="s">
        <v>724</v>
      </c>
      <c r="D82" s="17" t="s">
        <v>519</v>
      </c>
      <c r="E82" s="17" t="s">
        <v>278</v>
      </c>
      <c r="F82" s="17" t="s">
        <v>782</v>
      </c>
      <c r="G82" s="18">
        <v>1</v>
      </c>
      <c r="H82" s="18">
        <v>1</v>
      </c>
      <c r="I82" s="19">
        <v>0</v>
      </c>
      <c r="J82" s="20">
        <v>0</v>
      </c>
      <c r="K82" s="21">
        <v>1</v>
      </c>
      <c r="L82" s="22">
        <v>0</v>
      </c>
      <c r="M82" s="27" t="s">
        <v>981</v>
      </c>
    </row>
    <row r="83" spans="1:13" x14ac:dyDescent="0.3">
      <c r="A83" s="17" t="s">
        <v>225</v>
      </c>
      <c r="B83" s="17" t="s">
        <v>783</v>
      </c>
      <c r="C83" s="17" t="s">
        <v>784</v>
      </c>
      <c r="D83" s="17" t="s">
        <v>490</v>
      </c>
      <c r="E83" s="17" t="s">
        <v>228</v>
      </c>
      <c r="F83" s="17" t="s">
        <v>785</v>
      </c>
      <c r="G83" s="18">
        <v>1</v>
      </c>
      <c r="H83" s="18">
        <v>20</v>
      </c>
      <c r="I83" s="19">
        <v>0</v>
      </c>
      <c r="J83" s="20">
        <v>0</v>
      </c>
      <c r="K83" s="21">
        <v>1</v>
      </c>
      <c r="L83" s="22">
        <v>0</v>
      </c>
      <c r="M83" s="27" t="s">
        <v>981</v>
      </c>
    </row>
    <row r="84" spans="1:13" x14ac:dyDescent="0.3">
      <c r="A84" s="17" t="s">
        <v>786</v>
      </c>
      <c r="B84" s="17" t="s">
        <v>787</v>
      </c>
      <c r="C84" s="17" t="s">
        <v>788</v>
      </c>
      <c r="D84" s="17" t="s">
        <v>495</v>
      </c>
      <c r="E84" s="17" t="s">
        <v>496</v>
      </c>
      <c r="F84" s="17" t="s">
        <v>789</v>
      </c>
      <c r="G84" s="18">
        <v>1</v>
      </c>
      <c r="H84" s="18">
        <v>1</v>
      </c>
      <c r="I84" s="19">
        <v>0</v>
      </c>
      <c r="J84" s="20">
        <v>1</v>
      </c>
      <c r="K84" s="21">
        <v>0</v>
      </c>
      <c r="L84" s="22">
        <v>0</v>
      </c>
      <c r="M84" s="27" t="s">
        <v>984</v>
      </c>
    </row>
    <row r="85" spans="1:13" x14ac:dyDescent="0.3">
      <c r="A85" s="17" t="s">
        <v>790</v>
      </c>
      <c r="B85" s="17" t="s">
        <v>791</v>
      </c>
      <c r="C85" s="17" t="s">
        <v>792</v>
      </c>
      <c r="D85" s="17" t="s">
        <v>495</v>
      </c>
      <c r="E85" s="17" t="s">
        <v>496</v>
      </c>
      <c r="F85" s="17" t="s">
        <v>793</v>
      </c>
      <c r="G85" s="18">
        <v>1</v>
      </c>
      <c r="H85" s="18">
        <v>1</v>
      </c>
      <c r="I85" s="19">
        <v>1</v>
      </c>
      <c r="J85" s="20">
        <v>0</v>
      </c>
      <c r="K85" s="21">
        <v>0</v>
      </c>
      <c r="L85" s="22">
        <v>0</v>
      </c>
      <c r="M85" s="27" t="s">
        <v>984</v>
      </c>
    </row>
    <row r="86" spans="1:13" x14ac:dyDescent="0.3">
      <c r="A86" s="17" t="s">
        <v>389</v>
      </c>
      <c r="B86" s="17" t="s">
        <v>794</v>
      </c>
      <c r="C86" s="17" t="s">
        <v>795</v>
      </c>
      <c r="D86" s="17" t="s">
        <v>796</v>
      </c>
      <c r="E86" s="17" t="s">
        <v>391</v>
      </c>
      <c r="F86" s="17" t="s">
        <v>797</v>
      </c>
      <c r="G86" s="18">
        <v>1</v>
      </c>
      <c r="H86" s="18">
        <v>1</v>
      </c>
      <c r="I86" s="19">
        <v>0</v>
      </c>
      <c r="J86" s="20">
        <v>0</v>
      </c>
      <c r="K86" s="21">
        <v>0</v>
      </c>
      <c r="L86" s="22">
        <v>1</v>
      </c>
      <c r="M86" s="27" t="s">
        <v>981</v>
      </c>
    </row>
    <row r="87" spans="1:13" x14ac:dyDescent="0.3">
      <c r="A87" s="17" t="s">
        <v>798</v>
      </c>
      <c r="B87" s="17" t="s">
        <v>799</v>
      </c>
      <c r="C87" s="17" t="s">
        <v>800</v>
      </c>
      <c r="D87" s="17" t="s">
        <v>801</v>
      </c>
      <c r="E87" s="17" t="s">
        <v>233</v>
      </c>
      <c r="F87" s="17" t="s">
        <v>802</v>
      </c>
      <c r="G87" s="18">
        <v>1</v>
      </c>
      <c r="H87" s="18">
        <v>15</v>
      </c>
      <c r="I87" s="19">
        <v>1</v>
      </c>
      <c r="J87" s="20">
        <v>0</v>
      </c>
      <c r="K87" s="21">
        <v>0</v>
      </c>
      <c r="L87" s="22">
        <v>0</v>
      </c>
      <c r="M87" s="27" t="s">
        <v>984</v>
      </c>
    </row>
    <row r="88" spans="1:13" x14ac:dyDescent="0.3">
      <c r="A88" s="17" t="s">
        <v>803</v>
      </c>
      <c r="B88" s="17" t="s">
        <v>804</v>
      </c>
      <c r="C88" s="17" t="s">
        <v>484</v>
      </c>
      <c r="D88" s="17" t="s">
        <v>805</v>
      </c>
      <c r="E88" s="17" t="s">
        <v>240</v>
      </c>
      <c r="F88" s="17" t="s">
        <v>806</v>
      </c>
      <c r="G88" s="18">
        <v>1</v>
      </c>
      <c r="H88" s="18">
        <v>2</v>
      </c>
      <c r="I88" s="19">
        <v>1</v>
      </c>
      <c r="J88" s="20">
        <v>0</v>
      </c>
      <c r="K88" s="21">
        <v>0</v>
      </c>
      <c r="L88" s="22">
        <v>0</v>
      </c>
      <c r="M88" s="27" t="s">
        <v>984</v>
      </c>
    </row>
    <row r="89" spans="1:13" x14ac:dyDescent="0.3">
      <c r="A89" s="17" t="s">
        <v>807</v>
      </c>
      <c r="B89" s="17" t="s">
        <v>808</v>
      </c>
      <c r="C89" s="17" t="s">
        <v>809</v>
      </c>
      <c r="D89" s="17" t="s">
        <v>810</v>
      </c>
      <c r="E89" s="17" t="s">
        <v>240</v>
      </c>
      <c r="F89" s="17" t="s">
        <v>811</v>
      </c>
      <c r="G89" s="18">
        <v>1</v>
      </c>
      <c r="H89" s="18">
        <v>4</v>
      </c>
      <c r="I89" s="19">
        <v>1</v>
      </c>
      <c r="J89" s="20">
        <v>0</v>
      </c>
      <c r="K89" s="21">
        <v>0</v>
      </c>
      <c r="L89" s="22">
        <v>0</v>
      </c>
      <c r="M89" s="27" t="s">
        <v>984</v>
      </c>
    </row>
    <row r="90" spans="1:13" x14ac:dyDescent="0.3">
      <c r="A90" s="17" t="s">
        <v>812</v>
      </c>
      <c r="B90" s="17" t="s">
        <v>813</v>
      </c>
      <c r="C90" s="17" t="s">
        <v>814</v>
      </c>
      <c r="D90" s="17" t="s">
        <v>815</v>
      </c>
      <c r="E90" s="17" t="s">
        <v>816</v>
      </c>
      <c r="F90" s="17" t="s">
        <v>817</v>
      </c>
      <c r="G90" s="18">
        <v>1</v>
      </c>
      <c r="H90" s="18">
        <v>1</v>
      </c>
      <c r="I90" s="19">
        <v>0</v>
      </c>
      <c r="J90" s="20">
        <v>1</v>
      </c>
      <c r="K90" s="21">
        <v>0</v>
      </c>
      <c r="L90" s="22">
        <v>0</v>
      </c>
      <c r="M90" s="27" t="s">
        <v>983</v>
      </c>
    </row>
    <row r="91" spans="1:13" x14ac:dyDescent="0.3">
      <c r="A91" s="17" t="s">
        <v>323</v>
      </c>
      <c r="B91" s="17" t="s">
        <v>818</v>
      </c>
      <c r="C91" s="17" t="s">
        <v>819</v>
      </c>
      <c r="D91" s="17" t="s">
        <v>526</v>
      </c>
      <c r="E91" s="17" t="s">
        <v>325</v>
      </c>
      <c r="F91" s="17" t="s">
        <v>820</v>
      </c>
      <c r="G91" s="18">
        <v>1</v>
      </c>
      <c r="H91" s="18">
        <v>1</v>
      </c>
      <c r="I91" s="19">
        <v>0</v>
      </c>
      <c r="J91" s="20">
        <v>0</v>
      </c>
      <c r="K91" s="21">
        <v>1</v>
      </c>
      <c r="L91" s="22">
        <v>0</v>
      </c>
      <c r="M91" s="27" t="s">
        <v>981</v>
      </c>
    </row>
    <row r="92" spans="1:13" x14ac:dyDescent="0.3">
      <c r="A92" s="17" t="s">
        <v>328</v>
      </c>
      <c r="B92" s="17" t="s">
        <v>329</v>
      </c>
      <c r="C92" s="17" t="s">
        <v>821</v>
      </c>
      <c r="D92" s="17" t="s">
        <v>490</v>
      </c>
      <c r="E92" s="17" t="s">
        <v>331</v>
      </c>
      <c r="F92" s="17" t="s">
        <v>822</v>
      </c>
      <c r="G92" s="18">
        <v>1</v>
      </c>
      <c r="H92" s="18">
        <v>10</v>
      </c>
      <c r="I92" s="19">
        <v>0</v>
      </c>
      <c r="J92" s="20">
        <v>0</v>
      </c>
      <c r="K92" s="21">
        <v>1</v>
      </c>
      <c r="L92" s="22">
        <v>0</v>
      </c>
      <c r="M92" s="27" t="s">
        <v>981</v>
      </c>
    </row>
    <row r="93" spans="1:13" x14ac:dyDescent="0.3">
      <c r="A93" s="17" t="s">
        <v>823</v>
      </c>
      <c r="B93" s="17" t="s">
        <v>824</v>
      </c>
      <c r="C93" s="17" t="s">
        <v>825</v>
      </c>
      <c r="D93" s="17" t="s">
        <v>655</v>
      </c>
      <c r="E93" s="17" t="s">
        <v>826</v>
      </c>
      <c r="F93" s="17" t="s">
        <v>827</v>
      </c>
      <c r="G93" s="18">
        <v>1</v>
      </c>
      <c r="H93" s="18">
        <v>5</v>
      </c>
      <c r="I93" s="19">
        <v>0</v>
      </c>
      <c r="J93" s="20">
        <v>1</v>
      </c>
      <c r="K93" s="21">
        <v>0</v>
      </c>
      <c r="L93" s="22">
        <v>0</v>
      </c>
      <c r="M93" s="27" t="s">
        <v>984</v>
      </c>
    </row>
    <row r="94" spans="1:13" x14ac:dyDescent="0.3">
      <c r="A94" s="17" t="s">
        <v>393</v>
      </c>
      <c r="B94" s="17" t="s">
        <v>828</v>
      </c>
      <c r="C94" s="17" t="s">
        <v>829</v>
      </c>
      <c r="D94" s="17" t="s">
        <v>830</v>
      </c>
      <c r="E94" s="17" t="s">
        <v>395</v>
      </c>
      <c r="F94" s="17" t="s">
        <v>831</v>
      </c>
      <c r="G94" s="18">
        <v>1</v>
      </c>
      <c r="H94" s="18">
        <v>3</v>
      </c>
      <c r="I94" s="19">
        <v>0</v>
      </c>
      <c r="J94" s="20">
        <v>0</v>
      </c>
      <c r="K94" s="21">
        <v>0</v>
      </c>
      <c r="L94" s="22">
        <v>1</v>
      </c>
      <c r="M94" s="27" t="s">
        <v>981</v>
      </c>
    </row>
    <row r="95" spans="1:13" x14ac:dyDescent="0.3">
      <c r="A95" s="17" t="s">
        <v>302</v>
      </c>
      <c r="B95" s="17" t="s">
        <v>832</v>
      </c>
      <c r="C95" s="17" t="s">
        <v>833</v>
      </c>
      <c r="D95" s="17" t="s">
        <v>834</v>
      </c>
      <c r="E95" s="17" t="s">
        <v>305</v>
      </c>
      <c r="F95" s="17" t="s">
        <v>835</v>
      </c>
      <c r="G95" s="18">
        <v>1</v>
      </c>
      <c r="H95" s="18">
        <v>2</v>
      </c>
      <c r="I95" s="19">
        <v>0</v>
      </c>
      <c r="J95" s="20">
        <v>0</v>
      </c>
      <c r="K95" s="21">
        <v>1</v>
      </c>
      <c r="L95" s="22">
        <v>0</v>
      </c>
      <c r="M95" s="27" t="s">
        <v>981</v>
      </c>
    </row>
    <row r="96" spans="1:13" x14ac:dyDescent="0.3">
      <c r="A96" s="17" t="s">
        <v>836</v>
      </c>
      <c r="B96" s="17" t="s">
        <v>837</v>
      </c>
      <c r="C96" s="17" t="s">
        <v>484</v>
      </c>
      <c r="D96" s="17" t="s">
        <v>490</v>
      </c>
      <c r="E96" s="17" t="s">
        <v>258</v>
      </c>
      <c r="F96" s="17" t="s">
        <v>838</v>
      </c>
      <c r="G96" s="18">
        <v>1</v>
      </c>
      <c r="H96" s="18">
        <v>1</v>
      </c>
      <c r="I96" s="19">
        <v>1</v>
      </c>
      <c r="J96" s="20">
        <v>0</v>
      </c>
      <c r="K96" s="21">
        <v>0</v>
      </c>
      <c r="L96" s="22">
        <v>0</v>
      </c>
      <c r="M96" s="27" t="s">
        <v>980</v>
      </c>
    </row>
    <row r="97" spans="1:13" x14ac:dyDescent="0.3">
      <c r="A97" s="17" t="s">
        <v>839</v>
      </c>
      <c r="B97" s="17" t="s">
        <v>840</v>
      </c>
      <c r="C97" s="17" t="s">
        <v>841</v>
      </c>
      <c r="D97" s="17" t="s">
        <v>506</v>
      </c>
      <c r="E97" s="17" t="s">
        <v>320</v>
      </c>
      <c r="F97" s="17" t="s">
        <v>842</v>
      </c>
      <c r="G97" s="18">
        <v>1</v>
      </c>
      <c r="H97" s="18">
        <v>1</v>
      </c>
      <c r="I97" s="19">
        <v>1</v>
      </c>
      <c r="J97" s="20">
        <v>0</v>
      </c>
      <c r="K97" s="21">
        <v>0</v>
      </c>
      <c r="L97" s="22">
        <v>0</v>
      </c>
      <c r="M97" s="27" t="s">
        <v>984</v>
      </c>
    </row>
    <row r="98" spans="1:13" x14ac:dyDescent="0.3">
      <c r="A98" s="17" t="s">
        <v>843</v>
      </c>
      <c r="B98" s="17" t="s">
        <v>844</v>
      </c>
      <c r="C98" s="17" t="s">
        <v>845</v>
      </c>
      <c r="D98" s="17" t="s">
        <v>490</v>
      </c>
      <c r="E98" s="17" t="s">
        <v>391</v>
      </c>
      <c r="F98" s="17" t="s">
        <v>846</v>
      </c>
      <c r="G98" s="18">
        <v>1</v>
      </c>
      <c r="H98" s="18">
        <v>5</v>
      </c>
      <c r="I98" s="19">
        <v>0</v>
      </c>
      <c r="J98" s="20">
        <v>1</v>
      </c>
      <c r="K98" s="21">
        <v>0</v>
      </c>
      <c r="L98" s="22">
        <v>0</v>
      </c>
      <c r="M98" s="27" t="s">
        <v>984</v>
      </c>
    </row>
    <row r="99" spans="1:13" x14ac:dyDescent="0.3">
      <c r="A99" s="17" t="s">
        <v>847</v>
      </c>
      <c r="B99" s="17" t="s">
        <v>848</v>
      </c>
      <c r="C99" s="17" t="s">
        <v>484</v>
      </c>
      <c r="D99" s="17" t="s">
        <v>682</v>
      </c>
      <c r="E99" s="17" t="s">
        <v>683</v>
      </c>
      <c r="F99" s="17" t="s">
        <v>849</v>
      </c>
      <c r="G99" s="18">
        <v>1</v>
      </c>
      <c r="H99" s="18">
        <v>3</v>
      </c>
      <c r="I99" s="19">
        <v>1</v>
      </c>
      <c r="J99" s="20">
        <v>0</v>
      </c>
      <c r="K99" s="21">
        <v>0</v>
      </c>
      <c r="L99" s="22">
        <v>0</v>
      </c>
      <c r="M99" s="27" t="s">
        <v>984</v>
      </c>
    </row>
    <row r="100" spans="1:13" x14ac:dyDescent="0.3">
      <c r="A100" s="17" t="s">
        <v>850</v>
      </c>
      <c r="B100" s="17" t="s">
        <v>851</v>
      </c>
      <c r="C100" s="17" t="s">
        <v>852</v>
      </c>
      <c r="D100" s="17" t="s">
        <v>815</v>
      </c>
      <c r="E100" s="17" t="s">
        <v>853</v>
      </c>
      <c r="F100" s="17" t="s">
        <v>854</v>
      </c>
      <c r="G100" s="18">
        <v>1</v>
      </c>
      <c r="H100" s="18">
        <v>10</v>
      </c>
      <c r="I100" s="19">
        <v>0</v>
      </c>
      <c r="J100" s="20">
        <v>1</v>
      </c>
      <c r="K100" s="21">
        <v>0</v>
      </c>
      <c r="L100" s="22">
        <v>0</v>
      </c>
      <c r="M100" s="27" t="s">
        <v>984</v>
      </c>
    </row>
    <row r="101" spans="1:13" x14ac:dyDescent="0.3">
      <c r="A101" s="17" t="s">
        <v>333</v>
      </c>
      <c r="B101" s="17" t="s">
        <v>855</v>
      </c>
      <c r="C101" s="17" t="s">
        <v>856</v>
      </c>
      <c r="D101" s="17" t="s">
        <v>490</v>
      </c>
      <c r="E101" s="17" t="s">
        <v>335</v>
      </c>
      <c r="F101" s="17" t="s">
        <v>857</v>
      </c>
      <c r="G101" s="18">
        <v>1</v>
      </c>
      <c r="H101" s="18">
        <v>3</v>
      </c>
      <c r="I101" s="19">
        <v>0</v>
      </c>
      <c r="J101" s="20">
        <v>0</v>
      </c>
      <c r="K101" s="21">
        <v>1</v>
      </c>
      <c r="L101" s="22">
        <v>0</v>
      </c>
      <c r="M101" s="27" t="s">
        <v>981</v>
      </c>
    </row>
    <row r="102" spans="1:13" x14ac:dyDescent="0.3">
      <c r="A102" s="17" t="s">
        <v>858</v>
      </c>
      <c r="B102" s="17" t="s">
        <v>718</v>
      </c>
      <c r="C102" s="17" t="s">
        <v>859</v>
      </c>
      <c r="D102" s="17" t="s">
        <v>593</v>
      </c>
      <c r="E102" s="17" t="s">
        <v>594</v>
      </c>
      <c r="F102" s="17" t="s">
        <v>860</v>
      </c>
      <c r="G102" s="18">
        <v>1</v>
      </c>
      <c r="H102" s="18">
        <v>7</v>
      </c>
      <c r="I102" s="19">
        <v>1</v>
      </c>
      <c r="J102" s="20">
        <v>0</v>
      </c>
      <c r="K102" s="21">
        <v>0</v>
      </c>
      <c r="L102" s="22">
        <v>0</v>
      </c>
      <c r="M102" s="27" t="s">
        <v>984</v>
      </c>
    </row>
    <row r="103" spans="1:13" x14ac:dyDescent="0.3">
      <c r="A103" s="17" t="s">
        <v>861</v>
      </c>
      <c r="B103" s="17" t="s">
        <v>862</v>
      </c>
      <c r="C103" s="17" t="s">
        <v>484</v>
      </c>
      <c r="D103" s="17" t="s">
        <v>490</v>
      </c>
      <c r="E103" s="17" t="s">
        <v>853</v>
      </c>
      <c r="F103" s="17" t="s">
        <v>863</v>
      </c>
      <c r="G103" s="18">
        <v>1</v>
      </c>
      <c r="H103" s="18">
        <v>10</v>
      </c>
      <c r="I103" s="19">
        <v>1</v>
      </c>
      <c r="J103" s="20">
        <v>0</v>
      </c>
      <c r="K103" s="21">
        <v>0</v>
      </c>
      <c r="L103" s="22">
        <v>0</v>
      </c>
      <c r="M103" s="27" t="s">
        <v>984</v>
      </c>
    </row>
    <row r="104" spans="1:13" x14ac:dyDescent="0.3">
      <c r="A104" s="17" t="s">
        <v>311</v>
      </c>
      <c r="B104" s="17" t="s">
        <v>864</v>
      </c>
      <c r="C104" s="17" t="s">
        <v>865</v>
      </c>
      <c r="D104" s="17" t="s">
        <v>866</v>
      </c>
      <c r="E104" s="17" t="s">
        <v>314</v>
      </c>
      <c r="F104" s="17" t="s">
        <v>867</v>
      </c>
      <c r="G104" s="18">
        <v>1</v>
      </c>
      <c r="H104" s="18">
        <v>2</v>
      </c>
      <c r="I104" s="19">
        <v>0</v>
      </c>
      <c r="J104" s="20">
        <v>0</v>
      </c>
      <c r="K104" s="21">
        <v>1</v>
      </c>
      <c r="L104" s="22">
        <v>0</v>
      </c>
      <c r="M104" s="27" t="s">
        <v>981</v>
      </c>
    </row>
    <row r="105" spans="1:13" x14ac:dyDescent="0.3">
      <c r="A105" s="17" t="s">
        <v>868</v>
      </c>
      <c r="B105" s="17" t="s">
        <v>869</v>
      </c>
      <c r="C105" s="17" t="s">
        <v>734</v>
      </c>
      <c r="D105" s="17" t="s">
        <v>655</v>
      </c>
      <c r="E105" s="17" t="s">
        <v>735</v>
      </c>
      <c r="F105" s="17" t="s">
        <v>870</v>
      </c>
      <c r="G105" s="18">
        <v>1</v>
      </c>
      <c r="H105" s="18">
        <v>2</v>
      </c>
      <c r="I105" s="19">
        <v>1</v>
      </c>
      <c r="J105" s="20">
        <v>0</v>
      </c>
      <c r="K105" s="21">
        <v>0</v>
      </c>
      <c r="L105" s="22">
        <v>0</v>
      </c>
      <c r="M105" s="27" t="s">
        <v>984</v>
      </c>
    </row>
    <row r="106" spans="1:13" x14ac:dyDescent="0.3">
      <c r="A106" s="17" t="s">
        <v>871</v>
      </c>
      <c r="B106" s="17" t="s">
        <v>872</v>
      </c>
      <c r="C106" s="17" t="s">
        <v>873</v>
      </c>
      <c r="D106" s="17" t="s">
        <v>810</v>
      </c>
      <c r="E106" s="17" t="s">
        <v>240</v>
      </c>
      <c r="F106" s="17" t="s">
        <v>874</v>
      </c>
      <c r="G106" s="18">
        <v>1</v>
      </c>
      <c r="H106" s="18">
        <v>12</v>
      </c>
      <c r="I106" s="19">
        <v>1</v>
      </c>
      <c r="J106" s="20">
        <v>0</v>
      </c>
      <c r="K106" s="21">
        <v>0</v>
      </c>
      <c r="L106" s="22">
        <v>0</v>
      </c>
      <c r="M106" s="27" t="s">
        <v>984</v>
      </c>
    </row>
    <row r="107" spans="1:13" x14ac:dyDescent="0.3">
      <c r="A107" s="17" t="s">
        <v>222</v>
      </c>
      <c r="B107" s="17" t="s">
        <v>875</v>
      </c>
      <c r="C107" s="17" t="s">
        <v>876</v>
      </c>
      <c r="D107" s="17" t="s">
        <v>490</v>
      </c>
      <c r="E107" s="17" t="s">
        <v>221</v>
      </c>
      <c r="F107" s="17" t="s">
        <v>877</v>
      </c>
      <c r="G107" s="18">
        <v>1</v>
      </c>
      <c r="H107" s="18">
        <v>1</v>
      </c>
      <c r="I107" s="19">
        <v>0</v>
      </c>
      <c r="J107" s="20">
        <v>0</v>
      </c>
      <c r="K107" s="21">
        <v>1</v>
      </c>
      <c r="L107" s="22">
        <v>0</v>
      </c>
      <c r="M107" s="27" t="s">
        <v>981</v>
      </c>
    </row>
    <row r="108" spans="1:13" x14ac:dyDescent="0.3">
      <c r="A108" s="17" t="s">
        <v>878</v>
      </c>
      <c r="B108" s="17" t="s">
        <v>879</v>
      </c>
      <c r="C108" s="17" t="s">
        <v>880</v>
      </c>
      <c r="D108" s="17" t="s">
        <v>810</v>
      </c>
      <c r="E108" s="17" t="s">
        <v>240</v>
      </c>
      <c r="F108" s="17" t="s">
        <v>881</v>
      </c>
      <c r="G108" s="18">
        <v>1</v>
      </c>
      <c r="H108" s="18">
        <v>5</v>
      </c>
      <c r="I108" s="19">
        <v>0</v>
      </c>
      <c r="J108" s="20">
        <v>1</v>
      </c>
      <c r="K108" s="21">
        <v>0</v>
      </c>
      <c r="L108" s="22">
        <v>0</v>
      </c>
      <c r="M108" s="27" t="s">
        <v>983</v>
      </c>
    </row>
    <row r="109" spans="1:13" x14ac:dyDescent="0.3">
      <c r="A109" s="17" t="s">
        <v>882</v>
      </c>
      <c r="B109" s="17" t="s">
        <v>883</v>
      </c>
      <c r="C109" s="17" t="s">
        <v>884</v>
      </c>
      <c r="D109" s="17" t="s">
        <v>490</v>
      </c>
      <c r="E109" s="17" t="s">
        <v>885</v>
      </c>
      <c r="F109" s="17" t="s">
        <v>886</v>
      </c>
      <c r="G109" s="18">
        <v>1</v>
      </c>
      <c r="H109" s="18">
        <v>12</v>
      </c>
      <c r="I109" s="19">
        <v>0</v>
      </c>
      <c r="J109" s="20">
        <v>1</v>
      </c>
      <c r="K109" s="21">
        <v>0</v>
      </c>
      <c r="L109" s="22">
        <v>0</v>
      </c>
      <c r="M109" s="27" t="s">
        <v>984</v>
      </c>
    </row>
    <row r="110" spans="1:13" x14ac:dyDescent="0.3">
      <c r="A110" s="17" t="s">
        <v>887</v>
      </c>
      <c r="B110" s="17" t="s">
        <v>888</v>
      </c>
      <c r="C110" s="17" t="s">
        <v>889</v>
      </c>
      <c r="D110" s="17" t="s">
        <v>613</v>
      </c>
      <c r="E110" s="17" t="s">
        <v>614</v>
      </c>
      <c r="F110" s="17" t="s">
        <v>890</v>
      </c>
      <c r="G110" s="18">
        <v>1</v>
      </c>
      <c r="H110" s="18">
        <v>2</v>
      </c>
      <c r="I110" s="19">
        <v>0</v>
      </c>
      <c r="J110" s="20">
        <v>1</v>
      </c>
      <c r="K110" s="21">
        <v>0</v>
      </c>
      <c r="L110" s="22">
        <v>0</v>
      </c>
      <c r="M110" s="27" t="s">
        <v>984</v>
      </c>
    </row>
    <row r="111" spans="1:13" x14ac:dyDescent="0.3">
      <c r="A111" s="17" t="s">
        <v>891</v>
      </c>
      <c r="B111" s="17" t="s">
        <v>892</v>
      </c>
      <c r="C111" s="17" t="s">
        <v>893</v>
      </c>
      <c r="D111" s="17" t="s">
        <v>495</v>
      </c>
      <c r="E111" s="17" t="s">
        <v>240</v>
      </c>
      <c r="F111" s="17" t="s">
        <v>894</v>
      </c>
      <c r="G111" s="18">
        <v>1</v>
      </c>
      <c r="H111" s="18">
        <v>1</v>
      </c>
      <c r="I111" s="19">
        <v>1</v>
      </c>
      <c r="J111" s="20">
        <v>0</v>
      </c>
      <c r="K111" s="21">
        <v>0</v>
      </c>
      <c r="L111" s="22">
        <v>0</v>
      </c>
      <c r="M111" s="27" t="s">
        <v>984</v>
      </c>
    </row>
    <row r="112" spans="1:13" x14ac:dyDescent="0.3">
      <c r="A112" s="17" t="s">
        <v>895</v>
      </c>
      <c r="B112" s="17" t="s">
        <v>896</v>
      </c>
      <c r="C112" s="17" t="s">
        <v>484</v>
      </c>
      <c r="D112" s="17" t="s">
        <v>897</v>
      </c>
      <c r="E112" s="17" t="s">
        <v>898</v>
      </c>
      <c r="F112" s="17" t="s">
        <v>899</v>
      </c>
      <c r="G112" s="18">
        <v>1</v>
      </c>
      <c r="H112" s="18">
        <v>1</v>
      </c>
      <c r="I112" s="19">
        <v>1</v>
      </c>
      <c r="J112" s="20">
        <v>0</v>
      </c>
      <c r="K112" s="21">
        <v>0</v>
      </c>
      <c r="L112" s="22">
        <v>0</v>
      </c>
      <c r="M112" s="27" t="s">
        <v>984</v>
      </c>
    </row>
    <row r="113" spans="1:13" x14ac:dyDescent="0.3">
      <c r="A113" s="17" t="s">
        <v>900</v>
      </c>
      <c r="B113" s="17" t="s">
        <v>901</v>
      </c>
      <c r="C113" s="17" t="s">
        <v>902</v>
      </c>
      <c r="D113" s="17" t="s">
        <v>903</v>
      </c>
      <c r="E113" s="17" t="s">
        <v>904</v>
      </c>
      <c r="F113" s="17" t="s">
        <v>905</v>
      </c>
      <c r="G113" s="18">
        <v>1</v>
      </c>
      <c r="H113" s="18">
        <v>1</v>
      </c>
      <c r="I113" s="19">
        <v>1</v>
      </c>
      <c r="J113" s="20">
        <v>0</v>
      </c>
      <c r="K113" s="21">
        <v>0</v>
      </c>
      <c r="L113" s="22">
        <v>0</v>
      </c>
      <c r="M113" s="27" t="s">
        <v>984</v>
      </c>
    </row>
    <row r="114" spans="1:13" x14ac:dyDescent="0.3">
      <c r="A114" s="17" t="s">
        <v>906</v>
      </c>
      <c r="B114" s="17" t="s">
        <v>907</v>
      </c>
      <c r="C114" s="17" t="s">
        <v>908</v>
      </c>
      <c r="D114" s="17" t="s">
        <v>560</v>
      </c>
      <c r="E114" s="17" t="s">
        <v>233</v>
      </c>
      <c r="F114" s="17" t="s">
        <v>909</v>
      </c>
      <c r="G114" s="18">
        <v>1</v>
      </c>
      <c r="H114" s="18">
        <v>2</v>
      </c>
      <c r="I114" s="19">
        <v>0</v>
      </c>
      <c r="J114" s="20">
        <v>1</v>
      </c>
      <c r="K114" s="21">
        <v>0</v>
      </c>
      <c r="L114" s="22">
        <v>0</v>
      </c>
      <c r="M114" s="27" t="s">
        <v>984</v>
      </c>
    </row>
    <row r="115" spans="1:13" x14ac:dyDescent="0.3">
      <c r="A115" s="17" t="s">
        <v>318</v>
      </c>
      <c r="B115" s="17" t="s">
        <v>910</v>
      </c>
      <c r="C115" s="17" t="s">
        <v>911</v>
      </c>
      <c r="D115" s="17" t="s">
        <v>480</v>
      </c>
      <c r="E115" s="17" t="s">
        <v>320</v>
      </c>
      <c r="F115" s="17" t="s">
        <v>912</v>
      </c>
      <c r="G115" s="18">
        <v>1</v>
      </c>
      <c r="H115" s="18">
        <v>2</v>
      </c>
      <c r="I115" s="19">
        <v>0</v>
      </c>
      <c r="J115" s="20">
        <v>0</v>
      </c>
      <c r="K115" s="21">
        <v>1</v>
      </c>
      <c r="L115" s="22">
        <v>0</v>
      </c>
      <c r="M115" s="27" t="s">
        <v>981</v>
      </c>
    </row>
    <row r="116" spans="1:13" x14ac:dyDescent="0.3">
      <c r="A116" s="17" t="s">
        <v>462</v>
      </c>
      <c r="B116" s="17" t="s">
        <v>913</v>
      </c>
      <c r="C116" s="17" t="s">
        <v>484</v>
      </c>
      <c r="D116" s="17" t="s">
        <v>914</v>
      </c>
      <c r="E116" s="17" t="s">
        <v>373</v>
      </c>
      <c r="F116" s="17" t="s">
        <v>915</v>
      </c>
      <c r="G116" s="18">
        <v>1</v>
      </c>
      <c r="H116" s="18">
        <v>1</v>
      </c>
      <c r="I116" s="19">
        <v>0</v>
      </c>
      <c r="J116" s="20">
        <v>0</v>
      </c>
      <c r="K116" s="21">
        <v>0</v>
      </c>
      <c r="L116" s="22">
        <v>1</v>
      </c>
      <c r="M116" s="27" t="s">
        <v>988</v>
      </c>
    </row>
    <row r="117" spans="1:13" x14ac:dyDescent="0.3">
      <c r="A117" s="17" t="s">
        <v>460</v>
      </c>
      <c r="B117" s="17" t="s">
        <v>916</v>
      </c>
      <c r="C117" s="17" t="s">
        <v>644</v>
      </c>
      <c r="D117" s="17" t="s">
        <v>490</v>
      </c>
      <c r="E117" s="17" t="s">
        <v>377</v>
      </c>
      <c r="F117" s="17" t="s">
        <v>917</v>
      </c>
      <c r="G117" s="18">
        <v>1</v>
      </c>
      <c r="H117" s="18">
        <v>1</v>
      </c>
      <c r="I117" s="19">
        <v>0</v>
      </c>
      <c r="J117" s="20">
        <v>0</v>
      </c>
      <c r="K117" s="21">
        <v>0</v>
      </c>
      <c r="L117" s="22">
        <v>1</v>
      </c>
      <c r="M117" s="27" t="s">
        <v>981</v>
      </c>
    </row>
    <row r="118" spans="1:13" x14ac:dyDescent="0.3">
      <c r="A118" s="17" t="s">
        <v>918</v>
      </c>
      <c r="B118" s="17" t="s">
        <v>919</v>
      </c>
      <c r="C118" s="17" t="s">
        <v>920</v>
      </c>
      <c r="D118" s="17" t="s">
        <v>490</v>
      </c>
      <c r="E118" s="17" t="s">
        <v>921</v>
      </c>
      <c r="F118" s="17" t="s">
        <v>922</v>
      </c>
      <c r="G118" s="18">
        <v>1</v>
      </c>
      <c r="H118" s="18">
        <v>1</v>
      </c>
      <c r="I118" s="19">
        <v>0</v>
      </c>
      <c r="J118" s="20">
        <v>1</v>
      </c>
      <c r="K118" s="21">
        <v>0</v>
      </c>
      <c r="L118" s="22">
        <v>0</v>
      </c>
      <c r="M118" s="27" t="s">
        <v>984</v>
      </c>
    </row>
    <row r="119" spans="1:13" x14ac:dyDescent="0.3">
      <c r="A119" s="17" t="s">
        <v>416</v>
      </c>
      <c r="B119" s="17" t="s">
        <v>923</v>
      </c>
      <c r="C119" s="17" t="s">
        <v>924</v>
      </c>
      <c r="D119" s="17" t="s">
        <v>539</v>
      </c>
      <c r="E119" s="17" t="s">
        <v>418</v>
      </c>
      <c r="F119" s="17" t="s">
        <v>925</v>
      </c>
      <c r="G119" s="18">
        <v>1</v>
      </c>
      <c r="H119" s="18">
        <v>1</v>
      </c>
      <c r="I119" s="19">
        <v>0</v>
      </c>
      <c r="J119" s="20">
        <v>0</v>
      </c>
      <c r="K119" s="21">
        <v>0</v>
      </c>
      <c r="L119" s="22">
        <v>1</v>
      </c>
      <c r="M119" s="27" t="s">
        <v>981</v>
      </c>
    </row>
    <row r="120" spans="1:13" x14ac:dyDescent="0.3">
      <c r="A120" s="17" t="s">
        <v>458</v>
      </c>
      <c r="B120" s="17" t="s">
        <v>926</v>
      </c>
      <c r="C120" s="17" t="s">
        <v>852</v>
      </c>
      <c r="D120" s="17" t="s">
        <v>495</v>
      </c>
      <c r="E120" s="17" t="s">
        <v>399</v>
      </c>
      <c r="F120" s="17" t="s">
        <v>927</v>
      </c>
      <c r="G120" s="18">
        <v>1</v>
      </c>
      <c r="H120" s="18">
        <v>1</v>
      </c>
      <c r="I120" s="19">
        <v>0</v>
      </c>
      <c r="J120" s="20">
        <v>0</v>
      </c>
      <c r="K120" s="21">
        <v>0</v>
      </c>
      <c r="L120" s="22">
        <v>1</v>
      </c>
      <c r="M120" s="27" t="s">
        <v>981</v>
      </c>
    </row>
    <row r="121" spans="1:13" x14ac:dyDescent="0.3">
      <c r="A121" s="17" t="s">
        <v>928</v>
      </c>
      <c r="B121" s="17" t="s">
        <v>929</v>
      </c>
      <c r="C121" s="17" t="s">
        <v>930</v>
      </c>
      <c r="D121" s="17" t="s">
        <v>519</v>
      </c>
      <c r="E121" s="17" t="s">
        <v>744</v>
      </c>
      <c r="F121" s="17" t="s">
        <v>931</v>
      </c>
      <c r="G121" s="18">
        <v>1</v>
      </c>
      <c r="H121" s="18">
        <v>1</v>
      </c>
      <c r="I121" s="19">
        <v>0</v>
      </c>
      <c r="J121" s="20">
        <v>1</v>
      </c>
      <c r="K121" s="21">
        <v>0</v>
      </c>
      <c r="L121" s="22">
        <v>0</v>
      </c>
      <c r="M121" s="27" t="s">
        <v>984</v>
      </c>
    </row>
    <row r="122" spans="1:13" x14ac:dyDescent="0.3">
      <c r="A122" s="17" t="s">
        <v>932</v>
      </c>
      <c r="B122" s="17" t="s">
        <v>933</v>
      </c>
      <c r="C122" s="17" t="s">
        <v>934</v>
      </c>
      <c r="D122" s="17" t="s">
        <v>539</v>
      </c>
      <c r="E122" s="17" t="s">
        <v>391</v>
      </c>
      <c r="F122" s="17" t="s">
        <v>935</v>
      </c>
      <c r="G122" s="18">
        <v>1</v>
      </c>
      <c r="H122" s="18">
        <v>1</v>
      </c>
      <c r="I122" s="19">
        <v>1</v>
      </c>
      <c r="J122" s="20">
        <v>0</v>
      </c>
      <c r="K122" s="21">
        <v>0</v>
      </c>
      <c r="L122" s="22">
        <v>0</v>
      </c>
      <c r="M122" s="27" t="s">
        <v>984</v>
      </c>
    </row>
    <row r="123" spans="1:13" x14ac:dyDescent="0.3">
      <c r="A123" s="17" t="s">
        <v>371</v>
      </c>
      <c r="B123" s="17" t="s">
        <v>936</v>
      </c>
      <c r="C123" s="17" t="s">
        <v>484</v>
      </c>
      <c r="D123" s="17" t="s">
        <v>937</v>
      </c>
      <c r="E123" s="17" t="s">
        <v>373</v>
      </c>
      <c r="F123" s="17" t="s">
        <v>938</v>
      </c>
      <c r="G123" s="18">
        <v>1</v>
      </c>
      <c r="H123" s="18">
        <v>2</v>
      </c>
      <c r="I123" s="19">
        <v>0</v>
      </c>
      <c r="J123" s="20">
        <v>0</v>
      </c>
      <c r="K123" s="21">
        <v>0</v>
      </c>
      <c r="L123" s="22">
        <v>1</v>
      </c>
      <c r="M123" s="27" t="s">
        <v>988</v>
      </c>
    </row>
    <row r="124" spans="1:13" x14ac:dyDescent="0.3">
      <c r="A124" s="17" t="s">
        <v>379</v>
      </c>
      <c r="B124" s="17" t="s">
        <v>939</v>
      </c>
      <c r="C124" s="17" t="s">
        <v>940</v>
      </c>
      <c r="D124" s="17" t="s">
        <v>941</v>
      </c>
      <c r="E124" s="17" t="s">
        <v>381</v>
      </c>
      <c r="F124" s="17" t="s">
        <v>942</v>
      </c>
      <c r="G124" s="18">
        <v>1</v>
      </c>
      <c r="H124" s="18">
        <v>2</v>
      </c>
      <c r="I124" s="19">
        <v>0</v>
      </c>
      <c r="J124" s="20">
        <v>0</v>
      </c>
      <c r="K124" s="21">
        <v>0</v>
      </c>
      <c r="L124" s="22">
        <v>1</v>
      </c>
      <c r="M124" s="27" t="s">
        <v>981</v>
      </c>
    </row>
    <row r="125" spans="1:13" x14ac:dyDescent="0.3">
      <c r="A125" s="17" t="s">
        <v>943</v>
      </c>
      <c r="B125" s="17" t="s">
        <v>944</v>
      </c>
      <c r="C125" s="17" t="s">
        <v>724</v>
      </c>
      <c r="D125" s="17" t="s">
        <v>539</v>
      </c>
      <c r="E125" s="17" t="s">
        <v>240</v>
      </c>
      <c r="F125" s="17" t="s">
        <v>945</v>
      </c>
      <c r="G125" s="18">
        <v>1</v>
      </c>
      <c r="H125" s="18">
        <v>1</v>
      </c>
      <c r="I125" s="19">
        <v>0</v>
      </c>
      <c r="J125" s="20">
        <v>1</v>
      </c>
      <c r="K125" s="21">
        <v>0</v>
      </c>
      <c r="L125" s="22">
        <v>0</v>
      </c>
      <c r="M125" s="27" t="s">
        <v>984</v>
      </c>
    </row>
    <row r="126" spans="1:13" x14ac:dyDescent="0.3">
      <c r="A126" s="17" t="s">
        <v>273</v>
      </c>
      <c r="B126" s="17" t="s">
        <v>946</v>
      </c>
      <c r="C126" s="17" t="s">
        <v>947</v>
      </c>
      <c r="D126" s="17" t="s">
        <v>490</v>
      </c>
      <c r="E126" s="17" t="s">
        <v>272</v>
      </c>
      <c r="F126" s="17" t="s">
        <v>948</v>
      </c>
      <c r="G126" s="18">
        <v>1</v>
      </c>
      <c r="H126" s="18">
        <v>1</v>
      </c>
      <c r="I126" s="19">
        <v>0</v>
      </c>
      <c r="J126" s="20">
        <v>0</v>
      </c>
      <c r="K126" s="21">
        <v>1</v>
      </c>
      <c r="L126" s="22">
        <v>0</v>
      </c>
      <c r="M126" s="27" t="s">
        <v>981</v>
      </c>
    </row>
    <row r="127" spans="1:13" x14ac:dyDescent="0.3">
      <c r="A127" s="17" t="s">
        <v>949</v>
      </c>
      <c r="B127" s="17" t="s">
        <v>950</v>
      </c>
      <c r="C127" s="17" t="s">
        <v>951</v>
      </c>
      <c r="D127" s="17" t="s">
        <v>539</v>
      </c>
      <c r="E127" s="17" t="s">
        <v>233</v>
      </c>
      <c r="F127" s="17" t="s">
        <v>952</v>
      </c>
      <c r="G127" s="18">
        <v>1</v>
      </c>
      <c r="H127" s="18">
        <v>5</v>
      </c>
      <c r="I127" s="19">
        <v>1</v>
      </c>
      <c r="J127" s="20">
        <v>0</v>
      </c>
      <c r="K127" s="21">
        <v>0</v>
      </c>
      <c r="L127" s="22">
        <v>0</v>
      </c>
      <c r="M127" s="27" t="s">
        <v>984</v>
      </c>
    </row>
    <row r="128" spans="1:13" x14ac:dyDescent="0.3">
      <c r="A128" s="17" t="s">
        <v>445</v>
      </c>
      <c r="B128" s="17" t="s">
        <v>953</v>
      </c>
      <c r="C128" s="17" t="s">
        <v>954</v>
      </c>
      <c r="D128" s="17" t="s">
        <v>955</v>
      </c>
      <c r="E128" s="17" t="s">
        <v>418</v>
      </c>
      <c r="F128" s="17" t="s">
        <v>956</v>
      </c>
      <c r="G128" s="18">
        <v>1</v>
      </c>
      <c r="H128" s="18">
        <v>1</v>
      </c>
      <c r="I128" s="19">
        <v>0</v>
      </c>
      <c r="J128" s="20">
        <v>0</v>
      </c>
      <c r="K128" s="21">
        <v>0</v>
      </c>
      <c r="L128" s="22">
        <v>1</v>
      </c>
      <c r="M128" s="27" t="s">
        <v>981</v>
      </c>
    </row>
    <row r="129" spans="1:13" x14ac:dyDescent="0.3">
      <c r="A129" s="17" t="s">
        <v>455</v>
      </c>
      <c r="B129" s="17" t="s">
        <v>957</v>
      </c>
      <c r="C129" s="17" t="s">
        <v>958</v>
      </c>
      <c r="D129" s="17" t="s">
        <v>490</v>
      </c>
      <c r="E129" s="17" t="s">
        <v>457</v>
      </c>
      <c r="F129" s="17" t="s">
        <v>959</v>
      </c>
      <c r="G129" s="18">
        <v>1</v>
      </c>
      <c r="H129" s="18">
        <v>1</v>
      </c>
      <c r="I129" s="19">
        <v>0</v>
      </c>
      <c r="J129" s="20">
        <v>0</v>
      </c>
      <c r="K129" s="21">
        <v>0</v>
      </c>
      <c r="L129" s="22">
        <v>1</v>
      </c>
      <c r="M129" s="27" t="s">
        <v>987</v>
      </c>
    </row>
    <row r="130" spans="1:13" x14ac:dyDescent="0.3">
      <c r="A130" s="17" t="s">
        <v>350</v>
      </c>
      <c r="B130" s="17" t="s">
        <v>960</v>
      </c>
      <c r="C130" s="17" t="s">
        <v>484</v>
      </c>
      <c r="D130" s="17" t="s">
        <v>490</v>
      </c>
      <c r="E130" s="17" t="s">
        <v>353</v>
      </c>
      <c r="F130" s="17" t="s">
        <v>961</v>
      </c>
      <c r="G130" s="18">
        <v>1</v>
      </c>
      <c r="H130" s="18">
        <v>4</v>
      </c>
      <c r="I130" s="19">
        <v>0</v>
      </c>
      <c r="J130" s="20">
        <v>0</v>
      </c>
      <c r="K130" s="21">
        <v>1</v>
      </c>
      <c r="L130" s="22">
        <v>0</v>
      </c>
      <c r="M130" s="27" t="s">
        <v>981</v>
      </c>
    </row>
  </sheetData>
  <mergeCells count="1">
    <mergeCell ref="A1:L1"/>
  </mergeCells>
  <pageMargins left="0.5" right="0.5" top="0.75" bottom="0.75" header="0.3" footer="0.3"/>
  <pageSetup scale="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EAFB-1B08-4B98-8DD3-9F1E5BE361D2}">
  <dimension ref="A1:O21"/>
  <sheetViews>
    <sheetView showGridLines="0" tabSelected="1" workbookViewId="0">
      <selection sqref="A1:D12"/>
    </sheetView>
  </sheetViews>
  <sheetFormatPr defaultRowHeight="14.4" x14ac:dyDescent="0.3"/>
  <cols>
    <col min="1" max="1" width="31" customWidth="1"/>
    <col min="2" max="2" width="48.6640625" bestFit="1" customWidth="1"/>
    <col min="3" max="4" width="12.21875" bestFit="1" customWidth="1"/>
    <col min="11" max="15" width="0" hidden="1" customWidth="1"/>
  </cols>
  <sheetData>
    <row r="1" spans="1:14" ht="18.600000000000001" thickBot="1" x14ac:dyDescent="0.4">
      <c r="A1" s="64" t="s">
        <v>996</v>
      </c>
      <c r="B1" s="64"/>
      <c r="C1" s="64"/>
      <c r="D1" s="64"/>
    </row>
    <row r="2" spans="1:14" ht="15" thickBot="1" x14ac:dyDescent="0.35">
      <c r="A2" s="32" t="s">
        <v>992</v>
      </c>
      <c r="B2" s="33" t="s">
        <v>991</v>
      </c>
      <c r="C2" s="33" t="s">
        <v>990</v>
      </c>
      <c r="D2" s="34" t="s">
        <v>989</v>
      </c>
    </row>
    <row r="3" spans="1:14" x14ac:dyDescent="0.3">
      <c r="A3" s="59" t="s">
        <v>993</v>
      </c>
      <c r="B3" s="41" t="s">
        <v>981</v>
      </c>
      <c r="C3" s="42">
        <v>68</v>
      </c>
      <c r="D3" s="43">
        <v>54</v>
      </c>
      <c r="K3">
        <f>IF(OR($B3="Corporate non-stock - demand too low to convert",$B3="Non-stock in the primary DC - demand too low to convert",$B3="Low impact - only 1 or 2 line impact"),1,"")</f>
        <v>1</v>
      </c>
      <c r="L3" t="str">
        <f>IF($B3="Grand Total",2,"")</f>
        <v/>
      </c>
      <c r="M3">
        <f>IF($K3=1,$C3,"")</f>
        <v>68</v>
      </c>
      <c r="N3" t="str">
        <f>IF($L3=2,$C3,"")</f>
        <v/>
      </c>
    </row>
    <row r="4" spans="1:14" x14ac:dyDescent="0.3">
      <c r="A4" s="60"/>
      <c r="B4" s="29" t="s">
        <v>988</v>
      </c>
      <c r="C4" s="30">
        <v>2</v>
      </c>
      <c r="D4" s="31">
        <v>2</v>
      </c>
      <c r="K4" t="str">
        <f t="shared" ref="K4:K15" si="0">IF(OR($B4="Corporate non-stock - demand too low to convert",$B4="Non-stock in the primary DC - demand too low to convert",$B4="Low impact - only 1 or 2 line impact"),1,"")</f>
        <v/>
      </c>
      <c r="L4" t="str">
        <f t="shared" ref="L4:L15" si="1">IF($B4="Grand Total",2,"")</f>
        <v/>
      </c>
      <c r="M4" t="str">
        <f t="shared" ref="M4:M15" si="2">IF($K4=1,$C4,"")</f>
        <v/>
      </c>
      <c r="N4" t="str">
        <f t="shared" ref="N4:N15" si="3">IF($L4=2,$C4,"")</f>
        <v/>
      </c>
    </row>
    <row r="5" spans="1:14" ht="15" thickBot="1" x14ac:dyDescent="0.35">
      <c r="A5" s="61"/>
      <c r="B5" s="38" t="s">
        <v>987</v>
      </c>
      <c r="C5" s="39">
        <v>2</v>
      </c>
      <c r="D5" s="40">
        <v>2</v>
      </c>
      <c r="K5" t="str">
        <f t="shared" si="0"/>
        <v/>
      </c>
      <c r="L5" t="str">
        <f t="shared" si="1"/>
        <v/>
      </c>
      <c r="M5" t="str">
        <f t="shared" si="2"/>
        <v/>
      </c>
      <c r="N5" t="str">
        <f t="shared" si="3"/>
        <v/>
      </c>
    </row>
    <row r="6" spans="1:14" x14ac:dyDescent="0.3">
      <c r="A6" s="62" t="s">
        <v>994</v>
      </c>
      <c r="B6" s="44" t="s">
        <v>983</v>
      </c>
      <c r="C6" s="45">
        <v>9</v>
      </c>
      <c r="D6" s="46">
        <v>6</v>
      </c>
      <c r="K6">
        <f t="shared" si="0"/>
        <v>1</v>
      </c>
      <c r="L6" t="str">
        <f t="shared" si="1"/>
        <v/>
      </c>
      <c r="M6">
        <f t="shared" si="2"/>
        <v>9</v>
      </c>
      <c r="N6" t="str">
        <f t="shared" si="3"/>
        <v/>
      </c>
    </row>
    <row r="7" spans="1:14" x14ac:dyDescent="0.3">
      <c r="A7" s="60"/>
      <c r="B7" s="29" t="s">
        <v>985</v>
      </c>
      <c r="C7" s="30">
        <v>2</v>
      </c>
      <c r="D7" s="31">
        <v>1</v>
      </c>
      <c r="K7" t="str">
        <f t="shared" si="0"/>
        <v/>
      </c>
      <c r="L7" t="str">
        <f t="shared" si="1"/>
        <v/>
      </c>
      <c r="M7" t="str">
        <f t="shared" si="2"/>
        <v/>
      </c>
      <c r="N7" t="str">
        <f t="shared" si="3"/>
        <v/>
      </c>
    </row>
    <row r="8" spans="1:14" ht="15" thickBot="1" x14ac:dyDescent="0.35">
      <c r="A8" s="63"/>
      <c r="B8" s="47" t="s">
        <v>986</v>
      </c>
      <c r="C8" s="48">
        <v>1</v>
      </c>
      <c r="D8" s="49">
        <v>1</v>
      </c>
      <c r="K8" t="str">
        <f t="shared" si="0"/>
        <v/>
      </c>
      <c r="L8" t="str">
        <f t="shared" si="1"/>
        <v/>
      </c>
      <c r="M8" t="str">
        <f t="shared" si="2"/>
        <v/>
      </c>
      <c r="N8" t="str">
        <f t="shared" si="3"/>
        <v/>
      </c>
    </row>
    <row r="9" spans="1:14" x14ac:dyDescent="0.3">
      <c r="A9" s="59" t="s">
        <v>995</v>
      </c>
      <c r="B9" s="41" t="s">
        <v>984</v>
      </c>
      <c r="C9" s="42">
        <v>57</v>
      </c>
      <c r="D9" s="43">
        <v>51</v>
      </c>
      <c r="K9">
        <f t="shared" si="0"/>
        <v>1</v>
      </c>
      <c r="L9" t="str">
        <f t="shared" si="1"/>
        <v/>
      </c>
      <c r="M9">
        <f t="shared" si="2"/>
        <v>57</v>
      </c>
      <c r="N9" t="str">
        <f t="shared" si="3"/>
        <v/>
      </c>
    </row>
    <row r="10" spans="1:14" x14ac:dyDescent="0.3">
      <c r="A10" s="60"/>
      <c r="B10" s="29" t="s">
        <v>980</v>
      </c>
      <c r="C10" s="30">
        <v>28</v>
      </c>
      <c r="D10" s="31">
        <v>10</v>
      </c>
      <c r="K10" t="str">
        <f t="shared" si="0"/>
        <v/>
      </c>
      <c r="L10" t="str">
        <f t="shared" si="1"/>
        <v/>
      </c>
      <c r="M10" t="str">
        <f t="shared" si="2"/>
        <v/>
      </c>
      <c r="N10" t="str">
        <f t="shared" si="3"/>
        <v/>
      </c>
    </row>
    <row r="11" spans="1:14" ht="15" thickBot="1" x14ac:dyDescent="0.35">
      <c r="A11" s="61"/>
      <c r="B11" s="50" t="s">
        <v>982</v>
      </c>
      <c r="C11" s="51">
        <v>3</v>
      </c>
      <c r="D11" s="52">
        <v>1</v>
      </c>
      <c r="K11" t="str">
        <f t="shared" si="0"/>
        <v/>
      </c>
      <c r="L11" t="str">
        <f t="shared" si="1"/>
        <v/>
      </c>
      <c r="M11" t="str">
        <f t="shared" si="2"/>
        <v/>
      </c>
      <c r="N11" t="str">
        <f t="shared" si="3"/>
        <v/>
      </c>
    </row>
    <row r="12" spans="1:14" ht="15" thickBot="1" x14ac:dyDescent="0.35">
      <c r="B12" s="35" t="s">
        <v>11</v>
      </c>
      <c r="C12" s="36">
        <v>172</v>
      </c>
      <c r="D12" s="37">
        <v>128</v>
      </c>
      <c r="K12" t="str">
        <f t="shared" si="0"/>
        <v/>
      </c>
      <c r="L12">
        <f t="shared" si="1"/>
        <v>2</v>
      </c>
      <c r="M12" t="str">
        <f t="shared" si="2"/>
        <v/>
      </c>
      <c r="N12">
        <f t="shared" si="3"/>
        <v>172</v>
      </c>
    </row>
    <row r="13" spans="1:14" x14ac:dyDescent="0.3">
      <c r="B13" s="28"/>
      <c r="C13" s="28"/>
      <c r="D13" s="28"/>
      <c r="K13" t="str">
        <f t="shared" si="0"/>
        <v/>
      </c>
      <c r="L13" t="str">
        <f t="shared" si="1"/>
        <v/>
      </c>
      <c r="M13" t="str">
        <f t="shared" si="2"/>
        <v/>
      </c>
      <c r="N13" t="str">
        <f t="shared" si="3"/>
        <v/>
      </c>
    </row>
    <row r="14" spans="1:14" x14ac:dyDescent="0.3">
      <c r="K14" t="str">
        <f t="shared" si="0"/>
        <v/>
      </c>
      <c r="L14" t="str">
        <f t="shared" si="1"/>
        <v/>
      </c>
      <c r="M14" t="str">
        <f t="shared" si="2"/>
        <v/>
      </c>
      <c r="N14" t="str">
        <f t="shared" si="3"/>
        <v/>
      </c>
    </row>
    <row r="15" spans="1:14" x14ac:dyDescent="0.3">
      <c r="K15" t="str">
        <f t="shared" si="0"/>
        <v/>
      </c>
      <c r="L15" t="str">
        <f t="shared" si="1"/>
        <v/>
      </c>
      <c r="M15" t="str">
        <f t="shared" si="2"/>
        <v/>
      </c>
      <c r="N15" t="str">
        <f t="shared" si="3"/>
        <v/>
      </c>
    </row>
    <row r="20" spans="13:15" x14ac:dyDescent="0.3">
      <c r="M20">
        <f>SUM(M1:M19)</f>
        <v>134</v>
      </c>
      <c r="N20">
        <f>SUM(N1:N19)</f>
        <v>172</v>
      </c>
      <c r="O20">
        <f>M20/N20</f>
        <v>0.77906976744186052</v>
      </c>
    </row>
    <row r="21" spans="13:15" x14ac:dyDescent="0.3">
      <c r="O21" t="str">
        <f>TEXT(O20,"0.0%")</f>
        <v>77.9%</v>
      </c>
    </row>
  </sheetData>
  <mergeCells count="4">
    <mergeCell ref="A3:A5"/>
    <mergeCell ref="A6:A8"/>
    <mergeCell ref="A9:A11"/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"/>
  <sheetViews>
    <sheetView showGridLines="0" topLeftCell="A11" workbookViewId="0">
      <selection activeCell="L17" sqref="A17:L30"/>
    </sheetView>
  </sheetViews>
  <sheetFormatPr defaultColWidth="11.5546875" defaultRowHeight="21" customHeight="1" x14ac:dyDescent="0.3"/>
  <sheetData>
    <row r="1" spans="1:12" ht="22.8" x14ac:dyDescent="0.4">
      <c r="B1" s="65" t="s">
        <v>962</v>
      </c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ht="37.5" customHeight="1" x14ac:dyDescent="0.3">
      <c r="K2" s="66" t="s">
        <v>963</v>
      </c>
      <c r="L2" s="66"/>
    </row>
    <row r="3" spans="1:12" ht="27.45" customHeight="1" x14ac:dyDescent="0.3">
      <c r="A3" s="23" t="s">
        <v>964</v>
      </c>
      <c r="B3" s="23" t="s">
        <v>965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5</v>
      </c>
      <c r="L3" s="23" t="s">
        <v>966</v>
      </c>
    </row>
    <row r="4" spans="1:12" ht="14.4" x14ac:dyDescent="0.3">
      <c r="A4" s="67">
        <v>2018</v>
      </c>
      <c r="B4" s="25" t="s">
        <v>967</v>
      </c>
      <c r="C4" s="26">
        <v>2581</v>
      </c>
      <c r="D4" s="26">
        <v>2393</v>
      </c>
      <c r="E4" s="24">
        <v>0.92716001549786908</v>
      </c>
      <c r="F4" s="26">
        <v>67</v>
      </c>
      <c r="G4" s="24">
        <v>0.95311894614490511</v>
      </c>
      <c r="H4" s="26">
        <v>48</v>
      </c>
      <c r="I4" s="26">
        <v>36</v>
      </c>
      <c r="J4" s="26">
        <v>37</v>
      </c>
      <c r="K4" s="24">
        <v>0.95414673046251997</v>
      </c>
      <c r="L4" s="24">
        <v>0.98033592789840229</v>
      </c>
    </row>
    <row r="5" spans="1:12" ht="14.4" x14ac:dyDescent="0.3">
      <c r="A5" s="67">
        <v>2018</v>
      </c>
      <c r="B5" s="25" t="s">
        <v>968</v>
      </c>
      <c r="C5" s="26">
        <v>3224</v>
      </c>
      <c r="D5" s="26">
        <v>3054</v>
      </c>
      <c r="E5" s="24">
        <v>0.94727047146401988</v>
      </c>
      <c r="F5" s="26">
        <v>56</v>
      </c>
      <c r="G5" s="24">
        <v>0.96464019851116622</v>
      </c>
      <c r="H5" s="26">
        <v>56</v>
      </c>
      <c r="I5" s="26">
        <v>30</v>
      </c>
      <c r="J5" s="26">
        <v>28</v>
      </c>
      <c r="K5" s="24">
        <v>0.9646241313960835</v>
      </c>
      <c r="L5" s="24">
        <v>0.98199356913183278</v>
      </c>
    </row>
    <row r="6" spans="1:12" ht="14.4" x14ac:dyDescent="0.3">
      <c r="A6" s="67">
        <v>2018</v>
      </c>
      <c r="B6" s="25" t="s">
        <v>969</v>
      </c>
      <c r="C6" s="26">
        <v>3734</v>
      </c>
      <c r="D6" s="26">
        <v>3482</v>
      </c>
      <c r="E6" s="24">
        <v>0.93251205141938942</v>
      </c>
      <c r="F6" s="26">
        <v>83</v>
      </c>
      <c r="G6" s="24">
        <v>0.95474022495982847</v>
      </c>
      <c r="H6" s="26">
        <v>55</v>
      </c>
      <c r="I6" s="26">
        <v>40</v>
      </c>
      <c r="J6" s="26">
        <v>74</v>
      </c>
      <c r="K6" s="24">
        <v>0.96187845303867403</v>
      </c>
      <c r="L6" s="24">
        <v>0.98445009895391578</v>
      </c>
    </row>
    <row r="7" spans="1:12" ht="14.4" x14ac:dyDescent="0.3">
      <c r="A7" s="67">
        <v>2018</v>
      </c>
      <c r="B7" s="25" t="s">
        <v>970</v>
      </c>
      <c r="C7" s="26">
        <v>3653</v>
      </c>
      <c r="D7" s="26">
        <v>3365</v>
      </c>
      <c r="E7" s="24">
        <v>0.92116068984396382</v>
      </c>
      <c r="F7" s="26">
        <v>83</v>
      </c>
      <c r="G7" s="24">
        <v>0.94388174103476596</v>
      </c>
      <c r="H7" s="26">
        <v>64</v>
      </c>
      <c r="I7" s="26">
        <v>82</v>
      </c>
      <c r="J7" s="26">
        <v>59</v>
      </c>
      <c r="K7" s="24">
        <v>0.95814350797266512</v>
      </c>
      <c r="L7" s="24">
        <v>0.98133566637503644</v>
      </c>
    </row>
    <row r="8" spans="1:12" ht="14.4" x14ac:dyDescent="0.3">
      <c r="A8" s="67">
        <v>2018</v>
      </c>
      <c r="B8" s="25" t="s">
        <v>971</v>
      </c>
      <c r="C8" s="26">
        <v>2871</v>
      </c>
      <c r="D8" s="26">
        <v>2723</v>
      </c>
      <c r="E8" s="24">
        <v>0.9484500174155347</v>
      </c>
      <c r="F8" s="26">
        <v>52</v>
      </c>
      <c r="G8" s="24">
        <v>0.96656217345872519</v>
      </c>
      <c r="H8" s="26">
        <v>28</v>
      </c>
      <c r="I8" s="26">
        <v>35</v>
      </c>
      <c r="J8" s="26">
        <v>33</v>
      </c>
      <c r="K8" s="24">
        <v>0.97145915090973955</v>
      </c>
      <c r="L8" s="24">
        <v>0.98982188295165396</v>
      </c>
    </row>
    <row r="9" spans="1:12" ht="14.4" x14ac:dyDescent="0.3">
      <c r="A9" s="67">
        <v>2018</v>
      </c>
      <c r="B9" s="25" t="s">
        <v>972</v>
      </c>
      <c r="C9" s="26">
        <v>2683</v>
      </c>
      <c r="D9" s="26">
        <v>2477</v>
      </c>
      <c r="E9" s="24">
        <v>0.92322027581065969</v>
      </c>
      <c r="F9" s="26">
        <v>75</v>
      </c>
      <c r="G9" s="24">
        <v>0.95117405888930306</v>
      </c>
      <c r="H9" s="26">
        <v>48</v>
      </c>
      <c r="I9" s="26">
        <v>34</v>
      </c>
      <c r="J9" s="26">
        <v>49</v>
      </c>
      <c r="K9" s="24">
        <v>0.95269230769230773</v>
      </c>
      <c r="L9" s="24">
        <v>0.98099009900990097</v>
      </c>
    </row>
    <row r="10" spans="1:12" ht="14.4" x14ac:dyDescent="0.3">
      <c r="A10" s="67">
        <v>2018</v>
      </c>
      <c r="B10" s="25" t="s">
        <v>973</v>
      </c>
      <c r="C10" s="26">
        <v>3572</v>
      </c>
      <c r="D10" s="26">
        <v>3341</v>
      </c>
      <c r="E10" s="24">
        <v>0.93533034714445695</v>
      </c>
      <c r="F10" s="26">
        <v>90</v>
      </c>
      <c r="G10" s="24">
        <v>0.96052631578947367</v>
      </c>
      <c r="H10" s="26">
        <v>56</v>
      </c>
      <c r="I10" s="26">
        <v>32</v>
      </c>
      <c r="J10" s="26">
        <v>53</v>
      </c>
      <c r="K10" s="24">
        <v>0.95813019787783194</v>
      </c>
      <c r="L10" s="24">
        <v>0.98351486605828664</v>
      </c>
    </row>
    <row r="11" spans="1:12" ht="14.4" x14ac:dyDescent="0.3">
      <c r="A11" s="67">
        <v>2018</v>
      </c>
      <c r="B11" s="25" t="s">
        <v>974</v>
      </c>
      <c r="C11" s="26">
        <v>2761</v>
      </c>
      <c r="D11" s="26">
        <v>2524</v>
      </c>
      <c r="E11" s="24">
        <v>0.91416153567547975</v>
      </c>
      <c r="F11" s="26">
        <v>80</v>
      </c>
      <c r="G11" s="24">
        <v>0.94313654473017028</v>
      </c>
      <c r="H11" s="26">
        <v>87</v>
      </c>
      <c r="I11" s="26">
        <v>23</v>
      </c>
      <c r="J11" s="26">
        <v>47</v>
      </c>
      <c r="K11" s="24">
        <v>0.93794128576737268</v>
      </c>
      <c r="L11" s="24">
        <v>0.96667943316736882</v>
      </c>
    </row>
    <row r="12" spans="1:12" ht="14.4" x14ac:dyDescent="0.3">
      <c r="A12" s="67">
        <v>2018</v>
      </c>
      <c r="B12" s="25" t="s">
        <v>975</v>
      </c>
      <c r="C12" s="26">
        <v>2531</v>
      </c>
      <c r="D12" s="26">
        <v>2343</v>
      </c>
      <c r="E12" s="24">
        <v>0.92572105887001188</v>
      </c>
      <c r="F12" s="26">
        <v>76</v>
      </c>
      <c r="G12" s="24">
        <v>0.95574871592256028</v>
      </c>
      <c r="H12" s="26">
        <v>51</v>
      </c>
      <c r="I12" s="26">
        <v>24</v>
      </c>
      <c r="J12" s="26">
        <v>37</v>
      </c>
      <c r="K12" s="24">
        <v>0.94858299595141704</v>
      </c>
      <c r="L12" s="24">
        <v>0.97869674185463662</v>
      </c>
    </row>
    <row r="13" spans="1:12" ht="14.4" x14ac:dyDescent="0.3">
      <c r="A13" s="67">
        <v>2019</v>
      </c>
      <c r="B13" s="25" t="s">
        <v>976</v>
      </c>
      <c r="C13" s="26">
        <v>3362</v>
      </c>
      <c r="D13" s="26">
        <v>3144</v>
      </c>
      <c r="E13" s="24">
        <v>0.93515764425936931</v>
      </c>
      <c r="F13" s="26">
        <v>64</v>
      </c>
      <c r="G13" s="24">
        <v>0.95419393218322424</v>
      </c>
      <c r="H13" s="26">
        <v>61</v>
      </c>
      <c r="I13" s="26">
        <v>53</v>
      </c>
      <c r="J13" s="26">
        <v>40</v>
      </c>
      <c r="K13" s="24">
        <v>0.96176200672988665</v>
      </c>
      <c r="L13" s="24">
        <v>0.98096723868954749</v>
      </c>
    </row>
    <row r="14" spans="1:12" ht="14.4" x14ac:dyDescent="0.3">
      <c r="A14" s="67">
        <v>2019</v>
      </c>
      <c r="B14" s="25" t="s">
        <v>977</v>
      </c>
      <c r="C14" s="26">
        <v>2790</v>
      </c>
      <c r="D14" s="26">
        <v>2593</v>
      </c>
      <c r="E14" s="24">
        <v>0.92939068100358424</v>
      </c>
      <c r="F14" s="26">
        <v>61</v>
      </c>
      <c r="G14" s="24">
        <v>0.95125448028673831</v>
      </c>
      <c r="H14" s="26">
        <v>59</v>
      </c>
      <c r="I14" s="26">
        <v>32</v>
      </c>
      <c r="J14" s="26">
        <v>45</v>
      </c>
      <c r="K14" s="24">
        <v>0.95576852193144124</v>
      </c>
      <c r="L14" s="24">
        <v>0.97775263951734526</v>
      </c>
    </row>
    <row r="15" spans="1:12" ht="14.4" x14ac:dyDescent="0.3">
      <c r="A15" s="67">
        <v>2019</v>
      </c>
      <c r="B15" s="25" t="s">
        <v>978</v>
      </c>
      <c r="C15" s="26">
        <v>3113</v>
      </c>
      <c r="D15" s="26">
        <v>2941</v>
      </c>
      <c r="E15" s="24">
        <v>0.94474783167362675</v>
      </c>
      <c r="F15" s="26">
        <v>57</v>
      </c>
      <c r="G15" s="24">
        <v>0.96305814327015737</v>
      </c>
      <c r="H15" s="26">
        <v>43</v>
      </c>
      <c r="I15" s="26">
        <v>36</v>
      </c>
      <c r="J15" s="26">
        <v>36</v>
      </c>
      <c r="K15" s="24">
        <v>0.96711608023676421</v>
      </c>
      <c r="L15" s="24">
        <v>0.9855898123324397</v>
      </c>
    </row>
  </sheetData>
  <mergeCells count="4">
    <mergeCell ref="B1:L1"/>
    <mergeCell ref="K2:L2"/>
    <mergeCell ref="A4:A12"/>
    <mergeCell ref="A13:A15"/>
  </mergeCells>
  <pageMargins left="0.5" right="0.5" top="0.75" bottom="0.75" header="0.3" footer="0.3"/>
  <pageSetup scale="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Ship-To Fill Rate</vt:lpstr>
      <vt:lpstr>NSI Items</vt:lpstr>
      <vt:lpstr>Drop-Ship Items</vt:lpstr>
      <vt:lpstr>Item Detail</vt:lpstr>
      <vt:lpstr>Item Impact Summary</vt:lpstr>
      <vt:lpstr>12-Month Rolling Fill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2019-04-03T12:37:58Z</dcterms:created>
  <dcterms:modified xsi:type="dcterms:W3CDTF">2019-04-03T13:09:18Z</dcterms:modified>
</cp:coreProperties>
</file>