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Western Dental\"/>
    </mc:Choice>
  </mc:AlternateContent>
  <xr:revisionPtr revIDLastSave="0" documentId="13_ncr:1_{801D080C-6B11-4A2D-A267-C8EB5C4CC853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3" hidden="1">'Item Detail'!$A$2:$P$665</definedName>
    <definedName name="_xlnm._FilterDatabase" localSheetId="4" hidden="1">Sheet1!$A$1:$AF$733</definedName>
  </definedNames>
  <calcPr calcId="191029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733" i="6" l="1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<sst xmlns="http://schemas.openxmlformats.org/spreadsheetml/2006/main" count="26458" uniqueCount="5403">
  <si>
    <t>WESTERN DENTAL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</si>
  <si>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</si>
  <si>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</si>
  <si>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</si>
  <si>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</si>
  <si>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</si>
  <si>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</si>
  <si>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</si>
  <si>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</si>
  <si>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</si>
  <si>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</si>
  <si>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</si>
  <si>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</si>
  <si>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3776430</t>
  </si>
  <si>
    <t>Western Dental Ctr 885 WJU</t>
  </si>
  <si>
    <t>659704</t>
  </si>
  <si>
    <t>Western Dental 142 WPD</t>
  </si>
  <si>
    <t>663659</t>
  </si>
  <si>
    <t>Western Dental Ctr 114 WCS</t>
  </si>
  <si>
    <t>663654</t>
  </si>
  <si>
    <t>Western Dental Ctr 136 BCI</t>
  </si>
  <si>
    <t>599241</t>
  </si>
  <si>
    <t>Western Dental Ctr 141 WYC</t>
  </si>
  <si>
    <t>313890</t>
  </si>
  <si>
    <t>Western Dental 25 BLB</t>
  </si>
  <si>
    <t>3805151</t>
  </si>
  <si>
    <t>Western Dental Ctr 878 WGA</t>
  </si>
  <si>
    <t>1363699</t>
  </si>
  <si>
    <t>Western Dntl 162 WME</t>
  </si>
  <si>
    <t>663747</t>
  </si>
  <si>
    <t>Western Dental Ctr 131 WMV</t>
  </si>
  <si>
    <t>3773703</t>
  </si>
  <si>
    <t>Western Dental Ctr 883 WON</t>
  </si>
  <si>
    <t>1873774</t>
  </si>
  <si>
    <t>Western Dental Ctr WSN 184</t>
  </si>
  <si>
    <t>1707608</t>
  </si>
  <si>
    <t>Western Dental Ctr WRV 182</t>
  </si>
  <si>
    <t>3055624</t>
  </si>
  <si>
    <t>Western Dental Ctr BSP 662</t>
  </si>
  <si>
    <t>702565</t>
  </si>
  <si>
    <t>Western Dental 150 BFO</t>
  </si>
  <si>
    <t>1600388</t>
  </si>
  <si>
    <t>Western Dental WBA 179</t>
  </si>
  <si>
    <t>313930</t>
  </si>
  <si>
    <t>Western Dental 028 BSA</t>
  </si>
  <si>
    <t>3663212</t>
  </si>
  <si>
    <t>Western Dental Center-842 WSQ General</t>
  </si>
  <si>
    <t>663815</t>
  </si>
  <si>
    <t>Western Dental Ctr 124 BVV</t>
  </si>
  <si>
    <t>1746498</t>
  </si>
  <si>
    <t>Western Dental Ctr WSK 185</t>
  </si>
  <si>
    <t>313898</t>
  </si>
  <si>
    <t>Western Dental 035 WWV</t>
  </si>
  <si>
    <t>1363669</t>
  </si>
  <si>
    <t>Western Dental 011 BHA</t>
  </si>
  <si>
    <t>3663199</t>
  </si>
  <si>
    <t>Western Dental Center-840 WNW General</t>
  </si>
  <si>
    <t>1351686</t>
  </si>
  <si>
    <t>Western Dental 151 BAN</t>
  </si>
  <si>
    <t>2721935</t>
  </si>
  <si>
    <t>Brident Dental Services LLC</t>
  </si>
  <si>
    <t>2775558</t>
  </si>
  <si>
    <t>Brident Dental Serv TBE 708</t>
  </si>
  <si>
    <t>3663193</t>
  </si>
  <si>
    <t>Western Dental Center 838 WCK General</t>
  </si>
  <si>
    <t>663643</t>
  </si>
  <si>
    <t>Western Dental Ctr 108 WBF</t>
  </si>
  <si>
    <t>663766</t>
  </si>
  <si>
    <t>Western Dental Ctr 120BRC</t>
  </si>
  <si>
    <t>313939</t>
  </si>
  <si>
    <t>Western Dental 102 BHW</t>
  </si>
  <si>
    <t>1363682</t>
  </si>
  <si>
    <t>Western Dntl 160 BCS</t>
  </si>
  <si>
    <t>663663</t>
  </si>
  <si>
    <t>Western Dental Ctr 119 WCC</t>
  </si>
  <si>
    <t>663759</t>
  </si>
  <si>
    <t>Western Dental Ctr 133 BPW</t>
  </si>
  <si>
    <t>313914</t>
  </si>
  <si>
    <t>Western Dental 086 BEH</t>
  </si>
  <si>
    <t>1712723</t>
  </si>
  <si>
    <t>Western Dental Center Wav-186</t>
  </si>
  <si>
    <t>663764</t>
  </si>
  <si>
    <t>Western Dental Ctr 135 BRD</t>
  </si>
  <si>
    <t>3506334</t>
  </si>
  <si>
    <t>Western Dental Ctr 830 WLL</t>
  </si>
  <si>
    <t>3005382</t>
  </si>
  <si>
    <t>Brident Dental ServicesTOM-727</t>
  </si>
  <si>
    <t>3663254</t>
  </si>
  <si>
    <t>Western Dental Center-856 BFE General</t>
  </si>
  <si>
    <t>2671761</t>
  </si>
  <si>
    <t>Western Dental Center- WTE-807</t>
  </si>
  <si>
    <t>663692</t>
  </si>
  <si>
    <t>Western Dental 034 WHY</t>
  </si>
  <si>
    <t>663750</t>
  </si>
  <si>
    <t>Western Dental Ctr 113 BOS</t>
  </si>
  <si>
    <t>663641</t>
  </si>
  <si>
    <t>Western Dental Ctr 005 WAN</t>
  </si>
  <si>
    <t>3074130</t>
  </si>
  <si>
    <t>Western Dental 821WRB</t>
  </si>
  <si>
    <t>1371796</t>
  </si>
  <si>
    <t>Western Dental 173 WVA</t>
  </si>
  <si>
    <t>663820</t>
  </si>
  <si>
    <t>Western Dental Ctr 121 WVS</t>
  </si>
  <si>
    <t>3019588</t>
  </si>
  <si>
    <t>Western Dental Center WGW-816</t>
  </si>
  <si>
    <t>313934</t>
  </si>
  <si>
    <t>Western Dental 501 ANT</t>
  </si>
  <si>
    <t>2572091</t>
  </si>
  <si>
    <t>Western Dental Ctr WNN 802</t>
  </si>
  <si>
    <t>313927</t>
  </si>
  <si>
    <t>Western Dental 021 BVC</t>
  </si>
  <si>
    <t>1363716</t>
  </si>
  <si>
    <t>Western Dntl 166 WMU</t>
  </si>
  <si>
    <t>1873780</t>
  </si>
  <si>
    <t>Western Dental Ctr BMN 192</t>
  </si>
  <si>
    <t>3019218</t>
  </si>
  <si>
    <t>Western Dental Center WLE-815</t>
  </si>
  <si>
    <t>2316126</t>
  </si>
  <si>
    <t>Western Dental Ctr WWT 195</t>
  </si>
  <si>
    <t>2653468</t>
  </si>
  <si>
    <t>Western Dental Center- WSM-806</t>
  </si>
  <si>
    <t>1473321</t>
  </si>
  <si>
    <t>Western Dental WID 167</t>
  </si>
  <si>
    <t>3754415</t>
  </si>
  <si>
    <t>Western Dental Ctr 875 BLK</t>
  </si>
  <si>
    <t>2721960</t>
  </si>
  <si>
    <t>Western Dental Center WAO 809</t>
  </si>
  <si>
    <t>313880</t>
  </si>
  <si>
    <t>Western Dental 029 WRS</t>
  </si>
  <si>
    <t>1544706</t>
  </si>
  <si>
    <t>Western Dental Ctr WLC-176</t>
  </si>
  <si>
    <t>313906</t>
  </si>
  <si>
    <t>Western Dental 048 BNP</t>
  </si>
  <si>
    <t>1387534</t>
  </si>
  <si>
    <t>Western Dental Rialto 169 WRI</t>
  </si>
  <si>
    <t>313888</t>
  </si>
  <si>
    <t>Western Dental 042 BCT</t>
  </si>
  <si>
    <t>3663322</t>
  </si>
  <si>
    <t>Western Dental Center-864 BOX General</t>
  </si>
  <si>
    <t>663667</t>
  </si>
  <si>
    <t>Western Dental Ctr 89 BDW</t>
  </si>
  <si>
    <t>1734311</t>
  </si>
  <si>
    <t>Western Dental Ctr WFL 183</t>
  </si>
  <si>
    <t>1363680</t>
  </si>
  <si>
    <t>Western Dntl 157 WNT</t>
  </si>
  <si>
    <t>313887</t>
  </si>
  <si>
    <t>Western Dental 007 WSF</t>
  </si>
  <si>
    <t>1363678</t>
  </si>
  <si>
    <t>Western Dntl 154 WSO</t>
  </si>
  <si>
    <t>313943</t>
  </si>
  <si>
    <t>Western Dental 036 WMA</t>
  </si>
  <si>
    <t>1473301</t>
  </si>
  <si>
    <t>Western Dental Ctr ADS 521</t>
  </si>
  <si>
    <t>3564368</t>
  </si>
  <si>
    <t>Western Dental Ctr 837 WPI</t>
  </si>
  <si>
    <t>1363712</t>
  </si>
  <si>
    <t>Western Dntl 172 WEL</t>
  </si>
  <si>
    <t>663646</t>
  </si>
  <si>
    <t>Western Dental Ctr 040 BBF</t>
  </si>
  <si>
    <t>663792</t>
  </si>
  <si>
    <t>Western Dental 122 WBB</t>
  </si>
  <si>
    <t>3720881</t>
  </si>
  <si>
    <t>Western Dental Ctr 871 WJB</t>
  </si>
  <si>
    <t>313913</t>
  </si>
  <si>
    <t>Western Dental 001 WSA</t>
  </si>
  <si>
    <t>2793355</t>
  </si>
  <si>
    <t>Brident Dental Serv THU 712</t>
  </si>
  <si>
    <t>1363691</t>
  </si>
  <si>
    <t>Western Dental 147 WMP</t>
  </si>
  <si>
    <t>1593352</t>
  </si>
  <si>
    <t>Western Dental Ctr WLN 177</t>
  </si>
  <si>
    <t>1873777</t>
  </si>
  <si>
    <t>Western Dental Ctr WBG 191</t>
  </si>
  <si>
    <t>313886</t>
  </si>
  <si>
    <t>Western Dental 039 BSD</t>
  </si>
  <si>
    <t>1363694</t>
  </si>
  <si>
    <t>Western Dental 159 WCE</t>
  </si>
  <si>
    <t>663686</t>
  </si>
  <si>
    <t>Western Dental Ctr 085 BFS</t>
  </si>
  <si>
    <t>663670</t>
  </si>
  <si>
    <t>Western Dental Ctr 026 BEM</t>
  </si>
  <si>
    <t>1363708</t>
  </si>
  <si>
    <t>Western Dntl 506-ABP</t>
  </si>
  <si>
    <t>663810</t>
  </si>
  <si>
    <t>Western Dental Ctr 140 WTL</t>
  </si>
  <si>
    <t>313905</t>
  </si>
  <si>
    <t>Western Dental 008 WOX</t>
  </si>
  <si>
    <t>3665084</t>
  </si>
  <si>
    <t>Western Dental Center-844 WSP Pedo</t>
  </si>
  <si>
    <t>313933</t>
  </si>
  <si>
    <t>Western Dental 003 WMN</t>
  </si>
  <si>
    <t>313879</t>
  </si>
  <si>
    <t>Western Dental 082 BEC</t>
  </si>
  <si>
    <t>3087526</t>
  </si>
  <si>
    <t>Western Dental Center WOI-819</t>
  </si>
  <si>
    <t>1785987</t>
  </si>
  <si>
    <t>Western Dental Ctr WPB 190</t>
  </si>
  <si>
    <t>663693</t>
  </si>
  <si>
    <t>Western Dental Ctr 022 BHP</t>
  </si>
  <si>
    <t>663789</t>
  </si>
  <si>
    <t>Western Dental Ctr 139 WSC</t>
  </si>
  <si>
    <t>3739627</t>
  </si>
  <si>
    <t>Western Dental Ctr 874 BSW</t>
  </si>
  <si>
    <t>1363676</t>
  </si>
  <si>
    <t>Western Dntl 148 WLA</t>
  </si>
  <si>
    <t>313949</t>
  </si>
  <si>
    <t>Western Dental 080 BMI</t>
  </si>
  <si>
    <t>2721947</t>
  </si>
  <si>
    <t>Western Dental Center WEG 810</t>
  </si>
  <si>
    <t>1373933</t>
  </si>
  <si>
    <t>Western Dental 174 WSZ</t>
  </si>
  <si>
    <t>663807</t>
  </si>
  <si>
    <t>Western Dental Ctr 130 BML</t>
  </si>
  <si>
    <t>659708</t>
  </si>
  <si>
    <t>Western Dental Ctr 006 WSB</t>
  </si>
  <si>
    <t>663673</t>
  </si>
  <si>
    <t>Western Dental Ctr 103 BED</t>
  </si>
  <si>
    <t>2699928</t>
  </si>
  <si>
    <t>1640851</t>
  </si>
  <si>
    <t>Western Dental-Wra181</t>
  </si>
  <si>
    <t>1363681</t>
  </si>
  <si>
    <t>Western Dntl 158 WNC</t>
  </si>
  <si>
    <t>2624286</t>
  </si>
  <si>
    <t>Western Dental Center-WLV-804</t>
  </si>
  <si>
    <t>1363714</t>
  </si>
  <si>
    <t>Western Dntl 171 WMT</t>
  </si>
  <si>
    <t>3714954</t>
  </si>
  <si>
    <t>Western Dental Ctr 868 BPK</t>
  </si>
  <si>
    <t>1363697</t>
  </si>
  <si>
    <t>Western Dntl 145 WHN</t>
  </si>
  <si>
    <t>313889</t>
  </si>
  <si>
    <t>Western Dental 027 BBP</t>
  </si>
  <si>
    <t>313916</t>
  </si>
  <si>
    <t>Western Dental 047 BCH</t>
  </si>
  <si>
    <t>2647663</t>
  </si>
  <si>
    <t>Western Dental Center 805 WBW</t>
  </si>
  <si>
    <t>3763370</t>
  </si>
  <si>
    <t>Western Dental Ctr 876 WKS</t>
  </si>
  <si>
    <t>3038549</t>
  </si>
  <si>
    <t>Brident Dental ServicesTWE-733</t>
  </si>
  <si>
    <t>2598784</t>
  </si>
  <si>
    <t>Western Dental Ctr- WGO-803</t>
  </si>
  <si>
    <t>2761973</t>
  </si>
  <si>
    <t>Western Dental WLO 811</t>
  </si>
  <si>
    <t>2519033</t>
  </si>
  <si>
    <t>Western Dental Ctr WSJ 197</t>
  </si>
  <si>
    <t>1471386</t>
  </si>
  <si>
    <t>Western Dental Ctr 522 AGD</t>
  </si>
  <si>
    <t>1363677</t>
  </si>
  <si>
    <t>Western Dntl 152 WSV</t>
  </si>
  <si>
    <t>663689</t>
  </si>
  <si>
    <t>Western Dental Ctr 137 BHE</t>
  </si>
  <si>
    <t>663755</t>
  </si>
  <si>
    <t>Western Dental Ctr 002 WPA</t>
  </si>
  <si>
    <t>663666</t>
  </si>
  <si>
    <t>Western Dental Ctr 045 WCM</t>
  </si>
  <si>
    <t>2219861</t>
  </si>
  <si>
    <t>Western Dental Ctr WPS 194</t>
  </si>
  <si>
    <t>3663290</t>
  </si>
  <si>
    <t>Western Dental Center-858 BHF General</t>
  </si>
  <si>
    <t>663743</t>
  </si>
  <si>
    <t>Western Dental Ctr 143 WMR</t>
  </si>
  <si>
    <t>663738</t>
  </si>
  <si>
    <t>Western Dental Ctr 030 WLP</t>
  </si>
  <si>
    <t>2553273</t>
  </si>
  <si>
    <t>Western Dental Ctr WGR 800</t>
  </si>
  <si>
    <t>313921</t>
  </si>
  <si>
    <t>Western Dental 010 WCR</t>
  </si>
  <si>
    <t>1615858</t>
  </si>
  <si>
    <t>Western Dental Ctr WTC 178</t>
  </si>
  <si>
    <t>663650</t>
  </si>
  <si>
    <t>Western Dental 032 WBN</t>
  </si>
  <si>
    <t>2888067</t>
  </si>
  <si>
    <t>Brident Dental Serv TLL-716</t>
  </si>
  <si>
    <t>663661</t>
  </si>
  <si>
    <t>Western Dental 031 WCL</t>
  </si>
  <si>
    <t>313928</t>
  </si>
  <si>
    <t>Western Dental 104 WFT</t>
  </si>
  <si>
    <t>3663208</t>
  </si>
  <si>
    <t>Western Dental Center-841 WJE General</t>
  </si>
  <si>
    <t>2991822</t>
  </si>
  <si>
    <t>WESTERN DENTAL CENTER- WMB-813</t>
  </si>
  <si>
    <t>663774</t>
  </si>
  <si>
    <t>Western Dental Ctr 111 WSL</t>
  </si>
  <si>
    <t>1745098</t>
  </si>
  <si>
    <t>Western Dental Ctr WEO 187</t>
  </si>
  <si>
    <t>3663330</t>
  </si>
  <si>
    <t>Western Dental Center-866 BPM General</t>
  </si>
  <si>
    <t>2890427</t>
  </si>
  <si>
    <t>Western Dental Center AUC-525</t>
  </si>
  <si>
    <t>313908</t>
  </si>
  <si>
    <t>Western Dental 100 BSC</t>
  </si>
  <si>
    <t>3663303</t>
  </si>
  <si>
    <t>Western Dental Center-859 BLY General</t>
  </si>
  <si>
    <t>663832</t>
  </si>
  <si>
    <t>Western Dental Ctr 044 WWH</t>
  </si>
  <si>
    <t>2673909</t>
  </si>
  <si>
    <t>Western Dental Center WAS-808</t>
  </si>
  <si>
    <t>663680</t>
  </si>
  <si>
    <t>Western Dental Ctr 083 WKC</t>
  </si>
  <si>
    <t>2889810</t>
  </si>
  <si>
    <t>Western Dental Center  WDN-812</t>
  </si>
  <si>
    <t>1363684</t>
  </si>
  <si>
    <t>Western Dntl 165 WSR</t>
  </si>
  <si>
    <t>1363718</t>
  </si>
  <si>
    <t>Western Dntl 168-WCY</t>
  </si>
  <si>
    <t>313911</t>
  </si>
  <si>
    <t>Western Dental 038 WES</t>
  </si>
  <si>
    <t>702378</t>
  </si>
  <si>
    <t>Western Dental 116 BBK</t>
  </si>
  <si>
    <t>313952</t>
  </si>
  <si>
    <t>Western Dental 107 WST</t>
  </si>
  <si>
    <t>313904</t>
  </si>
  <si>
    <t>Western Dental 023 BWS</t>
  </si>
  <si>
    <t>313944</t>
  </si>
  <si>
    <t>Western Dental 049 BOK</t>
  </si>
  <si>
    <t>1363679</t>
  </si>
  <si>
    <t>Western Dntl 156 WLD</t>
  </si>
  <si>
    <t>1385934</t>
  </si>
  <si>
    <t>Western Dental 155 WEH</t>
  </si>
  <si>
    <t>3687724</t>
  </si>
  <si>
    <t>Western Dental 847 BCN</t>
  </si>
  <si>
    <t>3338058</t>
  </si>
  <si>
    <t>Western Dental Center- WDI 822</t>
  </si>
  <si>
    <t>3811035</t>
  </si>
  <si>
    <t>Western Dental Ctr 591 WTG</t>
  </si>
  <si>
    <t>3720879</t>
  </si>
  <si>
    <t>Western Dental Ctr 870 WVF</t>
  </si>
  <si>
    <t>2337688</t>
  </si>
  <si>
    <t>Western Dental Ctr WPV 196</t>
  </si>
  <si>
    <t>3663258</t>
  </si>
  <si>
    <t>Western Dental Center-857 BHV General</t>
  </si>
  <si>
    <t>1363695</t>
  </si>
  <si>
    <t>Western Dntl 161 WRE</t>
  </si>
  <si>
    <t>2793310</t>
  </si>
  <si>
    <t>Brident Dental Serv TSY-711</t>
  </si>
  <si>
    <t>3740881</t>
  </si>
  <si>
    <t>Western Dental Ctr 872 BFB</t>
  </si>
  <si>
    <t>1755079</t>
  </si>
  <si>
    <t>Western Dental NRN 601</t>
  </si>
  <si>
    <t>3763376</t>
  </si>
  <si>
    <t>Western Dental Ctr 877 WUN</t>
  </si>
  <si>
    <t>1351687</t>
  </si>
  <si>
    <t>Western Dental 164-WBK</t>
  </si>
  <si>
    <t>663749</t>
  </si>
  <si>
    <t>Western Dental Ctr 041 BNH</t>
  </si>
  <si>
    <t>519727</t>
  </si>
  <si>
    <t>Western Dental 127 WSS</t>
  </si>
  <si>
    <t>3096351</t>
  </si>
  <si>
    <t>Brident Dental 723 TOL</t>
  </si>
  <si>
    <t>2640866</t>
  </si>
  <si>
    <t>2793373</t>
  </si>
  <si>
    <t>Brident Dental Serv TUB 713</t>
  </si>
  <si>
    <t>1351689</t>
  </si>
  <si>
    <t>Western Dental 134-WCO</t>
  </si>
  <si>
    <t>2653443</t>
  </si>
  <si>
    <t>313935</t>
  </si>
  <si>
    <t>Western Dental 084 WFR</t>
  </si>
  <si>
    <t>2889617</t>
  </si>
  <si>
    <t>Brident Dental Serv TNG-715</t>
  </si>
  <si>
    <t>2709854</t>
  </si>
  <si>
    <t>3663222</t>
  </si>
  <si>
    <t>Western Dental Center-845 WEE General</t>
  </si>
  <si>
    <t>3506323</t>
  </si>
  <si>
    <t>Western Dental Ctr   828 WGG</t>
  </si>
  <si>
    <t>313917</t>
  </si>
  <si>
    <t>Western Dental 109 BCL</t>
  </si>
  <si>
    <t>313900</t>
  </si>
  <si>
    <t>Western Dental 033 BFM</t>
  </si>
  <si>
    <t>532372</t>
  </si>
  <si>
    <t>Western Dental 132 BSJ</t>
  </si>
  <si>
    <t>1363701</t>
  </si>
  <si>
    <t>Western Dntl 505-ACD</t>
  </si>
  <si>
    <t>3663248</t>
  </si>
  <si>
    <t>Western Dental Center-854 BEW General</t>
  </si>
  <si>
    <t>313925</t>
  </si>
  <si>
    <t>Western Dental 009 WVE</t>
  </si>
  <si>
    <t>1363706</t>
  </si>
  <si>
    <t>Western Dntl 520-AMC</t>
  </si>
  <si>
    <t>3811038</t>
  </si>
  <si>
    <t>Western Dental Ctr 592 WVP</t>
  </si>
  <si>
    <t>1780988</t>
  </si>
  <si>
    <t>Western Dental Ctr WVJ 188</t>
  </si>
  <si>
    <t>3040780</t>
  </si>
  <si>
    <t>Brident Dental ServicesTPS-722</t>
  </si>
  <si>
    <t>663746</t>
  </si>
  <si>
    <t>Western Dental Ctr 126 WMD</t>
  </si>
  <si>
    <t>2721941</t>
  </si>
  <si>
    <t>3005385</t>
  </si>
  <si>
    <t>Brident Dental ServicesTHA-724</t>
  </si>
  <si>
    <t>313892</t>
  </si>
  <si>
    <t>Western Dental 112 WBR</t>
  </si>
  <si>
    <t>2661872</t>
  </si>
  <si>
    <t>1631821</t>
  </si>
  <si>
    <t>Western Dental Center WHF 180</t>
  </si>
  <si>
    <t>663662</t>
  </si>
  <si>
    <t>Western Dental Ctr 024 BCM</t>
  </si>
  <si>
    <t>3037432</t>
  </si>
  <si>
    <t>Brident Dental ServicesTBO-725</t>
  </si>
  <si>
    <t>1363710</t>
  </si>
  <si>
    <t>Western Dntl 170 WTU</t>
  </si>
  <si>
    <t>2975648</t>
  </si>
  <si>
    <t>Brident Dental ServicesTLR-720</t>
  </si>
  <si>
    <t>3663219</t>
  </si>
  <si>
    <t>Western Dental Center-846 WSU General</t>
  </si>
  <si>
    <t>3663251</t>
  </si>
  <si>
    <t>Western Dental Center-855 BEN General</t>
  </si>
  <si>
    <t>2888455</t>
  </si>
  <si>
    <t>Brident Dental Serv TNL 714</t>
  </si>
  <si>
    <t>3020030</t>
  </si>
  <si>
    <t>Brident Dental ServicesTWC-729</t>
  </si>
  <si>
    <t>2209795</t>
  </si>
  <si>
    <t>Western Dental WRH 189</t>
  </si>
  <si>
    <t>663674</t>
  </si>
  <si>
    <t>Western Dental Ctr 128 WFF</t>
  </si>
  <si>
    <t>3020908</t>
  </si>
  <si>
    <t>Brident Dental ServicesTWU-721</t>
  </si>
  <si>
    <t>2995320</t>
  </si>
  <si>
    <t>Western Dental Center-WPN-814</t>
  </si>
  <si>
    <t>3506312</t>
  </si>
  <si>
    <t>Western Dental Ctr 825 WCF</t>
  </si>
  <si>
    <t>1363707</t>
  </si>
  <si>
    <t>Western Dntl 507 AOV</t>
  </si>
  <si>
    <t>313954</t>
  </si>
  <si>
    <t>Western Dental 504 AIS</t>
  </si>
  <si>
    <t>3022024</t>
  </si>
  <si>
    <t>Western Dental Center ACG-526</t>
  </si>
  <si>
    <t>3042040</t>
  </si>
  <si>
    <t>Western Dental Center WFN-817</t>
  </si>
  <si>
    <t>2682073</t>
  </si>
  <si>
    <t>Western Dental Center ATP-524</t>
  </si>
  <si>
    <t>663801</t>
  </si>
  <si>
    <t>Western Dental Ctr 138BSV</t>
  </si>
  <si>
    <t>2793372</t>
  </si>
  <si>
    <t>Brident Dental Serv TBT 709</t>
  </si>
  <si>
    <t>662580</t>
  </si>
  <si>
    <t>Western Dental Ctr 503 AMS</t>
  </si>
  <si>
    <t>3506372</t>
  </si>
  <si>
    <t>Western Dental Ctr 835 WRD</t>
  </si>
  <si>
    <t>3663240</t>
  </si>
  <si>
    <t>Western Dental Center-849 BWB General</t>
  </si>
  <si>
    <t>3506373</t>
  </si>
  <si>
    <t>Western Dental Ctr 836 WVN</t>
  </si>
  <si>
    <t>313924</t>
  </si>
  <si>
    <t>Western Dental 502 ATR</t>
  </si>
  <si>
    <t>3042779</t>
  </si>
  <si>
    <t>Brident Dental ServicesTVM-732</t>
  </si>
  <si>
    <t>2943377</t>
  </si>
  <si>
    <t>Brident Dental Services TPC719</t>
  </si>
  <si>
    <t>3773706</t>
  </si>
  <si>
    <t>Western Dental Ctr 879 WHI</t>
  </si>
  <si>
    <t>663645</t>
  </si>
  <si>
    <t>Western Dental Ctr 211 OBF</t>
  </si>
  <si>
    <t>658481</t>
  </si>
  <si>
    <t>Western Dental Ctr 052 OLB</t>
  </si>
  <si>
    <t>3734097</t>
  </si>
  <si>
    <t>Western Dental Ctr 873 BMF</t>
  </si>
  <si>
    <t>1373227</t>
  </si>
  <si>
    <t>Western Dental 523-APO</t>
  </si>
  <si>
    <t>1785779</t>
  </si>
  <si>
    <t>Western Dental NSP 1602</t>
  </si>
  <si>
    <t>3663216</t>
  </si>
  <si>
    <t>Western Dental Center-843 WWK General</t>
  </si>
  <si>
    <t>3506360</t>
  </si>
  <si>
    <t>Western Dental Ctr 832 WPL</t>
  </si>
  <si>
    <t>313951</t>
  </si>
  <si>
    <t>Western Dental 115 BSR</t>
  </si>
  <si>
    <t>313897</t>
  </si>
  <si>
    <t>Western Dental 087 WWA</t>
  </si>
  <si>
    <t>3022133</t>
  </si>
  <si>
    <t>Brident Dental ServicesTVH-718</t>
  </si>
  <si>
    <t>3663197</t>
  </si>
  <si>
    <t>Western Dental Center-839 WER General</t>
  </si>
  <si>
    <t>3811036</t>
  </si>
  <si>
    <t>Western Dental Ctr 621 OTG</t>
  </si>
  <si>
    <t>3663231</t>
  </si>
  <si>
    <t>Western Dental Center-848 BAP General</t>
  </si>
  <si>
    <t>1363686</t>
  </si>
  <si>
    <t>Western Dntl 229 OSS</t>
  </si>
  <si>
    <t>663748</t>
  </si>
  <si>
    <t>Western Dental Ctr 216 OMV</t>
  </si>
  <si>
    <t>3055487</t>
  </si>
  <si>
    <t>Western Dental WLB 818</t>
  </si>
  <si>
    <t>313891</t>
  </si>
  <si>
    <t>Western Dental 054-ORS</t>
  </si>
  <si>
    <t>2552554</t>
  </si>
  <si>
    <t>Western Dental Ctr OSE 452</t>
  </si>
  <si>
    <t>3088157</t>
  </si>
  <si>
    <t>Brident Dental TEA-734</t>
  </si>
  <si>
    <t>3663318</t>
  </si>
  <si>
    <t>Western Dental Center-863 BNF General</t>
  </si>
  <si>
    <t>1353224</t>
  </si>
  <si>
    <t>Western Dental 075-OLW</t>
  </si>
  <si>
    <t>663833</t>
  </si>
  <si>
    <t>Western Dental Ctr 226 OYC</t>
  </si>
  <si>
    <t>3277151</t>
  </si>
  <si>
    <t>Western Dental Warehouse</t>
  </si>
  <si>
    <t>3506365</t>
  </si>
  <si>
    <t>Western Dental Ctr  834 WLW</t>
  </si>
  <si>
    <t>1363688</t>
  </si>
  <si>
    <t>Western Dntl 235 OMP</t>
  </si>
  <si>
    <t>2890421</t>
  </si>
  <si>
    <t>Western Dental Center OUC-566</t>
  </si>
  <si>
    <t>3663328</t>
  </si>
  <si>
    <t>Western Dental Center-865 BPU General</t>
  </si>
  <si>
    <t>3018529</t>
  </si>
  <si>
    <t>Brident Dental ServicesTMD-726</t>
  </si>
  <si>
    <t>3663210</t>
  </si>
  <si>
    <t>Western Dental Center-641 OJE Ortho</t>
  </si>
  <si>
    <t>338764</t>
  </si>
  <si>
    <t>Western Dental Ctr 208 OEH</t>
  </si>
  <si>
    <t>3663225</t>
  </si>
  <si>
    <t>Western Dental Center-645 OEE Ortho</t>
  </si>
  <si>
    <t>2260056</t>
  </si>
  <si>
    <t>Western Dental OCE 284</t>
  </si>
  <si>
    <t>3663336</t>
  </si>
  <si>
    <t>Western Dental Center-867 BPG General</t>
  </si>
  <si>
    <t>2570719</t>
  </si>
  <si>
    <t>Western Dental Ctr OMI 464</t>
  </si>
  <si>
    <t>659710</t>
  </si>
  <si>
    <t>Western Dental Ctr 014 OSB</t>
  </si>
  <si>
    <t>3506308</t>
  </si>
  <si>
    <t>Western Dental Ctr 824 WBI</t>
  </si>
  <si>
    <t>3776431</t>
  </si>
  <si>
    <t>Western Dental Ctr 685 OJU</t>
  </si>
  <si>
    <t>2572090</t>
  </si>
  <si>
    <t>Western Dental Ctr ONN 459</t>
  </si>
  <si>
    <t>2793297</t>
  </si>
  <si>
    <t>Brident Dental Serv TTH-710</t>
  </si>
  <si>
    <t>659707</t>
  </si>
  <si>
    <t>Western Dental Ctr 225 OPD</t>
  </si>
  <si>
    <t>3424406</t>
  </si>
  <si>
    <t>Brident Dental Service LLC</t>
  </si>
  <si>
    <t>2570735</t>
  </si>
  <si>
    <t>Western Dental Ctr OCR 461</t>
  </si>
  <si>
    <t>3087528</t>
  </si>
  <si>
    <t>Western Dental Center OOI-496</t>
  </si>
  <si>
    <t>2888472</t>
  </si>
  <si>
    <t>Brident Dental Serv ONL-764</t>
  </si>
  <si>
    <t>1615859</t>
  </si>
  <si>
    <t>Western Dental Ctr OTC 268</t>
  </si>
  <si>
    <t>3811041</t>
  </si>
  <si>
    <t>Western Dental Ctr 622 OVP</t>
  </si>
  <si>
    <t>2553274</t>
  </si>
  <si>
    <t>Western Dental Ctr OGR 450</t>
  </si>
  <si>
    <t>2338908</t>
  </si>
  <si>
    <t>Western Dental Ctr ORD 292</t>
  </si>
  <si>
    <t>663756</t>
  </si>
  <si>
    <t>Western Dental Ctr 017 OPA</t>
  </si>
  <si>
    <t>1351690</t>
  </si>
  <si>
    <t>Western Dental 242-ORC</t>
  </si>
  <si>
    <t>3663194</t>
  </si>
  <si>
    <t>Western Dental Center-638 OCK Ortho</t>
  </si>
  <si>
    <t>1363700</t>
  </si>
  <si>
    <t>Western Dntl 254 OME</t>
  </si>
  <si>
    <t>1363698</t>
  </si>
  <si>
    <t>Western Dntl 256 OHN</t>
  </si>
  <si>
    <t>1745101</t>
  </si>
  <si>
    <t>Western Dental Ctr OEO 274</t>
  </si>
  <si>
    <t>3208872</t>
  </si>
  <si>
    <t>Brident Dental THO 736</t>
  </si>
  <si>
    <t>3506326</t>
  </si>
  <si>
    <t>Western Dental Ctr 829 WIR</t>
  </si>
  <si>
    <t>1473302</t>
  </si>
  <si>
    <t>Western Dental Ctr ODS 517</t>
  </si>
  <si>
    <t>1873783</t>
  </si>
  <si>
    <t>Western Dental Ctr OMN 277</t>
  </si>
  <si>
    <t>663679</t>
  </si>
  <si>
    <t>Western Dental Ctr 206 OFT</t>
  </si>
  <si>
    <t>1593355</t>
  </si>
  <si>
    <t>Western Dental Ctr OLN 267</t>
  </si>
  <si>
    <t>663819</t>
  </si>
  <si>
    <t>Western Dental Ctr 201 OVV</t>
  </si>
  <si>
    <t>3663285</t>
  </si>
  <si>
    <t>Western Dental Center-657 OHV Ortho</t>
  </si>
  <si>
    <t>1353226</t>
  </si>
  <si>
    <t>Western Dental 241 OOK</t>
  </si>
  <si>
    <t>672905</t>
  </si>
  <si>
    <t>Western Dental 230 OSL</t>
  </si>
  <si>
    <t>1363689</t>
  </si>
  <si>
    <t>Western Dental 245 OLD</t>
  </si>
  <si>
    <t>2466832</t>
  </si>
  <si>
    <t>Western Dental CTR OSK 298</t>
  </si>
  <si>
    <t>2398737</t>
  </si>
  <si>
    <t>Western Dental Ctr OHY 296</t>
  </si>
  <si>
    <t>1780994</t>
  </si>
  <si>
    <t>Western Dental Ctr OVJ 275</t>
  </si>
  <si>
    <t>3720882</t>
  </si>
  <si>
    <t>Western Dental Ctr 671 OJB</t>
  </si>
  <si>
    <t>1363690</t>
  </si>
  <si>
    <t>Western Dntl 249 ONC</t>
  </si>
  <si>
    <t>663744</t>
  </si>
  <si>
    <t>Western Dental Ctr 228 OMR</t>
  </si>
  <si>
    <t>1363674</t>
  </si>
  <si>
    <t>Western Dntl 079 OVS</t>
  </si>
  <si>
    <t>663785</t>
  </si>
  <si>
    <t>Western Dental Ctr 217 OSJ</t>
  </si>
  <si>
    <t>663658</t>
  </si>
  <si>
    <t>Western Dental Ctr 060 OCT</t>
  </si>
  <si>
    <t>2569120</t>
  </si>
  <si>
    <t>Western Dental Ctr OSO-457</t>
  </si>
  <si>
    <t>3074123</t>
  </si>
  <si>
    <t>Western Dental 498ORB</t>
  </si>
  <si>
    <t>3663221</t>
  </si>
  <si>
    <t>Western Dental Center-646 OSU Ortho</t>
  </si>
  <si>
    <t>3338067</t>
  </si>
  <si>
    <t>Western Dental Center ODI-499</t>
  </si>
  <si>
    <t>663805</t>
  </si>
  <si>
    <t>Western Dental Ctr 215 OST</t>
  </si>
  <si>
    <t>1388926</t>
  </si>
  <si>
    <t>Western Dental Rialto 260 ORI</t>
  </si>
  <si>
    <t>3814491</t>
  </si>
  <si>
    <t>Western Dental Ctr 891 BOT</t>
  </si>
  <si>
    <t>1873778</t>
  </si>
  <si>
    <t>Western Dental Ctr OBG 276</t>
  </si>
  <si>
    <t>1473323</t>
  </si>
  <si>
    <t>Western Dental Ctr OID 258</t>
  </si>
  <si>
    <t>3022135</t>
  </si>
  <si>
    <t>Brident Dental ServicesOVH-768</t>
  </si>
  <si>
    <t>3663255</t>
  </si>
  <si>
    <t>Western Dental Center-656 OFE Ortho</t>
  </si>
  <si>
    <t>663811</t>
  </si>
  <si>
    <t>Western Dental Ctr 227 OTL</t>
  </si>
  <si>
    <t>2264893</t>
  </si>
  <si>
    <t>Western Dental Ctr OBA-283</t>
  </si>
  <si>
    <t>313948</t>
  </si>
  <si>
    <t>Western Dental 050 OSF</t>
  </si>
  <si>
    <t>2388599</t>
  </si>
  <si>
    <t>Western Dental Ctr OMA 293</t>
  </si>
  <si>
    <t>663754</t>
  </si>
  <si>
    <t>Western Dental Ctr 020 OOX</t>
  </si>
  <si>
    <t>3663333</t>
  </si>
  <si>
    <t>Western Dental Center-666 OPM Ortho</t>
  </si>
  <si>
    <t>1363705</t>
  </si>
  <si>
    <t>Western Dntl 514-OOV</t>
  </si>
  <si>
    <t>2244704</t>
  </si>
  <si>
    <t>Western Dental Ctr OPS 282</t>
  </si>
  <si>
    <t>1363719</t>
  </si>
  <si>
    <t>Western Dntl 259-OCY</t>
  </si>
  <si>
    <t>3005376</t>
  </si>
  <si>
    <t>Brident Dental ServicesOOM-777</t>
  </si>
  <si>
    <t>2570705</t>
  </si>
  <si>
    <t>Western Dental Ctr OBD 466</t>
  </si>
  <si>
    <t>663675</t>
  </si>
  <si>
    <t>Western Dental Ctr 212 OFF</t>
  </si>
  <si>
    <t>1351683</t>
  </si>
  <si>
    <t>Western Dental 238-OKK</t>
  </si>
  <si>
    <t>663690</t>
  </si>
  <si>
    <t>Western Dental Ctr 221 OHE</t>
  </si>
  <si>
    <t>2624296</t>
  </si>
  <si>
    <t>WESTERN DENTAL CENTER- OLV-479</t>
  </si>
  <si>
    <t>663657</t>
  </si>
  <si>
    <t>Western Dental Ctr 076 OCL</t>
  </si>
  <si>
    <t>1544709</t>
  </si>
  <si>
    <t>Western Dental Ctr OLC-266</t>
  </si>
  <si>
    <t>2316132</t>
  </si>
  <si>
    <t>Western Dental Center OWT 290</t>
  </si>
  <si>
    <t>2598792</t>
  </si>
  <si>
    <t>Western Dental Ctr  OGO-474</t>
  </si>
  <si>
    <t>2599061</t>
  </si>
  <si>
    <t>Western Dental Ctr OFR 475</t>
  </si>
  <si>
    <t>3663293</t>
  </si>
  <si>
    <t>Western Dental Center-658 OHF Ortho</t>
  </si>
  <si>
    <t>2599059</t>
  </si>
  <si>
    <t>Western Dental Ctr ONS 476</t>
  </si>
  <si>
    <t>663655</t>
  </si>
  <si>
    <t>Western Dental Ctr 220 OCI</t>
  </si>
  <si>
    <t>3734098</t>
  </si>
  <si>
    <t>Western Dental Ctr 673 OMF</t>
  </si>
  <si>
    <t>3663214</t>
  </si>
  <si>
    <t>Western Dental Center-642 OSQ Ortho</t>
  </si>
  <si>
    <t>1363711</t>
  </si>
  <si>
    <t>Western Dntl 261 OUT</t>
  </si>
  <si>
    <t>1351682</t>
  </si>
  <si>
    <t>Western Dental 239-OHW</t>
  </si>
  <si>
    <t>663656</t>
  </si>
  <si>
    <t>Western Dental Ctr 068 OCH</t>
  </si>
  <si>
    <t>2721964</t>
  </si>
  <si>
    <t>Western Dental Center OAO 484</t>
  </si>
  <si>
    <t>3663206</t>
  </si>
  <si>
    <t>Western Dental Center-640 ONW Ortho</t>
  </si>
  <si>
    <t>2570730</t>
  </si>
  <si>
    <t>Western Dental Ctr OVC 462</t>
  </si>
  <si>
    <t>2337693</t>
  </si>
  <si>
    <t>Western Dental Ctr OPV 291</t>
  </si>
  <si>
    <t>3038555</t>
  </si>
  <si>
    <t>Brident Dental ServicesOWE-783</t>
  </si>
  <si>
    <t>3663249</t>
  </si>
  <si>
    <t>Western Dental Center-654 OEW Ortho</t>
  </si>
  <si>
    <t>2682074</t>
  </si>
  <si>
    <t>Western Dental Center OTP-519</t>
  </si>
  <si>
    <t>3564372</t>
  </si>
  <si>
    <t>Western Dental Ctr 637 OPI</t>
  </si>
  <si>
    <t>663787</t>
  </si>
  <si>
    <t>Western Dental 015 OSA</t>
  </si>
  <si>
    <t>2653463</t>
  </si>
  <si>
    <t>3040783</t>
  </si>
  <si>
    <t>Brident Dental ServicesOPE-772</t>
  </si>
  <si>
    <t>1351691</t>
  </si>
  <si>
    <t>Western Dental 252-OVI</t>
  </si>
  <si>
    <t>2569791</t>
  </si>
  <si>
    <t>Western Dental Ctr OSH 454</t>
  </si>
  <si>
    <t>183422</t>
  </si>
  <si>
    <t>Western Dental Ctr 018 OAH</t>
  </si>
  <si>
    <t>2793339</t>
  </si>
  <si>
    <t>Brident Dental Serv OSY 761</t>
  </si>
  <si>
    <t>2975660</t>
  </si>
  <si>
    <t>Brident Dental ServicesOLR-770</t>
  </si>
  <si>
    <t>3663253</t>
  </si>
  <si>
    <t>Western Dental Center-655 OEN Ortho</t>
  </si>
  <si>
    <t>3055491</t>
  </si>
  <si>
    <t>Western Dental Olf 495</t>
  </si>
  <si>
    <t>2266969</t>
  </si>
  <si>
    <t>Western Dental Ctr OBL 289</t>
  </si>
  <si>
    <t>662584</t>
  </si>
  <si>
    <t>Western Dental Ctr 508 OIS</t>
  </si>
  <si>
    <t>1372061</t>
  </si>
  <si>
    <t>Western Dental 264 OVA</t>
  </si>
  <si>
    <t>1363709</t>
  </si>
  <si>
    <t>Western Dntl 513-OBP</t>
  </si>
  <si>
    <t>663812</t>
  </si>
  <si>
    <t>Western Dental Ctr 205 OVN</t>
  </si>
  <si>
    <t>1363692</t>
  </si>
  <si>
    <t>Western Dntl 207 OSR</t>
  </si>
  <si>
    <t>3019221</t>
  </si>
  <si>
    <t>Western Dental Center OLE-492</t>
  </si>
  <si>
    <t>2570725</t>
  </si>
  <si>
    <t>Western Dental Ctr OPT 463</t>
  </si>
  <si>
    <t>3805158</t>
  </si>
  <si>
    <t>Western Dental Ctr 678 OGA</t>
  </si>
  <si>
    <t>2398734</t>
  </si>
  <si>
    <t>Western Dental Ctr ODY 294</t>
  </si>
  <si>
    <t>663664</t>
  </si>
  <si>
    <t>Western Dental Ctr 210 OCC</t>
  </si>
  <si>
    <t>1640854</t>
  </si>
  <si>
    <t>Western  Dental-ORA 270</t>
  </si>
  <si>
    <t>1873775</t>
  </si>
  <si>
    <t>Western Dental Ctr OSN 273</t>
  </si>
  <si>
    <t>1363673</t>
  </si>
  <si>
    <t>Western Dntl 057 OWV</t>
  </si>
  <si>
    <t>1363693</t>
  </si>
  <si>
    <t>Western Dntl 248 ONA</t>
  </si>
  <si>
    <t>2399064</t>
  </si>
  <si>
    <t>Western Dental Ctr OWL 297</t>
  </si>
  <si>
    <t>3773705</t>
  </si>
  <si>
    <t>Western Dental Ctr 683 OON</t>
  </si>
  <si>
    <t>702567</t>
  </si>
  <si>
    <t>Western Dental 233 OFO</t>
  </si>
  <si>
    <t>2647667</t>
  </si>
  <si>
    <t>Western Dental Center- OBW-480</t>
  </si>
  <si>
    <t>3019590</t>
  </si>
  <si>
    <t>Western Dental Center OGW-493</t>
  </si>
  <si>
    <t>2580111</t>
  </si>
  <si>
    <t>WESTERN DENTAL CTR OTA 468</t>
  </si>
  <si>
    <t>2761980</t>
  </si>
  <si>
    <t>Western Dental OLO 487</t>
  </si>
  <si>
    <t>2991828</t>
  </si>
  <si>
    <t>WESTERN DENTAL CENTER-OMB-490</t>
  </si>
  <si>
    <t>663793</t>
  </si>
  <si>
    <t>Western Dental 224 OBB</t>
  </si>
  <si>
    <t>663752</t>
  </si>
  <si>
    <t>Western Dental Ctr 202 OOS</t>
  </si>
  <si>
    <t>508156</t>
  </si>
  <si>
    <t>Western Dental Ctr 204 OFM</t>
  </si>
  <si>
    <t>2721936</t>
  </si>
  <si>
    <t>1351692</t>
  </si>
  <si>
    <t>Western Dental 247-OCA</t>
  </si>
  <si>
    <t>2580112</t>
  </si>
  <si>
    <t>Western Dental -OHL 473</t>
  </si>
  <si>
    <t>2398736</t>
  </si>
  <si>
    <t>Western Dental Ctr OCS 295</t>
  </si>
  <si>
    <t>3020032</t>
  </si>
  <si>
    <t>Brident Dental ServicesOWC-779</t>
  </si>
  <si>
    <t>2699932</t>
  </si>
  <si>
    <t>3814476</t>
  </si>
  <si>
    <t>Western Dental Ctr 861 BMG</t>
  </si>
  <si>
    <t>2266971</t>
  </si>
  <si>
    <t>Western Dental Ctr OBU 286</t>
  </si>
  <si>
    <t>2266975</t>
  </si>
  <si>
    <t>Western Dental Ctr OAV 287</t>
  </si>
  <si>
    <t>2889817</t>
  </si>
  <si>
    <t>Western Dental Center ODN-489</t>
  </si>
  <si>
    <t>3005383</t>
  </si>
  <si>
    <t>Brident Dental ServicesOHA-774</t>
  </si>
  <si>
    <t>661562</t>
  </si>
  <si>
    <t>Western Dental Ctrs 064 OWH</t>
  </si>
  <si>
    <t>658480</t>
  </si>
  <si>
    <t>Western Dental Ctr 072 OEC</t>
  </si>
  <si>
    <t>1363717</t>
  </si>
  <si>
    <t>Western Dntl 257 OMU</t>
  </si>
  <si>
    <t>3663245</t>
  </si>
  <si>
    <t>Western Dental Center-853 BCW General</t>
  </si>
  <si>
    <t>2888058</t>
  </si>
  <si>
    <t>Brident Dental Serv OLL 766</t>
  </si>
  <si>
    <t>1707609</t>
  </si>
  <si>
    <t>Western Dental Ctr ORV 271</t>
  </si>
  <si>
    <t>1459481</t>
  </si>
  <si>
    <t>Western Dental 516-OPO</t>
  </si>
  <si>
    <t>2241939</t>
  </si>
  <si>
    <t>Western Dental Ctr OED 279</t>
  </si>
  <si>
    <t>3663198</t>
  </si>
  <si>
    <t>Western Dental Center-639 OER Ortho</t>
  </si>
  <si>
    <t>1363713</t>
  </si>
  <si>
    <t>Western Dntl 263-OEL</t>
  </si>
  <si>
    <t>663835</t>
  </si>
  <si>
    <t>Western Dental Ctr 019 OHP</t>
  </si>
  <si>
    <t>2265314</t>
  </si>
  <si>
    <t>Western Dental Ctr ONP 280</t>
  </si>
  <si>
    <t>2580123</t>
  </si>
  <si>
    <t>Western Dental -OSI 471</t>
  </si>
  <si>
    <t>2599055</t>
  </si>
  <si>
    <t>Western Dental Ctr ONR 477</t>
  </si>
  <si>
    <t>3022032</t>
  </si>
  <si>
    <t>Western Dental Center OCG-567</t>
  </si>
  <si>
    <t>3663324</t>
  </si>
  <si>
    <t>Western Dental Center-664 OXS Ortho</t>
  </si>
  <si>
    <t>2721951</t>
  </si>
  <si>
    <t>Western Dental Center OEG 485</t>
  </si>
  <si>
    <t>3020909</t>
  </si>
  <si>
    <t>Brident Dental ServicesOWU-771</t>
  </si>
  <si>
    <t>2517868</t>
  </si>
  <si>
    <t>Western Dntl Ctr OVT 299</t>
  </si>
  <si>
    <t>3663314</t>
  </si>
  <si>
    <t>Western Dental Center-659 OLY Ortho</t>
  </si>
  <si>
    <t>2569813</t>
  </si>
  <si>
    <t>Western Dental Ctr OSD 458</t>
  </si>
  <si>
    <t>3663218</t>
  </si>
  <si>
    <t>Western Dental Center-643 OWK Ortho</t>
  </si>
  <si>
    <t>1785784</t>
  </si>
  <si>
    <t>Western Dental OSP 1652</t>
  </si>
  <si>
    <t>3506416</t>
  </si>
  <si>
    <t>Western Dental Ctr 630 OLI</t>
  </si>
  <si>
    <t>3663329</t>
  </si>
  <si>
    <t>Western Dental Center-665 OPU Ortho</t>
  </si>
  <si>
    <t>3663320</t>
  </si>
  <si>
    <t>Western Dental Center-663 ONF Ortho</t>
  </si>
  <si>
    <t>663791</t>
  </si>
  <si>
    <t>Western Dental 223 OSC</t>
  </si>
  <si>
    <t>2569805</t>
  </si>
  <si>
    <t>Western Dental Ctr OMH 456</t>
  </si>
  <si>
    <t>2671764</t>
  </si>
  <si>
    <t>Western Dental Center-OTE-482</t>
  </si>
  <si>
    <t>2775569</t>
  </si>
  <si>
    <t>Brident Dental Serv OBE758</t>
  </si>
  <si>
    <t>3096352</t>
  </si>
  <si>
    <t>Brident Dental 773 OOL</t>
  </si>
  <si>
    <t>2201105</t>
  </si>
  <si>
    <t>Western Dental ORN-651</t>
  </si>
  <si>
    <t>2612709</t>
  </si>
  <si>
    <t>Western Dental Center OFS-478</t>
  </si>
  <si>
    <t>2570741</t>
  </si>
  <si>
    <t>Western Dental Ctr ONK 460</t>
  </si>
  <si>
    <t>3740882</t>
  </si>
  <si>
    <t>Western Dental Ctr 672 OFB</t>
  </si>
  <si>
    <t>3814489</t>
  </si>
  <si>
    <t>Western Dental Ctr 890 BFH</t>
  </si>
  <si>
    <t>2266964</t>
  </si>
  <si>
    <t>Western Dental Ctr OBN 285</t>
  </si>
  <si>
    <t>1363715</t>
  </si>
  <si>
    <t>Western Dntl 262 OMT</t>
  </si>
  <si>
    <t>3687725</t>
  </si>
  <si>
    <t>Western Dental 647 OCW</t>
  </si>
  <si>
    <t>3506432</t>
  </si>
  <si>
    <t>Western Dental Ctr 636 OWN</t>
  </si>
  <si>
    <t>3720880</t>
  </si>
  <si>
    <t>Western Dental Ctr 670 OVF</t>
  </si>
  <si>
    <t>2661878</t>
  </si>
  <si>
    <t>3506321</t>
  </si>
  <si>
    <t>Western Dental Ctr 827 WEB</t>
  </si>
  <si>
    <t>663831</t>
  </si>
  <si>
    <t>Western Dental Ctr 065 OES</t>
  </si>
  <si>
    <t>1363696</t>
  </si>
  <si>
    <t>Western Dntl 251 ORE</t>
  </si>
  <si>
    <t>2653471</t>
  </si>
  <si>
    <t>Western Dental Center-OMO-481</t>
  </si>
  <si>
    <t>1734313</t>
  </si>
  <si>
    <t>Western Dental Ctr OFL 272</t>
  </si>
  <si>
    <t>3754416</t>
  </si>
  <si>
    <t>Western Dental Ctr 675 OLK</t>
  </si>
  <si>
    <t>1351688</t>
  </si>
  <si>
    <t>Western Dental 246-OCO</t>
  </si>
  <si>
    <t>2741723</t>
  </si>
  <si>
    <t>Western Dental Center OPY 488</t>
  </si>
  <si>
    <t>2673910</t>
  </si>
  <si>
    <t>Western Dental Center OAS-483</t>
  </si>
  <si>
    <t>2580117</t>
  </si>
  <si>
    <t>Western Dental Ctr OCU 469</t>
  </si>
  <si>
    <t>2246185</t>
  </si>
  <si>
    <t>Western Dental Ctr OPB 281</t>
  </si>
  <si>
    <t>3773707</t>
  </si>
  <si>
    <t>Western Dental Ctr 679 OHI</t>
  </si>
  <si>
    <t>680019</t>
  </si>
  <si>
    <t>Western Dental OBR 231</t>
  </si>
  <si>
    <t>3424411</t>
  </si>
  <si>
    <t>3763379</t>
  </si>
  <si>
    <t>Western Dental Ctr 677 OUN</t>
  </si>
  <si>
    <t>2721942</t>
  </si>
  <si>
    <t>3739628</t>
  </si>
  <si>
    <t>Western Dental Ctr 674 OSW</t>
  </si>
  <si>
    <t>2889620</t>
  </si>
  <si>
    <t>Brident Dental Serv ONG-765</t>
  </si>
  <si>
    <t>2569800</t>
  </si>
  <si>
    <t>Western Dental Ctr OFC 455</t>
  </si>
  <si>
    <t>1351684</t>
  </si>
  <si>
    <t>Western Dental 234-OAN</t>
  </si>
  <si>
    <t>3208869</t>
  </si>
  <si>
    <t>Brident Dental OHO-786</t>
  </si>
  <si>
    <t>2943378</t>
  </si>
  <si>
    <t>Brident Dental Serv OPC-769</t>
  </si>
  <si>
    <t>1363702</t>
  </si>
  <si>
    <t>Western Dntl 512-OCD</t>
  </si>
  <si>
    <t>3018536</t>
  </si>
  <si>
    <t>Brident Dental ServicesOMD-776</t>
  </si>
  <si>
    <t>2209797</t>
  </si>
  <si>
    <t>Western Dental ORH 278</t>
  </si>
  <si>
    <t>2793358</t>
  </si>
  <si>
    <t>Brident Dental Serv OHU 762</t>
  </si>
  <si>
    <t>663802</t>
  </si>
  <si>
    <t>Western Dental Ctr 222 OSV</t>
  </si>
  <si>
    <t>3506426</t>
  </si>
  <si>
    <t>Western Dental Ctr 634 OWO</t>
  </si>
  <si>
    <t>3037443</t>
  </si>
  <si>
    <t>Brident Dental ServicesOBO-775</t>
  </si>
  <si>
    <t>2580110</t>
  </si>
  <si>
    <t>Western Dental -OGD-518</t>
  </si>
  <si>
    <t>3663235</t>
  </si>
  <si>
    <t>Western Dental Center-648 OAP Ortho</t>
  </si>
  <si>
    <t>3506403</t>
  </si>
  <si>
    <t>Western Dental Ctr 628 OGG</t>
  </si>
  <si>
    <t>3714955</t>
  </si>
  <si>
    <t>Western Dental Ctr 668 OPK</t>
  </si>
  <si>
    <t>2793377</t>
  </si>
  <si>
    <t>Brident Dental Serv OUB 763</t>
  </si>
  <si>
    <t>3042049</t>
  </si>
  <si>
    <t>Western Dental Center OFN-494</t>
  </si>
  <si>
    <t>2793386</t>
  </si>
  <si>
    <t>Brident Dental Serv OBT 759</t>
  </si>
  <si>
    <t>1385961</t>
  </si>
  <si>
    <t>Western Dental 511 Ont</t>
  </si>
  <si>
    <t>2741722</t>
  </si>
  <si>
    <t>Western Dental Center- OHD-486</t>
  </si>
  <si>
    <t>3506427</t>
  </si>
  <si>
    <t>Western Dental Ctr 635 OWR</t>
  </si>
  <si>
    <t>2640872</t>
  </si>
  <si>
    <t>Brident Dental Serv</t>
  </si>
  <si>
    <t>3055634</t>
  </si>
  <si>
    <t>Western Dental Ctr OSG 682</t>
  </si>
  <si>
    <t>2552566</t>
  </si>
  <si>
    <t>Western Dental Ctr OCV 451</t>
  </si>
  <si>
    <t>1363721</t>
  </si>
  <si>
    <t>Western Dental 509-OTR</t>
  </si>
  <si>
    <t>2793380</t>
  </si>
  <si>
    <t>Brident Dental Serv OTH 760</t>
  </si>
  <si>
    <t>663770</t>
  </si>
  <si>
    <t>Western Dental 077 OWA</t>
  </si>
  <si>
    <t>2555362</t>
  </si>
  <si>
    <t>Western Dental Ctr OCN 453</t>
  </si>
  <si>
    <t>2580108</t>
  </si>
  <si>
    <t>WESTERN DENTAL CTR 0LM 467</t>
  </si>
  <si>
    <t>2709866</t>
  </si>
  <si>
    <t>3506396</t>
  </si>
  <si>
    <t>Western Dental Ctr 625 OCF</t>
  </si>
  <si>
    <t>3506413</t>
  </si>
  <si>
    <t>Western Dental Ctr 629 OIR</t>
  </si>
  <si>
    <t>1459488</t>
  </si>
  <si>
    <t>Western Dental 515-OMC</t>
  </si>
  <si>
    <t>3088151</t>
  </si>
  <si>
    <t>Brident Dental OEA-784</t>
  </si>
  <si>
    <t>3506421</t>
  </si>
  <si>
    <t>Western Dental Ctr 632 OPL</t>
  </si>
  <si>
    <t>3814478</t>
  </si>
  <si>
    <t>Western Dental Ctr 862 BKE</t>
  </si>
  <si>
    <t>3743942</t>
  </si>
  <si>
    <t>Western Dental 869 VNT</t>
  </si>
  <si>
    <t>3814693</t>
  </si>
  <si>
    <t>Brident Dental 565 OTY</t>
  </si>
  <si>
    <t>3506394</t>
  </si>
  <si>
    <t>Western Dental Ctr 624 OBI</t>
  </si>
  <si>
    <t>3814590</t>
  </si>
  <si>
    <t>Brident Dental Service 413 BJK</t>
  </si>
  <si>
    <t>3814475</t>
  </si>
  <si>
    <t>Western Dental Ctr 860 BGB</t>
  </si>
  <si>
    <t>1373935</t>
  </si>
  <si>
    <t>Western Dental Ortho 265 OSZ</t>
  </si>
  <si>
    <t>3814526</t>
  </si>
  <si>
    <t>Brident Dental Service 427 BBJ</t>
  </si>
  <si>
    <t>3042786</t>
  </si>
  <si>
    <t>Brident Dental ServicesOVM-782</t>
  </si>
  <si>
    <t>3814541</t>
  </si>
  <si>
    <t>Brident Dental Service 435 BBQ</t>
  </si>
  <si>
    <t>3814547</t>
  </si>
  <si>
    <t>Brident Dental Service 440 BNE</t>
  </si>
  <si>
    <t>3814592</t>
  </si>
  <si>
    <t>Brident Dental Service 414 BKN</t>
  </si>
  <si>
    <t>3814531</t>
  </si>
  <si>
    <t>Brident Dental Service 430 BWI</t>
  </si>
  <si>
    <t>3814571</t>
  </si>
  <si>
    <t>Brident Dental Service 448 BWF</t>
  </si>
  <si>
    <t>3814540</t>
  </si>
  <si>
    <t>Brident Dental Service 434 BTW</t>
  </si>
  <si>
    <t>3814587</t>
  </si>
  <si>
    <t>Brident Dental Service 410 BHT</t>
  </si>
  <si>
    <t>3814583</t>
  </si>
  <si>
    <t>Brident Dental Service 407 BTN</t>
  </si>
  <si>
    <t>3814485</t>
  </si>
  <si>
    <t>Western Dental Ctr 888 BAR</t>
  </si>
  <si>
    <t>3814597</t>
  </si>
  <si>
    <t>Brident Dental Service 417 BFJ</t>
  </si>
  <si>
    <t>3814549</t>
  </si>
  <si>
    <t>Brident Dental Service 441 BJF</t>
  </si>
  <si>
    <t>3814596</t>
  </si>
  <si>
    <t>Brident Dental Service 416 BTY</t>
  </si>
  <si>
    <t>3814543</t>
  </si>
  <si>
    <t>Brident Dental Service 436 BGF</t>
  </si>
  <si>
    <t>3814589</t>
  </si>
  <si>
    <t>Brident Dental Service 411 BIV</t>
  </si>
  <si>
    <t>3814528</t>
  </si>
  <si>
    <t>Brident Dental Service 429 BHC</t>
  </si>
  <si>
    <t>3814503</t>
  </si>
  <si>
    <t>Western Dental Ctr 614 BFP</t>
  </si>
  <si>
    <t>3814574</t>
  </si>
  <si>
    <t>Brident Dental Service 449 BPP</t>
  </si>
  <si>
    <t>3814536</t>
  </si>
  <si>
    <t>Brident Dental Service 431 BEF</t>
  </si>
  <si>
    <t>3814482</t>
  </si>
  <si>
    <t>Western Dental Ctr 882 BRG</t>
  </si>
  <si>
    <t>3814580</t>
  </si>
  <si>
    <t>Brident Dental Service 406 BEK</t>
  </si>
  <si>
    <t>3814538</t>
  </si>
  <si>
    <t>Brident Dental Service 433 BAB</t>
  </si>
  <si>
    <t>3814546</t>
  </si>
  <si>
    <t>Brident Dental Service 439 BND</t>
  </si>
  <si>
    <t>3814567</t>
  </si>
  <si>
    <t>Brident Dental Service 446 BFK</t>
  </si>
  <si>
    <t>3814545</t>
  </si>
  <si>
    <t>Brident Dental Service 438 BRY</t>
  </si>
  <si>
    <t>3814575</t>
  </si>
  <si>
    <t>Brident Dental Service 403 BAA</t>
  </si>
  <si>
    <t>3814570</t>
  </si>
  <si>
    <t>Brident Dental Service 447 BRJ</t>
  </si>
  <si>
    <t>3763372</t>
  </si>
  <si>
    <t>Western Dental Ctr 676 OKS</t>
  </si>
  <si>
    <t>3814471</t>
  </si>
  <si>
    <t>Western Dental Ctr 851 BFA</t>
  </si>
  <si>
    <t>3814481</t>
  </si>
  <si>
    <t>Western Dental Ctr 881 BOA</t>
  </si>
  <si>
    <t>3814495</t>
  </si>
  <si>
    <t>Western Dental Ctr 893 BFI</t>
  </si>
  <si>
    <t>3814552</t>
  </si>
  <si>
    <t>Brident Dental Service 443 BDC</t>
  </si>
  <si>
    <t>3814467</t>
  </si>
  <si>
    <t>Western Dental Ctr 850 BYU</t>
  </si>
  <si>
    <t>3814564</t>
  </si>
  <si>
    <t>Brident Dental Service 445 BWM</t>
  </si>
  <si>
    <t>3814483</t>
  </si>
  <si>
    <t>Western Dental Ctr 887 BMJ</t>
  </si>
  <si>
    <t>3814544</t>
  </si>
  <si>
    <t>Brident Dental Service 437 BPH</t>
  </si>
  <si>
    <t>3814550</t>
  </si>
  <si>
    <t>Brident Dental Service 442 BPX</t>
  </si>
  <si>
    <t>3814586</t>
  </si>
  <si>
    <t>Brident Dental Service 409 BGC</t>
  </si>
  <si>
    <t>3814594</t>
  </si>
  <si>
    <t>Brident Dental Service 415 BNY</t>
  </si>
  <si>
    <t>3814682</t>
  </si>
  <si>
    <t>Brident Dental 556 OEK</t>
  </si>
  <si>
    <t>3814527</t>
  </si>
  <si>
    <t>Brident Dental Service 428 BGE</t>
  </si>
  <si>
    <t>3814537</t>
  </si>
  <si>
    <t>Brident Dental Service 432 BLJ</t>
  </si>
  <si>
    <t>3814584</t>
  </si>
  <si>
    <t>Brident Dental Service 408 BOB</t>
  </si>
  <si>
    <t>3814494</t>
  </si>
  <si>
    <t>Western Dental Ctr 892 BNB</t>
  </si>
  <si>
    <t>3814577</t>
  </si>
  <si>
    <t>Brident Dental Service 404 BAC</t>
  </si>
  <si>
    <t>WESTERN DENTAL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</si>
  <si>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</si>
  <si>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</si>
  <si>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</si>
  <si>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</si>
  <si>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</si>
  <si>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</si>
  <si>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</si>
  <si>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</si>
  <si>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</si>
  <si>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</si>
  <si>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</si>
  <si>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</si>
  <si>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</si>
  <si>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Oakland</t>
  </si>
  <si>
    <t>CA</t>
  </si>
  <si>
    <t xml:space="preserve">946013035   </t>
  </si>
  <si>
    <t>77003971</t>
  </si>
  <si>
    <t>SZ</t>
  </si>
  <si>
    <t>2011646</t>
  </si>
  <si>
    <t>Rapd Bite Wing Bite Blocks</t>
  </si>
  <si>
    <t>06/05/2019</t>
  </si>
  <si>
    <t>XD</t>
  </si>
  <si>
    <t>FLOWX</t>
  </si>
  <si>
    <t>Santa Rosa</t>
  </si>
  <si>
    <t xml:space="preserve">954055283   </t>
  </si>
  <si>
    <t>74805378</t>
  </si>
  <si>
    <t>5532086</t>
  </si>
  <si>
    <t>Adapter, Black 3/4 Round</t>
  </si>
  <si>
    <t>04/02/2019</t>
  </si>
  <si>
    <t>PORTER</t>
  </si>
  <si>
    <t>Lancaster</t>
  </si>
  <si>
    <t xml:space="preserve">935365913   </t>
  </si>
  <si>
    <t>76475960</t>
  </si>
  <si>
    <t>2016258</t>
  </si>
  <si>
    <t>K-Files Plus 31mm</t>
  </si>
  <si>
    <t>05/20/2019</t>
  </si>
  <si>
    <t>JSDENT</t>
  </si>
  <si>
    <t>Tracy</t>
  </si>
  <si>
    <t xml:space="preserve">953769401   </t>
  </si>
  <si>
    <t>76006272</t>
  </si>
  <si>
    <t>9233845</t>
  </si>
  <si>
    <t>Adult Mask f/Demand Valve</t>
  </si>
  <si>
    <t>05/07/2019</t>
  </si>
  <si>
    <t>MADA</t>
  </si>
  <si>
    <t>Antioch</t>
  </si>
  <si>
    <t xml:space="preserve">945092909   </t>
  </si>
  <si>
    <t>74744827</t>
  </si>
  <si>
    <t>9069586</t>
  </si>
  <si>
    <t>Demand Valve W/Mask &amp; Hose</t>
  </si>
  <si>
    <t>Fremont</t>
  </si>
  <si>
    <t xml:space="preserve">945381613   </t>
  </si>
  <si>
    <t>75731519</t>
  </si>
  <si>
    <t>5640115</t>
  </si>
  <si>
    <t>Dynomite Nasal Hoods Medium</t>
  </si>
  <si>
    <t>04/29/2019</t>
  </si>
  <si>
    <t>76066019</t>
  </si>
  <si>
    <t xml:space="preserve">945367436   </t>
  </si>
  <si>
    <t>77339305</t>
  </si>
  <si>
    <t>1530078</t>
  </si>
  <si>
    <t>Electrode T4 Fine Wire</t>
  </si>
  <si>
    <t>06/13/2019</t>
  </si>
  <si>
    <t>BONART</t>
  </si>
  <si>
    <t>Pasadena</t>
  </si>
  <si>
    <t>TX</t>
  </si>
  <si>
    <t xml:space="preserve">775041105   </t>
  </si>
  <si>
    <t>75848075</t>
  </si>
  <si>
    <t>05/02/2019</t>
  </si>
  <si>
    <t>Stockton</t>
  </si>
  <si>
    <t xml:space="preserve">952054200   </t>
  </si>
  <si>
    <t>76500978</t>
  </si>
  <si>
    <t>05/21/2019</t>
  </si>
  <si>
    <t>Apple Valley</t>
  </si>
  <si>
    <t xml:space="preserve">923082718   </t>
  </si>
  <si>
    <t>74805525</t>
  </si>
  <si>
    <t>Banning</t>
  </si>
  <si>
    <t xml:space="preserve">922204437   </t>
  </si>
  <si>
    <t>74744854</t>
  </si>
  <si>
    <t>2015122</t>
  </si>
  <si>
    <t>Hedstrom Plus Files 31mm</t>
  </si>
  <si>
    <t xml:space="preserve">945317414   </t>
  </si>
  <si>
    <t>76118837</t>
  </si>
  <si>
    <t>SO</t>
  </si>
  <si>
    <t>1705123</t>
  </si>
  <si>
    <t>Safety Shield</t>
  </si>
  <si>
    <t>05/08/2019</t>
  </si>
  <si>
    <t>DENTA</t>
  </si>
  <si>
    <t>Panorama City</t>
  </si>
  <si>
    <t xml:space="preserve">914022913   </t>
  </si>
  <si>
    <t>76063652</t>
  </si>
  <si>
    <t>Folsom</t>
  </si>
  <si>
    <t xml:space="preserve">956303265   </t>
  </si>
  <si>
    <t>76204071</t>
  </si>
  <si>
    <t>1070083</t>
  </si>
  <si>
    <t>Frazier Aspirator Tip 1.5mm</t>
  </si>
  <si>
    <t>05/13/2019</t>
  </si>
  <si>
    <t>VISDEN</t>
  </si>
  <si>
    <t>1070641</t>
  </si>
  <si>
    <t>Frazier Aspirator Tip 3mm</t>
  </si>
  <si>
    <t>Sparks</t>
  </si>
  <si>
    <t>NV</t>
  </si>
  <si>
    <t xml:space="preserve">894314970   </t>
  </si>
  <si>
    <t>76501168</t>
  </si>
  <si>
    <t>Garland</t>
  </si>
  <si>
    <t xml:space="preserve">750414640   </t>
  </si>
  <si>
    <t>77004212</t>
  </si>
  <si>
    <t>2224741</t>
  </si>
  <si>
    <t>Schilder Heat Carrier Anterior</t>
  </si>
  <si>
    <t>DNTEND</t>
  </si>
  <si>
    <t>2226833</t>
  </si>
  <si>
    <t>Houston</t>
  </si>
  <si>
    <t xml:space="preserve">770712105   </t>
  </si>
  <si>
    <t>75472815</t>
  </si>
  <si>
    <t>1146317</t>
  </si>
  <si>
    <t>Wenger Precordial Chest Piece</t>
  </si>
  <si>
    <t>04/22/2019</t>
  </si>
  <si>
    <t>SUNMD</t>
  </si>
  <si>
    <t>East Los Angeles</t>
  </si>
  <si>
    <t xml:space="preserve">900223115   </t>
  </si>
  <si>
    <t>76107418</t>
  </si>
  <si>
    <t>9239970</t>
  </si>
  <si>
    <t>Face Mask-Transpart Child</t>
  </si>
  <si>
    <t>WESTERN DENTAL   Drop-Ship Items  -  Apr 2019 through Jun 2019</t>
  </si>
  <si>
    <t xml:space="preserve">770281244   </t>
  </si>
  <si>
    <t>77847617</t>
  </si>
  <si>
    <t>1770028</t>
  </si>
  <si>
    <t>Amalgam Separator,NXT Hg5</t>
  </si>
  <si>
    <t>06/28/2019</t>
  </si>
  <si>
    <t>D</t>
  </si>
  <si>
    <t>SOLMET</t>
  </si>
  <si>
    <t xml:space="preserve">770815537   </t>
  </si>
  <si>
    <t>77847645</t>
  </si>
  <si>
    <t>El Monte</t>
  </si>
  <si>
    <t xml:space="preserve">917312516   </t>
  </si>
  <si>
    <t>75987444</t>
  </si>
  <si>
    <t>1770030</t>
  </si>
  <si>
    <t>Collection Contr/Recycle Kit,</t>
  </si>
  <si>
    <t>05/06/2019</t>
  </si>
  <si>
    <t xml:space="preserve">770235353   </t>
  </si>
  <si>
    <t>77847711</t>
  </si>
  <si>
    <t>Dallas</t>
  </si>
  <si>
    <t xml:space="preserve">752171766   </t>
  </si>
  <si>
    <t>77847753</t>
  </si>
  <si>
    <t>74805430</t>
  </si>
  <si>
    <t>1072022</t>
  </si>
  <si>
    <t>Elevator East West Left</t>
  </si>
  <si>
    <t>ATITAN</t>
  </si>
  <si>
    <t>1076999</t>
  </si>
  <si>
    <t>Elevator East West Right</t>
  </si>
  <si>
    <t>6003000</t>
  </si>
  <si>
    <t>Elevator Heidbrink #3</t>
  </si>
  <si>
    <t>HUFRID</t>
  </si>
  <si>
    <t>6004416</t>
  </si>
  <si>
    <t>Elevator Heidbrink #1</t>
  </si>
  <si>
    <t>75926084</t>
  </si>
  <si>
    <t>3936271</t>
  </si>
  <si>
    <t>DOCTORS STOOL, w/Air-Lift</t>
  </si>
  <si>
    <t>05/03/2019</t>
  </si>
  <si>
    <t>GALENT</t>
  </si>
  <si>
    <t>76063642</t>
  </si>
  <si>
    <t>5647177</t>
  </si>
  <si>
    <t>Dynomite Nasal Hoods Small</t>
  </si>
  <si>
    <t>76558955</t>
  </si>
  <si>
    <t>5649902</t>
  </si>
  <si>
    <t>Santa Maria</t>
  </si>
  <si>
    <t xml:space="preserve">934547813   </t>
  </si>
  <si>
    <t>77008903</t>
  </si>
  <si>
    <t>5640118</t>
  </si>
  <si>
    <t>Dynomite Nasal Hood Asst Size</t>
  </si>
  <si>
    <t>06/04/2019</t>
  </si>
  <si>
    <t>Fort Worth</t>
  </si>
  <si>
    <t xml:space="preserve">761104457   </t>
  </si>
  <si>
    <t>77847943</t>
  </si>
  <si>
    <t>Fresno</t>
  </si>
  <si>
    <t xml:space="preserve">937265270   </t>
  </si>
  <si>
    <t>75360635</t>
  </si>
  <si>
    <t>9061755</t>
  </si>
  <si>
    <t>Sensor Sheaths Size 1</t>
  </si>
  <si>
    <t>04/17/2019</t>
  </si>
  <si>
    <t>SOTAPR</t>
  </si>
  <si>
    <t>9061756</t>
  </si>
  <si>
    <t>Sensor Sheaths Size 2</t>
  </si>
  <si>
    <t>75467575</t>
  </si>
  <si>
    <t>3939194</t>
  </si>
  <si>
    <t>ASSTS STOOL w/Fixd FtRest</t>
  </si>
  <si>
    <t>76603417</t>
  </si>
  <si>
    <t>05/22/2019</t>
  </si>
  <si>
    <t>77054089</t>
  </si>
  <si>
    <t xml:space="preserve">752204779   </t>
  </si>
  <si>
    <t>77847971</t>
  </si>
  <si>
    <t>Visalia</t>
  </si>
  <si>
    <t xml:space="preserve">932774436   </t>
  </si>
  <si>
    <t>75255726</t>
  </si>
  <si>
    <t>5642191</t>
  </si>
  <si>
    <t>04/15/2019</t>
  </si>
  <si>
    <t>75440858</t>
  </si>
  <si>
    <t>1778819</t>
  </si>
  <si>
    <t>Replace Cart &amp; Recycl Kit</t>
  </si>
  <si>
    <t>75728399</t>
  </si>
  <si>
    <t>75850210</t>
  </si>
  <si>
    <t>5500529</t>
  </si>
  <si>
    <t>Gasket  # 000505</t>
  </si>
  <si>
    <t>05/01/2019</t>
  </si>
  <si>
    <t>RAMVAC</t>
  </si>
  <si>
    <t>5504633</t>
  </si>
  <si>
    <t>Magnetic Seal f/Vac Cntrl</t>
  </si>
  <si>
    <t xml:space="preserve">761647205   </t>
  </si>
  <si>
    <t>77848035</t>
  </si>
  <si>
    <t>Sacramento</t>
  </si>
  <si>
    <t xml:space="preserve">958205414   </t>
  </si>
  <si>
    <t>74717257</t>
  </si>
  <si>
    <t>04/01/2019</t>
  </si>
  <si>
    <t>77435917</t>
  </si>
  <si>
    <t>06/17/2019</t>
  </si>
  <si>
    <t>Lodi</t>
  </si>
  <si>
    <t xml:space="preserve">952404266   </t>
  </si>
  <si>
    <t>75763945</t>
  </si>
  <si>
    <t>3939382</t>
  </si>
  <si>
    <t>Mini Caddy w/Drawr &amp;Shelf</t>
  </si>
  <si>
    <t>04/30/2019</t>
  </si>
  <si>
    <t xml:space="preserve">752112691   </t>
  </si>
  <si>
    <t>77848070</t>
  </si>
  <si>
    <t>Loma Linda</t>
  </si>
  <si>
    <t xml:space="preserve">923543812   </t>
  </si>
  <si>
    <t>76063659</t>
  </si>
  <si>
    <t>7382928</t>
  </si>
  <si>
    <t>NTI Diamond FG 830L-012M</t>
  </si>
  <si>
    <t>AXIS</t>
  </si>
  <si>
    <t>77004020</t>
  </si>
  <si>
    <t>Los Angeles</t>
  </si>
  <si>
    <t xml:space="preserve">900291753   </t>
  </si>
  <si>
    <t>77614815</t>
  </si>
  <si>
    <t>06/21/2019</t>
  </si>
  <si>
    <t>77620149</t>
  </si>
  <si>
    <t>9072348</t>
  </si>
  <si>
    <t>Litex 696 Fiberoptic Probe</t>
  </si>
  <si>
    <t xml:space="preserve">770557142   </t>
  </si>
  <si>
    <t>76883513</t>
  </si>
  <si>
    <t>1715654</t>
  </si>
  <si>
    <t>N3010 PCI Express Board</t>
  </si>
  <si>
    <t>06/03/2019</t>
  </si>
  <si>
    <t>INSTRM</t>
  </si>
  <si>
    <t>77405007</t>
  </si>
  <si>
    <t>1713249</t>
  </si>
  <si>
    <t>FO Cable 10M White</t>
  </si>
  <si>
    <t>77543911</t>
  </si>
  <si>
    <t>1779468</t>
  </si>
  <si>
    <t>Hg5 Recycle Kit Only</t>
  </si>
  <si>
    <t>06/20/2019</t>
  </si>
  <si>
    <t xml:space="preserve">958341641   </t>
  </si>
  <si>
    <t>75905094</t>
  </si>
  <si>
    <t>76445342</t>
  </si>
  <si>
    <t>05/17/2019</t>
  </si>
  <si>
    <t>5643337</t>
  </si>
  <si>
    <t>Dynomite Small Hoods Assorted</t>
  </si>
  <si>
    <t>77004233</t>
  </si>
  <si>
    <t>5646737</t>
  </si>
  <si>
    <t>77491294</t>
  </si>
  <si>
    <t>06/18/2019</t>
  </si>
  <si>
    <t>77505900</t>
  </si>
  <si>
    <t>06/19/2019</t>
  </si>
  <si>
    <t>Plano</t>
  </si>
  <si>
    <t xml:space="preserve">750745374   </t>
  </si>
  <si>
    <t>77848382</t>
  </si>
  <si>
    <t xml:space="preserve">937267025   </t>
  </si>
  <si>
    <t>76231580</t>
  </si>
  <si>
    <t>77004119</t>
  </si>
  <si>
    <t xml:space="preserve">752372467   </t>
  </si>
  <si>
    <t>77848494</t>
  </si>
  <si>
    <t>Palmdale</t>
  </si>
  <si>
    <t xml:space="preserve">935513737   </t>
  </si>
  <si>
    <t>76357670</t>
  </si>
  <si>
    <t>9531146</t>
  </si>
  <si>
    <t>Forcep Extracting Md3</t>
  </si>
  <si>
    <t>05/15/2019</t>
  </si>
  <si>
    <t>MILTEX</t>
  </si>
  <si>
    <t>76946092</t>
  </si>
  <si>
    <t>Tucson</t>
  </si>
  <si>
    <t>AZ</t>
  </si>
  <si>
    <t xml:space="preserve">857165311   </t>
  </si>
  <si>
    <t>76063735</t>
  </si>
  <si>
    <t>9539738</t>
  </si>
  <si>
    <t>Forcep Mead Md4</t>
  </si>
  <si>
    <t>Simi Valley</t>
  </si>
  <si>
    <t xml:space="preserve">930652866   </t>
  </si>
  <si>
    <t>74875727</t>
  </si>
  <si>
    <t>04/04/2019</t>
  </si>
  <si>
    <t>75848110</t>
  </si>
  <si>
    <t>76237470</t>
  </si>
  <si>
    <t>77010142</t>
  </si>
  <si>
    <t>San Bernardino</t>
  </si>
  <si>
    <t xml:space="preserve">924103507   </t>
  </si>
  <si>
    <t>76556729</t>
  </si>
  <si>
    <t>5642017</t>
  </si>
  <si>
    <t>76063855</t>
  </si>
  <si>
    <t>Modesto</t>
  </si>
  <si>
    <t xml:space="preserve">953502543   </t>
  </si>
  <si>
    <t>76006261</t>
  </si>
  <si>
    <t>77108980</t>
  </si>
  <si>
    <t>06/06/2019</t>
  </si>
  <si>
    <t>Turlock</t>
  </si>
  <si>
    <t xml:space="preserve">953803953   </t>
  </si>
  <si>
    <t>75310055</t>
  </si>
  <si>
    <t>6007052</t>
  </si>
  <si>
    <t>Plugger Endo</t>
  </si>
  <si>
    <t>04/16/2019</t>
  </si>
  <si>
    <t>8228589</t>
  </si>
  <si>
    <t>Plugger Endo DE #3/5</t>
  </si>
  <si>
    <t>AMEREA</t>
  </si>
  <si>
    <t>76607170</t>
  </si>
  <si>
    <t>Santa Cruz</t>
  </si>
  <si>
    <t xml:space="preserve">950602818   </t>
  </si>
  <si>
    <t>74856789</t>
  </si>
  <si>
    <t>5641901</t>
  </si>
  <si>
    <t>04/03/2019</t>
  </si>
  <si>
    <t>San Antonio</t>
  </si>
  <si>
    <t xml:space="preserve">782211527   </t>
  </si>
  <si>
    <t>77848682</t>
  </si>
  <si>
    <t>Redlands</t>
  </si>
  <si>
    <t xml:space="preserve">923738012   </t>
  </si>
  <si>
    <t>74909421</t>
  </si>
  <si>
    <t>5538149</t>
  </si>
  <si>
    <t>MXR,Tall Stnd,AVS,Matrx</t>
  </si>
  <si>
    <t>76745196</t>
  </si>
  <si>
    <t>05/28/2019</t>
  </si>
  <si>
    <t>Hanford</t>
  </si>
  <si>
    <t xml:space="preserve">932304591   </t>
  </si>
  <si>
    <t>76790953</t>
  </si>
  <si>
    <t>05/29/2019</t>
  </si>
  <si>
    <t xml:space="preserve">782013859   </t>
  </si>
  <si>
    <t>77848706</t>
  </si>
  <si>
    <t>Victorville</t>
  </si>
  <si>
    <t xml:space="preserve">923958515   </t>
  </si>
  <si>
    <t>75234968</t>
  </si>
  <si>
    <t>76464446</t>
  </si>
  <si>
    <t xml:space="preserve">770863128   </t>
  </si>
  <si>
    <t>74951345</t>
  </si>
  <si>
    <t>6304141</t>
  </si>
  <si>
    <t>Amalgam Trap Assy</t>
  </si>
  <si>
    <t>04/08/2019</t>
  </si>
  <si>
    <t>PROMA</t>
  </si>
  <si>
    <t xml:space="preserve">952103749   </t>
  </si>
  <si>
    <t>74787253</t>
  </si>
  <si>
    <t>77054019</t>
  </si>
  <si>
    <t>5640749</t>
  </si>
  <si>
    <t>77621651</t>
  </si>
  <si>
    <t>5648194</t>
  </si>
  <si>
    <t>Madera</t>
  </si>
  <si>
    <t xml:space="preserve">936379600   </t>
  </si>
  <si>
    <t>76101929</t>
  </si>
  <si>
    <t>76500982</t>
  </si>
  <si>
    <t xml:space="preserve">782204925   </t>
  </si>
  <si>
    <t>77848814</t>
  </si>
  <si>
    <t>Chandler</t>
  </si>
  <si>
    <t xml:space="preserve">852257164   </t>
  </si>
  <si>
    <t>74843442</t>
  </si>
  <si>
    <t>6306671</t>
  </si>
  <si>
    <t>UMBILICL- PERCEPTION UNIT X-L</t>
  </si>
  <si>
    <t xml:space="preserve">782371608   </t>
  </si>
  <si>
    <t>77848895</t>
  </si>
  <si>
    <t xml:space="preserve">932772212   </t>
  </si>
  <si>
    <t>75312566</t>
  </si>
  <si>
    <t>76556728</t>
  </si>
  <si>
    <t>El Cajon</t>
  </si>
  <si>
    <t xml:space="preserve">920216449   </t>
  </si>
  <si>
    <t>76500986</t>
  </si>
  <si>
    <t>5647128</t>
  </si>
  <si>
    <t>Dynomite Assorted Flavors</t>
  </si>
  <si>
    <t>Jurupa Valley</t>
  </si>
  <si>
    <t xml:space="preserve">917521828   </t>
  </si>
  <si>
    <t>75804481</t>
  </si>
  <si>
    <t>6001546</t>
  </si>
  <si>
    <t>Scaler Towner DE U15/30</t>
  </si>
  <si>
    <t>74852103</t>
  </si>
  <si>
    <t>1156490</t>
  </si>
  <si>
    <t>Scaler Crane Kaplan #6</t>
  </si>
  <si>
    <t>76065238</t>
  </si>
  <si>
    <t>1249801</t>
  </si>
  <si>
    <t>Sensor Oximax Finger</t>
  </si>
  <si>
    <t>SOMTEC</t>
  </si>
  <si>
    <t>Riverside</t>
  </si>
  <si>
    <t xml:space="preserve">925043716   </t>
  </si>
  <si>
    <t>76862176</t>
  </si>
  <si>
    <t>1778375</t>
  </si>
  <si>
    <t>Bucket f/Amalgam Disposal</t>
  </si>
  <si>
    <t>05/31/2019</t>
  </si>
  <si>
    <t xml:space="preserve">752310237   </t>
  </si>
  <si>
    <t>77848976</t>
  </si>
  <si>
    <t>San Diego</t>
  </si>
  <si>
    <t xml:space="preserve">921156295   </t>
  </si>
  <si>
    <t>76501126</t>
  </si>
  <si>
    <t>77054026</t>
  </si>
  <si>
    <t>6009324</t>
  </si>
  <si>
    <t>Cord Packer DE 113 Serrated</t>
  </si>
  <si>
    <t>San Jose</t>
  </si>
  <si>
    <t xml:space="preserve">95123       </t>
  </si>
  <si>
    <t>74856813</t>
  </si>
  <si>
    <t>6830501</t>
  </si>
  <si>
    <t>Nitrile Utility Gloves Pair</t>
  </si>
  <si>
    <t>HPTC</t>
  </si>
  <si>
    <t>75309995</t>
  </si>
  <si>
    <t>6010838</t>
  </si>
  <si>
    <t>Implacare II Tips Kit Assorted</t>
  </si>
  <si>
    <t>75905131</t>
  </si>
  <si>
    <t>76362154</t>
  </si>
  <si>
    <t>77054109</t>
  </si>
  <si>
    <t>77542742</t>
  </si>
  <si>
    <t xml:space="preserve">770763522   </t>
  </si>
  <si>
    <t>77666185</t>
  </si>
  <si>
    <t>06/24/2019</t>
  </si>
  <si>
    <t>Long Beach</t>
  </si>
  <si>
    <t xml:space="preserve">908063051   </t>
  </si>
  <si>
    <t>77490990</t>
  </si>
  <si>
    <t>77860062</t>
  </si>
  <si>
    <t>76951020</t>
  </si>
  <si>
    <t>77436113</t>
  </si>
  <si>
    <t xml:space="preserve">857053276   </t>
  </si>
  <si>
    <t>76501214</t>
  </si>
  <si>
    <t>Arlington</t>
  </si>
  <si>
    <t xml:space="preserve">760152525   </t>
  </si>
  <si>
    <t>77662209</t>
  </si>
  <si>
    <t xml:space="preserve">857103941   </t>
  </si>
  <si>
    <t>76063614</t>
  </si>
  <si>
    <t>76501185</t>
  </si>
  <si>
    <t>77708544</t>
  </si>
  <si>
    <t>06/25/2019</t>
  </si>
  <si>
    <t>Tulare</t>
  </si>
  <si>
    <t xml:space="preserve">932744561   </t>
  </si>
  <si>
    <t>75718807</t>
  </si>
  <si>
    <t xml:space="preserve">770341862   </t>
  </si>
  <si>
    <t>77666215</t>
  </si>
  <si>
    <t>Lynwood</t>
  </si>
  <si>
    <t xml:space="preserve">902622663   </t>
  </si>
  <si>
    <t>74805292</t>
  </si>
  <si>
    <t>San Fernando</t>
  </si>
  <si>
    <t xml:space="preserve">913403254   </t>
  </si>
  <si>
    <t>75312585</t>
  </si>
  <si>
    <t>1640148</t>
  </si>
  <si>
    <t>Stae Single Dose Kit</t>
  </si>
  <si>
    <t>SOUDEN</t>
  </si>
  <si>
    <t>Montebello</t>
  </si>
  <si>
    <t xml:space="preserve">906402311   </t>
  </si>
  <si>
    <t>76501117</t>
  </si>
  <si>
    <t xml:space="preserve">900011934   </t>
  </si>
  <si>
    <t>75428035</t>
  </si>
  <si>
    <t>04/19/2019</t>
  </si>
  <si>
    <t>77454887</t>
  </si>
  <si>
    <t>El Centro</t>
  </si>
  <si>
    <t xml:space="preserve">922431314   </t>
  </si>
  <si>
    <t>75364400</t>
  </si>
  <si>
    <t>04/18/2019</t>
  </si>
  <si>
    <t>Claremont</t>
  </si>
  <si>
    <t xml:space="preserve">917115400   </t>
  </si>
  <si>
    <t>74805302</t>
  </si>
  <si>
    <t>76066055</t>
  </si>
  <si>
    <t>77008988</t>
  </si>
  <si>
    <t xml:space="preserve">761151437   </t>
  </si>
  <si>
    <t>77666255</t>
  </si>
  <si>
    <t>South Gate</t>
  </si>
  <si>
    <t xml:space="preserve">902806304   </t>
  </si>
  <si>
    <t>74856724</t>
  </si>
  <si>
    <t>75360825</t>
  </si>
  <si>
    <t>76008254</t>
  </si>
  <si>
    <t>5640658</t>
  </si>
  <si>
    <t>Scavenger-Peds W/3L Bag</t>
  </si>
  <si>
    <t>76362164</t>
  </si>
  <si>
    <t>77054125</t>
  </si>
  <si>
    <t>77697869</t>
  </si>
  <si>
    <t>Manteca</t>
  </si>
  <si>
    <t xml:space="preserve">953375239   </t>
  </si>
  <si>
    <t>74744865</t>
  </si>
  <si>
    <t>75244818</t>
  </si>
  <si>
    <t>76006389</t>
  </si>
  <si>
    <t>76501172</t>
  </si>
  <si>
    <t>76950995</t>
  </si>
  <si>
    <t>77490968</t>
  </si>
  <si>
    <t xml:space="preserve">908133663   </t>
  </si>
  <si>
    <t>75948209</t>
  </si>
  <si>
    <t xml:space="preserve">750426783   </t>
  </si>
  <si>
    <t>77666272</t>
  </si>
  <si>
    <t>Whittier</t>
  </si>
  <si>
    <t xml:space="preserve">906051727   </t>
  </si>
  <si>
    <t>75375542</t>
  </si>
  <si>
    <t xml:space="preserve">900382745   </t>
  </si>
  <si>
    <t>76500999</t>
  </si>
  <si>
    <t>Murrieta</t>
  </si>
  <si>
    <t xml:space="preserve">925628975   </t>
  </si>
  <si>
    <t>77004142</t>
  </si>
  <si>
    <t>Grand Prairie</t>
  </si>
  <si>
    <t xml:space="preserve">750505721   </t>
  </si>
  <si>
    <t>77817186</t>
  </si>
  <si>
    <t>06/27/2019</t>
  </si>
  <si>
    <t>Lake Elsinore</t>
  </si>
  <si>
    <t xml:space="preserve">925304539   </t>
  </si>
  <si>
    <t>74822948</t>
  </si>
  <si>
    <t>75675696</t>
  </si>
  <si>
    <t>04/26/2019</t>
  </si>
  <si>
    <t>6004078</t>
  </si>
  <si>
    <t>Elevator Heidbrink Root Tip</t>
  </si>
  <si>
    <t>77813663</t>
  </si>
  <si>
    <t>77838433</t>
  </si>
  <si>
    <t>Haltom City</t>
  </si>
  <si>
    <t xml:space="preserve">761174608   </t>
  </si>
  <si>
    <t>77225102</t>
  </si>
  <si>
    <t>06/11/2019</t>
  </si>
  <si>
    <t xml:space="preserve">925013561   </t>
  </si>
  <si>
    <t>74856759</t>
  </si>
  <si>
    <t>76558933</t>
  </si>
  <si>
    <t>77003952</t>
  </si>
  <si>
    <t>76193622</t>
  </si>
  <si>
    <t>05/10/2019</t>
  </si>
  <si>
    <t>76501010</t>
  </si>
  <si>
    <t>76585439</t>
  </si>
  <si>
    <t>Van Nuys</t>
  </si>
  <si>
    <t xml:space="preserve">914055867   </t>
  </si>
  <si>
    <t>75661931</t>
  </si>
  <si>
    <t>75662239</t>
  </si>
  <si>
    <t>76107499</t>
  </si>
  <si>
    <t>Bakersfield</t>
  </si>
  <si>
    <t xml:space="preserve">933012300   </t>
  </si>
  <si>
    <t>74744845</t>
  </si>
  <si>
    <t>76771209</t>
  </si>
  <si>
    <t>76946268</t>
  </si>
  <si>
    <t>Irving</t>
  </si>
  <si>
    <t xml:space="preserve">750606237   </t>
  </si>
  <si>
    <t>77817281</t>
  </si>
  <si>
    <t xml:space="preserve">935353237   </t>
  </si>
  <si>
    <t>75244866</t>
  </si>
  <si>
    <t>75305102</t>
  </si>
  <si>
    <t>77712930</t>
  </si>
  <si>
    <t>7010912</t>
  </si>
  <si>
    <t>Diamond FG SCoarse</t>
  </si>
  <si>
    <t>MEISIN</t>
  </si>
  <si>
    <t xml:space="preserve">761142201   </t>
  </si>
  <si>
    <t>77817424</t>
  </si>
  <si>
    <t>Chico</t>
  </si>
  <si>
    <t xml:space="preserve">959261336   </t>
  </si>
  <si>
    <t>75057247</t>
  </si>
  <si>
    <t>04/09/2019</t>
  </si>
  <si>
    <t>Euless</t>
  </si>
  <si>
    <t xml:space="preserve">760392730   </t>
  </si>
  <si>
    <t>77001720</t>
  </si>
  <si>
    <t>McKinney</t>
  </si>
  <si>
    <t xml:space="preserve">750692139   </t>
  </si>
  <si>
    <t>77817523</t>
  </si>
  <si>
    <t xml:space="preserve">951131802   </t>
  </si>
  <si>
    <t>75312548</t>
  </si>
  <si>
    <t xml:space="preserve">760104724   </t>
  </si>
  <si>
    <t>77817632</t>
  </si>
  <si>
    <t xml:space="preserve">752084924   </t>
  </si>
  <si>
    <t>77817717</t>
  </si>
  <si>
    <t>Rialto</t>
  </si>
  <si>
    <t xml:space="preserve">923765048   </t>
  </si>
  <si>
    <t>76556877</t>
  </si>
  <si>
    <t>San Leandro</t>
  </si>
  <si>
    <t xml:space="preserve">945782985   </t>
  </si>
  <si>
    <t>74776920</t>
  </si>
  <si>
    <t>6305570</t>
  </si>
  <si>
    <t>Pivot Shaft f/ Uni-Holder</t>
  </si>
  <si>
    <t>6306689</t>
  </si>
  <si>
    <t>Screw Socket Set</t>
  </si>
  <si>
    <t>76464405</t>
  </si>
  <si>
    <t>77483015</t>
  </si>
  <si>
    <t>5531052</t>
  </si>
  <si>
    <t>2 Hndpc Uni-Holder,Rt-Mnt</t>
  </si>
  <si>
    <t xml:space="preserve">752286173   </t>
  </si>
  <si>
    <t>77817808</t>
  </si>
  <si>
    <t>Oxnard</t>
  </si>
  <si>
    <t xml:space="preserve">930305917   </t>
  </si>
  <si>
    <t>76255507</t>
  </si>
  <si>
    <t>6006839</t>
  </si>
  <si>
    <t>Curette DE Prichard 1/2</t>
  </si>
  <si>
    <t>6009075</t>
  </si>
  <si>
    <t>Elevator Perio Buser</t>
  </si>
  <si>
    <t>6009825</t>
  </si>
  <si>
    <t>Curette Lucas Surgical DE</t>
  </si>
  <si>
    <t>Santa Ana</t>
  </si>
  <si>
    <t xml:space="preserve">927033443   </t>
  </si>
  <si>
    <t>75312632</t>
  </si>
  <si>
    <t>76556686</t>
  </si>
  <si>
    <t>77009061</t>
  </si>
  <si>
    <t>74856742</t>
  </si>
  <si>
    <t>76427742</t>
  </si>
  <si>
    <t>76652708</t>
  </si>
  <si>
    <t>05/24/2019</t>
  </si>
  <si>
    <t xml:space="preserve">958422506   </t>
  </si>
  <si>
    <t>76884251</t>
  </si>
  <si>
    <t>77439431</t>
  </si>
  <si>
    <t>75244738</t>
  </si>
  <si>
    <t xml:space="preserve">951222118   </t>
  </si>
  <si>
    <t>77486372</t>
  </si>
  <si>
    <t>6984852</t>
  </si>
  <si>
    <t>Replacmt Filter f/Arcadia</t>
  </si>
  <si>
    <t>AIRTEC</t>
  </si>
  <si>
    <t>Chula Vista</t>
  </si>
  <si>
    <t xml:space="preserve">919112706   </t>
  </si>
  <si>
    <t>76065969</t>
  </si>
  <si>
    <t>Santa Clara</t>
  </si>
  <si>
    <t xml:space="preserve">950512901   </t>
  </si>
  <si>
    <t>75244791</t>
  </si>
  <si>
    <t>76006306</t>
  </si>
  <si>
    <t>76572255</t>
  </si>
  <si>
    <t>76951066</t>
  </si>
  <si>
    <t>77491076</t>
  </si>
  <si>
    <t xml:space="preserve">921172712   </t>
  </si>
  <si>
    <t>75492428</t>
  </si>
  <si>
    <t>04/23/2019</t>
  </si>
  <si>
    <t>Norwalk</t>
  </si>
  <si>
    <t xml:space="preserve">906502214   </t>
  </si>
  <si>
    <t>77702331</t>
  </si>
  <si>
    <t>Mesa</t>
  </si>
  <si>
    <t xml:space="preserve">852038823   </t>
  </si>
  <si>
    <t>76445318</t>
  </si>
  <si>
    <t>Lomita</t>
  </si>
  <si>
    <t xml:space="preserve">907172647   </t>
  </si>
  <si>
    <t>75595337</t>
  </si>
  <si>
    <t>6303765</t>
  </si>
  <si>
    <t>Holder,Left Alliant</t>
  </si>
  <si>
    <t>04/24/2019</t>
  </si>
  <si>
    <t>75679618</t>
  </si>
  <si>
    <t>76951047</t>
  </si>
  <si>
    <t>Corona</t>
  </si>
  <si>
    <t xml:space="preserve">928801467   </t>
  </si>
  <si>
    <t>77131295</t>
  </si>
  <si>
    <t>5539241</t>
  </si>
  <si>
    <t>N2O E-Stand Pres Gauge</t>
  </si>
  <si>
    <t>06/07/2019</t>
  </si>
  <si>
    <t xml:space="preserve">953047901   </t>
  </si>
  <si>
    <t>76362148</t>
  </si>
  <si>
    <t xml:space="preserve">914024805   </t>
  </si>
  <si>
    <t>76092653</t>
  </si>
  <si>
    <t>6986715</t>
  </si>
  <si>
    <t>Tubing,10 mm,for Compresr</t>
  </si>
  <si>
    <t>6989907</t>
  </si>
  <si>
    <t>Tubing 12mm Flamex</t>
  </si>
  <si>
    <t>6427295</t>
  </si>
  <si>
    <t>Holder Asepsis HP Auto N/C</t>
  </si>
  <si>
    <t>DCI</t>
  </si>
  <si>
    <t>76325299</t>
  </si>
  <si>
    <t>6437801</t>
  </si>
  <si>
    <t>Pro 60 Chair Headrst Only</t>
  </si>
  <si>
    <t>05/16/2019</t>
  </si>
  <si>
    <t>P&amp;C</t>
  </si>
  <si>
    <t>77188852</t>
  </si>
  <si>
    <t>06/10/2019</t>
  </si>
  <si>
    <t>77484638</t>
  </si>
  <si>
    <t>Paramount</t>
  </si>
  <si>
    <t xml:space="preserve">907232607   </t>
  </si>
  <si>
    <t>75619214</t>
  </si>
  <si>
    <t>04/25/2019</t>
  </si>
  <si>
    <t>76155265</t>
  </si>
  <si>
    <t>05/09/2019</t>
  </si>
  <si>
    <t>Fontana</t>
  </si>
  <si>
    <t xml:space="preserve">923356725   </t>
  </si>
  <si>
    <t>76130638</t>
  </si>
  <si>
    <t>Gardena</t>
  </si>
  <si>
    <t xml:space="preserve">902474013   </t>
  </si>
  <si>
    <t>77362760</t>
  </si>
  <si>
    <t>06/14/2019</t>
  </si>
  <si>
    <t xml:space="preserve">782293891   </t>
  </si>
  <si>
    <t>74924508</t>
  </si>
  <si>
    <t>04/05/2019</t>
  </si>
  <si>
    <t>76490560</t>
  </si>
  <si>
    <t xml:space="preserve">927014620   </t>
  </si>
  <si>
    <t>75312571</t>
  </si>
  <si>
    <t>77256000</t>
  </si>
  <si>
    <t>3931017</t>
  </si>
  <si>
    <t>Gray Caster Set of 5</t>
  </si>
  <si>
    <t>06/12/2019</t>
  </si>
  <si>
    <t>77267524</t>
  </si>
  <si>
    <t>Fullerton</t>
  </si>
  <si>
    <t xml:space="preserve">928323474   </t>
  </si>
  <si>
    <t>74805257</t>
  </si>
  <si>
    <t>Brownsville</t>
  </si>
  <si>
    <t xml:space="preserve">785213506   </t>
  </si>
  <si>
    <t>75969179</t>
  </si>
  <si>
    <t>Indio</t>
  </si>
  <si>
    <t xml:space="preserve">922010715   </t>
  </si>
  <si>
    <t>77036082</t>
  </si>
  <si>
    <t xml:space="preserve">900033327   </t>
  </si>
  <si>
    <t>76885088</t>
  </si>
  <si>
    <t>Phoenix</t>
  </si>
  <si>
    <t xml:space="preserve">850291267   </t>
  </si>
  <si>
    <t>76944758</t>
  </si>
  <si>
    <t>77223021</t>
  </si>
  <si>
    <t xml:space="preserve">958224200   </t>
  </si>
  <si>
    <t>75255675</t>
  </si>
  <si>
    <t>Waco</t>
  </si>
  <si>
    <t xml:space="preserve">767106903   </t>
  </si>
  <si>
    <t>77855304</t>
  </si>
  <si>
    <t>1449798</t>
  </si>
  <si>
    <t>Foot Cntrl spring Actuatr</t>
  </si>
  <si>
    <t>BELMON</t>
  </si>
  <si>
    <t xml:space="preserve">761372628   </t>
  </si>
  <si>
    <t>76063527</t>
  </si>
  <si>
    <t>77196494</t>
  </si>
  <si>
    <t>77491207</t>
  </si>
  <si>
    <t>Hayward</t>
  </si>
  <si>
    <t xml:space="preserve">945441809   </t>
  </si>
  <si>
    <t>75487661</t>
  </si>
  <si>
    <t>2293953</t>
  </si>
  <si>
    <t>Ext Irrigation Tube Slv</t>
  </si>
  <si>
    <t>BENAIR</t>
  </si>
  <si>
    <t>75952340</t>
  </si>
  <si>
    <t>7173573</t>
  </si>
  <si>
    <t>Column Key Pad</t>
  </si>
  <si>
    <t>GENDEX</t>
  </si>
  <si>
    <t xml:space="preserve">952075156   </t>
  </si>
  <si>
    <t>75613693</t>
  </si>
  <si>
    <t>75876619</t>
  </si>
  <si>
    <t>Austin</t>
  </si>
  <si>
    <t xml:space="preserve">787534113   </t>
  </si>
  <si>
    <t>74735492</t>
  </si>
  <si>
    <t>Maywood</t>
  </si>
  <si>
    <t xml:space="preserve">902702943   </t>
  </si>
  <si>
    <t>76950927</t>
  </si>
  <si>
    <t xml:space="preserve">946122002   </t>
  </si>
  <si>
    <t>75004260</t>
  </si>
  <si>
    <t>76556779</t>
  </si>
  <si>
    <t>77491210</t>
  </si>
  <si>
    <t>San Francisco</t>
  </si>
  <si>
    <t xml:space="preserve">941103102   </t>
  </si>
  <si>
    <t>74838989</t>
  </si>
  <si>
    <t>5539685</t>
  </si>
  <si>
    <t>Auto Vac Switch System</t>
  </si>
  <si>
    <t>74979560</t>
  </si>
  <si>
    <t>76055027</t>
  </si>
  <si>
    <t>5507841</t>
  </si>
  <si>
    <t>Non-Rebreathing Checkvalv</t>
  </si>
  <si>
    <t>75240643</t>
  </si>
  <si>
    <t>3653271</t>
  </si>
  <si>
    <t>Gasket-12in-Model Trimmer</t>
  </si>
  <si>
    <t>BUFF</t>
  </si>
  <si>
    <t>76006221</t>
  </si>
  <si>
    <t>76501031</t>
  </si>
  <si>
    <t>5645197</t>
  </si>
  <si>
    <t>Scavenger w/o Nasal Hood</t>
  </si>
  <si>
    <t>77088841</t>
  </si>
  <si>
    <t xml:space="preserve">850174035   </t>
  </si>
  <si>
    <t>77708466</t>
  </si>
  <si>
    <t>San Marcos</t>
  </si>
  <si>
    <t xml:space="preserve">920782501   </t>
  </si>
  <si>
    <t>74907074</t>
  </si>
  <si>
    <t>75244909</t>
  </si>
  <si>
    <t>76006394</t>
  </si>
  <si>
    <t>76237569</t>
  </si>
  <si>
    <t>Anaheim</t>
  </si>
  <si>
    <t xml:space="preserve">928023015   </t>
  </si>
  <si>
    <t>74805147</t>
  </si>
  <si>
    <t>77008938</t>
  </si>
  <si>
    <t>Livermore</t>
  </si>
  <si>
    <t xml:space="preserve">945518872   </t>
  </si>
  <si>
    <t>75244864</t>
  </si>
  <si>
    <t xml:space="preserve">933094817   </t>
  </si>
  <si>
    <t>77001899</t>
  </si>
  <si>
    <t>Bellflower</t>
  </si>
  <si>
    <t xml:space="preserve">907063677   </t>
  </si>
  <si>
    <t>74805365</t>
  </si>
  <si>
    <t>75312658</t>
  </si>
  <si>
    <t xml:space="preserve">952103317   </t>
  </si>
  <si>
    <t>76707568</t>
  </si>
  <si>
    <t>77408280</t>
  </si>
  <si>
    <t>77455209</t>
  </si>
  <si>
    <t>3931199</t>
  </si>
  <si>
    <t>Rubber Ring f/Base of Chr</t>
  </si>
  <si>
    <t>Oceanside</t>
  </si>
  <si>
    <t xml:space="preserve">920581873   </t>
  </si>
  <si>
    <t>75136461</t>
  </si>
  <si>
    <t>04/11/2019</t>
  </si>
  <si>
    <t>77054073</t>
  </si>
  <si>
    <t xml:space="preserve">937113220   </t>
  </si>
  <si>
    <t>74744828</t>
  </si>
  <si>
    <t>75255706</t>
  </si>
  <si>
    <t xml:space="preserve">787414563   </t>
  </si>
  <si>
    <t>75576510</t>
  </si>
  <si>
    <t>Mc Allen</t>
  </si>
  <si>
    <t xml:space="preserve">785015045   </t>
  </si>
  <si>
    <t>77004166</t>
  </si>
  <si>
    <t>74807927</t>
  </si>
  <si>
    <t>Clovis</t>
  </si>
  <si>
    <t xml:space="preserve">936123217   </t>
  </si>
  <si>
    <t>77008879</t>
  </si>
  <si>
    <t>77491149</t>
  </si>
  <si>
    <t xml:space="preserve">900371722   </t>
  </si>
  <si>
    <t>77385977</t>
  </si>
  <si>
    <t>Compton</t>
  </si>
  <si>
    <t xml:space="preserve">902211293   </t>
  </si>
  <si>
    <t>77008958</t>
  </si>
  <si>
    <t>Concord</t>
  </si>
  <si>
    <t xml:space="preserve">945202348   </t>
  </si>
  <si>
    <t>77608929</t>
  </si>
  <si>
    <t>Costa Mesa</t>
  </si>
  <si>
    <t xml:space="preserve">926272748   </t>
  </si>
  <si>
    <t>76066121</t>
  </si>
  <si>
    <t>5644463</t>
  </si>
  <si>
    <t>77008912</t>
  </si>
  <si>
    <t>75143510</t>
  </si>
  <si>
    <t>Downey</t>
  </si>
  <si>
    <t xml:space="preserve">902423207   </t>
  </si>
  <si>
    <t>75853270</t>
  </si>
  <si>
    <t>1446143</t>
  </si>
  <si>
    <t>Dbl.Ar.HdRst Frame-No Uph</t>
  </si>
  <si>
    <t>6399019</t>
  </si>
  <si>
    <t>Hdrst Cush,Dove Gry</t>
  </si>
  <si>
    <t>Napa</t>
  </si>
  <si>
    <t xml:space="preserve">945582910   </t>
  </si>
  <si>
    <t>75244878</t>
  </si>
  <si>
    <t>76006239</t>
  </si>
  <si>
    <t>77237020</t>
  </si>
  <si>
    <t xml:space="preserve">917313230   </t>
  </si>
  <si>
    <t>76066015</t>
  </si>
  <si>
    <t>76792162</t>
  </si>
  <si>
    <t>77009047</t>
  </si>
  <si>
    <t>6009571</t>
  </si>
  <si>
    <t>Periotomes</t>
  </si>
  <si>
    <t>Roseville</t>
  </si>
  <si>
    <t xml:space="preserve">956783588   </t>
  </si>
  <si>
    <t>74718182</t>
  </si>
  <si>
    <t>74805581</t>
  </si>
  <si>
    <t>75310007</t>
  </si>
  <si>
    <t>77491048</t>
  </si>
  <si>
    <t>75519975</t>
  </si>
  <si>
    <t>5525284</t>
  </si>
  <si>
    <t>CARLING SWITCH f/Chari &amp;</t>
  </si>
  <si>
    <t>CRAFT</t>
  </si>
  <si>
    <t>Fairfield</t>
  </si>
  <si>
    <t xml:space="preserve">945331602   </t>
  </si>
  <si>
    <t>76438890</t>
  </si>
  <si>
    <t xml:space="preserve">782166224   </t>
  </si>
  <si>
    <t>76595131</t>
  </si>
  <si>
    <t>76621821</t>
  </si>
  <si>
    <t>05/23/2019</t>
  </si>
  <si>
    <t>Palm Springs</t>
  </si>
  <si>
    <t xml:space="preserve">922647894   </t>
  </si>
  <si>
    <t>76347089</t>
  </si>
  <si>
    <t xml:space="preserve">900044430   </t>
  </si>
  <si>
    <t>77491187</t>
  </si>
  <si>
    <t xml:space="preserve">937053938   </t>
  </si>
  <si>
    <t>76007936</t>
  </si>
  <si>
    <t>76608134</t>
  </si>
  <si>
    <t>Covina</t>
  </si>
  <si>
    <t xml:space="preserve">917221201   </t>
  </si>
  <si>
    <t>76006281</t>
  </si>
  <si>
    <t>77491012</t>
  </si>
  <si>
    <t>Ceres</t>
  </si>
  <si>
    <t xml:space="preserve">953074316   </t>
  </si>
  <si>
    <t>75255746</t>
  </si>
  <si>
    <t>1268185</t>
  </si>
  <si>
    <t>Cuff BP Criticare Reusable LF</t>
  </si>
  <si>
    <t>Hemet</t>
  </si>
  <si>
    <t xml:space="preserve">925453617   </t>
  </si>
  <si>
    <t>75620271</t>
  </si>
  <si>
    <t>6422038</t>
  </si>
  <si>
    <t>15 inch Pick-up Tube</t>
  </si>
  <si>
    <t>77436068</t>
  </si>
  <si>
    <t>Inglewood</t>
  </si>
  <si>
    <t xml:space="preserve">903031226   </t>
  </si>
  <si>
    <t>75090526</t>
  </si>
  <si>
    <t>04/10/2019</t>
  </si>
  <si>
    <t>5643946</t>
  </si>
  <si>
    <t>Dynomite Med Hoods-Assort</t>
  </si>
  <si>
    <t>Huntington Park</t>
  </si>
  <si>
    <t xml:space="preserve">902554122   </t>
  </si>
  <si>
    <t>76843069</t>
  </si>
  <si>
    <t>05/30/2019</t>
  </si>
  <si>
    <t xml:space="preserve">951242945   </t>
  </si>
  <si>
    <t>74805452</t>
  </si>
  <si>
    <t>75309902</t>
  </si>
  <si>
    <t>Watsonville</t>
  </si>
  <si>
    <t xml:space="preserve">950766024   </t>
  </si>
  <si>
    <t>75487851</t>
  </si>
  <si>
    <t>76063537</t>
  </si>
  <si>
    <t xml:space="preserve">782094455   </t>
  </si>
  <si>
    <t>76621793</t>
  </si>
  <si>
    <t>Salinas</t>
  </si>
  <si>
    <t xml:space="preserve">939012435   </t>
  </si>
  <si>
    <t>74968124</t>
  </si>
  <si>
    <t>76063634</t>
  </si>
  <si>
    <t>76113865</t>
  </si>
  <si>
    <t>76558932</t>
  </si>
  <si>
    <t>77003996</t>
  </si>
  <si>
    <t>77656149</t>
  </si>
  <si>
    <t>77673575</t>
  </si>
  <si>
    <t>5646813</t>
  </si>
  <si>
    <t>74982796</t>
  </si>
  <si>
    <t>77436070</t>
  </si>
  <si>
    <t>76181504</t>
  </si>
  <si>
    <t>6150024</t>
  </si>
  <si>
    <t>Fan Filter,Cox Rapid Heat</t>
  </si>
  <si>
    <t>STERI</t>
  </si>
  <si>
    <t xml:space="preserve">953365004   </t>
  </si>
  <si>
    <t>76501049</t>
  </si>
  <si>
    <t>77715800</t>
  </si>
  <si>
    <t>6303016</t>
  </si>
  <si>
    <t>Air Regulator Assembly</t>
  </si>
  <si>
    <t>Dinuba</t>
  </si>
  <si>
    <t xml:space="preserve">936181555   </t>
  </si>
  <si>
    <t>75244779</t>
  </si>
  <si>
    <t>76006329</t>
  </si>
  <si>
    <t>76501073</t>
  </si>
  <si>
    <t xml:space="preserve">925075354   </t>
  </si>
  <si>
    <t>76006395</t>
  </si>
  <si>
    <t xml:space="preserve">752373444   </t>
  </si>
  <si>
    <t>76255408</t>
  </si>
  <si>
    <t xml:space="preserve">761232091   </t>
  </si>
  <si>
    <t>77105722</t>
  </si>
  <si>
    <t>77820422</t>
  </si>
  <si>
    <t>Yuba City</t>
  </si>
  <si>
    <t xml:space="preserve">959913676   </t>
  </si>
  <si>
    <t>77850245</t>
  </si>
  <si>
    <t>Pittsburg</t>
  </si>
  <si>
    <t xml:space="preserve">945654880   </t>
  </si>
  <si>
    <t>77282323</t>
  </si>
  <si>
    <t xml:space="preserve">945333429   </t>
  </si>
  <si>
    <t>77850284</t>
  </si>
  <si>
    <t>Perris</t>
  </si>
  <si>
    <t xml:space="preserve">925714744   </t>
  </si>
  <si>
    <t>74744892</t>
  </si>
  <si>
    <t>Vacaville</t>
  </si>
  <si>
    <t xml:space="preserve">956882920   </t>
  </si>
  <si>
    <t>77254477</t>
  </si>
  <si>
    <t>Burbank</t>
  </si>
  <si>
    <t xml:space="preserve">915044331   </t>
  </si>
  <si>
    <t>75255680</t>
  </si>
  <si>
    <t>76065093</t>
  </si>
  <si>
    <t>77516955</t>
  </si>
  <si>
    <t>Merced</t>
  </si>
  <si>
    <t xml:space="preserve">953403903   </t>
  </si>
  <si>
    <t>77850341</t>
  </si>
  <si>
    <t xml:space="preserve">953515087   </t>
  </si>
  <si>
    <t>77850424</t>
  </si>
  <si>
    <t xml:space="preserve">953506575   </t>
  </si>
  <si>
    <t>77542724</t>
  </si>
  <si>
    <t>Orange</t>
  </si>
  <si>
    <t xml:space="preserve">928684539   </t>
  </si>
  <si>
    <t>75564611</t>
  </si>
  <si>
    <t>6983326</t>
  </si>
  <si>
    <t>Boost Transformer</t>
  </si>
  <si>
    <t>2607103</t>
  </si>
  <si>
    <t>Buck &amp; Boost Transformer</t>
  </si>
  <si>
    <t>76007759</t>
  </si>
  <si>
    <t>6006153</t>
  </si>
  <si>
    <t>Bone File DE 9/10 Schluger</t>
  </si>
  <si>
    <t>76061338</t>
  </si>
  <si>
    <t>6428781</t>
  </si>
  <si>
    <t>12-Compart Tech's Fitting</t>
  </si>
  <si>
    <t>76080772</t>
  </si>
  <si>
    <t>6427007</t>
  </si>
  <si>
    <t>3-Way On/Off Toggle,Water</t>
  </si>
  <si>
    <t>76275731</t>
  </si>
  <si>
    <t>05/14/2019</t>
  </si>
  <si>
    <t xml:space="preserve">959263550   </t>
  </si>
  <si>
    <t>77850734</t>
  </si>
  <si>
    <t>Rancho Cucamonga</t>
  </si>
  <si>
    <t xml:space="preserve">917014559   </t>
  </si>
  <si>
    <t>75064195</t>
  </si>
  <si>
    <t>75613019</t>
  </si>
  <si>
    <t>77004060</t>
  </si>
  <si>
    <t>Redding</t>
  </si>
  <si>
    <t xml:space="preserve">960020240   </t>
  </si>
  <si>
    <t>77850767</t>
  </si>
  <si>
    <t>Glendale</t>
  </si>
  <si>
    <t xml:space="preserve">853021207   </t>
  </si>
  <si>
    <t>74861710</t>
  </si>
  <si>
    <t xml:space="preserve">953552064   </t>
  </si>
  <si>
    <t>77850804</t>
  </si>
  <si>
    <t xml:space="preserve">770575139   </t>
  </si>
  <si>
    <t>77299023</t>
  </si>
  <si>
    <t>77299065</t>
  </si>
  <si>
    <t>Carson</t>
  </si>
  <si>
    <t xml:space="preserve">907463701   </t>
  </si>
  <si>
    <t>74856751</t>
  </si>
  <si>
    <t>75522126</t>
  </si>
  <si>
    <t>76305373</t>
  </si>
  <si>
    <t>76652742</t>
  </si>
  <si>
    <t>77542766</t>
  </si>
  <si>
    <t>77679113</t>
  </si>
  <si>
    <t>Carmichael</t>
  </si>
  <si>
    <t xml:space="preserve">956086408   </t>
  </si>
  <si>
    <t>77850864</t>
  </si>
  <si>
    <t xml:space="preserve">900411081   </t>
  </si>
  <si>
    <t>75785223</t>
  </si>
  <si>
    <t xml:space="preserve">937105026   </t>
  </si>
  <si>
    <t>76560490</t>
  </si>
  <si>
    <t>6008814</t>
  </si>
  <si>
    <t>Knife Gold Foil 2s</t>
  </si>
  <si>
    <t>76603523</t>
  </si>
  <si>
    <t>1238213</t>
  </si>
  <si>
    <t>HiLuster Plus Dia Polishers</t>
  </si>
  <si>
    <t>KERR</t>
  </si>
  <si>
    <t>La Puente</t>
  </si>
  <si>
    <t xml:space="preserve">917442809   </t>
  </si>
  <si>
    <t>75312565</t>
  </si>
  <si>
    <t>5647435</t>
  </si>
  <si>
    <t>Nasal Hood Scaven.Adaptor</t>
  </si>
  <si>
    <t xml:space="preserve">906503925   </t>
  </si>
  <si>
    <t>74828921</t>
  </si>
  <si>
    <t>74856833</t>
  </si>
  <si>
    <t>75408028</t>
  </si>
  <si>
    <t>75847982</t>
  </si>
  <si>
    <t>76107498</t>
  </si>
  <si>
    <t>76362156</t>
  </si>
  <si>
    <t>76537248</t>
  </si>
  <si>
    <t>77542707</t>
  </si>
  <si>
    <t>Sunnyvale</t>
  </si>
  <si>
    <t xml:space="preserve">940872919   </t>
  </si>
  <si>
    <t>76603493</t>
  </si>
  <si>
    <t>Goleta</t>
  </si>
  <si>
    <t xml:space="preserve">931172317   </t>
  </si>
  <si>
    <t>74744941</t>
  </si>
  <si>
    <t>75905072</t>
  </si>
  <si>
    <t xml:space="preserve">958383762   </t>
  </si>
  <si>
    <t>77850902</t>
  </si>
  <si>
    <t>Fruitridge</t>
  </si>
  <si>
    <t xml:space="preserve">958205455   </t>
  </si>
  <si>
    <t>77850942</t>
  </si>
  <si>
    <t>75716761</t>
  </si>
  <si>
    <t xml:space="preserve">953481939   </t>
  </si>
  <si>
    <t>75031301</t>
  </si>
  <si>
    <t>76006178</t>
  </si>
  <si>
    <t>76501003</t>
  </si>
  <si>
    <t>Moreno Valley</t>
  </si>
  <si>
    <t xml:space="preserve">925578043   </t>
  </si>
  <si>
    <t>75309963</t>
  </si>
  <si>
    <t>76556851</t>
  </si>
  <si>
    <t xml:space="preserve">951222144   </t>
  </si>
  <si>
    <t>74766570</t>
  </si>
  <si>
    <t>75160530</t>
  </si>
  <si>
    <t>75360685</t>
  </si>
  <si>
    <t>76362152</t>
  </si>
  <si>
    <t>76603469</t>
  </si>
  <si>
    <t>77542808</t>
  </si>
  <si>
    <t>North Hollywood</t>
  </si>
  <si>
    <t xml:space="preserve">916055031   </t>
  </si>
  <si>
    <t>74851441</t>
  </si>
  <si>
    <t>76161097</t>
  </si>
  <si>
    <t xml:space="preserve">920563630   </t>
  </si>
  <si>
    <t>75440123</t>
  </si>
  <si>
    <t>75577690</t>
  </si>
  <si>
    <t>76556748</t>
  </si>
  <si>
    <t>77674925</t>
  </si>
  <si>
    <t xml:space="preserve">958224524   </t>
  </si>
  <si>
    <t>77850198</t>
  </si>
  <si>
    <t xml:space="preserve">760112877   </t>
  </si>
  <si>
    <t>74948239</t>
  </si>
  <si>
    <t xml:space="preserve">959913943   </t>
  </si>
  <si>
    <t>74744813</t>
  </si>
  <si>
    <t>76113134</t>
  </si>
  <si>
    <t>76377065</t>
  </si>
  <si>
    <t>76557087</t>
  </si>
  <si>
    <t>76946155</t>
  </si>
  <si>
    <t xml:space="preserve">927045123   </t>
  </si>
  <si>
    <t>75360727</t>
  </si>
  <si>
    <t>76362197</t>
  </si>
  <si>
    <t>77054097</t>
  </si>
  <si>
    <t>77542688</t>
  </si>
  <si>
    <t>77542709</t>
  </si>
  <si>
    <t>76204050</t>
  </si>
  <si>
    <t>6010741</t>
  </si>
  <si>
    <t>Luxating Hybrid Straight</t>
  </si>
  <si>
    <t>77383820</t>
  </si>
  <si>
    <t xml:space="preserve">908071513   </t>
  </si>
  <si>
    <t>76918483</t>
  </si>
  <si>
    <t>Porterville</t>
  </si>
  <si>
    <t xml:space="preserve">932571454   </t>
  </si>
  <si>
    <t>76063453</t>
  </si>
  <si>
    <t>76281068</t>
  </si>
  <si>
    <t>77490978</t>
  </si>
  <si>
    <t xml:space="preserve">906032324   </t>
  </si>
  <si>
    <t>76006327</t>
  </si>
  <si>
    <t>76703799</t>
  </si>
  <si>
    <t>5477524</t>
  </si>
  <si>
    <t>Black Push Button f/Coltolux</t>
  </si>
  <si>
    <t>COLTEN</t>
  </si>
  <si>
    <t>76798284</t>
  </si>
  <si>
    <t>8117650</t>
  </si>
  <si>
    <t>O-Ring Set</t>
  </si>
  <si>
    <t>SIRONA</t>
  </si>
  <si>
    <t>77542819</t>
  </si>
  <si>
    <t>Hurst</t>
  </si>
  <si>
    <t xml:space="preserve">760533991   </t>
  </si>
  <si>
    <t>77299114</t>
  </si>
  <si>
    <t xml:space="preserve">911011302   </t>
  </si>
  <si>
    <t>74807922</t>
  </si>
  <si>
    <t xml:space="preserve">760153414   </t>
  </si>
  <si>
    <t>75022241</t>
  </si>
  <si>
    <t>75231317</t>
  </si>
  <si>
    <t>77196478</t>
  </si>
  <si>
    <t>77756553</t>
  </si>
  <si>
    <t>06/26/2019</t>
  </si>
  <si>
    <t xml:space="preserve">940871154   </t>
  </si>
  <si>
    <t>74948202</t>
  </si>
  <si>
    <t>76603475</t>
  </si>
  <si>
    <t>76796578</t>
  </si>
  <si>
    <t>76942873</t>
  </si>
  <si>
    <t>Temecula</t>
  </si>
  <si>
    <t xml:space="preserve">925916001   </t>
  </si>
  <si>
    <t>76167382</t>
  </si>
  <si>
    <t>76501122</t>
  </si>
  <si>
    <t>76951021</t>
  </si>
  <si>
    <t>77790118</t>
  </si>
  <si>
    <t>Poway</t>
  </si>
  <si>
    <t xml:space="preserve">920644415   </t>
  </si>
  <si>
    <t>76090968</t>
  </si>
  <si>
    <t>1444461</t>
  </si>
  <si>
    <t>Plastic Backrest Cover</t>
  </si>
  <si>
    <t>1447874</t>
  </si>
  <si>
    <t>Flange Cover</t>
  </si>
  <si>
    <t>77368833</t>
  </si>
  <si>
    <t>75199737</t>
  </si>
  <si>
    <t>9990248</t>
  </si>
  <si>
    <t>Piranha Diamond FG 859-010M</t>
  </si>
  <si>
    <t>04/12/2019</t>
  </si>
  <si>
    <t>SSWBUR</t>
  </si>
  <si>
    <t>76204124</t>
  </si>
  <si>
    <t xml:space="preserve">960034168   </t>
  </si>
  <si>
    <t>75255720</t>
  </si>
  <si>
    <t>77435971</t>
  </si>
  <si>
    <t xml:space="preserve">787485997   </t>
  </si>
  <si>
    <t>76716965</t>
  </si>
  <si>
    <t>76058987</t>
  </si>
  <si>
    <t>77468007</t>
  </si>
  <si>
    <t>Redwood City</t>
  </si>
  <si>
    <t xml:space="preserve">940631714   </t>
  </si>
  <si>
    <t>76556735</t>
  </si>
  <si>
    <t>76680269</t>
  </si>
  <si>
    <t>77008881</t>
  </si>
  <si>
    <t>77839707</t>
  </si>
  <si>
    <t xml:space="preserve">958299546   </t>
  </si>
  <si>
    <t>74856752</t>
  </si>
  <si>
    <t>77144918</t>
  </si>
  <si>
    <t>Baldwin Park</t>
  </si>
  <si>
    <t xml:space="preserve">917065549   </t>
  </si>
  <si>
    <t>75360679</t>
  </si>
  <si>
    <t>75905057</t>
  </si>
  <si>
    <t xml:space="preserve">770353001   </t>
  </si>
  <si>
    <t>77836918</t>
  </si>
  <si>
    <t xml:space="preserve">782511320   </t>
  </si>
  <si>
    <t>77365175</t>
  </si>
  <si>
    <t xml:space="preserve">939062826   </t>
  </si>
  <si>
    <t>77008904</t>
  </si>
  <si>
    <t>77491113</t>
  </si>
  <si>
    <t xml:space="preserve">770601907   </t>
  </si>
  <si>
    <t>77836948</t>
  </si>
  <si>
    <t xml:space="preserve">770611802   </t>
  </si>
  <si>
    <t>77836985</t>
  </si>
  <si>
    <t xml:space="preserve">770775807   </t>
  </si>
  <si>
    <t>77837035</t>
  </si>
  <si>
    <t xml:space="preserve">915062409   </t>
  </si>
  <si>
    <t>74996333</t>
  </si>
  <si>
    <t xml:space="preserve">782211700   </t>
  </si>
  <si>
    <t>77538553</t>
  </si>
  <si>
    <t>Canoga Park</t>
  </si>
  <si>
    <t xml:space="preserve">913032618   </t>
  </si>
  <si>
    <t>76968949</t>
  </si>
  <si>
    <t>Reno</t>
  </si>
  <si>
    <t xml:space="preserve">895118939   </t>
  </si>
  <si>
    <t>74836283</t>
  </si>
  <si>
    <t xml:space="preserve">770552051   </t>
  </si>
  <si>
    <t>77837074</t>
  </si>
  <si>
    <t xml:space="preserve">770226226   </t>
  </si>
  <si>
    <t>77837112</t>
  </si>
  <si>
    <t>Garden Grove</t>
  </si>
  <si>
    <t xml:space="preserve">928431628   </t>
  </si>
  <si>
    <t>74851958</t>
  </si>
  <si>
    <t>75487707</t>
  </si>
  <si>
    <t>75702054</t>
  </si>
  <si>
    <t>Hawthorne</t>
  </si>
  <si>
    <t xml:space="preserve">902507008   </t>
  </si>
  <si>
    <t>74807935</t>
  </si>
  <si>
    <t>76066021</t>
  </si>
  <si>
    <t>76683527</t>
  </si>
  <si>
    <t>77008923</t>
  </si>
  <si>
    <t>El Cerrito</t>
  </si>
  <si>
    <t xml:space="preserve">945302184   </t>
  </si>
  <si>
    <t>74805356</t>
  </si>
  <si>
    <t>76107394</t>
  </si>
  <si>
    <t>75907851</t>
  </si>
  <si>
    <t>77054087</t>
  </si>
  <si>
    <t>77542794</t>
  </si>
  <si>
    <t>WESTERN DENTAL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</si>
  <si>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</si>
  <si>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</si>
  <si>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</si>
  <si>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</si>
  <si>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</si>
  <si>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</si>
  <si>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</si>
  <si>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</si>
  <si>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</si>
  <si>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Sensor Sheaths Size 2         </t>
  </si>
  <si>
    <t xml:space="preserve">            </t>
  </si>
  <si>
    <t xml:space="preserve">500/Bx  </t>
  </si>
  <si>
    <t>X00129</t>
  </si>
  <si>
    <t xml:space="preserve">Replace Cart &amp; Recycl Kit     </t>
  </si>
  <si>
    <t xml:space="preserve">Ea      </t>
  </si>
  <si>
    <t>HG5-002CR</t>
  </si>
  <si>
    <t xml:space="preserve">Amalgam Separator,NXT Hg5     </t>
  </si>
  <si>
    <t>NXT-HG5-001</t>
  </si>
  <si>
    <t>1025593</t>
  </si>
  <si>
    <t xml:space="preserve">Blu-Bite HP Super Fast Set    </t>
  </si>
  <si>
    <t xml:space="preserve">Mint        </t>
  </si>
  <si>
    <t xml:space="preserve">2/Bx    </t>
  </si>
  <si>
    <t>CRODEL</t>
  </si>
  <si>
    <t>9918319</t>
  </si>
  <si>
    <t xml:space="preserve">BluTab 2 Liter Tablets        </t>
  </si>
  <si>
    <t xml:space="preserve">50/Bx   </t>
  </si>
  <si>
    <t>PROEDG</t>
  </si>
  <si>
    <t>BT20</t>
  </si>
  <si>
    <t>3333231</t>
  </si>
  <si>
    <t xml:space="preserve">MI Paste Plus Mint            </t>
  </si>
  <si>
    <t xml:space="preserve">40 gm       </t>
  </si>
  <si>
    <t xml:space="preserve">10/Bx   </t>
  </si>
  <si>
    <t>GC</t>
  </si>
  <si>
    <t>422621</t>
  </si>
  <si>
    <t>8900111</t>
  </si>
  <si>
    <t xml:space="preserve">Container Pharm Waste Empty   </t>
  </si>
  <si>
    <t xml:space="preserve">2 Gall      </t>
  </si>
  <si>
    <t>CARDKN</t>
  </si>
  <si>
    <t>8820</t>
  </si>
  <si>
    <t xml:space="preserve">Sensor Sheaths Size 1         </t>
  </si>
  <si>
    <t>X00128</t>
  </si>
  <si>
    <t xml:space="preserve">Dynomite Nasal Hood Asst Size </t>
  </si>
  <si>
    <t xml:space="preserve">&amp; Flavors   </t>
  </si>
  <si>
    <t xml:space="preserve">24/Bx   </t>
  </si>
  <si>
    <t>91316481</t>
  </si>
  <si>
    <t>1005312</t>
  </si>
  <si>
    <t xml:space="preserve">Dry Socket Paste              </t>
  </si>
  <si>
    <t xml:space="preserve">1oz/Jr      </t>
  </si>
  <si>
    <t>SULTAN</t>
  </si>
  <si>
    <t>10404</t>
  </si>
  <si>
    <t>1125592</t>
  </si>
  <si>
    <t xml:space="preserve">Oral Surgery Bur Shank 1      </t>
  </si>
  <si>
    <t xml:space="preserve">#  702      </t>
  </si>
  <si>
    <t xml:space="preserve">10/Pk   </t>
  </si>
  <si>
    <t>PRIMAD</t>
  </si>
  <si>
    <t>CTFXCT016HP</t>
  </si>
  <si>
    <t>1125524</t>
  </si>
  <si>
    <t xml:space="preserve">Acclean Prophy Paste Medium   </t>
  </si>
  <si>
    <t xml:space="preserve">Strawberry  </t>
  </si>
  <si>
    <t xml:space="preserve">200/Bx  </t>
  </si>
  <si>
    <t>EMOORE</t>
  </si>
  <si>
    <t>1016571</t>
  </si>
  <si>
    <t xml:space="preserve">Bubblegum   </t>
  </si>
  <si>
    <t>1955811</t>
  </si>
  <si>
    <t xml:space="preserve">Dura-White Stones FG          </t>
  </si>
  <si>
    <t xml:space="preserve">FL2         </t>
  </si>
  <si>
    <t xml:space="preserve">12/Bx   </t>
  </si>
  <si>
    <t>SHOFU</t>
  </si>
  <si>
    <t>0244</t>
  </si>
  <si>
    <t>5700795</t>
  </si>
  <si>
    <t xml:space="preserve">Carbide Bur FG 8              </t>
  </si>
  <si>
    <t xml:space="preserve">100/Pk  </t>
  </si>
  <si>
    <t>106267</t>
  </si>
  <si>
    <t>1357269</t>
  </si>
  <si>
    <t>Bib-Eze Disposable Bib Holders</t>
  </si>
  <si>
    <t xml:space="preserve">250/Pk  </t>
  </si>
  <si>
    <t>PINNAC</t>
  </si>
  <si>
    <t>35053</t>
  </si>
  <si>
    <t xml:space="preserve">Dynomite Nasal Hoods Small    </t>
  </si>
  <si>
    <t xml:space="preserve">12/Pk   </t>
  </si>
  <si>
    <t>91316496</t>
  </si>
  <si>
    <t xml:space="preserve">Dynomite Small Hoods Assorted </t>
  </si>
  <si>
    <t>91316501</t>
  </si>
  <si>
    <t>1002136</t>
  </si>
  <si>
    <t xml:space="preserve">Micro-Torch                   </t>
  </si>
  <si>
    <t>BLAZER</t>
  </si>
  <si>
    <t>GB4001-HS</t>
  </si>
  <si>
    <t>1007927</t>
  </si>
  <si>
    <t xml:space="preserve">Barbed Broaches NS Black 6    </t>
  </si>
  <si>
    <t xml:space="preserve">Coarse      </t>
  </si>
  <si>
    <t>ROYD</t>
  </si>
  <si>
    <t>336NS</t>
  </si>
  <si>
    <t>91316497</t>
  </si>
  <si>
    <t>1600041</t>
  </si>
  <si>
    <t xml:space="preserve">Impression Tray Pediatric     </t>
  </si>
  <si>
    <t xml:space="preserve">Assorted    </t>
  </si>
  <si>
    <t xml:space="preserve">18/Pk   </t>
  </si>
  <si>
    <t>DENOVO</t>
  </si>
  <si>
    <t>730-300</t>
  </si>
  <si>
    <t>2016686</t>
  </si>
  <si>
    <t xml:space="preserve">Viscous Etch Gel 18-400-V     </t>
  </si>
  <si>
    <t xml:space="preserve">Green       </t>
  </si>
  <si>
    <t xml:space="preserve">9ml     </t>
  </si>
  <si>
    <t>DENT</t>
  </si>
  <si>
    <t>18-400-V</t>
  </si>
  <si>
    <t>1026324</t>
  </si>
  <si>
    <t>Interdental Travel Brush Ultra</t>
  </si>
  <si>
    <t>Fine Tapered</t>
  </si>
  <si>
    <t xml:space="preserve">36/Bx   </t>
  </si>
  <si>
    <t>TMTECH</t>
  </si>
  <si>
    <t>753218</t>
  </si>
  <si>
    <t>5700798</t>
  </si>
  <si>
    <t xml:space="preserve">Carbide Bur FG 34             </t>
  </si>
  <si>
    <t>106270</t>
  </si>
  <si>
    <t>2221135</t>
  </si>
  <si>
    <t xml:space="preserve">IRM Complete Package Ivory    </t>
  </si>
  <si>
    <t>CAULK</t>
  </si>
  <si>
    <t>610007</t>
  </si>
  <si>
    <t>1006970</t>
  </si>
  <si>
    <t xml:space="preserve">MicroTorch Butane             </t>
  </si>
  <si>
    <t xml:space="preserve">RF300       </t>
  </si>
  <si>
    <t xml:space="preserve">9.12oz  </t>
  </si>
  <si>
    <t>189-3000</t>
  </si>
  <si>
    <t>1252387</t>
  </si>
  <si>
    <t xml:space="preserve">Amoxicillin Capsules          </t>
  </si>
  <si>
    <t xml:space="preserve">500mg       </t>
  </si>
  <si>
    <t xml:space="preserve">100/Bt  </t>
  </si>
  <si>
    <t>GENPHA</t>
  </si>
  <si>
    <t>00781261301</t>
  </si>
  <si>
    <t>1014856</t>
  </si>
  <si>
    <t xml:space="preserve">Evacuator Tips Vented         </t>
  </si>
  <si>
    <t xml:space="preserve">Disposable  </t>
  </si>
  <si>
    <t xml:space="preserve">50/Bg   </t>
  </si>
  <si>
    <t>CROSSC</t>
  </si>
  <si>
    <t>ZETS</t>
  </si>
  <si>
    <t>1007772</t>
  </si>
  <si>
    <t xml:space="preserve">Suture Silk Black C-6         </t>
  </si>
  <si>
    <t xml:space="preserve">3-0 18"     </t>
  </si>
  <si>
    <t>LOOK</t>
  </si>
  <si>
    <t>100-7772</t>
  </si>
  <si>
    <t xml:space="preserve">Collection Contr/Recycle Kit, </t>
  </si>
  <si>
    <t xml:space="preserve">NXT Hg5     </t>
  </si>
  <si>
    <t>NXT-HG5-002CR</t>
  </si>
  <si>
    <t xml:space="preserve">Forcep Extracting Md3         </t>
  </si>
  <si>
    <t>DEFMD3</t>
  </si>
  <si>
    <t>5550626</t>
  </si>
  <si>
    <t xml:space="preserve">Oraqix Periodontal Gel        </t>
  </si>
  <si>
    <t xml:space="preserve">2.5%        </t>
  </si>
  <si>
    <t xml:space="preserve">20/BX   </t>
  </si>
  <si>
    <t>DNTPHA</t>
  </si>
  <si>
    <t>6631211020</t>
  </si>
  <si>
    <t>3121501</t>
  </si>
  <si>
    <t xml:space="preserve">Genie Bite Registration       </t>
  </si>
  <si>
    <t xml:space="preserve">Fast Set    </t>
  </si>
  <si>
    <t xml:space="preserve">2/Pk    </t>
  </si>
  <si>
    <t>77640</t>
  </si>
  <si>
    <t>5647572</t>
  </si>
  <si>
    <t xml:space="preserve">Cone Asy.f/Scavenger Adaptr   </t>
  </si>
  <si>
    <t xml:space="preserve">MATRX       </t>
  </si>
  <si>
    <t xml:space="preserve">ea      </t>
  </si>
  <si>
    <t>91515177</t>
  </si>
  <si>
    <t>1006347</t>
  </si>
  <si>
    <t xml:space="preserve">Bulb #H3 F/Belmont Overhed    </t>
  </si>
  <si>
    <t xml:space="preserve">Light       </t>
  </si>
  <si>
    <t>NANNEW</t>
  </si>
  <si>
    <t>01007</t>
  </si>
  <si>
    <t>3683274</t>
  </si>
  <si>
    <t>Lollipop Dr. Johns Tooth Fruit</t>
  </si>
  <si>
    <t>Assrtd Fruit</t>
  </si>
  <si>
    <t xml:space="preserve">150/Bg  </t>
  </si>
  <si>
    <t>SHERMN</t>
  </si>
  <si>
    <t>DJC08</t>
  </si>
  <si>
    <t>1003574</t>
  </si>
  <si>
    <t xml:space="preserve">Tofflemire Matrix Bands       </t>
  </si>
  <si>
    <t xml:space="preserve">.0015 #13   </t>
  </si>
  <si>
    <t>TEMREX</t>
  </si>
  <si>
    <t>1070280</t>
  </si>
  <si>
    <t xml:space="preserve">Earloop Mask Dispenser        </t>
  </si>
  <si>
    <t>UNIMID</t>
  </si>
  <si>
    <t>CPEM061399</t>
  </si>
  <si>
    <t>5645201</t>
  </si>
  <si>
    <t xml:space="preserve">Replacemnt Hose Connectrs     </t>
  </si>
  <si>
    <t xml:space="preserve">pair    </t>
  </si>
  <si>
    <t>91515201</t>
  </si>
  <si>
    <t>1015001</t>
  </si>
  <si>
    <t>Microbrush Applicators Regular</t>
  </si>
  <si>
    <t xml:space="preserve">Blue        </t>
  </si>
  <si>
    <t>HYGOPL</t>
  </si>
  <si>
    <t>MRB-400</t>
  </si>
  <si>
    <t xml:space="preserve">DOCTORS STOOL, w/Air-Lift     </t>
  </si>
  <si>
    <t xml:space="preserve">-Rnd St     </t>
  </si>
  <si>
    <t>19-24" h</t>
  </si>
  <si>
    <t>1060</t>
  </si>
  <si>
    <t xml:space="preserve">ASSTS STOOL w/Fixd FtRest     </t>
  </si>
  <si>
    <t xml:space="preserve">Rd.Seat     </t>
  </si>
  <si>
    <t>1065</t>
  </si>
  <si>
    <t>9537598</t>
  </si>
  <si>
    <t xml:space="preserve">Vantage Forcep                </t>
  </si>
  <si>
    <t xml:space="preserve">#65         </t>
  </si>
  <si>
    <t>V90-65</t>
  </si>
  <si>
    <t>7310682</t>
  </si>
  <si>
    <t xml:space="preserve">PDT Scaler DE Purple          </t>
  </si>
  <si>
    <t xml:space="preserve">H5/33       </t>
  </si>
  <si>
    <t>PDT</t>
  </si>
  <si>
    <t>R111</t>
  </si>
  <si>
    <t>5700797</t>
  </si>
  <si>
    <t xml:space="preserve">Carbide Bur FG 4P             </t>
  </si>
  <si>
    <t>106269</t>
  </si>
  <si>
    <t>3576175</t>
  </si>
  <si>
    <t xml:space="preserve">ActCel Hemostatic Dressing    </t>
  </si>
  <si>
    <t xml:space="preserve">2"x2"       </t>
  </si>
  <si>
    <t xml:space="preserve">20/Bx   </t>
  </si>
  <si>
    <t>COREVA</t>
  </si>
  <si>
    <t>183547000228</t>
  </si>
  <si>
    <t>1016366</t>
  </si>
  <si>
    <t xml:space="preserve">Acclean Prophy Paste Coarse   </t>
  </si>
  <si>
    <t>1010353</t>
  </si>
  <si>
    <t>1318818</t>
  </si>
  <si>
    <t xml:space="preserve">Carbocaine 3%                 </t>
  </si>
  <si>
    <t xml:space="preserve">Plain Tan   </t>
  </si>
  <si>
    <t>SEPBND</t>
  </si>
  <si>
    <t>99171</t>
  </si>
  <si>
    <t>6425417</t>
  </si>
  <si>
    <t xml:space="preserve">Central Vacuum Kit Gray       </t>
  </si>
  <si>
    <t>5860</t>
  </si>
  <si>
    <t xml:space="preserve">Diamond FG SCoarse            </t>
  </si>
  <si>
    <t xml:space="preserve">831H-018    </t>
  </si>
  <si>
    <t xml:space="preserve">5/Pk    </t>
  </si>
  <si>
    <t>831H-018-FG</t>
  </si>
  <si>
    <t>5701379</t>
  </si>
  <si>
    <t xml:space="preserve">Maxi-Gard X-Ray Lead Apron w/ </t>
  </si>
  <si>
    <t xml:space="preserve">Collar Grey </t>
  </si>
  <si>
    <t>KIRMED</t>
  </si>
  <si>
    <t>9001892</t>
  </si>
  <si>
    <t xml:space="preserve">Standard Needles 30Ga Short   </t>
  </si>
  <si>
    <t xml:space="preserve">Plastic Hub </t>
  </si>
  <si>
    <t xml:space="preserve">100/Bx  </t>
  </si>
  <si>
    <t>02N1301</t>
  </si>
  <si>
    <t xml:space="preserve">Scavenger w/o Nasal Hood      </t>
  </si>
  <si>
    <t>91515197</t>
  </si>
  <si>
    <t>3333064</t>
  </si>
  <si>
    <t>G-aenial Universal Flo Syringe</t>
  </si>
  <si>
    <t xml:space="preserve">JE          </t>
  </si>
  <si>
    <t>004215</t>
  </si>
  <si>
    <t>1017287</t>
  </si>
  <si>
    <t xml:space="preserve">Scissor Kelly 6.25" Curved    </t>
  </si>
  <si>
    <t xml:space="preserve">Standard    </t>
  </si>
  <si>
    <t>JINSTR</t>
  </si>
  <si>
    <t>101-7287</t>
  </si>
  <si>
    <t>9001284</t>
  </si>
  <si>
    <t xml:space="preserve">MaxiTemp HP Kit               </t>
  </si>
  <si>
    <t xml:space="preserve">A1          </t>
  </si>
  <si>
    <t>DMG</t>
  </si>
  <si>
    <t>110622</t>
  </si>
  <si>
    <t xml:space="preserve">Mini Caddy w/Drawr &amp;Shelf     </t>
  </si>
  <si>
    <t>1007</t>
  </si>
  <si>
    <t>3331942</t>
  </si>
  <si>
    <t xml:space="preserve">NDS Mix Tips                  </t>
  </si>
  <si>
    <t xml:space="preserve">Purple      </t>
  </si>
  <si>
    <t xml:space="preserve">48/Pk   </t>
  </si>
  <si>
    <t>153048</t>
  </si>
  <si>
    <t>4992654</t>
  </si>
  <si>
    <t xml:space="preserve">Quick Release Limb Holder     </t>
  </si>
  <si>
    <t xml:space="preserve">1 Pair      </t>
  </si>
  <si>
    <t>JTPOSE</t>
  </si>
  <si>
    <t>2532</t>
  </si>
  <si>
    <t>9004376</t>
  </si>
  <si>
    <t xml:space="preserve">Carbide Bur T&amp;F 12 Blade      </t>
  </si>
  <si>
    <t xml:space="preserve">FG 7903     </t>
  </si>
  <si>
    <t>CFNNEE012FZ</t>
  </si>
  <si>
    <t xml:space="preserve">Dynomite Assorted Flavors     </t>
  </si>
  <si>
    <t xml:space="preserve">&amp; Sizes     </t>
  </si>
  <si>
    <t>91316516</t>
  </si>
  <si>
    <t xml:space="preserve">Nitrile Utility Gloves Pair   </t>
  </si>
  <si>
    <t xml:space="preserve">X-Small </t>
  </si>
  <si>
    <t>NUG1XS</t>
  </si>
  <si>
    <t>1000757</t>
  </si>
  <si>
    <t xml:space="preserve">Surgical Bur FG   702         </t>
  </si>
  <si>
    <t xml:space="preserve">FG   702    </t>
  </si>
  <si>
    <t>101129</t>
  </si>
  <si>
    <t>3330685</t>
  </si>
  <si>
    <t xml:space="preserve">MI Paste Strawberry           </t>
  </si>
  <si>
    <t>424505</t>
  </si>
  <si>
    <t>6304754</t>
  </si>
  <si>
    <t xml:space="preserve">Amalgam Trap Lid-Gray         </t>
  </si>
  <si>
    <t xml:space="preserve">92142       </t>
  </si>
  <si>
    <t xml:space="preserve">Each    </t>
  </si>
  <si>
    <t>4115006</t>
  </si>
  <si>
    <t>1008502</t>
  </si>
  <si>
    <t xml:space="preserve">Surgical Bur FG   557         </t>
  </si>
  <si>
    <t xml:space="preserve">FG   557    </t>
  </si>
  <si>
    <t>206100290900</t>
  </si>
  <si>
    <t>1125525</t>
  </si>
  <si>
    <t xml:space="preserve">#6 handle   </t>
  </si>
  <si>
    <t>IMPLSORT6</t>
  </si>
  <si>
    <t>1009464</t>
  </si>
  <si>
    <t xml:space="preserve">Carbide Bur FG   702          </t>
  </si>
  <si>
    <t>206100253700</t>
  </si>
  <si>
    <t xml:space="preserve">Sensor Oximax Finger          </t>
  </si>
  <si>
    <t xml:space="preserve">Adult       </t>
  </si>
  <si>
    <t>DS-100A</t>
  </si>
  <si>
    <t>1127081</t>
  </si>
  <si>
    <t xml:space="preserve">Criterion CR Surgeons Glove   </t>
  </si>
  <si>
    <t xml:space="preserve">Size 6.5    </t>
  </si>
  <si>
    <t xml:space="preserve">50Pr/Bx </t>
  </si>
  <si>
    <t>PTMEDI</t>
  </si>
  <si>
    <t>CR-SG130-6.5</t>
  </si>
  <si>
    <t xml:space="preserve">Scavenger-Peds W/3L Bag       </t>
  </si>
  <si>
    <t xml:space="preserve">Matrx       </t>
  </si>
  <si>
    <t>82506</t>
  </si>
  <si>
    <t>7720933</t>
  </si>
  <si>
    <t xml:space="preserve">Midwest Once Carbide          </t>
  </si>
  <si>
    <t xml:space="preserve">FG 6        </t>
  </si>
  <si>
    <t xml:space="preserve">25/Pk   </t>
  </si>
  <si>
    <t>MIDWES</t>
  </si>
  <si>
    <t>314206</t>
  </si>
  <si>
    <t>2016535</t>
  </si>
  <si>
    <t xml:space="preserve">Squeeze Cloths                </t>
  </si>
  <si>
    <t xml:space="preserve">1000/Bx </t>
  </si>
  <si>
    <t>012</t>
  </si>
  <si>
    <t>1006142</t>
  </si>
  <si>
    <t xml:space="preserve">Surgical Bur FG     8         </t>
  </si>
  <si>
    <t xml:space="preserve">FG     8    </t>
  </si>
  <si>
    <t>101121</t>
  </si>
  <si>
    <t xml:space="preserve">Plugger Endo DE #3/5          </t>
  </si>
  <si>
    <t>AEE3-5P</t>
  </si>
  <si>
    <t>1263208</t>
  </si>
  <si>
    <t xml:space="preserve">OPTIZYME Every-Day            </t>
  </si>
  <si>
    <t xml:space="preserve">1/Ga    </t>
  </si>
  <si>
    <t>INFCON</t>
  </si>
  <si>
    <t>OP128</t>
  </si>
  <si>
    <t>1003556</t>
  </si>
  <si>
    <t xml:space="preserve">.0015 #1    </t>
  </si>
  <si>
    <t>9004366</t>
  </si>
  <si>
    <t xml:space="preserve">FG 7606     </t>
  </si>
  <si>
    <t>CIPX01018FL</t>
  </si>
  <si>
    <t>6420284</t>
  </si>
  <si>
    <t xml:space="preserve">Econ Atclvbl SE W/QD          </t>
  </si>
  <si>
    <t>Autoclavable</t>
  </si>
  <si>
    <t>5660</t>
  </si>
  <si>
    <t>1078993</t>
  </si>
  <si>
    <t xml:space="preserve">K-Files 31mm                  </t>
  </si>
  <si>
    <t xml:space="preserve">#08         </t>
  </si>
  <si>
    <t xml:space="preserve">6/Pk    </t>
  </si>
  <si>
    <t>DKF31/08</t>
  </si>
  <si>
    <t xml:space="preserve">NTI Diamond FG 830L-012M      </t>
  </si>
  <si>
    <t>M830L-012</t>
  </si>
  <si>
    <t>6980698</t>
  </si>
  <si>
    <t xml:space="preserve">Glove Utility                 </t>
  </si>
  <si>
    <t xml:space="preserve">Small       </t>
  </si>
  <si>
    <t xml:space="preserve">3/Pk    </t>
  </si>
  <si>
    <t>HEASON</t>
  </si>
  <si>
    <t>300-012</t>
  </si>
  <si>
    <t>5535564</t>
  </si>
  <si>
    <t xml:space="preserve">Yoke Washer                   </t>
  </si>
  <si>
    <t>A-3399-000</t>
  </si>
  <si>
    <t>9241926</t>
  </si>
  <si>
    <t xml:space="preserve">Q140 Black Knob               </t>
  </si>
  <si>
    <t xml:space="preserve">EA      </t>
  </si>
  <si>
    <t>L&amp;R</t>
  </si>
  <si>
    <t>40412</t>
  </si>
  <si>
    <t>9004385</t>
  </si>
  <si>
    <t xml:space="preserve">FG 7664     </t>
  </si>
  <si>
    <t>CDET01G15FE</t>
  </si>
  <si>
    <t>5701072</t>
  </si>
  <si>
    <t xml:space="preserve">Maxima Pro 2 HP Std Head      </t>
  </si>
  <si>
    <t>4-Hole Fixed</t>
  </si>
  <si>
    <t>HANDPH</t>
  </si>
  <si>
    <t>7721705</t>
  </si>
  <si>
    <t xml:space="preserve">Midwest Carbide Bur           </t>
  </si>
  <si>
    <t xml:space="preserve">FG 1169     </t>
  </si>
  <si>
    <t>389271</t>
  </si>
  <si>
    <t>1024751</t>
  </si>
  <si>
    <t xml:space="preserve">VP Mix HP Reg Set Mint        </t>
  </si>
  <si>
    <t xml:space="preserve">Heavy Body  </t>
  </si>
  <si>
    <t xml:space="preserve">4/Bx    </t>
  </si>
  <si>
    <t>1006131</t>
  </si>
  <si>
    <t xml:space="preserve">Carbide Bur FG     8          </t>
  </si>
  <si>
    <t>206100250900</t>
  </si>
  <si>
    <t xml:space="preserve">Dynomite Nasal Hoods Medium   </t>
  </si>
  <si>
    <t>91316504</t>
  </si>
  <si>
    <t>9004364</t>
  </si>
  <si>
    <t xml:space="preserve">FG 7406     </t>
  </si>
  <si>
    <t>CFNEGG018FG</t>
  </si>
  <si>
    <t>8220481</t>
  </si>
  <si>
    <t xml:space="preserve">Root Canal Plugger 9-11       </t>
  </si>
  <si>
    <t>AEE9-11P</t>
  </si>
  <si>
    <t>1898267</t>
  </si>
  <si>
    <t xml:space="preserve">Multi Purpose Barrier Cap     </t>
  </si>
  <si>
    <t xml:space="preserve">300/Bg  </t>
  </si>
  <si>
    <t>PERIO</t>
  </si>
  <si>
    <t>PS900</t>
  </si>
  <si>
    <t>7173453</t>
  </si>
  <si>
    <t xml:space="preserve">Cones,EAR PLUGS-PKG / 280     </t>
  </si>
  <si>
    <t xml:space="preserve">P20952      </t>
  </si>
  <si>
    <t>0.822.5221</t>
  </si>
  <si>
    <t>5701385</t>
  </si>
  <si>
    <t xml:space="preserve">Maxi-Gard X-Ray Apron Hanger  </t>
  </si>
  <si>
    <t>1006021</t>
  </si>
  <si>
    <t xml:space="preserve">Lab Carbide Bur HP            </t>
  </si>
  <si>
    <t xml:space="preserve">  73C       </t>
  </si>
  <si>
    <t>DEDECO</t>
  </si>
  <si>
    <t>9877</t>
  </si>
  <si>
    <t>1640052</t>
  </si>
  <si>
    <t xml:space="preserve">GS-80 Caps Reg Set            </t>
  </si>
  <si>
    <t xml:space="preserve">2 Spill     </t>
  </si>
  <si>
    <t xml:space="preserve">500/Jr  </t>
  </si>
  <si>
    <t>4422303</t>
  </si>
  <si>
    <t>1075949</t>
  </si>
  <si>
    <t xml:space="preserve">Root Tip Pick Angled Narrow   </t>
  </si>
  <si>
    <t xml:space="preserve">Left        </t>
  </si>
  <si>
    <t>AS-3N</t>
  </si>
  <si>
    <t xml:space="preserve">MXR,Tall Stnd,AVS,Matrx       </t>
  </si>
  <si>
    <t xml:space="preserve">Circuit     </t>
  </si>
  <si>
    <t>Sp Mrkts</t>
  </si>
  <si>
    <t>3445-2AVM</t>
  </si>
  <si>
    <t>9004371</t>
  </si>
  <si>
    <t xml:space="preserve">FG 7801     </t>
  </si>
  <si>
    <t>C01BUL009FG</t>
  </si>
  <si>
    <t>6309933</t>
  </si>
  <si>
    <t xml:space="preserve">O-Ring  2in ID x 070 w        </t>
  </si>
  <si>
    <t xml:space="preserve"> 92989      </t>
  </si>
  <si>
    <t>92989</t>
  </si>
  <si>
    <t>8880602</t>
  </si>
  <si>
    <t xml:space="preserve">Alpen X1 Diamond FG 801-023C  </t>
  </si>
  <si>
    <t xml:space="preserve">25/Bx   </t>
  </si>
  <si>
    <t>X801C023</t>
  </si>
  <si>
    <t xml:space="preserve">Auto Vac Switch System        </t>
  </si>
  <si>
    <t xml:space="preserve">Porter      </t>
  </si>
  <si>
    <t>AVS-5000</t>
  </si>
  <si>
    <t xml:space="preserve">Replacmt Filter f/Arcadia     </t>
  </si>
  <si>
    <t xml:space="preserve"> A-1390     </t>
  </si>
  <si>
    <t>A1390</t>
  </si>
  <si>
    <t>1009312</t>
  </si>
  <si>
    <t xml:space="preserve">Dispos-A-Trap                 </t>
  </si>
  <si>
    <t xml:space="preserve">#5503       </t>
  </si>
  <si>
    <t xml:space="preserve">144/Bx  </t>
  </si>
  <si>
    <t>5503</t>
  </si>
  <si>
    <t>1066829</t>
  </si>
  <si>
    <t xml:space="preserve">Lucite Archwire Holder        </t>
  </si>
  <si>
    <t>MASEL</t>
  </si>
  <si>
    <t>4811-025</t>
  </si>
  <si>
    <t>1027982</t>
  </si>
  <si>
    <t xml:space="preserve">Dry Heat Indicator Strips     </t>
  </si>
  <si>
    <t xml:space="preserve">Strips      </t>
  </si>
  <si>
    <t>DTL-1000HS</t>
  </si>
  <si>
    <t>9537710</t>
  </si>
  <si>
    <t xml:space="preserve">#69         </t>
  </si>
  <si>
    <t>V90-69</t>
  </si>
  <si>
    <t>9001894</t>
  </si>
  <si>
    <t xml:space="preserve">Standard Needles 25Ga Short   </t>
  </si>
  <si>
    <t>02N1251</t>
  </si>
  <si>
    <t>1002570</t>
  </si>
  <si>
    <t xml:space="preserve">Needle Holder Mayo-Hegar 6"   </t>
  </si>
  <si>
    <t>100-2570</t>
  </si>
  <si>
    <t>1957905</t>
  </si>
  <si>
    <t xml:space="preserve">Dura-Green Stones FG FL2      </t>
  </si>
  <si>
    <t>0104</t>
  </si>
  <si>
    <t xml:space="preserve">Plugger Endo                  </t>
  </si>
  <si>
    <t xml:space="preserve">DE 1/3      </t>
  </si>
  <si>
    <t>RCP1/3</t>
  </si>
  <si>
    <t>6422671</t>
  </si>
  <si>
    <t xml:space="preserve">Handpiece Flush Adapter       </t>
  </si>
  <si>
    <t xml:space="preserve">Midwest     </t>
  </si>
  <si>
    <t>4088</t>
  </si>
  <si>
    <t>1072356</t>
  </si>
  <si>
    <t xml:space="preserve">#15         </t>
  </si>
  <si>
    <t>DKF31/15</t>
  </si>
  <si>
    <t>9007822</t>
  </si>
  <si>
    <t xml:space="preserve">Curette Molt DE 2/4           </t>
  </si>
  <si>
    <t>900-7822</t>
  </si>
  <si>
    <t xml:space="preserve">Plain       </t>
  </si>
  <si>
    <t>91316507</t>
  </si>
  <si>
    <t xml:space="preserve">Cuff BP Criticare Reusable LF </t>
  </si>
  <si>
    <t xml:space="preserve">Large Arm   </t>
  </si>
  <si>
    <t>476</t>
  </si>
  <si>
    <t>1045811</t>
  </si>
  <si>
    <t xml:space="preserve">Raspberry   </t>
  </si>
  <si>
    <t>6421418</t>
  </si>
  <si>
    <t xml:space="preserve">Handpiece Flush Unit          </t>
  </si>
  <si>
    <t>4060</t>
  </si>
  <si>
    <t>9531793</t>
  </si>
  <si>
    <t xml:space="preserve">#17         </t>
  </si>
  <si>
    <t>V90-17</t>
  </si>
  <si>
    <t>9004552</t>
  </si>
  <si>
    <t xml:space="preserve">Rubber Dam Clamps             </t>
  </si>
  <si>
    <t xml:space="preserve">14A         </t>
  </si>
  <si>
    <t>900-4552</t>
  </si>
  <si>
    <t>5700799</t>
  </si>
  <si>
    <t xml:space="preserve">Carbide Bur FG 2P             </t>
  </si>
  <si>
    <t>106271</t>
  </si>
  <si>
    <t>9654737</t>
  </si>
  <si>
    <t xml:space="preserve">Chemiclave Cleaning Pads      </t>
  </si>
  <si>
    <t>BARNST</t>
  </si>
  <si>
    <t>232010103</t>
  </si>
  <si>
    <t>3786238</t>
  </si>
  <si>
    <t xml:space="preserve">Ketac-Silver Aplicap          </t>
  </si>
  <si>
    <t>Introductory</t>
  </si>
  <si>
    <t>THREEM</t>
  </si>
  <si>
    <t>37006</t>
  </si>
  <si>
    <t>1003108</t>
  </si>
  <si>
    <t xml:space="preserve">Carbide Bur FG   703          </t>
  </si>
  <si>
    <t>206100253800</t>
  </si>
  <si>
    <t>1000058</t>
  </si>
  <si>
    <t xml:space="preserve">Polycarbonate Crowns Complete </t>
  </si>
  <si>
    <t xml:space="preserve">Set         </t>
  </si>
  <si>
    <t xml:space="preserve">180/Bx  </t>
  </si>
  <si>
    <t>SDI</t>
  </si>
  <si>
    <t>136290</t>
  </si>
  <si>
    <t>9991162</t>
  </si>
  <si>
    <t xml:space="preserve">Piranha Diamond FG 856-016SC  </t>
  </si>
  <si>
    <t>856-016SC</t>
  </si>
  <si>
    <t xml:space="preserve">Hg5 Recycle Kit Only          </t>
  </si>
  <si>
    <t xml:space="preserve">No Filter   </t>
  </si>
  <si>
    <t>HG5-002R</t>
  </si>
  <si>
    <t>5700800</t>
  </si>
  <si>
    <t xml:space="preserve">Carbide Bur FG 169L           </t>
  </si>
  <si>
    <t>106272</t>
  </si>
  <si>
    <t>1019159</t>
  </si>
  <si>
    <t xml:space="preserve">Carbide Bur FG Clinic    6    </t>
  </si>
  <si>
    <t xml:space="preserve">6           </t>
  </si>
  <si>
    <t>206100180500</t>
  </si>
  <si>
    <t xml:space="preserve">Vanilla     </t>
  </si>
  <si>
    <t>91316506</t>
  </si>
  <si>
    <t>1048399</t>
  </si>
  <si>
    <t xml:space="preserve">MaxiGrip Gracey DE 13/14      </t>
  </si>
  <si>
    <t xml:space="preserve">SS          </t>
  </si>
  <si>
    <t>104-8399</t>
  </si>
  <si>
    <t>1613494</t>
  </si>
  <si>
    <t xml:space="preserve">Composite Contouring Instr    </t>
  </si>
  <si>
    <t xml:space="preserve">Kit         </t>
  </si>
  <si>
    <t>ALMORE</t>
  </si>
  <si>
    <t>96044</t>
  </si>
  <si>
    <t>3334569</t>
  </si>
  <si>
    <t xml:space="preserve">G-aenial Bond Bottle Refill   </t>
  </si>
  <si>
    <t xml:space="preserve">5 ML        </t>
  </si>
  <si>
    <t>011947</t>
  </si>
  <si>
    <t xml:space="preserve">Ext Irrigation Tube Slv       </t>
  </si>
  <si>
    <t>1501318-001</t>
  </si>
  <si>
    <t>9534081</t>
  </si>
  <si>
    <t xml:space="preserve">#53R        </t>
  </si>
  <si>
    <t>V90-53R</t>
  </si>
  <si>
    <t>1005298</t>
  </si>
  <si>
    <t xml:space="preserve">Probe Fox/Williams DE         </t>
  </si>
  <si>
    <t>100-5298</t>
  </si>
  <si>
    <t>1071334</t>
  </si>
  <si>
    <t xml:space="preserve">Elevator Spade Tip            </t>
  </si>
  <si>
    <t>63</t>
  </si>
  <si>
    <t>1019955</t>
  </si>
  <si>
    <t xml:space="preserve">Bur Changer for Star Square   </t>
  </si>
  <si>
    <t xml:space="preserve">Type Chuck  </t>
  </si>
  <si>
    <t>YOUNG</t>
  </si>
  <si>
    <t>68010</t>
  </si>
  <si>
    <t>2880021</t>
  </si>
  <si>
    <t xml:space="preserve">Nola Tongue Guards Large      </t>
  </si>
  <si>
    <t>ZGLOP</t>
  </si>
  <si>
    <t>300-403</t>
  </si>
  <si>
    <t>9990894</t>
  </si>
  <si>
    <t xml:space="preserve">FG 7904     </t>
  </si>
  <si>
    <t>14080-5</t>
  </si>
  <si>
    <t>9990671</t>
  </si>
  <si>
    <t xml:space="preserve">Jazz P3S Polishers Kit        </t>
  </si>
  <si>
    <t>89016</t>
  </si>
  <si>
    <t>1316823</t>
  </si>
  <si>
    <t xml:space="preserve">Marcaine 0.5% w/ Epinephrine  </t>
  </si>
  <si>
    <t xml:space="preserve">1:200       </t>
  </si>
  <si>
    <t xml:space="preserve">50/Box  </t>
  </si>
  <si>
    <t>99184</t>
  </si>
  <si>
    <t>7720524</t>
  </si>
  <si>
    <t xml:space="preserve">Midwest Once Diamond FG       </t>
  </si>
  <si>
    <t xml:space="preserve">862-012C    </t>
  </si>
  <si>
    <t>1862012C</t>
  </si>
  <si>
    <t>7173711</t>
  </si>
  <si>
    <t xml:space="preserve">Bags Bite Block Hygenic       </t>
  </si>
  <si>
    <t>1.007.6487</t>
  </si>
  <si>
    <t>1125028</t>
  </si>
  <si>
    <t>8895533</t>
  </si>
  <si>
    <t xml:space="preserve">Heat Sealer Insulator         </t>
  </si>
  <si>
    <t>110501</t>
  </si>
  <si>
    <t>1006120</t>
  </si>
  <si>
    <t xml:space="preserve">Suture Surg Gut Plain Bge C9  </t>
  </si>
  <si>
    <t>100-6120</t>
  </si>
  <si>
    <t>8228689</t>
  </si>
  <si>
    <t xml:space="preserve">Composite Inst DE 5 TN        </t>
  </si>
  <si>
    <t xml:space="preserve">TNT         </t>
  </si>
  <si>
    <t>AEC5TN</t>
  </si>
  <si>
    <t>7770000</t>
  </si>
  <si>
    <t xml:space="preserve">Unitek Crowns SS Prim Ant Lat </t>
  </si>
  <si>
    <t xml:space="preserve">UL6 907026  </t>
  </si>
  <si>
    <t xml:space="preserve">5/Bx    </t>
  </si>
  <si>
    <t>907026</t>
  </si>
  <si>
    <t>1006081</t>
  </si>
  <si>
    <t xml:space="preserve">Peeso Reamers RA 19mm         </t>
  </si>
  <si>
    <t xml:space="preserve">#6          </t>
  </si>
  <si>
    <t>HARALD</t>
  </si>
  <si>
    <t>206100240600</t>
  </si>
  <si>
    <t>1047063</t>
  </si>
  <si>
    <t xml:space="preserve">Sensor Garage,Black           </t>
  </si>
  <si>
    <t>DEXIS</t>
  </si>
  <si>
    <t>0.860.0028</t>
  </si>
  <si>
    <t>3673520</t>
  </si>
  <si>
    <t xml:space="preserve">Sticker Careful Tooth Asleep  </t>
  </si>
  <si>
    <t xml:space="preserve">2.5x2.5     </t>
  </si>
  <si>
    <t xml:space="preserve">100/Rl  </t>
  </si>
  <si>
    <t>PS404</t>
  </si>
  <si>
    <t>6268190</t>
  </si>
  <si>
    <t xml:space="preserve">Rubber Dam Clamp #8           </t>
  </si>
  <si>
    <t>ZRYLSH</t>
  </si>
  <si>
    <t>40-8960</t>
  </si>
  <si>
    <t>1000288</t>
  </si>
  <si>
    <t xml:space="preserve">Carbide Bur FG     2          </t>
  </si>
  <si>
    <t>206100250400</t>
  </si>
  <si>
    <t xml:space="preserve">Bucket f/Amalgam Disposal     </t>
  </si>
  <si>
    <t xml:space="preserve">5-Gal.      </t>
  </si>
  <si>
    <t>WCP-5G</t>
  </si>
  <si>
    <t>1008820</t>
  </si>
  <si>
    <t xml:space="preserve">Scissor Iris 4.5" Curved      </t>
  </si>
  <si>
    <t>100-8820</t>
  </si>
  <si>
    <t>1892682</t>
  </si>
  <si>
    <t xml:space="preserve">Power Plus Universal Tip      </t>
  </si>
  <si>
    <t xml:space="preserve">25K         </t>
  </si>
  <si>
    <t>TPCADV</t>
  </si>
  <si>
    <t>S1025</t>
  </si>
  <si>
    <t>5640699</t>
  </si>
  <si>
    <t xml:space="preserve">Water Filter Replacement      </t>
  </si>
  <si>
    <t>MIDMAK</t>
  </si>
  <si>
    <t>77000300</t>
  </si>
  <si>
    <t>2222255</t>
  </si>
  <si>
    <t xml:space="preserve">TPH Spectra ST Syringe Refill </t>
  </si>
  <si>
    <t xml:space="preserve">A4 HV       </t>
  </si>
  <si>
    <t>642474</t>
  </si>
  <si>
    <t>1006411</t>
  </si>
  <si>
    <t xml:space="preserve">Carbide Bur RA   2            </t>
  </si>
  <si>
    <t>206100260300</t>
  </si>
  <si>
    <t>1005292</t>
  </si>
  <si>
    <t xml:space="preserve">Schein Alginate Regular Set   </t>
  </si>
  <si>
    <t xml:space="preserve">1Lb     </t>
  </si>
  <si>
    <t>689300</t>
  </si>
  <si>
    <t>1027252</t>
  </si>
  <si>
    <t xml:space="preserve">VP Mix HP Regular Set         </t>
  </si>
  <si>
    <t>Regular Body</t>
  </si>
  <si>
    <t>1950264</t>
  </si>
  <si>
    <t xml:space="preserve">Dura-Green Stones HP          </t>
  </si>
  <si>
    <t xml:space="preserve">CY4         </t>
  </si>
  <si>
    <t>0008</t>
  </si>
  <si>
    <t xml:space="preserve">Cord Packer DE 113 Serrated   </t>
  </si>
  <si>
    <t>GCP113</t>
  </si>
  <si>
    <t xml:space="preserve">Orange      </t>
  </si>
  <si>
    <t>91316498</t>
  </si>
  <si>
    <t>2942783</t>
  </si>
  <si>
    <t xml:space="preserve">Mandrel RA #2 Mini            </t>
  </si>
  <si>
    <t xml:space="preserve">6/Bx    </t>
  </si>
  <si>
    <t>BC-2RA-M</t>
  </si>
  <si>
    <t xml:space="preserve">15 inch Pick-up Tube          </t>
  </si>
  <si>
    <t xml:space="preserve">8038        </t>
  </si>
  <si>
    <t>8038</t>
  </si>
  <si>
    <t>6001398</t>
  </si>
  <si>
    <t xml:space="preserve">Chisel SE Ochsenbein 1        </t>
  </si>
  <si>
    <t>CO1</t>
  </si>
  <si>
    <t>3217803</t>
  </si>
  <si>
    <t xml:space="preserve">Listerine Mouthwash Original  </t>
  </si>
  <si>
    <t xml:space="preserve">1.5 Ltr     </t>
  </si>
  <si>
    <t xml:space="preserve">6/Ca    </t>
  </si>
  <si>
    <t>J&amp;JDNT</t>
  </si>
  <si>
    <t>70153</t>
  </si>
  <si>
    <t>2284122</t>
  </si>
  <si>
    <t xml:space="preserve">NTI Diamond FG 859-014C       </t>
  </si>
  <si>
    <t>C859-014</t>
  </si>
  <si>
    <t>1003583</t>
  </si>
  <si>
    <t xml:space="preserve">Scaler Crane Kaplan DE #6     </t>
  </si>
  <si>
    <t>Solid Handle</t>
  </si>
  <si>
    <t>100-3583</t>
  </si>
  <si>
    <t>1000911</t>
  </si>
  <si>
    <t xml:space="preserve">Curette Gracey DE 3/4         </t>
  </si>
  <si>
    <t>100-0911</t>
  </si>
  <si>
    <t>1018359</t>
  </si>
  <si>
    <t xml:space="preserve">Blu-Bite Ribbon Tips          </t>
  </si>
  <si>
    <t xml:space="preserve">24/Bg   </t>
  </si>
  <si>
    <t>9007628</t>
  </si>
  <si>
    <t xml:space="preserve">Maxima Detailing Step Pliers  </t>
  </si>
  <si>
    <t xml:space="preserve">3/4mm       </t>
  </si>
  <si>
    <t>3663455</t>
  </si>
  <si>
    <t xml:space="preserve">Treasure Chest Standard Mix   </t>
  </si>
  <si>
    <t xml:space="preserve">200 Count   </t>
  </si>
  <si>
    <t>S14</t>
  </si>
  <si>
    <t xml:space="preserve">Elevator Perio Buser          </t>
  </si>
  <si>
    <t>PPBUSER</t>
  </si>
  <si>
    <t xml:space="preserve">Bubble Gum  </t>
  </si>
  <si>
    <t>91316468</t>
  </si>
  <si>
    <t>1045056</t>
  </si>
  <si>
    <t xml:space="preserve">Acclean Disp Prophy Angle     </t>
  </si>
  <si>
    <t xml:space="preserve">Firm Wht    </t>
  </si>
  <si>
    <t>295924</t>
  </si>
  <si>
    <t xml:space="preserve">Scaler Towner DE U15/30       </t>
  </si>
  <si>
    <t xml:space="preserve">#2 Handle   </t>
  </si>
  <si>
    <t>SU15/30</t>
  </si>
  <si>
    <t>1001889</t>
  </si>
  <si>
    <t xml:space="preserve">  71G       </t>
  </si>
  <si>
    <t>9887</t>
  </si>
  <si>
    <t xml:space="preserve">Dynomite Med Hoods-Assort     </t>
  </si>
  <si>
    <t xml:space="preserve">Assrtd      </t>
  </si>
  <si>
    <t>91316508</t>
  </si>
  <si>
    <t>9533867</t>
  </si>
  <si>
    <t xml:space="preserve">#53L        </t>
  </si>
  <si>
    <t>V90-53L</t>
  </si>
  <si>
    <t>6123169</t>
  </si>
  <si>
    <t xml:space="preserve">Porta-Vac Filter              </t>
  </si>
  <si>
    <t xml:space="preserve">550F        </t>
  </si>
  <si>
    <t>HANDLR</t>
  </si>
  <si>
    <t>550-F</t>
  </si>
  <si>
    <t>1546162</t>
  </si>
  <si>
    <t>Champ Lube Lubricant .25oz Pen</t>
  </si>
  <si>
    <t>30003</t>
  </si>
  <si>
    <t>1007230</t>
  </si>
  <si>
    <t xml:space="preserve">Matrix T-Bands Brass Straight </t>
  </si>
  <si>
    <t>1003533</t>
  </si>
  <si>
    <t xml:space="preserve">Hedstrom Files 25mm           </t>
  </si>
  <si>
    <t xml:space="preserve">#35         </t>
  </si>
  <si>
    <t>LESFIL</t>
  </si>
  <si>
    <t>206100210602</t>
  </si>
  <si>
    <t>2949722</t>
  </si>
  <si>
    <t xml:space="preserve">Moore-Flex Discs Regular 5/8" </t>
  </si>
  <si>
    <t xml:space="preserve">Ultra Fine  </t>
  </si>
  <si>
    <t>BC-58-1UF3</t>
  </si>
  <si>
    <t>6266708</t>
  </si>
  <si>
    <t xml:space="preserve">Rubber Dam Clamp #7           </t>
  </si>
  <si>
    <t>40-8958</t>
  </si>
  <si>
    <t>3339124</t>
  </si>
  <si>
    <t xml:space="preserve">Fuji Ortho Band Paste Pak     </t>
  </si>
  <si>
    <t xml:space="preserve">Refill      </t>
  </si>
  <si>
    <t>001888</t>
  </si>
  <si>
    <t>1013453</t>
  </si>
  <si>
    <t>101-3453</t>
  </si>
  <si>
    <t>9991290</t>
  </si>
  <si>
    <t xml:space="preserve">Piranha Diamond FG 909-040C   </t>
  </si>
  <si>
    <t xml:space="preserve">25/PK   </t>
  </si>
  <si>
    <t>909-040C</t>
  </si>
  <si>
    <t>6005224</t>
  </si>
  <si>
    <t xml:space="preserve">Plugger Root Canal SE         </t>
  </si>
  <si>
    <t xml:space="preserve">8P          </t>
  </si>
  <si>
    <t>RCP8</t>
  </si>
  <si>
    <t>1447846</t>
  </si>
  <si>
    <t xml:space="preserve">Remote Switch,Coiled Wire     </t>
  </si>
  <si>
    <t xml:space="preserve">505/97/     </t>
  </si>
  <si>
    <t xml:space="preserve">303     </t>
  </si>
  <si>
    <t>1P03N6A0</t>
  </si>
  <si>
    <t>1003048</t>
  </si>
  <si>
    <t xml:space="preserve">Impulse Heat Sealer           </t>
  </si>
  <si>
    <t xml:space="preserve">110V        </t>
  </si>
  <si>
    <t>PACDEN</t>
  </si>
  <si>
    <t>KF-200H</t>
  </si>
  <si>
    <t>1046621</t>
  </si>
  <si>
    <t xml:space="preserve">Soft Gry    </t>
  </si>
  <si>
    <t>295921</t>
  </si>
  <si>
    <t>2948785</t>
  </si>
  <si>
    <t>BC-58-1C3</t>
  </si>
  <si>
    <t xml:space="preserve">Forcep Mead Md4               </t>
  </si>
  <si>
    <t>DEFMD4</t>
  </si>
  <si>
    <t>9001893</t>
  </si>
  <si>
    <t xml:space="preserve">Standard Needles 30Ga X-Short </t>
  </si>
  <si>
    <t>02N1300</t>
  </si>
  <si>
    <t>2552242</t>
  </si>
  <si>
    <t xml:space="preserve">Baseplate Mat .080 5x5        </t>
  </si>
  <si>
    <t>NATKEY</t>
  </si>
  <si>
    <t>9616230</t>
  </si>
  <si>
    <t>6987011</t>
  </si>
  <si>
    <t xml:space="preserve">Water Filter-9 3/4 h          </t>
  </si>
  <si>
    <t xml:space="preserve">2 5/8" dia  </t>
  </si>
  <si>
    <t xml:space="preserve">2/pkg   </t>
  </si>
  <si>
    <t>GRAING</t>
  </si>
  <si>
    <t>1P753</t>
  </si>
  <si>
    <t xml:space="preserve">Gasket-12in-Model Trimmer     </t>
  </si>
  <si>
    <t xml:space="preserve">12"         </t>
  </si>
  <si>
    <t>MT-HSGGASK12</t>
  </si>
  <si>
    <t>9999771</t>
  </si>
  <si>
    <t xml:space="preserve">Great White Carbide Bur       </t>
  </si>
  <si>
    <t xml:space="preserve">FG SL6R     </t>
  </si>
  <si>
    <t>18207-5</t>
  </si>
  <si>
    <t>9007624</t>
  </si>
  <si>
    <t xml:space="preserve">Maxima Hollow Chop Pliers     </t>
  </si>
  <si>
    <t>4960035</t>
  </si>
  <si>
    <t>E-Type Handpiece Oil Spray Cap</t>
  </si>
  <si>
    <t>WHIMPE</t>
  </si>
  <si>
    <t>02038200</t>
  </si>
  <si>
    <t>1008185</t>
  </si>
  <si>
    <t xml:space="preserve">#5          </t>
  </si>
  <si>
    <t>206100240500</t>
  </si>
  <si>
    <t>1016054</t>
  </si>
  <si>
    <t xml:space="preserve">Elevator Heidbrink DE 13/14   </t>
  </si>
  <si>
    <t>101-6054</t>
  </si>
  <si>
    <t>1003926</t>
  </si>
  <si>
    <t xml:space="preserve">Polycarbonate Crowns          </t>
  </si>
  <si>
    <t xml:space="preserve"># 16        </t>
  </si>
  <si>
    <t>136216</t>
  </si>
  <si>
    <t>6420899</t>
  </si>
  <si>
    <t xml:space="preserve">Wtr Relay Vlv Gray Knob       </t>
  </si>
  <si>
    <t xml:space="preserve">Combo       </t>
  </si>
  <si>
    <t>7139</t>
  </si>
  <si>
    <t>1101723</t>
  </si>
  <si>
    <t xml:space="preserve">Cable SPO2 Extension 10'      </t>
  </si>
  <si>
    <t xml:space="preserve">Nellcor     </t>
  </si>
  <si>
    <t>WELCH</t>
  </si>
  <si>
    <t>DOC-10</t>
  </si>
  <si>
    <t>1002484</t>
  </si>
  <si>
    <t xml:space="preserve">Carbide Bur FG    35          </t>
  </si>
  <si>
    <t>206100251200</t>
  </si>
  <si>
    <t>1004258</t>
  </si>
  <si>
    <t xml:space="preserve">.0015 #3    </t>
  </si>
  <si>
    <t xml:space="preserve">Scaler Crane Kaplan #6        </t>
  </si>
  <si>
    <t>TPCK6</t>
  </si>
  <si>
    <t xml:space="preserve">Set Up Tray Flat Size B       </t>
  </si>
  <si>
    <t xml:space="preserve">Grey        </t>
  </si>
  <si>
    <t>32122</t>
  </si>
  <si>
    <t>1048378</t>
  </si>
  <si>
    <t xml:space="preserve">MaxiGrip Gracey DE 7/8        </t>
  </si>
  <si>
    <t>104-8378</t>
  </si>
  <si>
    <t xml:space="preserve">K-Files Plus 31mm             </t>
  </si>
  <si>
    <t xml:space="preserve">#15-40      </t>
  </si>
  <si>
    <t>KK3154</t>
  </si>
  <si>
    <t>1356456</t>
  </si>
  <si>
    <t xml:space="preserve">Bur Block Round  8 Hole Sm    </t>
  </si>
  <si>
    <t xml:space="preserve">Fr Van      </t>
  </si>
  <si>
    <t>31820DX</t>
  </si>
  <si>
    <t>6268521</t>
  </si>
  <si>
    <t xml:space="preserve">Rubber Dam Clamp #1           </t>
  </si>
  <si>
    <t>40-8952</t>
  </si>
  <si>
    <t>1002426</t>
  </si>
  <si>
    <t xml:space="preserve">Endoflex Reamers 21 mm        </t>
  </si>
  <si>
    <t xml:space="preserve"># 08        </t>
  </si>
  <si>
    <t>MANI</t>
  </si>
  <si>
    <t>SCH.DR21/08</t>
  </si>
  <si>
    <t>8770071</t>
  </si>
  <si>
    <t xml:space="preserve">Valplast Rubber Wheels        </t>
  </si>
  <si>
    <t xml:space="preserve">Brown       </t>
  </si>
  <si>
    <t>VALOP</t>
  </si>
  <si>
    <t>20220</t>
  </si>
  <si>
    <t>1259499</t>
  </si>
  <si>
    <t>Jet Tooth Shade Acrylic Powder</t>
  </si>
  <si>
    <t xml:space="preserve">59          </t>
  </si>
  <si>
    <t xml:space="preserve">2oz/Bt  </t>
  </si>
  <si>
    <t>LANG</t>
  </si>
  <si>
    <t>141059TS</t>
  </si>
  <si>
    <t>6008638</t>
  </si>
  <si>
    <t xml:space="preserve">Forcep Mead 3                 </t>
  </si>
  <si>
    <t xml:space="preserve">MD-3        </t>
  </si>
  <si>
    <t>FMD3</t>
  </si>
  <si>
    <t>1265280</t>
  </si>
  <si>
    <t xml:space="preserve">Neo MTA Plus                  </t>
  </si>
  <si>
    <t xml:space="preserve">2.5GM       </t>
  </si>
  <si>
    <t>AVABIO</t>
  </si>
  <si>
    <t>N250</t>
  </si>
  <si>
    <t>1126952</t>
  </si>
  <si>
    <t xml:space="preserve">Essentials Cover Film Blue    </t>
  </si>
  <si>
    <t xml:space="preserve">4x6         </t>
  </si>
  <si>
    <t xml:space="preserve">1200/Bx </t>
  </si>
  <si>
    <t>SUZPAC</t>
  </si>
  <si>
    <t>C101BES</t>
  </si>
  <si>
    <t>1270104</t>
  </si>
  <si>
    <t>Googles Office Pack Clear Lens</t>
  </si>
  <si>
    <t>GOP10-N</t>
  </si>
  <si>
    <t xml:space="preserve">Adult Mask f/Demand Valve     </t>
  </si>
  <si>
    <t xml:space="preserve">#1435       </t>
  </si>
  <si>
    <t>1435</t>
  </si>
  <si>
    <t>6684306</t>
  </si>
  <si>
    <t xml:space="preserve">Chamber Brite Autoclave       </t>
  </si>
  <si>
    <t xml:space="preserve">Cleaner     </t>
  </si>
  <si>
    <t>TUTT</t>
  </si>
  <si>
    <t>CB0010</t>
  </si>
  <si>
    <t>1009398</t>
  </si>
  <si>
    <t xml:space="preserve">#300        </t>
  </si>
  <si>
    <t>136275</t>
  </si>
  <si>
    <t>9001001</t>
  </si>
  <si>
    <t xml:space="preserve">Natural Elegance Syringe      </t>
  </si>
  <si>
    <t xml:space="preserve">Opaque      </t>
  </si>
  <si>
    <t>SEPTDT</t>
  </si>
  <si>
    <t>FP-SCHEIN-150</t>
  </si>
  <si>
    <t>7721180</t>
  </si>
  <si>
    <t xml:space="preserve">Midwest Plus Automate Spray   </t>
  </si>
  <si>
    <t xml:space="preserve">500/ml      </t>
  </si>
  <si>
    <t>380180</t>
  </si>
  <si>
    <t>1027724</t>
  </si>
  <si>
    <t>102-7724</t>
  </si>
  <si>
    <t>6008689</t>
  </si>
  <si>
    <t xml:space="preserve">Explorer DE ODU 11/12         </t>
  </si>
  <si>
    <t>EXD11/12</t>
  </si>
  <si>
    <t>6982027</t>
  </si>
  <si>
    <t xml:space="preserve">Boost Transformer             </t>
  </si>
  <si>
    <t xml:space="preserve">Compres     </t>
  </si>
  <si>
    <t>67002</t>
  </si>
  <si>
    <t>7720923</t>
  </si>
  <si>
    <t xml:space="preserve">LA   35     </t>
  </si>
  <si>
    <t>389111</t>
  </si>
  <si>
    <t>6402805</t>
  </si>
  <si>
    <t>CaviWipes Towelettes Disinfect</t>
  </si>
  <si>
    <t xml:space="preserve">Large       </t>
  </si>
  <si>
    <t xml:space="preserve">160/Cn  </t>
  </si>
  <si>
    <t>METREX</t>
  </si>
  <si>
    <t>13-1100</t>
  </si>
  <si>
    <t>1711295</t>
  </si>
  <si>
    <t xml:space="preserve">Exposure Switch for 20/20     </t>
  </si>
  <si>
    <t>0.805.2599</t>
  </si>
  <si>
    <t>1071684</t>
  </si>
  <si>
    <t xml:space="preserve">Dri-Angle w/Silver            </t>
  </si>
  <si>
    <t xml:space="preserve">400/Bx  </t>
  </si>
  <si>
    <t>DHP</t>
  </si>
  <si>
    <t>32SAG</t>
  </si>
  <si>
    <t>1001276</t>
  </si>
  <si>
    <t xml:space="preserve">Rongeur Mini Friedman         </t>
  </si>
  <si>
    <t>100-1276</t>
  </si>
  <si>
    <t>1006665</t>
  </si>
  <si>
    <t xml:space="preserve">Lab Carbide Bur Lathe Reg Cut </t>
  </si>
  <si>
    <t xml:space="preserve">E 1/2       </t>
  </si>
  <si>
    <t>9896</t>
  </si>
  <si>
    <t>1010045</t>
  </si>
  <si>
    <t xml:space="preserve">Economy Curing Light Bulb     </t>
  </si>
  <si>
    <t xml:space="preserve">75w12v      </t>
  </si>
  <si>
    <t>JCR/M12V75W</t>
  </si>
  <si>
    <t>1006840</t>
  </si>
  <si>
    <t xml:space="preserve">Knife Orban DE 1/2            </t>
  </si>
  <si>
    <t>100-6840</t>
  </si>
  <si>
    <t xml:space="preserve">Curette Lucas Surgical DE     </t>
  </si>
  <si>
    <t xml:space="preserve">87          </t>
  </si>
  <si>
    <t>CL87</t>
  </si>
  <si>
    <t xml:space="preserve">Tubing 12mm Flamex            </t>
  </si>
  <si>
    <t>86727</t>
  </si>
  <si>
    <t>2425003</t>
  </si>
  <si>
    <t xml:space="preserve">Clasp Wire SS 19ga Round      </t>
  </si>
  <si>
    <t>1900780</t>
  </si>
  <si>
    <t>9004360</t>
  </si>
  <si>
    <t xml:space="preserve">FG 7204     </t>
  </si>
  <si>
    <t>CFNTAP014FJ</t>
  </si>
  <si>
    <t>9004365</t>
  </si>
  <si>
    <t xml:space="preserve">FG 7408     </t>
  </si>
  <si>
    <t>CFNEGG023F</t>
  </si>
  <si>
    <t>1018798</t>
  </si>
  <si>
    <t xml:space="preserve">Impression Tray Metal #61     </t>
  </si>
  <si>
    <t xml:space="preserve">Upper Perf  </t>
  </si>
  <si>
    <t>101-8798</t>
  </si>
  <si>
    <t>2222247</t>
  </si>
  <si>
    <t xml:space="preserve">A3.5 LV     </t>
  </si>
  <si>
    <t>642463</t>
  </si>
  <si>
    <t>1019984</t>
  </si>
  <si>
    <t xml:space="preserve">Silicone Endo Stops           </t>
  </si>
  <si>
    <t xml:space="preserve">100/BG  </t>
  </si>
  <si>
    <t>1000077</t>
  </si>
  <si>
    <t xml:space="preserve">Elevator Root Tip #78         </t>
  </si>
  <si>
    <t>100-0077</t>
  </si>
  <si>
    <t>1004101</t>
  </si>
  <si>
    <t xml:space="preserve">Plugger DE Smith              </t>
  </si>
  <si>
    <t>100-4101</t>
  </si>
  <si>
    <t>3334870</t>
  </si>
  <si>
    <t xml:space="preserve">G-aenial Universal Injectable </t>
  </si>
  <si>
    <t xml:space="preserve">A2          </t>
  </si>
  <si>
    <t>012365</t>
  </si>
  <si>
    <t xml:space="preserve">Knife Gold Foil 2s            </t>
  </si>
  <si>
    <t>GK2S</t>
  </si>
  <si>
    <t>7771176</t>
  </si>
  <si>
    <t xml:space="preserve">3M Crowns SS 1st Perm Mol     </t>
  </si>
  <si>
    <t xml:space="preserve">6-UR-2      </t>
  </si>
  <si>
    <t>6-UR-2</t>
  </si>
  <si>
    <t>9004223</t>
  </si>
  <si>
    <t xml:space="preserve">Buff Chamois                  </t>
  </si>
  <si>
    <t xml:space="preserve">2.5x12Ply   </t>
  </si>
  <si>
    <t>TEXBLF</t>
  </si>
  <si>
    <t>3784230</t>
  </si>
  <si>
    <t xml:space="preserve">RelyX UniCem Maxicap Refill   </t>
  </si>
  <si>
    <t>56831</t>
  </si>
  <si>
    <t>7721834</t>
  </si>
  <si>
    <t xml:space="preserve">FG  699     </t>
  </si>
  <si>
    <t>389231</t>
  </si>
  <si>
    <t>1009169</t>
  </si>
  <si>
    <t xml:space="preserve"># 67        </t>
  </si>
  <si>
    <t>136267</t>
  </si>
  <si>
    <t>7724435</t>
  </si>
  <si>
    <t xml:space="preserve">LA  557     </t>
  </si>
  <si>
    <t>389127</t>
  </si>
  <si>
    <t>7178564</t>
  </si>
  <si>
    <t xml:space="preserve">9200 Motor Reducer            </t>
  </si>
  <si>
    <t>0.820.8569</t>
  </si>
  <si>
    <t>6265304</t>
  </si>
  <si>
    <t xml:space="preserve">Rubber Dam Clamp #9           </t>
  </si>
  <si>
    <t>40-8974</t>
  </si>
  <si>
    <t>1078417</t>
  </si>
  <si>
    <t xml:space="preserve">Infectious Waste Bag Stick-On </t>
  </si>
  <si>
    <t xml:space="preserve">1.4 Quart   </t>
  </si>
  <si>
    <t>CTRB042910</t>
  </si>
  <si>
    <t>9007501</t>
  </si>
  <si>
    <t xml:space="preserve">Clear FiberPost Drill PR/SR   </t>
  </si>
  <si>
    <t xml:space="preserve">1.50mm      </t>
  </si>
  <si>
    <t>PENTPL</t>
  </si>
  <si>
    <t>900-7501</t>
  </si>
  <si>
    <t>5503990</t>
  </si>
  <si>
    <t xml:space="preserve">T- Handle                     </t>
  </si>
  <si>
    <t>A-4060-000</t>
  </si>
  <si>
    <t>1007601</t>
  </si>
  <si>
    <t xml:space="preserve"># 25        </t>
  </si>
  <si>
    <t>136225</t>
  </si>
  <si>
    <t>7318377</t>
  </si>
  <si>
    <t xml:space="preserve">Scaler/Curette HL55 Mini      </t>
  </si>
  <si>
    <t>R092</t>
  </si>
  <si>
    <t>9532799</t>
  </si>
  <si>
    <t xml:space="preserve">#10S        </t>
  </si>
  <si>
    <t>V90-10S</t>
  </si>
  <si>
    <t>7874039</t>
  </si>
  <si>
    <t>Plastipac Sheets Trial Packing</t>
  </si>
  <si>
    <t xml:space="preserve">4"x4"       </t>
  </si>
  <si>
    <t>YATES</t>
  </si>
  <si>
    <t>45520</t>
  </si>
  <si>
    <t xml:space="preserve">Safety Shield                 </t>
  </si>
  <si>
    <t xml:space="preserve">50025       </t>
  </si>
  <si>
    <t>50025</t>
  </si>
  <si>
    <t>6429319</t>
  </si>
  <si>
    <t xml:space="preserve">Post Mount f/Water System     </t>
  </si>
  <si>
    <t xml:space="preserve"> 8162       </t>
  </si>
  <si>
    <t>8162</t>
  </si>
  <si>
    <t>6422295</t>
  </si>
  <si>
    <t xml:space="preserve">Clean Water System 2 Liter    </t>
  </si>
  <si>
    <t>8144</t>
  </si>
  <si>
    <t xml:space="preserve">Periotomes                    </t>
  </si>
  <si>
    <t xml:space="preserve">PT2         </t>
  </si>
  <si>
    <t>PT2</t>
  </si>
  <si>
    <t>7775589</t>
  </si>
  <si>
    <t xml:space="preserve">Iso-Form Crowns               </t>
  </si>
  <si>
    <t xml:space="preserve">U53         </t>
  </si>
  <si>
    <t>PBRP-U53</t>
  </si>
  <si>
    <t>1643240</t>
  </si>
  <si>
    <t xml:space="preserve">Riva Self Cure Caps Reg       </t>
  </si>
  <si>
    <t>8600002</t>
  </si>
  <si>
    <t>7721575</t>
  </si>
  <si>
    <t xml:space="preserve">HP 1703     </t>
  </si>
  <si>
    <t>389385</t>
  </si>
  <si>
    <t xml:space="preserve">Gray Caster Set of 5          </t>
  </si>
  <si>
    <t xml:space="preserve">5/Set       </t>
  </si>
  <si>
    <t xml:space="preserve">5/Set   </t>
  </si>
  <si>
    <t>GW</t>
  </si>
  <si>
    <t>1899955</t>
  </si>
  <si>
    <t xml:space="preserve">Power Plus Univ Slim Tip      </t>
  </si>
  <si>
    <t>S2025</t>
  </si>
  <si>
    <t>1048383</t>
  </si>
  <si>
    <t xml:space="preserve">MaxiGrip Gracey DE 15/16      </t>
  </si>
  <si>
    <t>104-8383</t>
  </si>
  <si>
    <t>7770651</t>
  </si>
  <si>
    <t xml:space="preserve">UR5 907035  </t>
  </si>
  <si>
    <t>907035</t>
  </si>
  <si>
    <t>1014927</t>
  </si>
  <si>
    <t>Acclean 1.23%APF Foam Fluoride</t>
  </si>
  <si>
    <t xml:space="preserve">Grape       </t>
  </si>
  <si>
    <t>4.4oz/Bt</t>
  </si>
  <si>
    <t>08-1621</t>
  </si>
  <si>
    <t xml:space="preserve">Tubing,10 mm,for Compresr     </t>
  </si>
  <si>
    <t>86726</t>
  </si>
  <si>
    <t>1018387</t>
  </si>
  <si>
    <t xml:space="preserve">Curette Gracey DE 11/12 Long  </t>
  </si>
  <si>
    <t>101-8387</t>
  </si>
  <si>
    <t>91316500</t>
  </si>
  <si>
    <t>1952884</t>
  </si>
  <si>
    <t xml:space="preserve">Porcelain Adjustment HP Kit   </t>
  </si>
  <si>
    <t xml:space="preserve">Plastic     </t>
  </si>
  <si>
    <t>0301</t>
  </si>
  <si>
    <t>1019520</t>
  </si>
  <si>
    <t xml:space="preserve">Curette Gracey DE 13/14 Long  </t>
  </si>
  <si>
    <t>101-9520</t>
  </si>
  <si>
    <t>1044795</t>
  </si>
  <si>
    <t xml:space="preserve">Acclean Disp Prophy Angle LF  </t>
  </si>
  <si>
    <t xml:space="preserve">Short Firm  </t>
  </si>
  <si>
    <t>295930</t>
  </si>
  <si>
    <t xml:space="preserve">Rapd Bite Wing Bite Blocks    </t>
  </si>
  <si>
    <t>#3 Horizontl</t>
  </si>
  <si>
    <t>409310</t>
  </si>
  <si>
    <t>6268601</t>
  </si>
  <si>
    <t xml:space="preserve">Rubber Dam Clamp #14          </t>
  </si>
  <si>
    <t>40-8968</t>
  </si>
  <si>
    <t>2722413</t>
  </si>
  <si>
    <t xml:space="preserve">Papoose Board Infant          </t>
  </si>
  <si>
    <t xml:space="preserve">3-24Mo.     </t>
  </si>
  <si>
    <t>OLYMED</t>
  </si>
  <si>
    <t>50510</t>
  </si>
  <si>
    <t>4870938</t>
  </si>
  <si>
    <t xml:space="preserve">Biopsy Punch Disposable       </t>
  </si>
  <si>
    <t xml:space="preserve">4.0mm       </t>
  </si>
  <si>
    <t>HELINK</t>
  </si>
  <si>
    <t>BP40</t>
  </si>
  <si>
    <t>7771096</t>
  </si>
  <si>
    <t xml:space="preserve">U47         </t>
  </si>
  <si>
    <t>PBRP-U47</t>
  </si>
  <si>
    <t>1002904</t>
  </si>
  <si>
    <t xml:space="preserve">Curette Gracey DE 5/6         </t>
  </si>
  <si>
    <t>100-2904</t>
  </si>
  <si>
    <t xml:space="preserve">Nasal Hood Scaven.Adaptor     </t>
  </si>
  <si>
    <t>91515142</t>
  </si>
  <si>
    <t>9005005</t>
  </si>
  <si>
    <t>MaxiGrip Curette Gracey DE 7/8</t>
  </si>
  <si>
    <t xml:space="preserve">Resin       </t>
  </si>
  <si>
    <t>900-5005</t>
  </si>
  <si>
    <t>1125753</t>
  </si>
  <si>
    <t xml:space="preserve">Maestro Silic Acryl Polish HP </t>
  </si>
  <si>
    <t xml:space="preserve">Large Point </t>
  </si>
  <si>
    <t>2224263</t>
  </si>
  <si>
    <t xml:space="preserve">Calm-It Refill Bottle         </t>
  </si>
  <si>
    <t xml:space="preserve">6mL         </t>
  </si>
  <si>
    <t>61A002</t>
  </si>
  <si>
    <t>2550246</t>
  </si>
  <si>
    <t xml:space="preserve">Proform Retainer Sheets       </t>
  </si>
  <si>
    <t xml:space="preserve">.030        </t>
  </si>
  <si>
    <t>9614810</t>
  </si>
  <si>
    <t>3668349</t>
  </si>
  <si>
    <t xml:space="preserve">Sticker Super Brusher         </t>
  </si>
  <si>
    <t xml:space="preserve">2"D         </t>
  </si>
  <si>
    <t>PS31</t>
  </si>
  <si>
    <t>3334054</t>
  </si>
  <si>
    <t xml:space="preserve">G-aenial Sculpt Unitip Refill </t>
  </si>
  <si>
    <t xml:space="preserve">BW          </t>
  </si>
  <si>
    <t>009181</t>
  </si>
  <si>
    <t xml:space="preserve">Column Key Pad                </t>
  </si>
  <si>
    <t>0.822.8416</t>
  </si>
  <si>
    <t>6428941</t>
  </si>
  <si>
    <t xml:space="preserve">Quick Switch Kit              </t>
  </si>
  <si>
    <t>8941</t>
  </si>
  <si>
    <t>1958072</t>
  </si>
  <si>
    <t xml:space="preserve">Dura-White Stones HP          </t>
  </si>
  <si>
    <t xml:space="preserve">FL3         </t>
  </si>
  <si>
    <t>0204</t>
  </si>
  <si>
    <t>7776318</t>
  </si>
  <si>
    <t xml:space="preserve">Unitek Crowns SS 2nd Perm Bic </t>
  </si>
  <si>
    <t xml:space="preserve">LR4 900644  </t>
  </si>
  <si>
    <t>900644</t>
  </si>
  <si>
    <t>3654482</t>
  </si>
  <si>
    <t xml:space="preserve">Water Spray Tube + Model      </t>
  </si>
  <si>
    <t xml:space="preserve">Trimm       </t>
  </si>
  <si>
    <t>61790-4</t>
  </si>
  <si>
    <t>1000341</t>
  </si>
  <si>
    <t xml:space="preserve">Towel Clamp Backhaus 5.25"    </t>
  </si>
  <si>
    <t>100-0341</t>
  </si>
  <si>
    <t>3218444</t>
  </si>
  <si>
    <t xml:space="preserve">Listerine Freshburst          </t>
  </si>
  <si>
    <t>42855</t>
  </si>
  <si>
    <t>1009397</t>
  </si>
  <si>
    <t xml:space="preserve">Endoflex K-Files 21 mm        </t>
  </si>
  <si>
    <t xml:space="preserve"># 45        </t>
  </si>
  <si>
    <t>SCH.DKF21/45</t>
  </si>
  <si>
    <t>1073213</t>
  </si>
  <si>
    <t xml:space="preserve">Retractor Weider              </t>
  </si>
  <si>
    <t xml:space="preserve">Large 2     </t>
  </si>
  <si>
    <t>WEIDER 2</t>
  </si>
  <si>
    <t>9991641</t>
  </si>
  <si>
    <t xml:space="preserve">Oral Surgery Bur Shank 3      </t>
  </si>
  <si>
    <t>30037</t>
  </si>
  <si>
    <t>1351408</t>
  </si>
  <si>
    <t xml:space="preserve">Mixing Pad Non-Slip           </t>
  </si>
  <si>
    <t>PENCLI</t>
  </si>
  <si>
    <t>31095DX</t>
  </si>
  <si>
    <t>6309432</t>
  </si>
  <si>
    <t xml:space="preserve">Valve Assy,Auto HP Holder     </t>
  </si>
  <si>
    <t>92941</t>
  </si>
  <si>
    <t>1121236</t>
  </si>
  <si>
    <t xml:space="preserve">Copalite Varnish              </t>
  </si>
  <si>
    <t>1/2oz/Bt</t>
  </si>
  <si>
    <t>4000-02</t>
  </si>
  <si>
    <t>7775588</t>
  </si>
  <si>
    <t xml:space="preserve">3M Crowns SS 1st Prim Mol     </t>
  </si>
  <si>
    <t xml:space="preserve">D-UR-6      </t>
  </si>
  <si>
    <t>PDRP-DUR6</t>
  </si>
  <si>
    <t>7172524</t>
  </si>
  <si>
    <t xml:space="preserve">GEARED MOTOR,8500/9200DDE     </t>
  </si>
  <si>
    <t xml:space="preserve">X-RAY       </t>
  </si>
  <si>
    <t>0.821.0720</t>
  </si>
  <si>
    <t>7777236</t>
  </si>
  <si>
    <t>Unitek Crowns SS Prim Ant Cent</t>
  </si>
  <si>
    <t xml:space="preserve">UL1 907001  </t>
  </si>
  <si>
    <t>907001</t>
  </si>
  <si>
    <t xml:space="preserve">Non-Rebreathing Checkvalv     </t>
  </si>
  <si>
    <t>A-4297-000</t>
  </si>
  <si>
    <t>2883812</t>
  </si>
  <si>
    <t xml:space="preserve">NOLA Dry Field System Small   </t>
  </si>
  <si>
    <t xml:space="preserve">Red         </t>
  </si>
  <si>
    <t>300-400</t>
  </si>
  <si>
    <t xml:space="preserve">Hdrst Cush,Dove Gry           </t>
  </si>
  <si>
    <t xml:space="preserve">.           </t>
  </si>
  <si>
    <t>B20HR5666</t>
  </si>
  <si>
    <t xml:space="preserve">Plastic Backrest Cover        </t>
  </si>
  <si>
    <t xml:space="preserve">f/Chair     </t>
  </si>
  <si>
    <t>B20HAAE03A0</t>
  </si>
  <si>
    <t>3788407</t>
  </si>
  <si>
    <t xml:space="preserve">RelyX UniCem Maxicap          </t>
  </si>
  <si>
    <t xml:space="preserve">Intro Kit   </t>
  </si>
  <si>
    <t>56830</t>
  </si>
  <si>
    <t>1670040</t>
  </si>
  <si>
    <t xml:space="preserve">Trubase Baseplate DoubleThick </t>
  </si>
  <si>
    <t xml:space="preserve">Upper       </t>
  </si>
  <si>
    <t>DNTPLY</t>
  </si>
  <si>
    <t>872970101</t>
  </si>
  <si>
    <t>6980619</t>
  </si>
  <si>
    <t xml:space="preserve">Membrane Cartridge            </t>
  </si>
  <si>
    <t>87010</t>
  </si>
  <si>
    <t>4229209</t>
  </si>
  <si>
    <t xml:space="preserve">Arestin SS Handle             </t>
  </si>
  <si>
    <t>ORAPHA</t>
  </si>
  <si>
    <t>5041</t>
  </si>
  <si>
    <t>7773153</t>
  </si>
  <si>
    <t xml:space="preserve">Unitek Crowns SS 1st Perm Bic </t>
  </si>
  <si>
    <t xml:space="preserve">LR0 900540  </t>
  </si>
  <si>
    <t>900540</t>
  </si>
  <si>
    <t>1079604</t>
  </si>
  <si>
    <t xml:space="preserve">Dri-Angle Plain               </t>
  </si>
  <si>
    <t>31S</t>
  </si>
  <si>
    <t xml:space="preserve">Hedstrom Plus Files 31mm      </t>
  </si>
  <si>
    <t xml:space="preserve">#10         </t>
  </si>
  <si>
    <t>HH3010</t>
  </si>
  <si>
    <t>7721763</t>
  </si>
  <si>
    <t xml:space="preserve">FGSS  669   </t>
  </si>
  <si>
    <t>389431</t>
  </si>
  <si>
    <t>9533772</t>
  </si>
  <si>
    <t xml:space="preserve">Rubber Dam Holder             </t>
  </si>
  <si>
    <t>7625</t>
  </si>
  <si>
    <t>5864019</t>
  </si>
  <si>
    <t xml:space="preserve">Elevator Cryer #44            </t>
  </si>
  <si>
    <t>NORDNT</t>
  </si>
  <si>
    <t>E44</t>
  </si>
  <si>
    <t>3332815</t>
  </si>
  <si>
    <t xml:space="preserve">Gradia Core Kit               </t>
  </si>
  <si>
    <t>003651</t>
  </si>
  <si>
    <t>5516901</t>
  </si>
  <si>
    <t xml:space="preserve">Valve,Water Control           </t>
  </si>
  <si>
    <t>012.6675</t>
  </si>
  <si>
    <t>1.012.6675</t>
  </si>
  <si>
    <t>1005208</t>
  </si>
  <si>
    <t xml:space="preserve">Strip Crown Forms             </t>
  </si>
  <si>
    <t xml:space="preserve">#116        </t>
  </si>
  <si>
    <t>224116</t>
  </si>
  <si>
    <t>3781637</t>
  </si>
  <si>
    <t xml:space="preserve">Probe Clear View Williams     </t>
  </si>
  <si>
    <t xml:space="preserve">SE          </t>
  </si>
  <si>
    <t>PREMER</t>
  </si>
  <si>
    <t>1004916</t>
  </si>
  <si>
    <t>7773898</t>
  </si>
  <si>
    <t xml:space="preserve">Unitek Crowns SS 1st Prim Mol </t>
  </si>
  <si>
    <t xml:space="preserve">UR5 900125  </t>
  </si>
  <si>
    <t>900125</t>
  </si>
  <si>
    <t>6001944</t>
  </si>
  <si>
    <t xml:space="preserve">Streamline Ultrasonic Insert  </t>
  </si>
  <si>
    <t>25K #3 Bvrtl</t>
  </si>
  <si>
    <t>UI325K</t>
  </si>
  <si>
    <t>7774112</t>
  </si>
  <si>
    <t xml:space="preserve">LR6 900546  </t>
  </si>
  <si>
    <t>900546</t>
  </si>
  <si>
    <t>1046941</t>
  </si>
  <si>
    <t xml:space="preserve">Diamond Single-Use FG         </t>
  </si>
  <si>
    <t xml:space="preserve">858-014C    </t>
  </si>
  <si>
    <t>MICDIA</t>
  </si>
  <si>
    <t xml:space="preserve">12-Compart Tech's Fitting     </t>
  </si>
  <si>
    <t>8781</t>
  </si>
  <si>
    <t>3333079</t>
  </si>
  <si>
    <t xml:space="preserve">G-Aenial Bond &amp; Univ Flo      </t>
  </si>
  <si>
    <t>400222</t>
  </si>
  <si>
    <t>7779793</t>
  </si>
  <si>
    <t xml:space="preserve">6-UR-6      </t>
  </si>
  <si>
    <t>6-UR-6</t>
  </si>
  <si>
    <t>7772720</t>
  </si>
  <si>
    <t xml:space="preserve">Strip Crowns Pedo Cent UR-1   </t>
  </si>
  <si>
    <t xml:space="preserve">914011      </t>
  </si>
  <si>
    <t>914011</t>
  </si>
  <si>
    <t>1959824</t>
  </si>
  <si>
    <t xml:space="preserve">Dura-Green Stones CA WH6      </t>
  </si>
  <si>
    <t>0098</t>
  </si>
  <si>
    <t>1048372</t>
  </si>
  <si>
    <t xml:space="preserve">MaxiGrip Scaler DE U15/30     </t>
  </si>
  <si>
    <t>104-8372</t>
  </si>
  <si>
    <t>7777939</t>
  </si>
  <si>
    <t xml:space="preserve">L40         </t>
  </si>
  <si>
    <t>PBRP-L40</t>
  </si>
  <si>
    <t>1006158</t>
  </si>
  <si>
    <t xml:space="preserve">Excavator DE                  </t>
  </si>
  <si>
    <t xml:space="preserve">#13         </t>
  </si>
  <si>
    <t>100-6158</t>
  </si>
  <si>
    <t xml:space="preserve">HiLuster Plus Dia Polishers   </t>
  </si>
  <si>
    <t xml:space="preserve">Cup         </t>
  </si>
  <si>
    <t>2663</t>
  </si>
  <si>
    <t>1000860</t>
  </si>
  <si>
    <t xml:space="preserve">  88A       </t>
  </si>
  <si>
    <t>9878</t>
  </si>
  <si>
    <t>2949149</t>
  </si>
  <si>
    <t xml:space="preserve">Medium      </t>
  </si>
  <si>
    <t>BC-58-1M3</t>
  </si>
  <si>
    <t>1017833</t>
  </si>
  <si>
    <t>1001226</t>
  </si>
  <si>
    <t xml:space="preserve">Surgical Bur FG   170         </t>
  </si>
  <si>
    <t xml:space="preserve">FG   170    </t>
  </si>
  <si>
    <t>101124</t>
  </si>
  <si>
    <t>1018485</t>
  </si>
  <si>
    <t xml:space="preserve">Touch Pad Amalgamator Replace </t>
  </si>
  <si>
    <t xml:space="preserve">Cover       </t>
  </si>
  <si>
    <t>GOLD</t>
  </si>
  <si>
    <t>099-31010</t>
  </si>
  <si>
    <t>6984436</t>
  </si>
  <si>
    <t xml:space="preserve">Cup Iodine SS 6 Oz            </t>
  </si>
  <si>
    <t>3-1/4X2 6 Oz</t>
  </si>
  <si>
    <t>GF</t>
  </si>
  <si>
    <t>3239</t>
  </si>
  <si>
    <t xml:space="preserve">Flange Cover                  </t>
  </si>
  <si>
    <t>B10L3606</t>
  </si>
  <si>
    <t>9999821</t>
  </si>
  <si>
    <t xml:space="preserve">Safe End Bur 10 Blade FG      </t>
  </si>
  <si>
    <t xml:space="preserve">8mm         </t>
  </si>
  <si>
    <t>16009-5</t>
  </si>
  <si>
    <t>1007969</t>
  </si>
  <si>
    <t xml:space="preserve">Matrix T-Bands Brass Curved   </t>
  </si>
  <si>
    <t xml:space="preserve">Face Mask-Transpart Child     </t>
  </si>
  <si>
    <t>1436</t>
  </si>
  <si>
    <t>6350194</t>
  </si>
  <si>
    <t>C-Tub Instr Tray Pls 1Gal Trns</t>
  </si>
  <si>
    <t>13.5X7.5X6.3</t>
  </si>
  <si>
    <t>CETYLT</t>
  </si>
  <si>
    <t>0106</t>
  </si>
  <si>
    <t>8087814</t>
  </si>
  <si>
    <t xml:space="preserve">Titan Sickle Tip              </t>
  </si>
  <si>
    <t>STAR</t>
  </si>
  <si>
    <t>261667</t>
  </si>
  <si>
    <t>1006554</t>
  </si>
  <si>
    <t xml:space="preserve"># 38        </t>
  </si>
  <si>
    <t>136238</t>
  </si>
  <si>
    <t xml:space="preserve">Foot Cntrl spring Actuatr     </t>
  </si>
  <si>
    <t>C07G0116</t>
  </si>
  <si>
    <t>5864472</t>
  </si>
  <si>
    <t xml:space="preserve">Elevator Cryer #45            </t>
  </si>
  <si>
    <t>E45</t>
  </si>
  <si>
    <t>7779294</t>
  </si>
  <si>
    <t xml:space="preserve">3M Crowns SS 2nd Prim Mol     </t>
  </si>
  <si>
    <t xml:space="preserve">E-UR-5      </t>
  </si>
  <si>
    <t>PDRP-EUR5</t>
  </si>
  <si>
    <t xml:space="preserve">Elevator East West Left       </t>
  </si>
  <si>
    <t xml:space="preserve">#27         </t>
  </si>
  <si>
    <t>27</t>
  </si>
  <si>
    <t>9240220</t>
  </si>
  <si>
    <t xml:space="preserve">Clip,Flow Control             </t>
  </si>
  <si>
    <t>20964</t>
  </si>
  <si>
    <t>5530388</t>
  </si>
  <si>
    <t xml:space="preserve">Silhouette Breathing Circuit  </t>
  </si>
  <si>
    <t>SIL-SM-12</t>
  </si>
  <si>
    <t xml:space="preserve">Stae Single Dose Kit          </t>
  </si>
  <si>
    <t>8100205</t>
  </si>
  <si>
    <t>7777846</t>
  </si>
  <si>
    <t xml:space="preserve">U69         </t>
  </si>
  <si>
    <t>PMRP-U69</t>
  </si>
  <si>
    <t>7770003</t>
  </si>
  <si>
    <t xml:space="preserve">L42         </t>
  </si>
  <si>
    <t>PBRP-L42</t>
  </si>
  <si>
    <t>7775684</t>
  </si>
  <si>
    <t xml:space="preserve">U56         </t>
  </si>
  <si>
    <t>PBRP-U56</t>
  </si>
  <si>
    <t>3864112</t>
  </si>
  <si>
    <t xml:space="preserve">Snap Clip, for Sterilizer     </t>
  </si>
  <si>
    <t>042-0182-00</t>
  </si>
  <si>
    <t>5862760</t>
  </si>
  <si>
    <t xml:space="preserve">File Bone 21 Miller           </t>
  </si>
  <si>
    <t>FB21</t>
  </si>
  <si>
    <t>1019300</t>
  </si>
  <si>
    <t xml:space="preserve">Heatseal Bags 5 X 5" 2mL      </t>
  </si>
  <si>
    <t>ZCHWCK</t>
  </si>
  <si>
    <t>684953</t>
  </si>
  <si>
    <t>1007626</t>
  </si>
  <si>
    <t xml:space="preserve">Explorer DE #7                </t>
  </si>
  <si>
    <t>100-7626</t>
  </si>
  <si>
    <t>3873444</t>
  </si>
  <si>
    <t xml:space="preserve">Manifold Kit M11 115V         </t>
  </si>
  <si>
    <t>002-10017-00</t>
  </si>
  <si>
    <t>9004312</t>
  </si>
  <si>
    <t xml:space="preserve">Rotosonic Scaler-Flame        </t>
  </si>
  <si>
    <t xml:space="preserve">Flame       </t>
  </si>
  <si>
    <t>SFROTOFLAFG</t>
  </si>
  <si>
    <t>1002019</t>
  </si>
  <si>
    <t xml:space="preserve">Elevator Cryer #34            </t>
  </si>
  <si>
    <t>100-2019</t>
  </si>
  <si>
    <t>2288595</t>
  </si>
  <si>
    <t xml:space="preserve">NTI Diamond FG 878K-012C      </t>
  </si>
  <si>
    <t>C878K-012</t>
  </si>
  <si>
    <t>5246698</t>
  </si>
  <si>
    <t xml:space="preserve">Large Adult Cuff              </t>
  </si>
  <si>
    <t xml:space="preserve">Hem704c     </t>
  </si>
  <si>
    <t>MARSHA</t>
  </si>
  <si>
    <t>H-003D</t>
  </si>
  <si>
    <t>6426428</t>
  </si>
  <si>
    <t xml:space="preserve">Precision Com.Syring Only     </t>
  </si>
  <si>
    <t xml:space="preserve">No Tubg     </t>
  </si>
  <si>
    <t>3600</t>
  </si>
  <si>
    <t>1005631</t>
  </si>
  <si>
    <t xml:space="preserve"># 15        </t>
  </si>
  <si>
    <t>SCH.DR21/15</t>
  </si>
  <si>
    <t xml:space="preserve">N2O E-Stand Pres Gauge        </t>
  </si>
  <si>
    <t>64900422</t>
  </si>
  <si>
    <t>7721234</t>
  </si>
  <si>
    <t xml:space="preserve">FG    7     </t>
  </si>
  <si>
    <t>389274</t>
  </si>
  <si>
    <t>7772712</t>
  </si>
  <si>
    <t xml:space="preserve">LL0 900530  </t>
  </si>
  <si>
    <t>900530</t>
  </si>
  <si>
    <t>1047344</t>
  </si>
  <si>
    <t>08-1623</t>
  </si>
  <si>
    <t>3333270</t>
  </si>
  <si>
    <t xml:space="preserve">FujiCEM 2 Dispenser           </t>
  </si>
  <si>
    <t>004647</t>
  </si>
  <si>
    <t>3787561</t>
  </si>
  <si>
    <t xml:space="preserve">Probe SE Periowise 3-6-9-12   </t>
  </si>
  <si>
    <t xml:space="preserve">3Pk     </t>
  </si>
  <si>
    <t>9006108</t>
  </si>
  <si>
    <t>1007934</t>
  </si>
  <si>
    <t xml:space="preserve">Elevator Apical #301          </t>
  </si>
  <si>
    <t>100-7934</t>
  </si>
  <si>
    <t>5026976</t>
  </si>
  <si>
    <t xml:space="preserve">Endo Spreader D11T            </t>
  </si>
  <si>
    <t>04-772</t>
  </si>
  <si>
    <t>1003995</t>
  </si>
  <si>
    <t xml:space="preserve">Carbide Bur FG      1/2       </t>
  </si>
  <si>
    <t>206100250200</t>
  </si>
  <si>
    <t>1025192</t>
  </si>
  <si>
    <t xml:space="preserve">EDTA Solution                 </t>
  </si>
  <si>
    <t xml:space="preserve">2oz/Bt      </t>
  </si>
  <si>
    <t>PL208HSI</t>
  </si>
  <si>
    <t>7771948</t>
  </si>
  <si>
    <t xml:space="preserve">6-UR-4      </t>
  </si>
  <si>
    <t>6-UR-4</t>
  </si>
  <si>
    <t>9004362</t>
  </si>
  <si>
    <t xml:space="preserve">FG 7206     </t>
  </si>
  <si>
    <t>CFNAP018FJ</t>
  </si>
  <si>
    <t>6424535</t>
  </si>
  <si>
    <t xml:space="preserve">Bulb f/Belmont Light H-3      </t>
  </si>
  <si>
    <t>8688</t>
  </si>
  <si>
    <t>1890566</t>
  </si>
  <si>
    <t xml:space="preserve">XCP-DS Fit Replacement Band   </t>
  </si>
  <si>
    <t xml:space="preserve">Long        </t>
  </si>
  <si>
    <t>RINN</t>
  </si>
  <si>
    <t>559914</t>
  </si>
  <si>
    <t>4439073</t>
  </si>
  <si>
    <t xml:space="preserve">Op-D-Op II Visor Shield       </t>
  </si>
  <si>
    <t xml:space="preserve">Periwinkle  </t>
  </si>
  <si>
    <t>OPDOP</t>
  </si>
  <si>
    <t>355DK-PW</t>
  </si>
  <si>
    <t>5647745</t>
  </si>
  <si>
    <t>91316463</t>
  </si>
  <si>
    <t>7776506</t>
  </si>
  <si>
    <t xml:space="preserve">LR5 900645  </t>
  </si>
  <si>
    <t>900645</t>
  </si>
  <si>
    <t>5700365</t>
  </si>
  <si>
    <t xml:space="preserve">Benzo-Jel Topical Anesthetic  </t>
  </si>
  <si>
    <t xml:space="preserve">1oz/Jr  </t>
  </si>
  <si>
    <t>03-32519</t>
  </si>
  <si>
    <t>1008840</t>
  </si>
  <si>
    <t xml:space="preserve">#4          </t>
  </si>
  <si>
    <t>206100240400</t>
  </si>
  <si>
    <t>9991306</t>
  </si>
  <si>
    <t xml:space="preserve">Piranha Diamond FG 850-021C   </t>
  </si>
  <si>
    <t>850-021C</t>
  </si>
  <si>
    <t>7773488</t>
  </si>
  <si>
    <t xml:space="preserve">LR1 900541  </t>
  </si>
  <si>
    <t>900541</t>
  </si>
  <si>
    <t>1006321</t>
  </si>
  <si>
    <t xml:space="preserve">X-Ray Lead Apron Panoramic    </t>
  </si>
  <si>
    <t>841054</t>
  </si>
  <si>
    <t>3129858</t>
  </si>
  <si>
    <t xml:space="preserve">Hemoban                       </t>
  </si>
  <si>
    <t xml:space="preserve">1oz         </t>
  </si>
  <si>
    <t>10801</t>
  </si>
  <si>
    <t>7770089</t>
  </si>
  <si>
    <t xml:space="preserve">L45         </t>
  </si>
  <si>
    <t>PBRP-L45</t>
  </si>
  <si>
    <t>3333092</t>
  </si>
  <si>
    <t xml:space="preserve">GC Fuji Temp LT               </t>
  </si>
  <si>
    <t>004253</t>
  </si>
  <si>
    <t>1825562</t>
  </si>
  <si>
    <t xml:space="preserve">Teets Cold Cure Liquid        </t>
  </si>
  <si>
    <t xml:space="preserve">32 oz       </t>
  </si>
  <si>
    <t xml:space="preserve">32oz/bt </t>
  </si>
  <si>
    <t>COORAL</t>
  </si>
  <si>
    <t>8503</t>
  </si>
  <si>
    <t>6263714</t>
  </si>
  <si>
    <t xml:space="preserve">Rubber Dam Clamp #2           </t>
  </si>
  <si>
    <t>40-8953</t>
  </si>
  <si>
    <t>1001256</t>
  </si>
  <si>
    <t xml:space="preserve">K-Files 21mm                  </t>
  </si>
  <si>
    <t xml:space="preserve">#60         </t>
  </si>
  <si>
    <t>206100191301</t>
  </si>
  <si>
    <t>1009254</t>
  </si>
  <si>
    <t xml:space="preserve"># 35        </t>
  </si>
  <si>
    <t>SCH.DKF21/35</t>
  </si>
  <si>
    <t>5245997</t>
  </si>
  <si>
    <t xml:space="preserve">Cuff Blood Pressure Blue      </t>
  </si>
  <si>
    <t xml:space="preserve">7"-9" Small </t>
  </si>
  <si>
    <t>H-003DS</t>
  </si>
  <si>
    <t xml:space="preserve">Curette DE Prichard 1/2       </t>
  </si>
  <si>
    <t>SPR1/2</t>
  </si>
  <si>
    <t>1342137</t>
  </si>
  <si>
    <t xml:space="preserve">Pro-Vision EconoWrp Gray Lens </t>
  </si>
  <si>
    <t xml:space="preserve">Gray Lens   </t>
  </si>
  <si>
    <t>PALMER</t>
  </si>
  <si>
    <t>3601G</t>
  </si>
  <si>
    <t xml:space="preserve">CARLING SWITCH f/Chari &amp;      </t>
  </si>
  <si>
    <t xml:space="preserve">Base        </t>
  </si>
  <si>
    <t>6FC58</t>
  </si>
  <si>
    <t>6426006</t>
  </si>
  <si>
    <t xml:space="preserve">Vacuum Canister,Side Port     </t>
  </si>
  <si>
    <t xml:space="preserve">5872        </t>
  </si>
  <si>
    <t>5872</t>
  </si>
  <si>
    <t>3682326</t>
  </si>
  <si>
    <t xml:space="preserve">Sticker Dental Assortment     </t>
  </si>
  <si>
    <t xml:space="preserve">500/Rl  </t>
  </si>
  <si>
    <t>JV443</t>
  </si>
  <si>
    <t xml:space="preserve">2 Hndpc Uni-Holder,Rt-Mnt     </t>
  </si>
  <si>
    <t>50001052</t>
  </si>
  <si>
    <t>3653554</t>
  </si>
  <si>
    <t xml:space="preserve">Vibrator PowerRite #1A        </t>
  </si>
  <si>
    <t xml:space="preserve">110-120V    </t>
  </si>
  <si>
    <t>84350</t>
  </si>
  <si>
    <t>2949445</t>
  </si>
  <si>
    <t xml:space="preserve">Fine        </t>
  </si>
  <si>
    <t>BC-58-1F3</t>
  </si>
  <si>
    <t>5700542</t>
  </si>
  <si>
    <t xml:space="preserve">Maxima 2000 Light Sleeves     </t>
  </si>
  <si>
    <t>TIDI-E</t>
  </si>
  <si>
    <t>3332233</t>
  </si>
  <si>
    <t xml:space="preserve">GC Dry Mouth Gel              </t>
  </si>
  <si>
    <t xml:space="preserve">40gm        </t>
  </si>
  <si>
    <t>002526</t>
  </si>
  <si>
    <t>6423472</t>
  </si>
  <si>
    <t xml:space="preserve">Connector 4 Hole Midwest      </t>
  </si>
  <si>
    <t>120T</t>
  </si>
  <si>
    <t>3333098</t>
  </si>
  <si>
    <t xml:space="preserve">Fuji Temp LT Introductory Kit </t>
  </si>
  <si>
    <t>437855</t>
  </si>
  <si>
    <t>7373141</t>
  </si>
  <si>
    <t xml:space="preserve">Cavityshield 5% Varnish       </t>
  </si>
  <si>
    <t xml:space="preserve">.40mL       </t>
  </si>
  <si>
    <t xml:space="preserve">32/Bx   </t>
  </si>
  <si>
    <t>12143</t>
  </si>
  <si>
    <t>6002831</t>
  </si>
  <si>
    <t xml:space="preserve">Scalpels Handle #5            </t>
  </si>
  <si>
    <t>10-130-05</t>
  </si>
  <si>
    <t xml:space="preserve">Rubber Ring f/Base of Chr     </t>
  </si>
  <si>
    <t>3000CHAIRRUBBER</t>
  </si>
  <si>
    <t>2221356</t>
  </si>
  <si>
    <t xml:space="preserve">Ready Steel K-Files 31mm      </t>
  </si>
  <si>
    <t xml:space="preserve">#45-80      </t>
  </si>
  <si>
    <t>6844029</t>
  </si>
  <si>
    <t>5700187</t>
  </si>
  <si>
    <t xml:space="preserve">Carbide Bur RA 6              </t>
  </si>
  <si>
    <t>103307</t>
  </si>
  <si>
    <t>2015796</t>
  </si>
  <si>
    <t xml:space="preserve">Rapd Bite Blocks              </t>
  </si>
  <si>
    <t xml:space="preserve">Posterior   </t>
  </si>
  <si>
    <t>408620</t>
  </si>
  <si>
    <t>7772828</t>
  </si>
  <si>
    <t xml:space="preserve">LL5 900535  </t>
  </si>
  <si>
    <t>900535</t>
  </si>
  <si>
    <t xml:space="preserve">Elevator Heidbrink #3         </t>
  </si>
  <si>
    <t xml:space="preserve">Root Tip    </t>
  </si>
  <si>
    <t>EHB3</t>
  </si>
  <si>
    <t>1009947</t>
  </si>
  <si>
    <t xml:space="preserve">Carbide Bur FG   557L         </t>
  </si>
  <si>
    <t>206100253100</t>
  </si>
  <si>
    <t xml:space="preserve">Holder Asepsis HP Auto N/C    </t>
  </si>
  <si>
    <t xml:space="preserve">White       </t>
  </si>
  <si>
    <t>4561</t>
  </si>
  <si>
    <t>7778207</t>
  </si>
  <si>
    <t xml:space="preserve">Strip Crowns Pedo Late UL-4   </t>
  </si>
  <si>
    <t xml:space="preserve">914024      </t>
  </si>
  <si>
    <t>914024</t>
  </si>
  <si>
    <t xml:space="preserve">Bone File DE 9/10 Schluger    </t>
  </si>
  <si>
    <t>FS9/10S</t>
  </si>
  <si>
    <t>9004370</t>
  </si>
  <si>
    <t xml:space="preserve">FG 7613     </t>
  </si>
  <si>
    <t>CSET02014FJ</t>
  </si>
  <si>
    <t>6000104</t>
  </si>
  <si>
    <t xml:space="preserve">Christensen Crown Remover     </t>
  </si>
  <si>
    <t xml:space="preserve">90 Degrees  </t>
  </si>
  <si>
    <t>CRCH2</t>
  </si>
  <si>
    <t>9450639</t>
  </si>
  <si>
    <t xml:space="preserve">Tetric EvoFlow Bulk Fill Cavi </t>
  </si>
  <si>
    <t xml:space="preserve">IVB         </t>
  </si>
  <si>
    <t xml:space="preserve">20/Pk   </t>
  </si>
  <si>
    <t>VIVADT</t>
  </si>
  <si>
    <t>667725WW</t>
  </si>
  <si>
    <t>6125684</t>
  </si>
  <si>
    <t xml:space="preserve">Auto-Chuck Attachment Tapered </t>
  </si>
  <si>
    <t>67-7L</t>
  </si>
  <si>
    <t>6774617</t>
  </si>
  <si>
    <t xml:space="preserve">Brutt Brass Regulator w/Flow  </t>
  </si>
  <si>
    <t xml:space="preserve">2 Diss      </t>
  </si>
  <si>
    <t>CRADEC</t>
  </si>
  <si>
    <t>EMSREG8725-B2D</t>
  </si>
  <si>
    <t>7776978</t>
  </si>
  <si>
    <t xml:space="preserve">UL00 900509 </t>
  </si>
  <si>
    <t>900509</t>
  </si>
  <si>
    <t>1016568</t>
  </si>
  <si>
    <t xml:space="preserve">Impression Tray Metal #62     </t>
  </si>
  <si>
    <t>101-6568</t>
  </si>
  <si>
    <t>7111973</t>
  </si>
  <si>
    <t xml:space="preserve">NTI Diamond FG 830L-012C      </t>
  </si>
  <si>
    <t>C830L-012</t>
  </si>
  <si>
    <t>9007633</t>
  </si>
  <si>
    <t xml:space="preserve">Maxima Crown/Band Contouring  </t>
  </si>
  <si>
    <t xml:space="preserve">Pliers      </t>
  </si>
  <si>
    <t>6682747</t>
  </si>
  <si>
    <t xml:space="preserve">Air Filter, Hepa              </t>
  </si>
  <si>
    <t xml:space="preserve">0.2Micron   </t>
  </si>
  <si>
    <t>03140036</t>
  </si>
  <si>
    <t xml:space="preserve">3-Way On/Off Toggle,Water     </t>
  </si>
  <si>
    <t xml:space="preserve">System      </t>
  </si>
  <si>
    <t>7007</t>
  </si>
  <si>
    <t>7772522</t>
  </si>
  <si>
    <t xml:space="preserve">6-LR-7      </t>
  </si>
  <si>
    <t>6-LR-7</t>
  </si>
  <si>
    <t>7770895</t>
  </si>
  <si>
    <t xml:space="preserve">L55         </t>
  </si>
  <si>
    <t>PBRP-L55</t>
  </si>
  <si>
    <t>8895996</t>
  </si>
  <si>
    <t xml:space="preserve">Dri-Aids Large                </t>
  </si>
  <si>
    <t>331320</t>
  </si>
  <si>
    <t>9004227</t>
  </si>
  <si>
    <t xml:space="preserve">Buff Muslin                   </t>
  </si>
  <si>
    <t xml:space="preserve">1x16Ply     </t>
  </si>
  <si>
    <t>6429805</t>
  </si>
  <si>
    <t xml:space="preserve">Valve Anodized Vacuum         </t>
  </si>
  <si>
    <t>5148</t>
  </si>
  <si>
    <t>3333485</t>
  </si>
  <si>
    <t xml:space="preserve">Fuji IX Capsules Refill       </t>
  </si>
  <si>
    <t xml:space="preserve">B2          </t>
  </si>
  <si>
    <t xml:space="preserve">48/Bx   </t>
  </si>
  <si>
    <t>425084</t>
  </si>
  <si>
    <t>1125267</t>
  </si>
  <si>
    <t xml:space="preserve">Diamond FG 878-012M           </t>
  </si>
  <si>
    <t>6429941</t>
  </si>
  <si>
    <t xml:space="preserve">Tbg,7/32In(13/64)ID SE,       </t>
  </si>
  <si>
    <t xml:space="preserve">Per Ft      </t>
  </si>
  <si>
    <t>Vnyl Gry</t>
  </si>
  <si>
    <t>S611</t>
  </si>
  <si>
    <t>9000672</t>
  </si>
  <si>
    <t xml:space="preserve">Hedstrom Files 21mm           </t>
  </si>
  <si>
    <t>206100210201</t>
  </si>
  <si>
    <t>6595536</t>
  </si>
  <si>
    <t xml:space="preserve">Connector Plastic f/Oxygen    </t>
  </si>
  <si>
    <t>PRECMD</t>
  </si>
  <si>
    <t>0124</t>
  </si>
  <si>
    <t xml:space="preserve">Black Push Button f/Coltolux  </t>
  </si>
  <si>
    <t xml:space="preserve">Newer       </t>
  </si>
  <si>
    <t xml:space="preserve">Lights  </t>
  </si>
  <si>
    <t>40004640</t>
  </si>
  <si>
    <t xml:space="preserve">Frazier Aspirator Tip 3mm     </t>
  </si>
  <si>
    <t xml:space="preserve">(FR3)       </t>
  </si>
  <si>
    <t>805003</t>
  </si>
  <si>
    <t>3670420</t>
  </si>
  <si>
    <t xml:space="preserve">Sticker Dental Dora           </t>
  </si>
  <si>
    <t>Asst 2.5x2.5</t>
  </si>
  <si>
    <t>PS357</t>
  </si>
  <si>
    <t>1014623</t>
  </si>
  <si>
    <t xml:space="preserve">Burnisher DE 27/29            </t>
  </si>
  <si>
    <t>101-4623</t>
  </si>
  <si>
    <t>3655352</t>
  </si>
  <si>
    <t xml:space="preserve">New-style Smoke Cover,HSI     </t>
  </si>
  <si>
    <t xml:space="preserve">32176up     </t>
  </si>
  <si>
    <t>099-31040</t>
  </si>
  <si>
    <t xml:space="preserve">Dbl.Ar.HdRst Frame-No Uph     </t>
  </si>
  <si>
    <t xml:space="preserve">Wh.Grip     </t>
  </si>
  <si>
    <t xml:space="preserve">Bel-20  </t>
  </si>
  <si>
    <t>B10350851W</t>
  </si>
  <si>
    <t>9004372</t>
  </si>
  <si>
    <t xml:space="preserve">FG 7802     </t>
  </si>
  <si>
    <t>CFNBUL010FZ</t>
  </si>
  <si>
    <t>6422297</t>
  </si>
  <si>
    <t xml:space="preserve">O-Rings,117 Buna-n, 12        </t>
  </si>
  <si>
    <t>pack/ 12</t>
  </si>
  <si>
    <t>2297</t>
  </si>
  <si>
    <t xml:space="preserve">Magnetic Seal f/Vac Cntrl     </t>
  </si>
  <si>
    <t xml:space="preserve">Bison       </t>
  </si>
  <si>
    <t>003114SP</t>
  </si>
  <si>
    <t>7772986</t>
  </si>
  <si>
    <t xml:space="preserve">U44         </t>
  </si>
  <si>
    <t>PBRP-U44</t>
  </si>
  <si>
    <t xml:space="preserve">Electrode T4 Fine Wire        </t>
  </si>
  <si>
    <t>TE0001-042</t>
  </si>
  <si>
    <t>4960036</t>
  </si>
  <si>
    <t>Irrigation Spray Clp Left Side</t>
  </si>
  <si>
    <t xml:space="preserve">E/KM Black  </t>
  </si>
  <si>
    <t>04757100</t>
  </si>
  <si>
    <t>6000685</t>
  </si>
  <si>
    <t xml:space="preserve">Rubber Dam Clamp Satin Finish </t>
  </si>
  <si>
    <t xml:space="preserve">27N         </t>
  </si>
  <si>
    <t>RDCM27N</t>
  </si>
  <si>
    <t>7774369</t>
  </si>
  <si>
    <t xml:space="preserve">6-LR-5      </t>
  </si>
  <si>
    <t>6-LR-5</t>
  </si>
  <si>
    <t>9991176</t>
  </si>
  <si>
    <t xml:space="preserve">Piranha Diamond FG 862-014C   </t>
  </si>
  <si>
    <t>862-014C</t>
  </si>
  <si>
    <t>9004420</t>
  </si>
  <si>
    <t xml:space="preserve">Suture Polysyn Pga Violet C-6 </t>
  </si>
  <si>
    <t xml:space="preserve">4-0 18"     </t>
  </si>
  <si>
    <t>900-4420</t>
  </si>
  <si>
    <t>8885926</t>
  </si>
  <si>
    <t xml:space="preserve">Coltolux Halogen Lamp 75w     </t>
  </si>
  <si>
    <t>C7925</t>
  </si>
  <si>
    <t>6425904</t>
  </si>
  <si>
    <t xml:space="preserve">Triblock Auto Single          </t>
  </si>
  <si>
    <t xml:space="preserve">Unit        </t>
  </si>
  <si>
    <t>4421</t>
  </si>
  <si>
    <t>1126871</t>
  </si>
  <si>
    <t xml:space="preserve">Acclean Prophy Paste Zero     </t>
  </si>
  <si>
    <t xml:space="preserve">Litex 696 Fiberoptic Probe    </t>
  </si>
  <si>
    <t>11601</t>
  </si>
  <si>
    <t>1077599</t>
  </si>
  <si>
    <t xml:space="preserve">Small 1     </t>
  </si>
  <si>
    <t>WEIDER 1</t>
  </si>
  <si>
    <t>1824995</t>
  </si>
  <si>
    <t xml:space="preserve">Teets Cold Cure Powder        </t>
  </si>
  <si>
    <t xml:space="preserve">Lv R6       </t>
  </si>
  <si>
    <t>2.5lb/cr</t>
  </si>
  <si>
    <t>8203</t>
  </si>
  <si>
    <t>1709811</t>
  </si>
  <si>
    <t xml:space="preserve">Quick Connect f/Vacuum        </t>
  </si>
  <si>
    <t>5602</t>
  </si>
  <si>
    <t>6813581</t>
  </si>
  <si>
    <t xml:space="preserve">Gleco Trap O-Rings,pkg/2      </t>
  </si>
  <si>
    <t xml:space="preserve"> 10090      </t>
  </si>
  <si>
    <t>PRACTI</t>
  </si>
  <si>
    <t>7078790</t>
  </si>
  <si>
    <t>7773928</t>
  </si>
  <si>
    <t xml:space="preserve">6-LR-6      </t>
  </si>
  <si>
    <t>6-LR-6</t>
  </si>
  <si>
    <t>2228632</t>
  </si>
  <si>
    <t xml:space="preserve">Schilder Heat Carrier         </t>
  </si>
  <si>
    <t xml:space="preserve">OP Yellow   </t>
  </si>
  <si>
    <t>668421</t>
  </si>
  <si>
    <t>1009279</t>
  </si>
  <si>
    <t xml:space="preserve">Explorer DE DG16              </t>
  </si>
  <si>
    <t>100-9279</t>
  </si>
  <si>
    <t>9007496</t>
  </si>
  <si>
    <t xml:space="preserve">Clear Fiber Post Tapered      </t>
  </si>
  <si>
    <t xml:space="preserve">1.25mm      </t>
  </si>
  <si>
    <t>900-7496</t>
  </si>
  <si>
    <t>1047567</t>
  </si>
  <si>
    <t xml:space="preserve">Sensor Cable Clip             </t>
  </si>
  <si>
    <t>0.860.0026</t>
  </si>
  <si>
    <t>1006786</t>
  </si>
  <si>
    <t xml:space="preserve">#115        </t>
  </si>
  <si>
    <t>224115</t>
  </si>
  <si>
    <t>1000950</t>
  </si>
  <si>
    <t xml:space="preserve">#45         </t>
  </si>
  <si>
    <t>206100210802</t>
  </si>
  <si>
    <t>2900976</t>
  </si>
  <si>
    <t xml:space="preserve">Mixstar Mixing Tips 380mL     </t>
  </si>
  <si>
    <t xml:space="preserve">DMG         </t>
  </si>
  <si>
    <t>FOREMO</t>
  </si>
  <si>
    <t>999567</t>
  </si>
  <si>
    <t>6002081</t>
  </si>
  <si>
    <t xml:space="preserve">Bone File DE 12/2S Sugarman   </t>
  </si>
  <si>
    <t>FS1/2S</t>
  </si>
  <si>
    <t>1004892</t>
  </si>
  <si>
    <t xml:space="preserve">Carborundum Wheel             </t>
  </si>
  <si>
    <t xml:space="preserve">12" Coarse  </t>
  </si>
  <si>
    <t>9920</t>
  </si>
  <si>
    <t>67000-1</t>
  </si>
  <si>
    <t>7776573</t>
  </si>
  <si>
    <t xml:space="preserve">LR6 900646  </t>
  </si>
  <si>
    <t>900646</t>
  </si>
  <si>
    <t>1004349</t>
  </si>
  <si>
    <t xml:space="preserve">.002 #1     </t>
  </si>
  <si>
    <t xml:space="preserve">144/Pk  </t>
  </si>
  <si>
    <t>1012587</t>
  </si>
  <si>
    <t xml:space="preserve">Schein Alginate Dustless      </t>
  </si>
  <si>
    <t xml:space="preserve">1Lb/Ea  </t>
  </si>
  <si>
    <t>689315</t>
  </si>
  <si>
    <t>1002833</t>
  </si>
  <si>
    <t xml:space="preserve">Dextrose 5% In Saline         </t>
  </si>
  <si>
    <t xml:space="preserve">500mL/Bg    </t>
  </si>
  <si>
    <t xml:space="preserve">BG      </t>
  </si>
  <si>
    <t>MCGAW</t>
  </si>
  <si>
    <t>L6101</t>
  </si>
  <si>
    <t>9991179</t>
  </si>
  <si>
    <t xml:space="preserve">Piranha Diamond FG 862-014M   </t>
  </si>
  <si>
    <t>862-014M</t>
  </si>
  <si>
    <t xml:space="preserve">Luxating Hybrid Straight      </t>
  </si>
  <si>
    <t>EPTSMS</t>
  </si>
  <si>
    <t>1126146</t>
  </si>
  <si>
    <t xml:space="preserve">Compress Cold Instant Disp    </t>
  </si>
  <si>
    <t xml:space="preserve">5"x7"       </t>
  </si>
  <si>
    <t xml:space="preserve">48/Ca   </t>
  </si>
  <si>
    <t>SHINTC</t>
  </si>
  <si>
    <t xml:space="preserve">Piranha Diamond FG 859-010M   </t>
  </si>
  <si>
    <t>859-010M</t>
  </si>
  <si>
    <t>1009150</t>
  </si>
  <si>
    <t xml:space="preserve"># 66        </t>
  </si>
  <si>
    <t>136266</t>
  </si>
  <si>
    <t>1069915</t>
  </si>
  <si>
    <t xml:space="preserve">Archwire Sleeves .018         </t>
  </si>
  <si>
    <t xml:space="preserve">Clear       </t>
  </si>
  <si>
    <t xml:space="preserve">10ft/Pk </t>
  </si>
  <si>
    <t>4208880</t>
  </si>
  <si>
    <t>1047243</t>
  </si>
  <si>
    <t>6265286</t>
  </si>
  <si>
    <t xml:space="preserve">Rubber Dam Clamp #9 Wingless  </t>
  </si>
  <si>
    <t>40-9096</t>
  </si>
  <si>
    <t xml:space="preserve">Wenger Precordial Chest Piece </t>
  </si>
  <si>
    <t xml:space="preserve">1/St    </t>
  </si>
  <si>
    <t>6-0025-05</t>
  </si>
  <si>
    <t xml:space="preserve">Gasket  # 000505              </t>
  </si>
  <si>
    <t>000505</t>
  </si>
  <si>
    <t>2151409</t>
  </si>
  <si>
    <t xml:space="preserve">Impact Air 45 Lubricant       </t>
  </si>
  <si>
    <t>GLENWD</t>
  </si>
  <si>
    <t>618</t>
  </si>
  <si>
    <t>9004593</t>
  </si>
  <si>
    <t xml:space="preserve">Economy Curing Light 8mm      </t>
  </si>
  <si>
    <t xml:space="preserve">Light Guide </t>
  </si>
  <si>
    <t>2940019</t>
  </si>
  <si>
    <t xml:space="preserve">Moore-Flex Strips Regular     </t>
  </si>
  <si>
    <t xml:space="preserve">Coarse/Med  </t>
  </si>
  <si>
    <t>FS-GMO-RF</t>
  </si>
  <si>
    <t>3785663</t>
  </si>
  <si>
    <t xml:space="preserve">Translucent </t>
  </si>
  <si>
    <t>56832</t>
  </si>
  <si>
    <t>7111974</t>
  </si>
  <si>
    <t xml:space="preserve">NTI Diamond FG 830L-014C      </t>
  </si>
  <si>
    <t>C830L-014</t>
  </si>
  <si>
    <t>7170109</t>
  </si>
  <si>
    <t xml:space="preserve">Chin Rest f/8500,New Styl     </t>
  </si>
  <si>
    <t>0.820.1674</t>
  </si>
  <si>
    <t>1000924</t>
  </si>
  <si>
    <t xml:space="preserve">Curette Columbia DE 4R/4L     </t>
  </si>
  <si>
    <t>100-0924</t>
  </si>
  <si>
    <t>1890291</t>
  </si>
  <si>
    <t xml:space="preserve">XCP Endo Arm                  </t>
  </si>
  <si>
    <t>550597</t>
  </si>
  <si>
    <t>5505569</t>
  </si>
  <si>
    <t>Bison Srvc Filter St Incl Air&amp;</t>
  </si>
  <si>
    <t xml:space="preserve">Oil Filter  </t>
  </si>
  <si>
    <t xml:space="preserve">Filter  </t>
  </si>
  <si>
    <t>003750</t>
  </si>
  <si>
    <t>91316470</t>
  </si>
  <si>
    <t xml:space="preserve">N3010 PCI Express Board       </t>
  </si>
  <si>
    <t xml:space="preserve">900868      </t>
  </si>
  <si>
    <t>805.4836</t>
  </si>
  <si>
    <t>0.805.4836</t>
  </si>
  <si>
    <t>1002868</t>
  </si>
  <si>
    <t xml:space="preserve"># 63        </t>
  </si>
  <si>
    <t>136263</t>
  </si>
  <si>
    <t>1011514</t>
  </si>
  <si>
    <t xml:space="preserve">Cotton Plier Self-Locking     </t>
  </si>
  <si>
    <t>101-1514</t>
  </si>
  <si>
    <t>9004417</t>
  </si>
  <si>
    <t xml:space="preserve">Suture Polysyn Pga Clear C-3  </t>
  </si>
  <si>
    <t xml:space="preserve">5-0 18"     </t>
  </si>
  <si>
    <t>900-4417</t>
  </si>
  <si>
    <t>2476042</t>
  </si>
  <si>
    <t xml:space="preserve">EZ 1-2-3 Atomizer             </t>
  </si>
  <si>
    <t>BIOTRO</t>
  </si>
  <si>
    <t>ED592</t>
  </si>
  <si>
    <t>1009142</t>
  </si>
  <si>
    <t xml:space="preserve"># 64        </t>
  </si>
  <si>
    <t>136264</t>
  </si>
  <si>
    <t>1001909</t>
  </si>
  <si>
    <t xml:space="preserve">#103        </t>
  </si>
  <si>
    <t>136273</t>
  </si>
  <si>
    <t>7776177</t>
  </si>
  <si>
    <t xml:space="preserve">L53         </t>
  </si>
  <si>
    <t>PBRP-L53</t>
  </si>
  <si>
    <t>7771886</t>
  </si>
  <si>
    <t xml:space="preserve">UR0 900520  </t>
  </si>
  <si>
    <t>900520</t>
  </si>
  <si>
    <t>9004091</t>
  </si>
  <si>
    <t xml:space="preserve">Bleach      </t>
  </si>
  <si>
    <t>110749</t>
  </si>
  <si>
    <t xml:space="preserve">O-Ring Set                    </t>
  </si>
  <si>
    <t>4175803</t>
  </si>
  <si>
    <t>1000281</t>
  </si>
  <si>
    <t xml:space="preserve">Carbide Bur FG    58          </t>
  </si>
  <si>
    <t>206100251900</t>
  </si>
  <si>
    <t>6429181</t>
  </si>
  <si>
    <t xml:space="preserve">Bulb f/Adec Light             </t>
  </si>
  <si>
    <t>8696</t>
  </si>
  <si>
    <t>1890487</t>
  </si>
  <si>
    <t xml:space="preserve">Snap-A-Ray DS Holder          </t>
  </si>
  <si>
    <t xml:space="preserve">Universal   </t>
  </si>
  <si>
    <t>550321</t>
  </si>
  <si>
    <t>1343540</t>
  </si>
  <si>
    <t>Pro-Vision EconoWrp Clear Lens</t>
  </si>
  <si>
    <t xml:space="preserve">Clear Lens  </t>
  </si>
  <si>
    <t>3601C</t>
  </si>
  <si>
    <t>7778779</t>
  </si>
  <si>
    <t xml:space="preserve">LR0 900640  </t>
  </si>
  <si>
    <t>900640</t>
  </si>
  <si>
    <t>7720530</t>
  </si>
  <si>
    <t xml:space="preserve">863-012C    </t>
  </si>
  <si>
    <t>1863012C</t>
  </si>
  <si>
    <t xml:space="preserve">Amalgam Trap Assy             </t>
  </si>
  <si>
    <t>80155102</t>
  </si>
  <si>
    <t>1890946</t>
  </si>
  <si>
    <t xml:space="preserve">ComfortWand Universal Holder  </t>
  </si>
  <si>
    <t xml:space="preserve">3-Pack      </t>
  </si>
  <si>
    <t>550523</t>
  </si>
  <si>
    <t>7124719</t>
  </si>
  <si>
    <t xml:space="preserve">NTI Diamond FG 878-016C       </t>
  </si>
  <si>
    <t>C878-016</t>
  </si>
  <si>
    <t>7726114</t>
  </si>
  <si>
    <t xml:space="preserve">HP  702     </t>
  </si>
  <si>
    <t>389334</t>
  </si>
  <si>
    <t>1640055</t>
  </si>
  <si>
    <t xml:space="preserve">GS-80 Caps Fast Set           </t>
  </si>
  <si>
    <t xml:space="preserve">3 Spill     </t>
  </si>
  <si>
    <t>4423202</t>
  </si>
  <si>
    <t>1004057</t>
  </si>
  <si>
    <t xml:space="preserve">Probe SE #CC-11               </t>
  </si>
  <si>
    <t>100-4057</t>
  </si>
  <si>
    <t>7771685</t>
  </si>
  <si>
    <t xml:space="preserve">6-LL-3      </t>
  </si>
  <si>
    <t>6-LL-3</t>
  </si>
  <si>
    <t xml:space="preserve">Demand Valve W/Mask &amp; Hose    </t>
  </si>
  <si>
    <t>1534MA</t>
  </si>
  <si>
    <t>1049091</t>
  </si>
  <si>
    <t xml:space="preserve">MaxiGrip Gracey DE 5/6        </t>
  </si>
  <si>
    <t>104-9091</t>
  </si>
  <si>
    <t>5532693</t>
  </si>
  <si>
    <t xml:space="preserve">Mask To Tubing Plastic        </t>
  </si>
  <si>
    <t xml:space="preserve">N2o         </t>
  </si>
  <si>
    <t xml:space="preserve">PR      </t>
  </si>
  <si>
    <t>5061</t>
  </si>
  <si>
    <t>1125755</t>
  </si>
  <si>
    <t>Fine Lrge Pt</t>
  </si>
  <si>
    <t>6423427</t>
  </si>
  <si>
    <t xml:space="preserve">Bottle Water Hdpe 2L Wht      </t>
  </si>
  <si>
    <t xml:space="preserve">4X13-7/8 2L </t>
  </si>
  <si>
    <t>8164</t>
  </si>
  <si>
    <t xml:space="preserve">Elevator East West Right      </t>
  </si>
  <si>
    <t xml:space="preserve">#28         </t>
  </si>
  <si>
    <t>28</t>
  </si>
  <si>
    <t>1007735</t>
  </si>
  <si>
    <t xml:space="preserve">Carbide Bur RA  34            </t>
  </si>
  <si>
    <t>206100260900</t>
  </si>
  <si>
    <t xml:space="preserve">Holder,Left Alliant           </t>
  </si>
  <si>
    <t>500021301</t>
  </si>
  <si>
    <t>1001317</t>
  </si>
  <si>
    <t xml:space="preserve"># 10        </t>
  </si>
  <si>
    <t>SCH.DR21/10</t>
  </si>
  <si>
    <t>7778991</t>
  </si>
  <si>
    <t xml:space="preserve">L58         </t>
  </si>
  <si>
    <t>PBRP-L58</t>
  </si>
  <si>
    <t>1000139</t>
  </si>
  <si>
    <t xml:space="preserve">.002 #3     </t>
  </si>
  <si>
    <t xml:space="preserve">Pro 60 Chair Headrst Only     </t>
  </si>
  <si>
    <t xml:space="preserve">Color:_     </t>
  </si>
  <si>
    <t>846.3337</t>
  </si>
  <si>
    <t>0.846.3337</t>
  </si>
  <si>
    <t>9001890</t>
  </si>
  <si>
    <t xml:space="preserve">Standard Needles 27Ga Long    </t>
  </si>
  <si>
    <t>02N1272</t>
  </si>
  <si>
    <t>9992550</t>
  </si>
  <si>
    <t xml:space="preserve">FG 7108     </t>
  </si>
  <si>
    <t>15108-5</t>
  </si>
  <si>
    <t>7770002</t>
  </si>
  <si>
    <t xml:space="preserve">L46         </t>
  </si>
  <si>
    <t>PBRP-L46</t>
  </si>
  <si>
    <t>1013021</t>
  </si>
  <si>
    <t xml:space="preserve">Impression Tray Metal #4      </t>
  </si>
  <si>
    <t>101-3021</t>
  </si>
  <si>
    <t xml:space="preserve">Pivot Shaft f/ Uni-Holder     </t>
  </si>
  <si>
    <t>5000109</t>
  </si>
  <si>
    <t>1127080</t>
  </si>
  <si>
    <t xml:space="preserve">Size 6.0    </t>
  </si>
  <si>
    <t>CR-SG130-6.0</t>
  </si>
  <si>
    <t>1230329</t>
  </si>
  <si>
    <t xml:space="preserve">Barbed Broaches Coarse        </t>
  </si>
  <si>
    <t xml:space="preserve">Black       </t>
  </si>
  <si>
    <t xml:space="preserve">30/Pk   </t>
  </si>
  <si>
    <t>SYBRON</t>
  </si>
  <si>
    <t>17013</t>
  </si>
  <si>
    <t>3334042</t>
  </si>
  <si>
    <t>009169</t>
  </si>
  <si>
    <t>1009290</t>
  </si>
  <si>
    <t xml:space="preserve">C 1/2       </t>
  </si>
  <si>
    <t>9894</t>
  </si>
  <si>
    <t>5700801</t>
  </si>
  <si>
    <t xml:space="preserve">Carbide Bur FG 37             </t>
  </si>
  <si>
    <t>106274</t>
  </si>
  <si>
    <t>1125531</t>
  </si>
  <si>
    <t xml:space="preserve">Pure Grip G2 PF Latex Glove   </t>
  </si>
  <si>
    <t xml:space="preserve">X-Small     </t>
  </si>
  <si>
    <t>KOSLAT</t>
  </si>
  <si>
    <t>6427300</t>
  </si>
  <si>
    <t xml:space="preserve">Toggle Momen.On/Off,N/Cls     </t>
  </si>
  <si>
    <t xml:space="preserve">3-way       </t>
  </si>
  <si>
    <t xml:space="preserve">(Gray)  </t>
  </si>
  <si>
    <t>7026</t>
  </si>
  <si>
    <t>5700185</t>
  </si>
  <si>
    <t xml:space="preserve">Carbide Bur RA 2              </t>
  </si>
  <si>
    <t>103305</t>
  </si>
  <si>
    <t>2222254</t>
  </si>
  <si>
    <t xml:space="preserve">A3.5 HV     </t>
  </si>
  <si>
    <t>642473</t>
  </si>
  <si>
    <t>2290316</t>
  </si>
  <si>
    <t xml:space="preserve">Nou Clean Spray Lubricant     </t>
  </si>
  <si>
    <t xml:space="preserve">500mL       </t>
  </si>
  <si>
    <t>NOUVSW</t>
  </si>
  <si>
    <t>1984</t>
  </si>
  <si>
    <t>6981578</t>
  </si>
  <si>
    <t>300-014</t>
  </si>
  <si>
    <t>7772398</t>
  </si>
  <si>
    <t xml:space="preserve">6-LR-3      </t>
  </si>
  <si>
    <t>6-LR-3</t>
  </si>
  <si>
    <t>1890595</t>
  </si>
  <si>
    <t xml:space="preserve">Mouse Cover Clear             </t>
  </si>
  <si>
    <t xml:space="preserve">500/Pk  </t>
  </si>
  <si>
    <t>PS405</t>
  </si>
  <si>
    <t>1078437</t>
  </si>
  <si>
    <t xml:space="preserve">Scissor Goldman Fox 5"        </t>
  </si>
  <si>
    <t xml:space="preserve">Serrated    </t>
  </si>
  <si>
    <t>808</t>
  </si>
  <si>
    <t xml:space="preserve">Air Regulator Assembly        </t>
  </si>
  <si>
    <t>50129102</t>
  </si>
  <si>
    <t>1354135</t>
  </si>
  <si>
    <t xml:space="preserve">Alginate Spatula              </t>
  </si>
  <si>
    <t>25234DX</t>
  </si>
  <si>
    <t xml:space="preserve">Buck &amp; Boost Transformer      </t>
  </si>
  <si>
    <t xml:space="preserve">4.8KVA      </t>
  </si>
  <si>
    <t>64637006</t>
  </si>
  <si>
    <t>6429381</t>
  </si>
  <si>
    <t>Fitting 1/4 Female QD Panel Mt</t>
  </si>
  <si>
    <t xml:space="preserve">w/Shut Off  </t>
  </si>
  <si>
    <t>0011</t>
  </si>
  <si>
    <t>1004596</t>
  </si>
  <si>
    <t xml:space="preserve">Endoflex Hedstrom Files 25 mm </t>
  </si>
  <si>
    <t xml:space="preserve"># 45-80     </t>
  </si>
  <si>
    <t>SCH.DHF25/4580</t>
  </si>
  <si>
    <t>9658956</t>
  </si>
  <si>
    <t xml:space="preserve">Metal Polish For Chemiclave   </t>
  </si>
  <si>
    <t xml:space="preserve">32oz/Bt </t>
  </si>
  <si>
    <t>232010201</t>
  </si>
  <si>
    <t>1012003</t>
  </si>
  <si>
    <t xml:space="preserve">Impression Tray Metal #22     </t>
  </si>
  <si>
    <t xml:space="preserve">Lower Perf  </t>
  </si>
  <si>
    <t>101-2003</t>
  </si>
  <si>
    <t>8612210</t>
  </si>
  <si>
    <t xml:space="preserve">Light Shield, D C I Equip     </t>
  </si>
  <si>
    <t>0.840.0042</t>
  </si>
  <si>
    <t>1009257</t>
  </si>
  <si>
    <t xml:space="preserve">Curette Gracey DE 7/8         </t>
  </si>
  <si>
    <t>100-9257</t>
  </si>
  <si>
    <t>1000059</t>
  </si>
  <si>
    <t xml:space="preserve">#100        </t>
  </si>
  <si>
    <t>136270</t>
  </si>
  <si>
    <t>6421403</t>
  </si>
  <si>
    <t xml:space="preserve">Water Relay Non-Retraction    </t>
  </si>
  <si>
    <t>7068</t>
  </si>
  <si>
    <t>6425876</t>
  </si>
  <si>
    <t xml:space="preserve">Tubing Syringe 2 Hole Asepsis </t>
  </si>
  <si>
    <t xml:space="preserve">Lt Sand     </t>
  </si>
  <si>
    <t xml:space="preserve">Ft      </t>
  </si>
  <si>
    <t>233</t>
  </si>
  <si>
    <t>7776209</t>
  </si>
  <si>
    <t xml:space="preserve">6-UR-5      </t>
  </si>
  <si>
    <t>6-UR-5</t>
  </si>
  <si>
    <t>1048369</t>
  </si>
  <si>
    <t xml:space="preserve">MaxiGrip Scaler DE S6/S7      </t>
  </si>
  <si>
    <t>104-8369</t>
  </si>
  <si>
    <t>1015015</t>
  </si>
  <si>
    <t>X-Ray Lead Apron w/Collar .3mm</t>
  </si>
  <si>
    <t xml:space="preserve">Adult Gray  </t>
  </si>
  <si>
    <t>840050</t>
  </si>
  <si>
    <t>3783563</t>
  </si>
  <si>
    <t xml:space="preserve">Probe SE Clear View Yo 9      </t>
  </si>
  <si>
    <t>1004910</t>
  </si>
  <si>
    <t>6423087</t>
  </si>
  <si>
    <t>Tubing Handpiece 4Hole Asepsis</t>
  </si>
  <si>
    <t>7ft Str Sand</t>
  </si>
  <si>
    <t>433T</t>
  </si>
  <si>
    <t>4204150</t>
  </si>
  <si>
    <t xml:space="preserve">50/Bt   </t>
  </si>
  <si>
    <t>TEVA</t>
  </si>
  <si>
    <t>00093310953</t>
  </si>
  <si>
    <t>1954855</t>
  </si>
  <si>
    <t xml:space="preserve">RD1         </t>
  </si>
  <si>
    <t>0207</t>
  </si>
  <si>
    <t>7728407</t>
  </si>
  <si>
    <t xml:space="preserve">HP  703L    </t>
  </si>
  <si>
    <t>389367</t>
  </si>
  <si>
    <t>6982873</t>
  </si>
  <si>
    <t xml:space="preserve">Membrane Dryer,Bowl           </t>
  </si>
  <si>
    <t>87174</t>
  </si>
  <si>
    <t xml:space="preserve">Adapter, Black 3/4 Round      </t>
  </si>
  <si>
    <t>A-3679-000</t>
  </si>
  <si>
    <t>6662575</t>
  </si>
  <si>
    <t>Sharps Container Red Rotor Lid</t>
  </si>
  <si>
    <t xml:space="preserve">2 Gallon    </t>
  </si>
  <si>
    <t>8970</t>
  </si>
  <si>
    <t>6421625</t>
  </si>
  <si>
    <t xml:space="preserve">Tubing Saliva Ejector 3/16    </t>
  </si>
  <si>
    <t xml:space="preserve">Sand        </t>
  </si>
  <si>
    <t>S603</t>
  </si>
  <si>
    <t>4925880</t>
  </si>
  <si>
    <t xml:space="preserve">FOOTSWITCH,8 FUNCT,CABLE      </t>
  </si>
  <si>
    <t xml:space="preserve">GRAY3       </t>
  </si>
  <si>
    <t>ADEC</t>
  </si>
  <si>
    <t>62.0163.01</t>
  </si>
  <si>
    <t>1070271</t>
  </si>
  <si>
    <t xml:space="preserve">VacuCleanse Evacuation System </t>
  </si>
  <si>
    <t xml:space="preserve">Gal/Bt  </t>
  </si>
  <si>
    <t>VC128</t>
  </si>
  <si>
    <t>1125599</t>
  </si>
  <si>
    <t xml:space="preserve">Oral Surgery Bur Shank 2      </t>
  </si>
  <si>
    <t xml:space="preserve">#  703      </t>
  </si>
  <si>
    <t>CTFXCT021HT</t>
  </si>
  <si>
    <t>1890644</t>
  </si>
  <si>
    <t xml:space="preserve">XCP-DS FIT Bitewing           </t>
  </si>
  <si>
    <t xml:space="preserve">Vertical    </t>
  </si>
  <si>
    <t xml:space="preserve">10/Bg   </t>
  </si>
  <si>
    <t>559924</t>
  </si>
  <si>
    <t>1008216</t>
  </si>
  <si>
    <t xml:space="preserve">Carbide Bur FG   957          </t>
  </si>
  <si>
    <t>206100254100</t>
  </si>
  <si>
    <t>6009432</t>
  </si>
  <si>
    <t xml:space="preserve">Elevator Chisel Edge #77R     </t>
  </si>
  <si>
    <t>E77R</t>
  </si>
  <si>
    <t>9004384</t>
  </si>
  <si>
    <t xml:space="preserve">FG 7642     </t>
  </si>
  <si>
    <t>CDET01G10FL</t>
  </si>
  <si>
    <t>7728687</t>
  </si>
  <si>
    <t xml:space="preserve">FG    3     </t>
  </si>
  <si>
    <t>389268</t>
  </si>
  <si>
    <t>1049670</t>
  </si>
  <si>
    <t xml:space="preserve">MaxiGrip Scaler DE 204SD      </t>
  </si>
  <si>
    <t>104-9670</t>
  </si>
  <si>
    <t>7779553</t>
  </si>
  <si>
    <t xml:space="preserve">UL6 900516  </t>
  </si>
  <si>
    <t>900516</t>
  </si>
  <si>
    <t>3672858</t>
  </si>
  <si>
    <t xml:space="preserve">Sticker Disney Smile          </t>
  </si>
  <si>
    <t>PS233</t>
  </si>
  <si>
    <t>1348865</t>
  </si>
  <si>
    <t xml:space="preserve">Once-A-Day Handpiece Spray    </t>
  </si>
  <si>
    <t xml:space="preserve">8.8oz       </t>
  </si>
  <si>
    <t>702</t>
  </si>
  <si>
    <t>9904713</t>
  </si>
  <si>
    <t xml:space="preserve">Rubber Dam Clamp              </t>
  </si>
  <si>
    <t xml:space="preserve"> 27         </t>
  </si>
  <si>
    <t>KULZER</t>
  </si>
  <si>
    <t>50057372</t>
  </si>
  <si>
    <t>7770753</t>
  </si>
  <si>
    <t>Unitek Crowns SS Prim Ant Cusp</t>
  </si>
  <si>
    <t xml:space="preserve">U1 907041   </t>
  </si>
  <si>
    <t>907041</t>
  </si>
  <si>
    <t>6425578</t>
  </si>
  <si>
    <t xml:space="preserve">Valve Saliva Ejector w/QD &amp;   </t>
  </si>
  <si>
    <t>Threaded Tip</t>
  </si>
  <si>
    <t>5650</t>
  </si>
  <si>
    <t>7773493</t>
  </si>
  <si>
    <t xml:space="preserve">U48         </t>
  </si>
  <si>
    <t>PBRP-U48</t>
  </si>
  <si>
    <t>1448665</t>
  </si>
  <si>
    <t xml:space="preserve">Glare Stop                    </t>
  </si>
  <si>
    <t>HLU2006</t>
  </si>
  <si>
    <t>1000704</t>
  </si>
  <si>
    <t>100-0704</t>
  </si>
  <si>
    <t>1701385</t>
  </si>
  <si>
    <t xml:space="preserve">Scavenger Circuit Adult       </t>
  </si>
  <si>
    <t xml:space="preserve">No Vacuum   </t>
  </si>
  <si>
    <t>5155-3</t>
  </si>
  <si>
    <t>1008919</t>
  </si>
  <si>
    <t xml:space="preserve">Tape N Tell Kit               </t>
  </si>
  <si>
    <t xml:space="preserve">8/Rl    </t>
  </si>
  <si>
    <t>SDS-TT-AS</t>
  </si>
  <si>
    <t>1958171</t>
  </si>
  <si>
    <t xml:space="preserve">Super-Snap Polystrips Fine/   </t>
  </si>
  <si>
    <t xml:space="preserve">Superfine   </t>
  </si>
  <si>
    <t>L526</t>
  </si>
  <si>
    <t>6428000</t>
  </si>
  <si>
    <t xml:space="preserve">Toggle Momen.On/Off Valve     </t>
  </si>
  <si>
    <t xml:space="preserve">2-way       </t>
  </si>
  <si>
    <t>7021</t>
  </si>
  <si>
    <t>1018228</t>
  </si>
  <si>
    <t xml:space="preserve">Carbide Bur FG Clinic 1157    </t>
  </si>
  <si>
    <t xml:space="preserve">1157        </t>
  </si>
  <si>
    <t>206100180800</t>
  </si>
  <si>
    <t xml:space="preserve">Elevator Heidbrink #1         </t>
  </si>
  <si>
    <t>EHB1</t>
  </si>
  <si>
    <t>1000664</t>
  </si>
  <si>
    <t xml:space="preserve">Carbide Bur RA   5            </t>
  </si>
  <si>
    <t>206100260500</t>
  </si>
  <si>
    <t>6429936</t>
  </si>
  <si>
    <t xml:space="preserve">Tbg,HVE 1/2Inch Sterling      </t>
  </si>
  <si>
    <t xml:space="preserve">Per Ft  </t>
  </si>
  <si>
    <t>742</t>
  </si>
  <si>
    <t>1003795</t>
  </si>
  <si>
    <t xml:space="preserve">Carbide Bur RA 557            </t>
  </si>
  <si>
    <t>206100261200</t>
  </si>
  <si>
    <t>1126228</t>
  </si>
  <si>
    <t xml:space="preserve">Maxima RU1200 Light Guide     </t>
  </si>
  <si>
    <t>1007712</t>
  </si>
  <si>
    <t xml:space="preserve">Plier 139 Standard            </t>
  </si>
  <si>
    <t xml:space="preserve">Wire        </t>
  </si>
  <si>
    <t>100-7712</t>
  </si>
  <si>
    <t>7720932</t>
  </si>
  <si>
    <t xml:space="preserve">FG 4        </t>
  </si>
  <si>
    <t>314205</t>
  </si>
  <si>
    <t>1003760</t>
  </si>
  <si>
    <t xml:space="preserve">Rongeur Blumenthal 90         </t>
  </si>
  <si>
    <t>100-3760</t>
  </si>
  <si>
    <t>6423536</t>
  </si>
  <si>
    <t>Valve Integratd Master Shutoff</t>
  </si>
  <si>
    <t>w/Reg &amp; Filt</t>
  </si>
  <si>
    <t>7212</t>
  </si>
  <si>
    <t>7770644</t>
  </si>
  <si>
    <t xml:space="preserve">UR6 900526  </t>
  </si>
  <si>
    <t>900526</t>
  </si>
  <si>
    <t>2286450</t>
  </si>
  <si>
    <t xml:space="preserve">NTI Polisher HP P0361-045     </t>
  </si>
  <si>
    <t xml:space="preserve">Pink        </t>
  </si>
  <si>
    <t>P0361</t>
  </si>
  <si>
    <t xml:space="preserve">#00 Lng     </t>
  </si>
  <si>
    <t>668420</t>
  </si>
  <si>
    <t>9004090</t>
  </si>
  <si>
    <t xml:space="preserve">B1          </t>
  </si>
  <si>
    <t>110750</t>
  </si>
  <si>
    <t>7540760</t>
  </si>
  <si>
    <t xml:space="preserve">Cotton Rolls Braided 6" NS    </t>
  </si>
  <si>
    <t xml:space="preserve">3/8X6"      </t>
  </si>
  <si>
    <t>RICHMD</t>
  </si>
  <si>
    <t>201208</t>
  </si>
  <si>
    <t>1009271</t>
  </si>
  <si>
    <t xml:space="preserve">Absorbent Points Cell Pk #504 </t>
  </si>
  <si>
    <t xml:space="preserve">XXF-XC      </t>
  </si>
  <si>
    <t>DIAINC</t>
  </si>
  <si>
    <t>HS202-391</t>
  </si>
  <si>
    <t>6580146</t>
  </si>
  <si>
    <t xml:space="preserve">Crystal Mirror Thin Grip      </t>
  </si>
  <si>
    <t>ZIRC</t>
  </si>
  <si>
    <t>50Z353-NEON</t>
  </si>
  <si>
    <t>3674757</t>
  </si>
  <si>
    <t xml:space="preserve">Sticker SpongeBob 2           </t>
  </si>
  <si>
    <t>PS269</t>
  </si>
  <si>
    <t>1066823</t>
  </si>
  <si>
    <t xml:space="preserve">Cheek Retractor Intraoral     </t>
  </si>
  <si>
    <t>4001-112</t>
  </si>
  <si>
    <t>1006661</t>
  </si>
  <si>
    <t xml:space="preserve">Probe SE #CC-12               </t>
  </si>
  <si>
    <t>100-6661</t>
  </si>
  <si>
    <t>1019350</t>
  </si>
  <si>
    <t>08-1624</t>
  </si>
  <si>
    <t>7770373</t>
  </si>
  <si>
    <t xml:space="preserve">Paradigm VPS Reg Set          </t>
  </si>
  <si>
    <t>5315</t>
  </si>
  <si>
    <t xml:space="preserve">Elevator Heidbrink Root Tip   </t>
  </si>
  <si>
    <t xml:space="preserve">#2          </t>
  </si>
  <si>
    <t>EHB2</t>
  </si>
  <si>
    <t>9450457</t>
  </si>
  <si>
    <t xml:space="preserve">Tetric EvoFlow Cavifil        </t>
  </si>
  <si>
    <t>641348WW</t>
  </si>
  <si>
    <t>6423972</t>
  </si>
  <si>
    <t xml:space="preserve">1L Bottle w/Cap &amp; Tubing      </t>
  </si>
  <si>
    <t xml:space="preserve">&amp; Grip      </t>
  </si>
  <si>
    <t xml:space="preserve">Assy    </t>
  </si>
  <si>
    <t>8669</t>
  </si>
  <si>
    <t>6424632</t>
  </si>
  <si>
    <t xml:space="preserve">Door Seal For Tutt 2540       </t>
  </si>
  <si>
    <t xml:space="preserve">Ster        </t>
  </si>
  <si>
    <t>2107</t>
  </si>
  <si>
    <t>9000678</t>
  </si>
  <si>
    <t>206100360101</t>
  </si>
  <si>
    <t xml:space="preserve">Fan Filter,Cox Rapid Heat     </t>
  </si>
  <si>
    <t xml:space="preserve">5/pkg       </t>
  </si>
  <si>
    <t>Steriliz</t>
  </si>
  <si>
    <t>CX0322</t>
  </si>
  <si>
    <t xml:space="preserve">Screw Socket Set              </t>
  </si>
  <si>
    <t>92129-0606</t>
  </si>
  <si>
    <t>6987792</t>
  </si>
  <si>
    <t xml:space="preserve">START CAPACITOR               </t>
  </si>
  <si>
    <t xml:space="preserve">85832       </t>
  </si>
  <si>
    <t>85832</t>
  </si>
  <si>
    <t>1012928</t>
  </si>
  <si>
    <t xml:space="preserve">Curette Gracey DE 7/8 Long    </t>
  </si>
  <si>
    <t>101-2928</t>
  </si>
  <si>
    <t>6428444</t>
  </si>
  <si>
    <t xml:space="preserve">Valve Anodized Single Vac     </t>
  </si>
  <si>
    <t>5150</t>
  </si>
  <si>
    <t>9532599</t>
  </si>
  <si>
    <t xml:space="preserve">#16         </t>
  </si>
  <si>
    <t>V90-16</t>
  </si>
  <si>
    <t>91316471</t>
  </si>
  <si>
    <t>3780269</t>
  </si>
  <si>
    <t xml:space="preserve">Thin-Flex Diamond Disc S/S    </t>
  </si>
  <si>
    <t xml:space="preserve">926-7       </t>
  </si>
  <si>
    <t>2012634</t>
  </si>
  <si>
    <t>1530079</t>
  </si>
  <si>
    <t xml:space="preserve">Electrode T5 Heavy Wire       </t>
  </si>
  <si>
    <t>TE0001-052</t>
  </si>
  <si>
    <t>1349118</t>
  </si>
  <si>
    <t xml:space="preserve">Nomad X-Ray Unit Cover        </t>
  </si>
  <si>
    <t>1920</t>
  </si>
  <si>
    <t>3654471</t>
  </si>
  <si>
    <t xml:space="preserve">Model Trimmer #12             </t>
  </si>
  <si>
    <t xml:space="preserve">1/2HP       </t>
  </si>
  <si>
    <t>61820</t>
  </si>
  <si>
    <t>7774920</t>
  </si>
  <si>
    <t xml:space="preserve">U55         </t>
  </si>
  <si>
    <t>PBRP-U55</t>
  </si>
  <si>
    <t>1008571</t>
  </si>
  <si>
    <t xml:space="preserve">  31P       </t>
  </si>
  <si>
    <t>9884</t>
  </si>
  <si>
    <t xml:space="preserve">Frazier Aspirator Tip 1.5mm   </t>
  </si>
  <si>
    <t xml:space="preserve">(FR1)       </t>
  </si>
  <si>
    <t>805001</t>
  </si>
  <si>
    <t xml:space="preserve">#0          </t>
  </si>
  <si>
    <t>668419</t>
  </si>
  <si>
    <t xml:space="preserve">FO Cable 10M White            </t>
  </si>
  <si>
    <t xml:space="preserve">69061-IMG   </t>
  </si>
  <si>
    <t>0.805.0884</t>
  </si>
  <si>
    <t>91316465</t>
  </si>
  <si>
    <t xml:space="preserve">UMBILICL- PERCEPTION UNIT X-L </t>
  </si>
  <si>
    <t xml:space="preserve">16.5 ft     </t>
  </si>
  <si>
    <t>4166001XL</t>
  </si>
  <si>
    <t>WESTERN DENTAL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</si>
  <si>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</si>
  <si>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</si>
  <si>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</si>
  <si>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</si>
  <si>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</si>
  <si>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</si>
  <si>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</si>
  <si>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</si>
  <si>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</si>
  <si>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</si>
  <si>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</si>
  <si>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</si>
  <si>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</si>
  <si>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</si>
  <si>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</si>
  <si>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</si>
  <si>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</si>
  <si>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</si>
  <si>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</si>
  <si>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</si>
  <si>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</si>
  <si>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</si>
  <si>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</si>
  <si>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</si>
  <si>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</si>
  <si>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G.RAZZANO      </t>
  </si>
  <si>
    <t xml:space="preserve">X00129                   </t>
  </si>
  <si>
    <t xml:space="preserve">D   </t>
  </si>
  <si>
    <t xml:space="preserve">T.FABIAN       </t>
  </si>
  <si>
    <t xml:space="preserve">HG5-002CR                </t>
  </si>
  <si>
    <t xml:space="preserve">NXT-HG5-001              </t>
  </si>
  <si>
    <t xml:space="preserve">XE  </t>
  </si>
  <si>
    <t xml:space="preserve">A.NICHOLAS     </t>
  </si>
  <si>
    <t xml:space="preserve">1025593                  </t>
  </si>
  <si>
    <t xml:space="preserve">BO  </t>
  </si>
  <si>
    <t xml:space="preserve">XS  </t>
  </si>
  <si>
    <t xml:space="preserve">BT20                     </t>
  </si>
  <si>
    <t xml:space="preserve">A.TALAVERA     </t>
  </si>
  <si>
    <t xml:space="preserve">GC    </t>
  </si>
  <si>
    <t xml:space="preserve">422621                   </t>
  </si>
  <si>
    <t xml:space="preserve">X00128                   </t>
  </si>
  <si>
    <t xml:space="preserve">J.CORRIGAN     </t>
  </si>
  <si>
    <t xml:space="preserve">8820                     </t>
  </si>
  <si>
    <t xml:space="preserve">T.CHEE         </t>
  </si>
  <si>
    <t xml:space="preserve">91316481                 </t>
  </si>
  <si>
    <t xml:space="preserve">G.MARCHESI     </t>
  </si>
  <si>
    <t xml:space="preserve">CTFXCT016HP              </t>
  </si>
  <si>
    <t xml:space="preserve">M.MCLUNE       </t>
  </si>
  <si>
    <t xml:space="preserve">10404                    </t>
  </si>
  <si>
    <t xml:space="preserve">J.GOMES        </t>
  </si>
  <si>
    <t xml:space="preserve">35053                    </t>
  </si>
  <si>
    <t xml:space="preserve">C.SANO         </t>
  </si>
  <si>
    <t xml:space="preserve">SHOFU </t>
  </si>
  <si>
    <t xml:space="preserve">0244                     </t>
  </si>
  <si>
    <t xml:space="preserve">1016571                  </t>
  </si>
  <si>
    <t xml:space="preserve">1125524                  </t>
  </si>
  <si>
    <t xml:space="preserve">91316496                 </t>
  </si>
  <si>
    <t xml:space="preserve">106267                   </t>
  </si>
  <si>
    <t xml:space="preserve">91316501                 </t>
  </si>
  <si>
    <t xml:space="preserve">GB4001-HS                </t>
  </si>
  <si>
    <t xml:space="preserve">ROYD  </t>
  </si>
  <si>
    <t xml:space="preserve">336NS                    </t>
  </si>
  <si>
    <t xml:space="preserve">91316497                 </t>
  </si>
  <si>
    <t xml:space="preserve">DENT  </t>
  </si>
  <si>
    <t xml:space="preserve">18-400-V                 </t>
  </si>
  <si>
    <t xml:space="preserve">730-300                  </t>
  </si>
  <si>
    <t xml:space="preserve">B.McDADE       </t>
  </si>
  <si>
    <t xml:space="preserve">753218                   </t>
  </si>
  <si>
    <t xml:space="preserve">106270                   </t>
  </si>
  <si>
    <t xml:space="preserve">K.HOFFMAN      </t>
  </si>
  <si>
    <t xml:space="preserve">CAULK </t>
  </si>
  <si>
    <t xml:space="preserve">610007                   </t>
  </si>
  <si>
    <t xml:space="preserve">ZETS                     </t>
  </si>
  <si>
    <t xml:space="preserve">189-3000                 </t>
  </si>
  <si>
    <t xml:space="preserve">M.MELUCCI      </t>
  </si>
  <si>
    <t xml:space="preserve">LOOK  </t>
  </si>
  <si>
    <t xml:space="preserve">100-7772                 </t>
  </si>
  <si>
    <t xml:space="preserve">K.WELTI        </t>
  </si>
  <si>
    <t xml:space="preserve">00781261301              </t>
  </si>
  <si>
    <t xml:space="preserve">NXT-HG5-002CR            </t>
  </si>
  <si>
    <t xml:space="preserve">77640                    </t>
  </si>
  <si>
    <t xml:space="preserve">DEFMD3                   </t>
  </si>
  <si>
    <t xml:space="preserve">6631211020               </t>
  </si>
  <si>
    <t xml:space="preserve">1003574                  </t>
  </si>
  <si>
    <t xml:space="preserve">90655          </t>
  </si>
  <si>
    <t xml:space="preserve">1060                     </t>
  </si>
  <si>
    <t xml:space="preserve">1065                     </t>
  </si>
  <si>
    <t xml:space="preserve">F.COYLE        </t>
  </si>
  <si>
    <t xml:space="preserve">CPEM061399               </t>
  </si>
  <si>
    <t xml:space="preserve">01007                    </t>
  </si>
  <si>
    <t xml:space="preserve">MRB-400                  </t>
  </si>
  <si>
    <t xml:space="preserve">A.VETACK       </t>
  </si>
  <si>
    <t xml:space="preserve">DJC08                    </t>
  </si>
  <si>
    <t xml:space="preserve">91515201                 </t>
  </si>
  <si>
    <t xml:space="preserve">91515177                 </t>
  </si>
  <si>
    <t xml:space="preserve">PDT   </t>
  </si>
  <si>
    <t xml:space="preserve">R111                     </t>
  </si>
  <si>
    <t xml:space="preserve">E.SWEENEY      </t>
  </si>
  <si>
    <t xml:space="preserve">99171                    </t>
  </si>
  <si>
    <t xml:space="preserve">183547000228             </t>
  </si>
  <si>
    <t xml:space="preserve">V90-65                   </t>
  </si>
  <si>
    <t xml:space="preserve">1016366                  </t>
  </si>
  <si>
    <t xml:space="preserve">1010353                  </t>
  </si>
  <si>
    <t xml:space="preserve">106269                   </t>
  </si>
  <si>
    <t xml:space="preserve">DCI   </t>
  </si>
  <si>
    <t xml:space="preserve">5860                     </t>
  </si>
  <si>
    <t xml:space="preserve">J.SEROKA       </t>
  </si>
  <si>
    <t xml:space="preserve">5701379                  </t>
  </si>
  <si>
    <t xml:space="preserve">831H-018-FG              </t>
  </si>
  <si>
    <t xml:space="preserve">02N1301                  </t>
  </si>
  <si>
    <t xml:space="preserve">2532                     </t>
  </si>
  <si>
    <t xml:space="preserve">A.JACKSON      </t>
  </si>
  <si>
    <t xml:space="preserve">101-7287                 </t>
  </si>
  <si>
    <t xml:space="preserve">CFNNEE012FZ              </t>
  </si>
  <si>
    <t xml:space="preserve">91316516                 </t>
  </si>
  <si>
    <t xml:space="preserve">004215                   </t>
  </si>
  <si>
    <t xml:space="preserve">153048                   </t>
  </si>
  <si>
    <t xml:space="preserve">DMG   </t>
  </si>
  <si>
    <t xml:space="preserve">110622                   </t>
  </si>
  <si>
    <t xml:space="preserve">1007                     </t>
  </si>
  <si>
    <t xml:space="preserve">90633          </t>
  </si>
  <si>
    <t xml:space="preserve">91515197                 </t>
  </si>
  <si>
    <t xml:space="preserve">206100290900             </t>
  </si>
  <si>
    <t xml:space="preserve">PROMA </t>
  </si>
  <si>
    <t xml:space="preserve">4115006                  </t>
  </si>
  <si>
    <t xml:space="preserve">101129                   </t>
  </si>
  <si>
    <t xml:space="preserve">HPTC  </t>
  </si>
  <si>
    <t xml:space="preserve">NUG1XS                   </t>
  </si>
  <si>
    <t xml:space="preserve">206100253700             </t>
  </si>
  <si>
    <t xml:space="preserve">1125525                  </t>
  </si>
  <si>
    <t xml:space="preserve">424505                   </t>
  </si>
  <si>
    <t xml:space="preserve">IMPLSORT6                </t>
  </si>
  <si>
    <t xml:space="preserve">DS-100A                  </t>
  </si>
  <si>
    <t xml:space="preserve">1003556                  </t>
  </si>
  <si>
    <t xml:space="preserve">A-3399-000               </t>
  </si>
  <si>
    <t xml:space="preserve">1024751                  </t>
  </si>
  <si>
    <t xml:space="preserve">5660                     </t>
  </si>
  <si>
    <t xml:space="preserve">CDET01G15FE              </t>
  </si>
  <si>
    <t xml:space="preserve">101121                   </t>
  </si>
  <si>
    <t xml:space="preserve">389271                   </t>
  </si>
  <si>
    <t xml:space="preserve">AXIS  </t>
  </si>
  <si>
    <t xml:space="preserve">M830L-012                </t>
  </si>
  <si>
    <t xml:space="preserve">CIPX01018FL              </t>
  </si>
  <si>
    <t xml:space="preserve">300-012                  </t>
  </si>
  <si>
    <t xml:space="preserve">DKF31/08                 </t>
  </si>
  <si>
    <t xml:space="preserve">K.MURTAUGH     </t>
  </si>
  <si>
    <t xml:space="preserve">5701072                  </t>
  </si>
  <si>
    <t xml:space="preserve">314206                   </t>
  </si>
  <si>
    <t xml:space="preserve">OP128                    </t>
  </si>
  <si>
    <t xml:space="preserve">012                      </t>
  </si>
  <si>
    <t xml:space="preserve">AEE3-5P                  </t>
  </si>
  <si>
    <t xml:space="preserve">CR-SG130-6.5             </t>
  </si>
  <si>
    <t xml:space="preserve">82506                    </t>
  </si>
  <si>
    <t xml:space="preserve">L&amp;R   </t>
  </si>
  <si>
    <t xml:space="preserve">40412                    </t>
  </si>
  <si>
    <t xml:space="preserve">5701385                  </t>
  </si>
  <si>
    <t xml:space="preserve">92989                    </t>
  </si>
  <si>
    <t xml:space="preserve">X801C023                 </t>
  </si>
  <si>
    <t xml:space="preserve">100-2570                 </t>
  </si>
  <si>
    <t xml:space="preserve">AEE9-11P                 </t>
  </si>
  <si>
    <t xml:space="preserve">02N1251                  </t>
  </si>
  <si>
    <t xml:space="preserve">C01BUL009FG              </t>
  </si>
  <si>
    <t xml:space="preserve">MASEL </t>
  </si>
  <si>
    <t xml:space="preserve">4811-025                 </t>
  </si>
  <si>
    <t xml:space="preserve">DKF31/15                 </t>
  </si>
  <si>
    <t xml:space="preserve">0104                     </t>
  </si>
  <si>
    <t xml:space="preserve">CFNEGG018FG              </t>
  </si>
  <si>
    <t xml:space="preserve">900-7822                 </t>
  </si>
  <si>
    <t xml:space="preserve">C.SCHMIDTKE    </t>
  </si>
  <si>
    <t xml:space="preserve">9877                     </t>
  </si>
  <si>
    <t xml:space="preserve">206100250900             </t>
  </si>
  <si>
    <t xml:space="preserve">PERIO </t>
  </si>
  <si>
    <t xml:space="preserve">PS900                    </t>
  </si>
  <si>
    <t xml:space="preserve">91316507                 </t>
  </si>
  <si>
    <t xml:space="preserve">XD  </t>
  </si>
  <si>
    <t xml:space="preserve">900-4552                 </t>
  </si>
  <si>
    <t xml:space="preserve">V90-17                   </t>
  </si>
  <si>
    <t xml:space="preserve">AVS-5000                 </t>
  </si>
  <si>
    <t xml:space="preserve">RCP1/3                   </t>
  </si>
  <si>
    <t xml:space="preserve">5503                     </t>
  </si>
  <si>
    <t xml:space="preserve">DTL-1000HS               </t>
  </si>
  <si>
    <t xml:space="preserve">1045811                  </t>
  </si>
  <si>
    <t xml:space="preserve">AS-3N                    </t>
  </si>
  <si>
    <t xml:space="preserve">476                      </t>
  </si>
  <si>
    <t xml:space="preserve">4422303                  </t>
  </si>
  <si>
    <t xml:space="preserve">3445-2AVM                </t>
  </si>
  <si>
    <t xml:space="preserve">91316504                 </t>
  </si>
  <si>
    <t xml:space="preserve">4060                     </t>
  </si>
  <si>
    <t xml:space="preserve">4088                     </t>
  </si>
  <si>
    <t xml:space="preserve">A1390                    </t>
  </si>
  <si>
    <t xml:space="preserve">0.822.5221               </t>
  </si>
  <si>
    <t xml:space="preserve">V90-69                   </t>
  </si>
  <si>
    <t xml:space="preserve">8038                     </t>
  </si>
  <si>
    <t xml:space="preserve">689300                   </t>
  </si>
  <si>
    <t xml:space="preserve">100-5298                 </t>
  </si>
  <si>
    <t xml:space="preserve">PS404                    </t>
  </si>
  <si>
    <t xml:space="preserve">1027252                  </t>
  </si>
  <si>
    <t xml:space="preserve">104-8399                 </t>
  </si>
  <si>
    <t xml:space="preserve">206100253800             </t>
  </si>
  <si>
    <t xml:space="preserve">206100240600             </t>
  </si>
  <si>
    <t xml:space="preserve">100-8820                 </t>
  </si>
  <si>
    <t xml:space="preserve">011947                   </t>
  </si>
  <si>
    <t xml:space="preserve">YOUNG </t>
  </si>
  <si>
    <t xml:space="preserve">110501                   </t>
  </si>
  <si>
    <t xml:space="preserve">68010                    </t>
  </si>
  <si>
    <t xml:space="preserve">PPBUSER                  </t>
  </si>
  <si>
    <t xml:space="preserve">14080-5                  </t>
  </si>
  <si>
    <t xml:space="preserve">856-016SC                </t>
  </si>
  <si>
    <t xml:space="preserve">206100250400             </t>
  </si>
  <si>
    <t xml:space="preserve">100-0911                 </t>
  </si>
  <si>
    <t xml:space="preserve">206100260300             </t>
  </si>
  <si>
    <t xml:space="preserve">63                       </t>
  </si>
  <si>
    <t xml:space="preserve">1125028                  </t>
  </si>
  <si>
    <t xml:space="preserve">S1025                    </t>
  </si>
  <si>
    <t xml:space="preserve">106271                   </t>
  </si>
  <si>
    <t xml:space="preserve">CO1                      </t>
  </si>
  <si>
    <t xml:space="preserve">C.MARTINEZ     </t>
  </si>
  <si>
    <t xml:space="preserve">232010103                </t>
  </si>
  <si>
    <t xml:space="preserve">100-6120                 </t>
  </si>
  <si>
    <t xml:space="preserve">DEXIS </t>
  </si>
  <si>
    <t xml:space="preserve">0.860.0028               </t>
  </si>
  <si>
    <t xml:space="preserve">V.JANUSZYK     </t>
  </si>
  <si>
    <t xml:space="preserve">96044                    </t>
  </si>
  <si>
    <t xml:space="preserve">106272                   </t>
  </si>
  <si>
    <t xml:space="preserve">GCP113                   </t>
  </si>
  <si>
    <t xml:space="preserve">1862012C                 </t>
  </si>
  <si>
    <t xml:space="preserve">AEC5TN                   </t>
  </si>
  <si>
    <t xml:space="preserve">9887                     </t>
  </si>
  <si>
    <t xml:space="preserve">100-3583                 </t>
  </si>
  <si>
    <t xml:space="preserve">1018359                  </t>
  </si>
  <si>
    <t xml:space="preserve">HG5-002R                 </t>
  </si>
  <si>
    <t xml:space="preserve">0008                     </t>
  </si>
  <si>
    <t xml:space="preserve">C859-014                 </t>
  </si>
  <si>
    <t xml:space="preserve">70153                    </t>
  </si>
  <si>
    <t xml:space="preserve">91316508                 </t>
  </si>
  <si>
    <t xml:space="preserve">40-8960                  </t>
  </si>
  <si>
    <t xml:space="preserve">907026                   </t>
  </si>
  <si>
    <t xml:space="preserve">SDI   </t>
  </si>
  <si>
    <t xml:space="preserve">136290                   </t>
  </si>
  <si>
    <t xml:space="preserve">206100180500             </t>
  </si>
  <si>
    <t xml:space="preserve">295924                   </t>
  </si>
  <si>
    <t xml:space="preserve">99184                    </t>
  </si>
  <si>
    <t xml:space="preserve">WCP-5G                   </t>
  </si>
  <si>
    <t xml:space="preserve">642474                   </t>
  </si>
  <si>
    <t xml:space="preserve">1501318-001              </t>
  </si>
  <si>
    <t xml:space="preserve">ZGLOP </t>
  </si>
  <si>
    <t xml:space="preserve">300-403                  </t>
  </si>
  <si>
    <t xml:space="preserve">BC-2RA-M                 </t>
  </si>
  <si>
    <t xml:space="preserve">S14                      </t>
  </si>
  <si>
    <t xml:space="preserve">37006                    </t>
  </si>
  <si>
    <t xml:space="preserve">77000300                 </t>
  </si>
  <si>
    <t xml:space="preserve">91316506                 </t>
  </si>
  <si>
    <t xml:space="preserve">91316498                 </t>
  </si>
  <si>
    <t xml:space="preserve">91316468                 </t>
  </si>
  <si>
    <t xml:space="preserve">SU15/30                  </t>
  </si>
  <si>
    <t xml:space="preserve">550-F                    </t>
  </si>
  <si>
    <t xml:space="preserve">1.007.6487               </t>
  </si>
  <si>
    <t xml:space="preserve">9007628                  </t>
  </si>
  <si>
    <t xml:space="preserve">V90-53L                  </t>
  </si>
  <si>
    <t xml:space="preserve">V90-53R                  </t>
  </si>
  <si>
    <t xml:space="preserve">89016                    </t>
  </si>
  <si>
    <t xml:space="preserve">32122                    </t>
  </si>
  <si>
    <t xml:space="preserve">8941                     </t>
  </si>
  <si>
    <t xml:space="preserve">1004258                  </t>
  </si>
  <si>
    <t xml:space="preserve">31820DX                  </t>
  </si>
  <si>
    <t xml:space="preserve">C101BES                  </t>
  </si>
  <si>
    <t xml:space="preserve">D.TILLER       </t>
  </si>
  <si>
    <t xml:space="preserve">KK3154                   </t>
  </si>
  <si>
    <t xml:space="preserve">0.822.8416               </t>
  </si>
  <si>
    <t xml:space="preserve">101-6054                 </t>
  </si>
  <si>
    <t xml:space="preserve">EXD11/12                 </t>
  </si>
  <si>
    <t xml:space="preserve">136216                   </t>
  </si>
  <si>
    <t xml:space="preserve">08-1621                  </t>
  </si>
  <si>
    <t xml:space="preserve">86726                    </t>
  </si>
  <si>
    <t xml:space="preserve">86727                    </t>
  </si>
  <si>
    <t xml:space="preserve">R092                     </t>
  </si>
  <si>
    <t xml:space="preserve">MANI  </t>
  </si>
  <si>
    <t xml:space="preserve">SCH.DR21/08              </t>
  </si>
  <si>
    <t xml:space="preserve">100-4101                 </t>
  </si>
  <si>
    <t xml:space="preserve">102-7724                 </t>
  </si>
  <si>
    <t xml:space="preserve">A-4060-000               </t>
  </si>
  <si>
    <t xml:space="preserve">13-1100                  </t>
  </si>
  <si>
    <t xml:space="preserve">YATES </t>
  </si>
  <si>
    <t xml:space="preserve">45520                    </t>
  </si>
  <si>
    <t xml:space="preserve">CFNEGG023F               </t>
  </si>
  <si>
    <t xml:space="preserve">V90-10S                  </t>
  </si>
  <si>
    <t xml:space="preserve">909-040C                 </t>
  </si>
  <si>
    <t xml:space="preserve">100-0077                 </t>
  </si>
  <si>
    <t xml:space="preserve">100-2904                 </t>
  </si>
  <si>
    <t xml:space="preserve">206100210602             </t>
  </si>
  <si>
    <t xml:space="preserve">101-3453                 </t>
  </si>
  <si>
    <t xml:space="preserve">101-8387                 </t>
  </si>
  <si>
    <t xml:space="preserve">101-9520                 </t>
  </si>
  <si>
    <t xml:space="preserve">N250                     </t>
  </si>
  <si>
    <t xml:space="preserve">GK2S                     </t>
  </si>
  <si>
    <t xml:space="preserve">40-8968                  </t>
  </si>
  <si>
    <t xml:space="preserve">8144                     </t>
  </si>
  <si>
    <t xml:space="preserve">8162                     </t>
  </si>
  <si>
    <t xml:space="preserve">100-1276                 </t>
  </si>
  <si>
    <t xml:space="preserve">206100251200             </t>
  </si>
  <si>
    <t xml:space="preserve">206100240500             </t>
  </si>
  <si>
    <t xml:space="preserve">1019984                  </t>
  </si>
  <si>
    <t xml:space="preserve">30003                    </t>
  </si>
  <si>
    <t xml:space="preserve">FMD3                     </t>
  </si>
  <si>
    <t xml:space="preserve">CL87                     </t>
  </si>
  <si>
    <t xml:space="preserve">389111                   </t>
  </si>
  <si>
    <t xml:space="preserve">9004223                  </t>
  </si>
  <si>
    <t xml:space="preserve">900-5005                 </t>
  </si>
  <si>
    <t xml:space="preserve">100-6840                 </t>
  </si>
  <si>
    <t xml:space="preserve">136225                   </t>
  </si>
  <si>
    <t xml:space="preserve">136267                   </t>
  </si>
  <si>
    <t xml:space="preserve">JCR/M12V75W              </t>
  </si>
  <si>
    <t xml:space="preserve">101-8798                 </t>
  </si>
  <si>
    <t xml:space="preserve">104-8378                 </t>
  </si>
  <si>
    <t xml:space="preserve">104-8383                 </t>
  </si>
  <si>
    <t xml:space="preserve">DHP   </t>
  </si>
  <si>
    <t xml:space="preserve">32SAG                    </t>
  </si>
  <si>
    <t xml:space="preserve">CTRB042910               </t>
  </si>
  <si>
    <t xml:space="preserve">TPCK6                    </t>
  </si>
  <si>
    <t xml:space="preserve">1P03N6A0                 </t>
  </si>
  <si>
    <t xml:space="preserve">DENTA </t>
  </si>
  <si>
    <t xml:space="preserve">50025                    </t>
  </si>
  <si>
    <t xml:space="preserve">S2025                    </t>
  </si>
  <si>
    <t xml:space="preserve">642463                   </t>
  </si>
  <si>
    <t xml:space="preserve">9616230                  </t>
  </si>
  <si>
    <t xml:space="preserve">BUFF  </t>
  </si>
  <si>
    <t xml:space="preserve">MT-HSGGASK12             </t>
  </si>
  <si>
    <t xml:space="preserve">GW                       </t>
  </si>
  <si>
    <t xml:space="preserve">RCP8                     </t>
  </si>
  <si>
    <t xml:space="preserve">PT2                      </t>
  </si>
  <si>
    <t xml:space="preserve">40-8974                  </t>
  </si>
  <si>
    <t xml:space="preserve">40-8958                  </t>
  </si>
  <si>
    <t xml:space="preserve">TUTT  </t>
  </si>
  <si>
    <t xml:space="preserve">CB0010                   </t>
  </si>
  <si>
    <t xml:space="preserve">67002                    </t>
  </si>
  <si>
    <t xml:space="preserve">389385                   </t>
  </si>
  <si>
    <t xml:space="preserve">02N1300                  </t>
  </si>
  <si>
    <t xml:space="preserve">CFNTAP014FJ              </t>
  </si>
  <si>
    <t xml:space="preserve">900-7501                 </t>
  </si>
  <si>
    <t xml:space="preserve">18207-5                  </t>
  </si>
  <si>
    <t xml:space="preserve">KF-200H                  </t>
  </si>
  <si>
    <t xml:space="preserve">9896                     </t>
  </si>
  <si>
    <t xml:space="preserve">1007230                  </t>
  </si>
  <si>
    <t xml:space="preserve">136275                   </t>
  </si>
  <si>
    <t xml:space="preserve">295930                   </t>
  </si>
  <si>
    <t xml:space="preserve">295921                   </t>
  </si>
  <si>
    <t xml:space="preserve">WELCH </t>
  </si>
  <si>
    <t xml:space="preserve">DOC-10                   </t>
  </si>
  <si>
    <t xml:space="preserve">1125753                  </t>
  </si>
  <si>
    <t xml:space="preserve">LANG  </t>
  </si>
  <si>
    <t xml:space="preserve">141059TS                 </t>
  </si>
  <si>
    <t xml:space="preserve">GOP10-N                  </t>
  </si>
  <si>
    <t xml:space="preserve">8600002                  </t>
  </si>
  <si>
    <t xml:space="preserve">0.805.2599               </t>
  </si>
  <si>
    <t xml:space="preserve">0301                     </t>
  </si>
  <si>
    <t xml:space="preserve">FLOWX </t>
  </si>
  <si>
    <t xml:space="preserve">409310                   </t>
  </si>
  <si>
    <t xml:space="preserve">61A002                   </t>
  </si>
  <si>
    <t xml:space="preserve">1900780                  </t>
  </si>
  <si>
    <t xml:space="preserve">9614810                  </t>
  </si>
  <si>
    <t xml:space="preserve">50510                    </t>
  </si>
  <si>
    <t xml:space="preserve">BC-58-1C3                </t>
  </si>
  <si>
    <t xml:space="preserve">BC-58-1UF3               </t>
  </si>
  <si>
    <t xml:space="preserve">009181                   </t>
  </si>
  <si>
    <t xml:space="preserve">012365                   </t>
  </si>
  <si>
    <t xml:space="preserve">001888                   </t>
  </si>
  <si>
    <t xml:space="preserve">PS31                     </t>
  </si>
  <si>
    <t xml:space="preserve">56831                    </t>
  </si>
  <si>
    <t xml:space="preserve">BP40                     </t>
  </si>
  <si>
    <t xml:space="preserve">02038200                 </t>
  </si>
  <si>
    <t xml:space="preserve">91316500                 </t>
  </si>
  <si>
    <t xml:space="preserve">91515142                 </t>
  </si>
  <si>
    <t xml:space="preserve">40-8952                  </t>
  </si>
  <si>
    <t xml:space="preserve">7139                     </t>
  </si>
  <si>
    <t xml:space="preserve">1P753                    </t>
  </si>
  <si>
    <t xml:space="preserve">0.820.8569               </t>
  </si>
  <si>
    <t xml:space="preserve">380180                   </t>
  </si>
  <si>
    <t xml:space="preserve">389231                   </t>
  </si>
  <si>
    <t xml:space="preserve">389127                   </t>
  </si>
  <si>
    <t xml:space="preserve">907035                   </t>
  </si>
  <si>
    <t xml:space="preserve">PBRP-U47                 </t>
  </si>
  <si>
    <t xml:space="preserve">6-UR-2                   </t>
  </si>
  <si>
    <t xml:space="preserve">PBRP-U53                 </t>
  </si>
  <si>
    <t xml:space="preserve">VALOP </t>
  </si>
  <si>
    <t xml:space="preserve">20220                    </t>
  </si>
  <si>
    <t xml:space="preserve">FP-SCHEIN-150            </t>
  </si>
  <si>
    <t xml:space="preserve">9007624                  </t>
  </si>
  <si>
    <t xml:space="preserve">T.SMITH        </t>
  </si>
  <si>
    <t xml:space="preserve">MADA  </t>
  </si>
  <si>
    <t xml:space="preserve">1435                     </t>
  </si>
  <si>
    <t xml:space="preserve">DEFMD4                   </t>
  </si>
  <si>
    <t xml:space="preserve">S603                     </t>
  </si>
  <si>
    <t xml:space="preserve">233                      </t>
  </si>
  <si>
    <t xml:space="preserve">742                      </t>
  </si>
  <si>
    <t xml:space="preserve">S611                     </t>
  </si>
  <si>
    <t xml:space="preserve">8669                     </t>
  </si>
  <si>
    <t xml:space="preserve">3600                     </t>
  </si>
  <si>
    <t xml:space="preserve">7007                     </t>
  </si>
  <si>
    <t xml:space="preserve">3601G                    </t>
  </si>
  <si>
    <t xml:space="preserve">RINN  </t>
  </si>
  <si>
    <t xml:space="preserve">840050                   </t>
  </si>
  <si>
    <t xml:space="preserve">433T                     </t>
  </si>
  <si>
    <t xml:space="preserve">100-7626                 </t>
  </si>
  <si>
    <t xml:space="preserve">2107                     </t>
  </si>
  <si>
    <t xml:space="preserve">1000139                  </t>
  </si>
  <si>
    <t xml:space="preserve">101-2003                 </t>
  </si>
  <si>
    <t xml:space="preserve">101-3021                 </t>
  </si>
  <si>
    <t xml:space="preserve">101-4623                 </t>
  </si>
  <si>
    <t xml:space="preserve">550321                   </t>
  </si>
  <si>
    <t xml:space="preserve">PS357                    </t>
  </si>
  <si>
    <t xml:space="preserve">STAR  </t>
  </si>
  <si>
    <t xml:space="preserve">261667                   </t>
  </si>
  <si>
    <t xml:space="preserve">4175803                  </t>
  </si>
  <si>
    <t xml:space="preserve">862-014C                 </t>
  </si>
  <si>
    <t xml:space="preserve">CRAFT </t>
  </si>
  <si>
    <t xml:space="preserve">6FC58                    </t>
  </si>
  <si>
    <t xml:space="preserve">1125531                  </t>
  </si>
  <si>
    <t xml:space="preserve">559924                   </t>
  </si>
  <si>
    <t xml:space="preserve">100-7934                 </t>
  </si>
  <si>
    <t xml:space="preserve">3601C                    </t>
  </si>
  <si>
    <t xml:space="preserve">1004910                  </t>
  </si>
  <si>
    <t xml:space="preserve">FB21                     </t>
  </si>
  <si>
    <t xml:space="preserve">RDCM27N                  </t>
  </si>
  <si>
    <t xml:space="preserve">92129-0606               </t>
  </si>
  <si>
    <t xml:space="preserve">7078790                  </t>
  </si>
  <si>
    <t xml:space="preserve">862-014M                 </t>
  </si>
  <si>
    <t xml:space="preserve">100-6661                 </t>
  </si>
  <si>
    <t xml:space="preserve">100-7712                 </t>
  </si>
  <si>
    <t xml:space="preserve">101-1514                 </t>
  </si>
  <si>
    <t xml:space="preserve">689315                   </t>
  </si>
  <si>
    <t xml:space="preserve">808                      </t>
  </si>
  <si>
    <t xml:space="preserve">9006108                  </t>
  </si>
  <si>
    <t xml:space="preserve">042-0182-00              </t>
  </si>
  <si>
    <t xml:space="preserve">120T                     </t>
  </si>
  <si>
    <t xml:space="preserve">5650                     </t>
  </si>
  <si>
    <t xml:space="preserve">5148                     </t>
  </si>
  <si>
    <t xml:space="preserve">CSET02014FJ              </t>
  </si>
  <si>
    <t xml:space="preserve">30037                    </t>
  </si>
  <si>
    <t xml:space="preserve">100-0704                 </t>
  </si>
  <si>
    <t xml:space="preserve">206100210802             </t>
  </si>
  <si>
    <t xml:space="preserve">101124                   </t>
  </si>
  <si>
    <t xml:space="preserve">SCH.DR21/10              </t>
  </si>
  <si>
    <t xml:space="preserve">SCH.DR21/15              </t>
  </si>
  <si>
    <t xml:space="preserve">100-6158                 </t>
  </si>
  <si>
    <t xml:space="preserve">206100254100             </t>
  </si>
  <si>
    <t xml:space="preserve">100-9279                 </t>
  </si>
  <si>
    <t xml:space="preserve">0204                     </t>
  </si>
  <si>
    <t xml:space="preserve">64637006                 </t>
  </si>
  <si>
    <t xml:space="preserve">91316463                 </t>
  </si>
  <si>
    <t xml:space="preserve">UI325K                   </t>
  </si>
  <si>
    <t xml:space="preserve">10-130-05                </t>
  </si>
  <si>
    <t xml:space="preserve">7026                     </t>
  </si>
  <si>
    <t xml:space="preserve">7021                     </t>
  </si>
  <si>
    <t xml:space="preserve">8696                     </t>
  </si>
  <si>
    <t xml:space="preserve">P&amp;C   </t>
  </si>
  <si>
    <t xml:space="preserve">0.846.3337               </t>
  </si>
  <si>
    <t xml:space="preserve">5315                     </t>
  </si>
  <si>
    <t xml:space="preserve">CDET01G10FL              </t>
  </si>
  <si>
    <t xml:space="preserve">206100260500             </t>
  </si>
  <si>
    <t xml:space="preserve">9878                     </t>
  </si>
  <si>
    <t xml:space="preserve">9884                     </t>
  </si>
  <si>
    <t xml:space="preserve">SCH.DKF21/35             </t>
  </si>
  <si>
    <t xml:space="preserve">HS202-391                </t>
  </si>
  <si>
    <t xml:space="preserve">101-2928                 </t>
  </si>
  <si>
    <t xml:space="preserve">104-8369                 </t>
  </si>
  <si>
    <t xml:space="preserve">104-8372                 </t>
  </si>
  <si>
    <t xml:space="preserve">1125267                  </t>
  </si>
  <si>
    <t xml:space="preserve">C07G0116                 </t>
  </si>
  <si>
    <t xml:space="preserve">559914                   </t>
  </si>
  <si>
    <t xml:space="preserve">6844029                  </t>
  </si>
  <si>
    <t xml:space="preserve">300-400                  </t>
  </si>
  <si>
    <t xml:space="preserve">002526                   </t>
  </si>
  <si>
    <t xml:space="preserve">40004640                 </t>
  </si>
  <si>
    <t xml:space="preserve">03-32519                 </t>
  </si>
  <si>
    <t xml:space="preserve">5700542                  </t>
  </si>
  <si>
    <t xml:space="preserve">E77R                     </t>
  </si>
  <si>
    <t xml:space="preserve">5000109                  </t>
  </si>
  <si>
    <t xml:space="preserve">92941                    </t>
  </si>
  <si>
    <t xml:space="preserve">GF    </t>
  </si>
  <si>
    <t xml:space="preserve">3239                     </t>
  </si>
  <si>
    <t xml:space="preserve">389274                   </t>
  </si>
  <si>
    <t xml:space="preserve">206100210201             </t>
  </si>
  <si>
    <t xml:space="preserve">11601                    </t>
  </si>
  <si>
    <t xml:space="preserve">206100251900             </t>
  </si>
  <si>
    <t xml:space="preserve">100-0924                 </t>
  </si>
  <si>
    <t xml:space="preserve">100-2019                 </t>
  </si>
  <si>
    <t xml:space="preserve">136263                   </t>
  </si>
  <si>
    <t xml:space="preserve">206100250200             </t>
  </si>
  <si>
    <t xml:space="preserve">100-4057                 </t>
  </si>
  <si>
    <t xml:space="preserve">SCH.DHF25/4580           </t>
  </si>
  <si>
    <t xml:space="preserve">9920                     </t>
  </si>
  <si>
    <t xml:space="preserve">136238                   </t>
  </si>
  <si>
    <t xml:space="preserve">206100260900             </t>
  </si>
  <si>
    <t xml:space="preserve">1007969                  </t>
  </si>
  <si>
    <t xml:space="preserve">136264                   </t>
  </si>
  <si>
    <t xml:space="preserve">136266                   </t>
  </si>
  <si>
    <t xml:space="preserve">100-9257                 </t>
  </si>
  <si>
    <t xml:space="preserve">SCH.DKF21/45             </t>
  </si>
  <si>
    <t xml:space="preserve">206100253100             </t>
  </si>
  <si>
    <t xml:space="preserve">PL208HSI                 </t>
  </si>
  <si>
    <t xml:space="preserve">1046941                  </t>
  </si>
  <si>
    <t xml:space="preserve">0.860.0026               </t>
  </si>
  <si>
    <t xml:space="preserve">4208880                  </t>
  </si>
  <si>
    <t xml:space="preserve">VC128                    </t>
  </si>
  <si>
    <t xml:space="preserve">WEIDER 2                 </t>
  </si>
  <si>
    <t xml:space="preserve">WEIDER 1                 </t>
  </si>
  <si>
    <t xml:space="preserve">4000-02                  </t>
  </si>
  <si>
    <t xml:space="preserve">CTFXCT021HT              </t>
  </si>
  <si>
    <t xml:space="preserve">1126228                  </t>
  </si>
  <si>
    <t xml:space="preserve">1126871                  </t>
  </si>
  <si>
    <t xml:space="preserve">CR-SG130-6.0             </t>
  </si>
  <si>
    <t xml:space="preserve">KERR  </t>
  </si>
  <si>
    <t xml:space="preserve">2663                     </t>
  </si>
  <si>
    <t xml:space="preserve">B10350851W               </t>
  </si>
  <si>
    <t xml:space="preserve">TE0001-042               </t>
  </si>
  <si>
    <t xml:space="preserve">TE0001-052               </t>
  </si>
  <si>
    <t xml:space="preserve">5602                     </t>
  </si>
  <si>
    <t xml:space="preserve">550597                   </t>
  </si>
  <si>
    <t xml:space="preserve">L526                     </t>
  </si>
  <si>
    <t xml:space="preserve">0098                     </t>
  </si>
  <si>
    <t xml:space="preserve">C878K-012                </t>
  </si>
  <si>
    <t xml:space="preserve">ED592                    </t>
  </si>
  <si>
    <t xml:space="preserve">400222                   </t>
  </si>
  <si>
    <t xml:space="preserve">004647                   </t>
  </si>
  <si>
    <t xml:space="preserve">JV443                    </t>
  </si>
  <si>
    <t xml:space="preserve">1004916                  </t>
  </si>
  <si>
    <t xml:space="preserve">5041                     </t>
  </si>
  <si>
    <t xml:space="preserve">04-772                   </t>
  </si>
  <si>
    <t xml:space="preserve">A-4297-000               </t>
  </si>
  <si>
    <t xml:space="preserve">SIL-SM-12                </t>
  </si>
  <si>
    <t xml:space="preserve">A-3679-000               </t>
  </si>
  <si>
    <t xml:space="preserve">103305                   </t>
  </si>
  <si>
    <t xml:space="preserve">FS1/2S                   </t>
  </si>
  <si>
    <t xml:space="preserve">FS9/10S                  </t>
  </si>
  <si>
    <t xml:space="preserve">SPR1/2                   </t>
  </si>
  <si>
    <t xml:space="preserve">67-7L                    </t>
  </si>
  <si>
    <t xml:space="preserve">STERI </t>
  </si>
  <si>
    <t xml:space="preserve">CX0322                   </t>
  </si>
  <si>
    <t xml:space="preserve">40-8953                  </t>
  </si>
  <si>
    <t xml:space="preserve">40-9096                  </t>
  </si>
  <si>
    <t xml:space="preserve">50129102                 </t>
  </si>
  <si>
    <t xml:space="preserve">80155102                 </t>
  </si>
  <si>
    <t xml:space="preserve">0106                     </t>
  </si>
  <si>
    <t xml:space="preserve">B20HR5666                </t>
  </si>
  <si>
    <t xml:space="preserve">2297                     </t>
  </si>
  <si>
    <t xml:space="preserve">8164                     </t>
  </si>
  <si>
    <t xml:space="preserve">8688                     </t>
  </si>
  <si>
    <t xml:space="preserve">4561                     </t>
  </si>
  <si>
    <t xml:space="preserve">5150                     </t>
  </si>
  <si>
    <t xml:space="preserve">8781                     </t>
  </si>
  <si>
    <t xml:space="preserve">0011                     </t>
  </si>
  <si>
    <t xml:space="preserve">0124                     </t>
  </si>
  <si>
    <t xml:space="preserve">8970                     </t>
  </si>
  <si>
    <t xml:space="preserve">03140036                 </t>
  </si>
  <si>
    <t xml:space="preserve">87010                    </t>
  </si>
  <si>
    <t xml:space="preserve">87174                    </t>
  </si>
  <si>
    <t xml:space="preserve">67000-1                  </t>
  </si>
  <si>
    <t xml:space="preserve">85832                    </t>
  </si>
  <si>
    <t xml:space="preserve">C830L-014                </t>
  </si>
  <si>
    <t xml:space="preserve">C878-016                 </t>
  </si>
  <si>
    <t xml:space="preserve">12143                    </t>
  </si>
  <si>
    <t xml:space="preserve">389431                   </t>
  </si>
  <si>
    <t xml:space="preserve">914011                   </t>
  </si>
  <si>
    <t xml:space="preserve">900125                   </t>
  </si>
  <si>
    <t xml:space="preserve">PDRP-DUR6                </t>
  </si>
  <si>
    <t xml:space="preserve">CFNAP018FJ               </t>
  </si>
  <si>
    <t xml:space="preserve">900-4417                 </t>
  </si>
  <si>
    <t xml:space="preserve">20964                    </t>
  </si>
  <si>
    <t xml:space="preserve">667725WW                 </t>
  </si>
  <si>
    <t xml:space="preserve">V90-16                   </t>
  </si>
  <si>
    <t xml:space="preserve">7625                     </t>
  </si>
  <si>
    <t xml:space="preserve">50057372                 </t>
  </si>
  <si>
    <t xml:space="preserve">16009-5                  </t>
  </si>
  <si>
    <t xml:space="preserve">136270                   </t>
  </si>
  <si>
    <t xml:space="preserve">100-0341                 </t>
  </si>
  <si>
    <t xml:space="preserve">206100191301             </t>
  </si>
  <si>
    <t xml:space="preserve">136273                   </t>
  </si>
  <si>
    <t xml:space="preserve">MCGAW </t>
  </si>
  <si>
    <t xml:space="preserve">L6101                    </t>
  </si>
  <si>
    <t xml:space="preserve">100-3760                 </t>
  </si>
  <si>
    <t xml:space="preserve">206100261200             </t>
  </si>
  <si>
    <t xml:space="preserve">1004349                  </t>
  </si>
  <si>
    <t xml:space="preserve">224116                   </t>
  </si>
  <si>
    <t xml:space="preserve">841054                   </t>
  </si>
  <si>
    <t xml:space="preserve">224115                   </t>
  </si>
  <si>
    <t xml:space="preserve">206100240400             </t>
  </si>
  <si>
    <t xml:space="preserve">SDS-TT-AS                </t>
  </si>
  <si>
    <t xml:space="preserve">9894                     </t>
  </si>
  <si>
    <t xml:space="preserve">101-6568                 </t>
  </si>
  <si>
    <t xml:space="preserve">1017833                  </t>
  </si>
  <si>
    <t xml:space="preserve">206100180800             </t>
  </si>
  <si>
    <t xml:space="preserve">GOLD  </t>
  </si>
  <si>
    <t xml:space="preserve">099-31010                </t>
  </si>
  <si>
    <t xml:space="preserve">684953                   </t>
  </si>
  <si>
    <t xml:space="preserve">08-1624                  </t>
  </si>
  <si>
    <t xml:space="preserve">1047243                  </t>
  </si>
  <si>
    <t xml:space="preserve">08-1623                  </t>
  </si>
  <si>
    <t xml:space="preserve">104-9091                 </t>
  </si>
  <si>
    <t xml:space="preserve">104-9670                 </t>
  </si>
  <si>
    <t xml:space="preserve">4001-112                 </t>
  </si>
  <si>
    <t xml:space="preserve">805001                   </t>
  </si>
  <si>
    <t xml:space="preserve">805003                   </t>
  </si>
  <si>
    <t xml:space="preserve">27                       </t>
  </si>
  <si>
    <t xml:space="preserve">28                       </t>
  </si>
  <si>
    <t xml:space="preserve">31S                      </t>
  </si>
  <si>
    <t xml:space="preserve">1125755                  </t>
  </si>
  <si>
    <t xml:space="preserve">1126146                  </t>
  </si>
  <si>
    <t xml:space="preserve">SUNMD </t>
  </si>
  <si>
    <t xml:space="preserve">6-0025-05                </t>
  </si>
  <si>
    <t xml:space="preserve">17013                    </t>
  </si>
  <si>
    <t xml:space="preserve">702                      </t>
  </si>
  <si>
    <t xml:space="preserve">1920                     </t>
  </si>
  <si>
    <t xml:space="preserve">31095DX                  </t>
  </si>
  <si>
    <t xml:space="preserve">25234DX                  </t>
  </si>
  <si>
    <t xml:space="preserve">B20HAAE03A0              </t>
  </si>
  <si>
    <t xml:space="preserve">B10L3606                 </t>
  </si>
  <si>
    <t xml:space="preserve">HLU2006                  </t>
  </si>
  <si>
    <t xml:space="preserve">4423202                  </t>
  </si>
  <si>
    <t xml:space="preserve">8100205                  </t>
  </si>
  <si>
    <t xml:space="preserve">872970101                </t>
  </si>
  <si>
    <t xml:space="preserve">5155-3                   </t>
  </si>
  <si>
    <t xml:space="preserve">0.805.0884               </t>
  </si>
  <si>
    <t xml:space="preserve">0.805.4836               </t>
  </si>
  <si>
    <t xml:space="preserve">8203                     </t>
  </si>
  <si>
    <t xml:space="preserve">8503                     </t>
  </si>
  <si>
    <t xml:space="preserve">PS405                    </t>
  </si>
  <si>
    <t xml:space="preserve">550523                   </t>
  </si>
  <si>
    <t xml:space="preserve">0207                     </t>
  </si>
  <si>
    <t xml:space="preserve">HH3010                   </t>
  </si>
  <si>
    <t xml:space="preserve">408620                   </t>
  </si>
  <si>
    <t xml:space="preserve">618                      </t>
  </si>
  <si>
    <t xml:space="preserve">642473                   </t>
  </si>
  <si>
    <t xml:space="preserve">668420                   </t>
  </si>
  <si>
    <t xml:space="preserve">668419                   </t>
  </si>
  <si>
    <t xml:space="preserve">668421                   </t>
  </si>
  <si>
    <t xml:space="preserve">P0361                    </t>
  </si>
  <si>
    <t xml:space="preserve">1984                     </t>
  </si>
  <si>
    <t xml:space="preserve">999567                   </t>
  </si>
  <si>
    <t xml:space="preserve">FS-GMO-RF                </t>
  </si>
  <si>
    <t xml:space="preserve">BC-58-1M3                </t>
  </si>
  <si>
    <t xml:space="preserve">BC-58-1F3                </t>
  </si>
  <si>
    <t xml:space="preserve">10801                    </t>
  </si>
  <si>
    <t xml:space="preserve">42855                    </t>
  </si>
  <si>
    <t xml:space="preserve">003651                   </t>
  </si>
  <si>
    <t xml:space="preserve">004253                   </t>
  </si>
  <si>
    <t xml:space="preserve">437855                   </t>
  </si>
  <si>
    <t xml:space="preserve">425084                   </t>
  </si>
  <si>
    <t xml:space="preserve">009169                   </t>
  </si>
  <si>
    <t xml:space="preserve">84350                    </t>
  </si>
  <si>
    <t xml:space="preserve">61820                    </t>
  </si>
  <si>
    <t xml:space="preserve">61790-4                  </t>
  </si>
  <si>
    <t xml:space="preserve">099-31040                </t>
  </si>
  <si>
    <t xml:space="preserve">PS233                    </t>
  </si>
  <si>
    <t xml:space="preserve">PS269                    </t>
  </si>
  <si>
    <t xml:space="preserve">2012634                  </t>
  </si>
  <si>
    <t xml:space="preserve">56832                    </t>
  </si>
  <si>
    <t xml:space="preserve">56830                    </t>
  </si>
  <si>
    <t xml:space="preserve">002-10017-00             </t>
  </si>
  <si>
    <t xml:space="preserve">3000CHAIRRUBBER          </t>
  </si>
  <si>
    <t xml:space="preserve">A.DOUGHTON     </t>
  </si>
  <si>
    <t xml:space="preserve">TEVA  </t>
  </si>
  <si>
    <t xml:space="preserve">00093310953              </t>
  </si>
  <si>
    <t xml:space="preserve">OPDOP </t>
  </si>
  <si>
    <t xml:space="preserve">355DK-PW                 </t>
  </si>
  <si>
    <t xml:space="preserve">ADEC  </t>
  </si>
  <si>
    <t xml:space="preserve">62.0163.01               </t>
  </si>
  <si>
    <t xml:space="preserve">04757100                 </t>
  </si>
  <si>
    <t xml:space="preserve">H-003DS                  </t>
  </si>
  <si>
    <t xml:space="preserve">H-003D                   </t>
  </si>
  <si>
    <t xml:space="preserve">000505                   </t>
  </si>
  <si>
    <t xml:space="preserve">003114SP                 </t>
  </si>
  <si>
    <t xml:space="preserve">003750                   </t>
  </si>
  <si>
    <t xml:space="preserve">1.012.6675               </t>
  </si>
  <si>
    <t xml:space="preserve">50001052                 </t>
  </si>
  <si>
    <t xml:space="preserve">5061                     </t>
  </si>
  <si>
    <t xml:space="preserve">64900422                 </t>
  </si>
  <si>
    <t xml:space="preserve">91316471                 </t>
  </si>
  <si>
    <t xml:space="preserve">91316470                 </t>
  </si>
  <si>
    <t xml:space="preserve">91316465                 </t>
  </si>
  <si>
    <t xml:space="preserve">103307                   </t>
  </si>
  <si>
    <t xml:space="preserve">106274                   </t>
  </si>
  <si>
    <t xml:space="preserve">E44                      </t>
  </si>
  <si>
    <t xml:space="preserve">E45                      </t>
  </si>
  <si>
    <t xml:space="preserve">CRCH2                    </t>
  </si>
  <si>
    <t xml:space="preserve">EHB3                     </t>
  </si>
  <si>
    <t xml:space="preserve">EHB2                     </t>
  </si>
  <si>
    <t xml:space="preserve">EHB1                     </t>
  </si>
  <si>
    <t xml:space="preserve">EPTSMS                   </t>
  </si>
  <si>
    <t xml:space="preserve">500021301                </t>
  </si>
  <si>
    <t xml:space="preserve">4166001XL                </t>
  </si>
  <si>
    <t xml:space="preserve">7068                     </t>
  </si>
  <si>
    <t xml:space="preserve">7212                     </t>
  </si>
  <si>
    <t xml:space="preserve">4421                     </t>
  </si>
  <si>
    <t xml:space="preserve">5872                     </t>
  </si>
  <si>
    <t xml:space="preserve">ZIRC  </t>
  </si>
  <si>
    <t xml:space="preserve">50Z353-NEON              </t>
  </si>
  <si>
    <t xml:space="preserve">EMSREG8725-B2D           </t>
  </si>
  <si>
    <t xml:space="preserve">300-014                  </t>
  </si>
  <si>
    <t xml:space="preserve">C830L-012                </t>
  </si>
  <si>
    <t xml:space="preserve">0.820.1674               </t>
  </si>
  <si>
    <t xml:space="preserve">0.821.0720               </t>
  </si>
  <si>
    <t xml:space="preserve">201208                   </t>
  </si>
  <si>
    <t xml:space="preserve">1863012C                 </t>
  </si>
  <si>
    <t xml:space="preserve">314205                   </t>
  </si>
  <si>
    <t xml:space="preserve">389334                   </t>
  </si>
  <si>
    <t xml:space="preserve">389367                   </t>
  </si>
  <si>
    <t xml:space="preserve">389268                   </t>
  </si>
  <si>
    <t xml:space="preserve">PBRP-L46                 </t>
  </si>
  <si>
    <t xml:space="preserve">PBRP-L42                 </t>
  </si>
  <si>
    <t xml:space="preserve">PBRP-L45                 </t>
  </si>
  <si>
    <t xml:space="preserve">900526                   </t>
  </si>
  <si>
    <t xml:space="preserve">907041                   </t>
  </si>
  <si>
    <t xml:space="preserve">PBRP-L55                 </t>
  </si>
  <si>
    <t xml:space="preserve">6-LL-3                   </t>
  </si>
  <si>
    <t xml:space="preserve">900520                   </t>
  </si>
  <si>
    <t xml:space="preserve">6-UR-4                   </t>
  </si>
  <si>
    <t xml:space="preserve">6-LR-3                   </t>
  </si>
  <si>
    <t xml:space="preserve">6-LR-7                   </t>
  </si>
  <si>
    <t xml:space="preserve">900530                   </t>
  </si>
  <si>
    <t xml:space="preserve">900535                   </t>
  </si>
  <si>
    <t xml:space="preserve">PBRP-U44                 </t>
  </si>
  <si>
    <t xml:space="preserve">900540                   </t>
  </si>
  <si>
    <t xml:space="preserve">900541                   </t>
  </si>
  <si>
    <t xml:space="preserve">PBRP-U48                 </t>
  </si>
  <si>
    <t xml:space="preserve">6-LR-6                   </t>
  </si>
  <si>
    <t xml:space="preserve">900546                   </t>
  </si>
  <si>
    <t xml:space="preserve">6-LR-5                   </t>
  </si>
  <si>
    <t xml:space="preserve">PBRP-U55                 </t>
  </si>
  <si>
    <t xml:space="preserve">PBRP-U56                 </t>
  </si>
  <si>
    <t xml:space="preserve">PBRP-L53                 </t>
  </si>
  <si>
    <t xml:space="preserve">6-UR-5                   </t>
  </si>
  <si>
    <t xml:space="preserve">900644                   </t>
  </si>
  <si>
    <t xml:space="preserve">900645                   </t>
  </si>
  <si>
    <t xml:space="preserve">900646                   </t>
  </si>
  <si>
    <t xml:space="preserve">900509                   </t>
  </si>
  <si>
    <t xml:space="preserve">907001                   </t>
  </si>
  <si>
    <t xml:space="preserve">PMRP-U69                 </t>
  </si>
  <si>
    <t xml:space="preserve">PBRP-L40                 </t>
  </si>
  <si>
    <t xml:space="preserve">914024                   </t>
  </si>
  <si>
    <t xml:space="preserve">900640                   </t>
  </si>
  <si>
    <t xml:space="preserve">PBRP-L58                 </t>
  </si>
  <si>
    <t xml:space="preserve">PDRP-EUR5                </t>
  </si>
  <si>
    <t xml:space="preserve">900516                   </t>
  </si>
  <si>
    <t xml:space="preserve">6-UR-6                   </t>
  </si>
  <si>
    <t xml:space="preserve">0.840.0042               </t>
  </si>
  <si>
    <t xml:space="preserve">C7925                    </t>
  </si>
  <si>
    <t xml:space="preserve">331320                   </t>
  </si>
  <si>
    <t xml:space="preserve">206100360101             </t>
  </si>
  <si>
    <t xml:space="preserve">02N1272                  </t>
  </si>
  <si>
    <t xml:space="preserve">110750                   </t>
  </si>
  <si>
    <t xml:space="preserve">110749                   </t>
  </si>
  <si>
    <t xml:space="preserve">9004227                  </t>
  </si>
  <si>
    <t xml:space="preserve">SFROTOFLAFG              </t>
  </si>
  <si>
    <t xml:space="preserve">CFNBUL010FZ              </t>
  </si>
  <si>
    <t xml:space="preserve">900-4420                 </t>
  </si>
  <si>
    <t xml:space="preserve">9004593                  </t>
  </si>
  <si>
    <t xml:space="preserve">900-7496                 </t>
  </si>
  <si>
    <t xml:space="preserve">9007633                  </t>
  </si>
  <si>
    <t xml:space="preserve">1534MA                   </t>
  </si>
  <si>
    <t xml:space="preserve">1436                     </t>
  </si>
  <si>
    <t xml:space="preserve">641348WW                 </t>
  </si>
  <si>
    <t xml:space="preserve">232010201                </t>
  </si>
  <si>
    <t xml:space="preserve">859-010M                 </t>
  </si>
  <si>
    <t xml:space="preserve">850-021C                 </t>
  </si>
  <si>
    <t xml:space="preserve">15108-5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</si>
  <si>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</si>
  <si>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</si>
  <si>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</si>
  <si>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</si>
  <si>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</si>
  <si>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</si>
  <si>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</si>
  <si>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</si>
  <si>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</si>
  <si>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</si>
  <si>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</si>
  <si>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D85</t>
  </si>
  <si>
    <t xml:space="preserve"> </t>
  </si>
  <si>
    <t xml:space="preserve">  </t>
  </si>
  <si>
    <t>N</t>
  </si>
  <si>
    <t>D90</t>
  </si>
  <si>
    <t>D10</t>
  </si>
  <si>
    <t>Blank</t>
  </si>
  <si>
    <t>Y</t>
  </si>
  <si>
    <t>DP</t>
  </si>
  <si>
    <t>M10</t>
  </si>
  <si>
    <t>RX</t>
  </si>
  <si>
    <t>DU</t>
  </si>
  <si>
    <t>B</t>
  </si>
  <si>
    <t>D80</t>
  </si>
  <si>
    <t>L10</t>
  </si>
  <si>
    <t>G10</t>
  </si>
  <si>
    <t>D70</t>
  </si>
  <si>
    <t>D75</t>
  </si>
  <si>
    <t>M85</t>
  </si>
  <si>
    <t>D86</t>
  </si>
  <si>
    <t>L</t>
  </si>
  <si>
    <t>CS</t>
  </si>
  <si>
    <t>Z</t>
  </si>
  <si>
    <t>U</t>
  </si>
  <si>
    <t>M80</t>
  </si>
  <si>
    <t>M90</t>
  </si>
  <si>
    <t>L80</t>
  </si>
  <si>
    <t>OC</t>
  </si>
  <si>
    <t>RE</t>
  </si>
  <si>
    <t>M86</t>
  </si>
  <si>
    <t>L2</t>
  </si>
  <si>
    <t xml:space="preserve">R </t>
  </si>
  <si>
    <t>Low line impact</t>
  </si>
  <si>
    <t>Non-stock in the primary DC - demand too low to convert</t>
  </si>
  <si>
    <t>Corporate non-stock - demand too low to convert</t>
  </si>
  <si>
    <t>Demand increase - converted to stock</t>
  </si>
  <si>
    <t>Discontinued</t>
  </si>
  <si>
    <t>Status</t>
  </si>
  <si>
    <t>Division limited stocking</t>
  </si>
  <si>
    <t>Drop-ship only</t>
  </si>
  <si>
    <t xml:space="preserve">Corporate non-stock – demand increase – Sales to convert to stock </t>
  </si>
  <si>
    <t>Corporate non-stock – demand increase – Sales to convert to stock</t>
  </si>
  <si>
    <t>Manufacturers back order</t>
  </si>
  <si>
    <t>Demand increase – forecast adjusted</t>
  </si>
  <si>
    <t>Monthly Demand - Indy</t>
  </si>
  <si>
    <t>Monthly Demand - Grapevine</t>
  </si>
  <si>
    <t>Monthly Demand 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</si>
  <si>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</si>
  <si>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</si>
  <si>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</si>
  <si>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</si>
  <si>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</si>
  <si>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</si>
  <si>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</si>
  <si>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Western Dental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</si>
</sst>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8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2" xfId="1" applyFont="1" applyFill="1" applyBorder="1" applyAlignment="1">
      <alignment horizontal="center"/>
    </xf>
    <xf numFmtId="0" fontId="21" fillId="7" borderId="3" xfId="1" applyFont="1" applyFill="1" applyBorder="1" applyAlignment="1">
      <alignment wrapText="1"/>
    </xf>
    <xf numFmtId="0" fontId="21" fillId="10" borderId="4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22" fillId="3" borderId="13" xfId="0" applyFont="1" applyFill="1" applyBorder="1" applyAlignment="1">
      <alignment horizontal="left" wrapText="1"/>
    </xf>
    <xf numFmtId="0" fontId="22" fillId="3" borderId="14" xfId="0" applyFont="1" applyFill="1" applyBorder="1" applyAlignment="1">
      <alignment horizontal="left" wrapText="1"/>
    </xf>
    <xf numFmtId="0" fontId="22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11" borderId="22" xfId="0" applyFill="1" applyBorder="1" applyAlignment="1">
      <alignment horizontal="left"/>
    </xf>
    <xf numFmtId="0" fontId="0" fillId="11" borderId="22" xfId="0" applyNumberFormat="1" applyFill="1" applyBorder="1"/>
    <xf numFmtId="0" fontId="0" fillId="11" borderId="23" xfId="0" applyNumberFormat="1" applyFill="1" applyBorder="1"/>
    <xf numFmtId="0" fontId="19" fillId="0" borderId="6" xfId="0" applyFont="1" applyBorder="1" applyAlignment="1">
      <alignment horizontal="left"/>
    </xf>
    <xf numFmtId="0" fontId="19" fillId="0" borderId="6" xfId="0" applyNumberFormat="1" applyFont="1" applyBorder="1"/>
    <xf numFmtId="0" fontId="19" fillId="0" borderId="7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9" xfId="0" applyNumberFormat="1" applyFont="1" applyBorder="1"/>
    <xf numFmtId="0" fontId="19" fillId="0" borderId="11" xfId="0" applyFont="1" applyBorder="1" applyAlignment="1">
      <alignment horizontal="left"/>
    </xf>
    <xf numFmtId="0" fontId="19" fillId="0" borderId="11" xfId="0" applyNumberFormat="1" applyFont="1" applyBorder="1"/>
    <xf numFmtId="0" fontId="19" fillId="0" borderId="12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9" xfId="0" applyNumberFormat="1" applyFont="1" applyBorder="1"/>
    <xf numFmtId="0" fontId="23" fillId="0" borderId="20" xfId="0" applyFont="1" applyBorder="1" applyAlignment="1">
      <alignment horizontal="left"/>
    </xf>
    <xf numFmtId="0" fontId="23" fillId="0" borderId="20" xfId="0" applyNumberFormat="1" applyFont="1" applyBorder="1"/>
    <xf numFmtId="0" fontId="23" fillId="0" borderId="21" xfId="0" applyNumberFormat="1" applyFont="1" applyBorder="1"/>
    <xf numFmtId="0" fontId="24" fillId="0" borderId="24" xfId="0" applyFont="1" applyBorder="1" applyAlignment="1">
      <alignment horizontal="center"/>
    </xf>
  </cellXfs>
  <cellStyles count="2">
    <cellStyle name="Normal" xfId="0" builtinId="0"/>
    <cellStyle name="Normal_Sheet1" xfId="1" xr:uid="{4C05C4AE-3354-477E-A34F-5ECFC61D28A7}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0.96278208814146748</c:v>
                </c:pt>
                <c:pt idx="1">
                  <c:v>0.96336456049431929</c:v>
                </c:pt>
                <c:pt idx="2">
                  <c:v>0.96394671771556195</c:v>
                </c:pt>
                <c:pt idx="3">
                  <c:v>0.96051017905322533</c:v>
                </c:pt>
                <c:pt idx="4">
                  <c:v>0.97516339869281043</c:v>
                </c:pt>
                <c:pt idx="5">
                  <c:v>0.970755516114719</c:v>
                </c:pt>
                <c:pt idx="6">
                  <c:v>0.96787852241203098</c:v>
                </c:pt>
                <c:pt idx="7">
                  <c:v>0.97021106064654017</c:v>
                </c:pt>
                <c:pt idx="8">
                  <c:v>0.9734442418041902</c:v>
                </c:pt>
                <c:pt idx="9">
                  <c:v>0.97372165406847488</c:v>
                </c:pt>
                <c:pt idx="10">
                  <c:v>0.9808304229724486</c:v>
                </c:pt>
                <c:pt idx="11">
                  <c:v>0.98044306713011442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72-46E0-BDBF-1926B38FE2A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0.98672048435923321</c:v>
                </c:pt>
                <c:pt idx="1">
                  <c:v>0.98911263916175496</c:v>
                </c:pt>
                <c:pt idx="2">
                  <c:v>0.98653061224489791</c:v>
                </c:pt>
                <c:pt idx="3">
                  <c:v>0.98606681215376868</c:v>
                </c:pt>
                <c:pt idx="4">
                  <c:v>0.99237318197942548</c:v>
                </c:pt>
                <c:pt idx="5">
                  <c:v>0.99286274186228807</c:v>
                </c:pt>
                <c:pt idx="6">
                  <c:v>0.990881913303438</c:v>
                </c:pt>
                <c:pt idx="7">
                  <c:v>0.99117499886275762</c:v>
                </c:pt>
                <c:pt idx="8">
                  <c:v>0.99125787018163702</c:v>
                </c:pt>
                <c:pt idx="9">
                  <c:v>0.99432437341082458</c:v>
                </c:pt>
                <c:pt idx="10">
                  <c:v>0.99586304716126239</c:v>
                </c:pt>
                <c:pt idx="11">
                  <c:v>0.99490056093829682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72-46E0-BDBF-1926B38F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0.95205826225805201</c:v>
                </c:pt>
                <c:pt idx="1">
                  <c:v>0.95547999367388892</c:v>
                </c:pt>
                <c:pt idx="2">
                  <c:v>0.9556381464494702</c:v>
                </c:pt>
                <c:pt idx="3">
                  <c:v>0.95171743357096561</c:v>
                </c:pt>
                <c:pt idx="4">
                  <c:v>0.96807682325460676</c:v>
                </c:pt>
                <c:pt idx="5">
                  <c:v>0.9641440647409959</c:v>
                </c:pt>
                <c:pt idx="6">
                  <c:v>0.95785569790964264</c:v>
                </c:pt>
                <c:pt idx="7">
                  <c:v>0.9633051859056545</c:v>
                </c:pt>
                <c:pt idx="8">
                  <c:v>0.9651583311281644</c:v>
                </c:pt>
                <c:pt idx="9">
                  <c:v>0.96714216314092671</c:v>
                </c:pt>
                <c:pt idx="10">
                  <c:v>0.97308950914340708</c:v>
                </c:pt>
                <c:pt idx="11">
                  <c:v>0.97225913621262461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6F-4B0B-B0DF-08D4642088F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0.97604860380885616</c:v>
                </c:pt>
                <c:pt idx="1">
                  <c:v>0.98129843428752173</c:v>
                </c:pt>
                <c:pt idx="2">
                  <c:v>0.97833306974537404</c:v>
                </c:pt>
                <c:pt idx="3">
                  <c:v>0.97739792611795207</c:v>
                </c:pt>
                <c:pt idx="4">
                  <c:v>0.98529284540185136</c:v>
                </c:pt>
                <c:pt idx="5">
                  <c:v>0.98625856335883977</c:v>
                </c:pt>
                <c:pt idx="6">
                  <c:v>0.98083036316347172</c:v>
                </c:pt>
                <c:pt idx="7">
                  <c:v>0.98430523011627391</c:v>
                </c:pt>
                <c:pt idx="8">
                  <c:v>0.98297609596895119</c:v>
                </c:pt>
                <c:pt idx="9">
                  <c:v>0.98772247493706677</c:v>
                </c:pt>
                <c:pt idx="10">
                  <c:v>0.98806544754571701</c:v>
                </c:pt>
                <c:pt idx="11">
                  <c:v>0.98666943521594686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6F-4B0B-B0DF-08D46420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5.387170949078" createdVersion="6" refreshedVersion="6" minRefreshableVersion="3" recordCount="663" xr:uid="{85A04C3B-85C4-42ED-9F7B-44CDD38F3667}">
  <cacheSource type="worksheet">
    <worksheetSource ref="A2:P665" sheet="Item Detail"/>
  </cacheSource>
  <cacheFields count="16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6"/>
    </cacheField>
    <cacheField name="QTY" numFmtId="0">
      <sharedItems containsSemiMixedTypes="0" containsString="0" containsNumber="1" containsInteger="1" minValue="1" maxValue="192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Corporate non-stock – demand increase – Sales to convert to stock "/>
        <s v="Drop-ship only"/>
        <s v="Demand increase - converted to stock"/>
        <s v="Manufacturers back order"/>
        <s v="Demand increase – forecast adjusted"/>
        <s v="Division limited stocking"/>
        <s v="Corporate non-stock - demand too low to convert"/>
        <s v="Non-stock in the primary DC - demand too low to convert"/>
        <s v="Low line impact"/>
        <s v="Discontinued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String="0" containsBlank="1" containsNumber="1" containsInteger="1" minValue="1" maxValue="35"/>
    </cacheField>
    <cacheField name="Monthly Demand - Grapevin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s v="9061756"/>
    <s v="Sensor Sheaths Size 2         "/>
    <s v="            "/>
    <s v="500/Bx  "/>
    <s v="SOTAPR"/>
    <s v="X00129"/>
    <n v="86"/>
    <n v="111"/>
    <n v="0"/>
    <n v="0"/>
    <n v="0"/>
    <n v="1"/>
    <x v="0"/>
    <m/>
    <n v="35"/>
    <m/>
  </r>
  <r>
    <s v="1778819"/>
    <s v="Replace Cart &amp; Recycl Kit     "/>
    <s v="            "/>
    <s v="Ea      "/>
    <s v="SOLMET"/>
    <s v="HG5-002CR"/>
    <n v="66"/>
    <n v="102"/>
    <n v="0"/>
    <n v="0"/>
    <n v="0"/>
    <n v="1"/>
    <x v="1"/>
    <m/>
    <m/>
    <m/>
  </r>
  <r>
    <s v="1770028"/>
    <s v="Amalgam Separator,NXT Hg5     "/>
    <s v="            "/>
    <s v="Ea      "/>
    <s v="SOLMET"/>
    <s v="NXT-HG5-001"/>
    <n v="51"/>
    <n v="51"/>
    <n v="0"/>
    <n v="5.8823529411764712E-2"/>
    <n v="0"/>
    <n v="0.94117647058823539"/>
    <x v="2"/>
    <m/>
    <n v="6"/>
    <m/>
  </r>
  <r>
    <s v="1025593"/>
    <s v="Blu-Bite HP Super Fast Set    "/>
    <s v="Mint        "/>
    <s v="2/Bx    "/>
    <s v="CRODEL"/>
    <s v="1025593"/>
    <n v="43"/>
    <n v="158"/>
    <n v="0.93023255813953487"/>
    <n v="6.9767441860465115E-2"/>
    <n v="0"/>
    <n v="0"/>
    <x v="3"/>
    <m/>
    <m/>
    <m/>
  </r>
  <r>
    <s v="9918319"/>
    <s v="BluTab 2 Liter Tablets        "/>
    <s v="            "/>
    <s v="50/Bx   "/>
    <s v="PROEDG"/>
    <s v="BT20"/>
    <n v="38"/>
    <n v="56"/>
    <n v="2.6315789473684213E-2"/>
    <n v="0.97368421052631571"/>
    <n v="0"/>
    <n v="0"/>
    <x v="3"/>
    <m/>
    <m/>
    <m/>
  </r>
  <r>
    <s v="3333231"/>
    <s v="MI Paste Plus Mint            "/>
    <s v="40 gm       "/>
    <s v="10/Bx   "/>
    <s v="GC"/>
    <s v="422621"/>
    <n v="36"/>
    <n v="105"/>
    <n v="8.3333333333333343E-2"/>
    <n v="0.91666666666666674"/>
    <n v="0"/>
    <n v="0"/>
    <x v="3"/>
    <m/>
    <m/>
    <m/>
  </r>
  <r>
    <s v="8900111"/>
    <s v="Container Pharm Waste Empty   "/>
    <s v="2 Gall      "/>
    <s v="Ea      "/>
    <s v="CARDKN"/>
    <s v="8820"/>
    <n v="33"/>
    <n v="46"/>
    <n v="0.5757575757575758"/>
    <n v="0.4242424242424242"/>
    <n v="0"/>
    <n v="0"/>
    <x v="3"/>
    <m/>
    <m/>
    <m/>
  </r>
  <r>
    <s v="9061755"/>
    <s v="Sensor Sheaths Size 1         "/>
    <s v="            "/>
    <s v="500/Bx  "/>
    <s v="SOTAPR"/>
    <s v="X00128"/>
    <n v="33"/>
    <n v="50"/>
    <n v="0"/>
    <n v="0"/>
    <n v="0"/>
    <n v="1"/>
    <x v="0"/>
    <m/>
    <n v="14"/>
    <m/>
  </r>
  <r>
    <s v="5640118"/>
    <s v="Dynomite Nasal Hood Asst Size "/>
    <s v="&amp; Flavors   "/>
    <s v="24/Bx   "/>
    <s v="PORTER"/>
    <s v="91316481"/>
    <n v="23"/>
    <n v="27"/>
    <n v="0"/>
    <n v="0"/>
    <n v="0"/>
    <n v="1"/>
    <x v="0"/>
    <m/>
    <n v="8"/>
    <m/>
  </r>
  <r>
    <s v="1005312"/>
    <s v="Dry Socket Paste              "/>
    <s v="1oz/Jr      "/>
    <s v="Ea      "/>
    <s v="SULTAN"/>
    <s v="10404"/>
    <n v="21"/>
    <n v="23"/>
    <n v="1"/>
    <n v="0"/>
    <n v="0"/>
    <n v="0"/>
    <x v="3"/>
    <m/>
    <m/>
    <m/>
  </r>
  <r>
    <s v="1125592"/>
    <s v="Oral Surgery Bur Shank 1      "/>
    <s v="#  702      "/>
    <s v="10/Pk   "/>
    <s v="PRIMAD"/>
    <s v="CTFXCT016HP"/>
    <n v="21"/>
    <n v="120"/>
    <n v="0.57142857142857151"/>
    <n v="0.42857142857142855"/>
    <n v="0"/>
    <n v="0"/>
    <x v="3"/>
    <m/>
    <m/>
    <m/>
  </r>
  <r>
    <s v="1125524"/>
    <s v="Acclean Prophy Paste Medium   "/>
    <s v="Strawberry  "/>
    <s v="200/Bx  "/>
    <s v="EMOORE"/>
    <s v="1125524"/>
    <n v="19"/>
    <n v="24"/>
    <n v="0.47368421052631582"/>
    <n v="0.52631578947368418"/>
    <n v="0"/>
    <n v="0"/>
    <x v="3"/>
    <m/>
    <m/>
    <m/>
  </r>
  <r>
    <s v="1016571"/>
    <s v="Acclean Prophy Paste Medium   "/>
    <s v="Bubblegum   "/>
    <s v="200/Bx  "/>
    <s v="EMOORE"/>
    <s v="1016571"/>
    <n v="19"/>
    <n v="26"/>
    <n v="0"/>
    <n v="1"/>
    <n v="0"/>
    <n v="0"/>
    <x v="3"/>
    <m/>
    <m/>
    <m/>
  </r>
  <r>
    <s v="1955811"/>
    <s v="Dura-White Stones FG          "/>
    <s v="FL2         "/>
    <s v="12/Bx   "/>
    <s v="SHOFU"/>
    <s v="0244"/>
    <n v="19"/>
    <n v="38"/>
    <n v="0.31578947368421051"/>
    <n v="0.68421052631578949"/>
    <n v="0"/>
    <n v="0"/>
    <x v="3"/>
    <m/>
    <m/>
    <m/>
  </r>
  <r>
    <s v="5700795"/>
    <s v="Carbide Bur FG 8              "/>
    <s v="            "/>
    <s v="100/Pk  "/>
    <s v="PRIMAD"/>
    <s v="106267"/>
    <n v="19"/>
    <n v="20"/>
    <n v="0"/>
    <n v="1"/>
    <n v="0"/>
    <n v="0"/>
    <x v="2"/>
    <m/>
    <n v="6"/>
    <m/>
  </r>
  <r>
    <s v="1357269"/>
    <s v="Bib-Eze Disposable Bib Holders"/>
    <s v="            "/>
    <s v="250/Pk  "/>
    <s v="PINNAC"/>
    <s v="35053"/>
    <n v="19"/>
    <n v="46"/>
    <n v="0"/>
    <n v="1"/>
    <n v="0"/>
    <n v="0"/>
    <x v="3"/>
    <m/>
    <m/>
    <m/>
  </r>
  <r>
    <s v="5647177"/>
    <s v="Dynomite Nasal Hoods Small    "/>
    <s v="Bubblegum   "/>
    <s v="12/Pk   "/>
    <s v="PORTER"/>
    <s v="91316496"/>
    <n v="19"/>
    <n v="20"/>
    <n v="0"/>
    <n v="0"/>
    <n v="0"/>
    <n v="1"/>
    <x v="0"/>
    <m/>
    <n v="6"/>
    <m/>
  </r>
  <r>
    <s v="5643337"/>
    <s v="Dynomite Small Hoods Assorted "/>
    <s v="            "/>
    <s v="12/Pk   "/>
    <s v="PORTER"/>
    <s v="91316501"/>
    <n v="18"/>
    <n v="43"/>
    <n v="0"/>
    <n v="0"/>
    <n v="0"/>
    <n v="1"/>
    <x v="0"/>
    <m/>
    <n v="12"/>
    <m/>
  </r>
  <r>
    <s v="1002136"/>
    <s v="Micro-Torch                   "/>
    <s v="            "/>
    <s v="Ea      "/>
    <s v="BLAZER"/>
    <s v="GB4001-HS"/>
    <n v="18"/>
    <n v="25"/>
    <n v="1"/>
    <n v="0"/>
    <n v="0"/>
    <n v="0"/>
    <x v="3"/>
    <m/>
    <m/>
    <m/>
  </r>
  <r>
    <s v="1007927"/>
    <s v="Barbed Broaches NS Black 6    "/>
    <s v="Coarse      "/>
    <s v="10/Pk   "/>
    <s v="ROYD"/>
    <s v="336NS"/>
    <n v="17"/>
    <n v="127"/>
    <n v="0.52941176470588236"/>
    <n v="0.4705882352941177"/>
    <n v="0"/>
    <n v="0"/>
    <x v="3"/>
    <m/>
    <m/>
    <m/>
  </r>
  <r>
    <s v="5642191"/>
    <s v="Dynomite Nasal Hoods Small    "/>
    <s v="Strawberry  "/>
    <s v="12/Pk   "/>
    <s v="PORTER"/>
    <s v="91316497"/>
    <n v="17"/>
    <n v="17"/>
    <n v="0"/>
    <n v="0"/>
    <n v="0"/>
    <n v="1"/>
    <x v="0"/>
    <m/>
    <n v="6"/>
    <m/>
  </r>
  <r>
    <s v="1600041"/>
    <s v="Impression Tray Pediatric     "/>
    <s v="Assorted    "/>
    <s v="18/Pk   "/>
    <s v="DENOVO"/>
    <s v="730-300"/>
    <n v="16"/>
    <n v="49"/>
    <n v="0.9375"/>
    <n v="6.25E-2"/>
    <n v="0"/>
    <n v="0"/>
    <x v="4"/>
    <m/>
    <m/>
    <m/>
  </r>
  <r>
    <s v="2016686"/>
    <s v="Viscous Etch Gel 18-400-V     "/>
    <s v="Green       "/>
    <s v="9ml     "/>
    <s v="DENT"/>
    <s v="18-400-V"/>
    <n v="16"/>
    <n v="192"/>
    <n v="1"/>
    <n v="0"/>
    <n v="0"/>
    <n v="0"/>
    <x v="3"/>
    <m/>
    <m/>
    <m/>
  </r>
  <r>
    <s v="1026324"/>
    <s v="Interdental Travel Brush Ultra"/>
    <s v="Fine Tapered"/>
    <s v="36/Bx   "/>
    <s v="TMTECH"/>
    <s v="753218"/>
    <n v="15"/>
    <n v="24"/>
    <n v="0.33333333333333337"/>
    <n v="0.66666666666666674"/>
    <n v="0"/>
    <n v="0"/>
    <x v="3"/>
    <m/>
    <m/>
    <m/>
  </r>
  <r>
    <s v="5700798"/>
    <s v="Carbide Bur FG 34             "/>
    <s v="            "/>
    <s v="100/Pk  "/>
    <s v="PRIMAD"/>
    <s v="106270"/>
    <n v="13"/>
    <n v="15"/>
    <n v="0"/>
    <n v="1"/>
    <n v="0"/>
    <n v="0"/>
    <x v="2"/>
    <m/>
    <n v="6"/>
    <m/>
  </r>
  <r>
    <s v="2221135"/>
    <s v="IRM Complete Package Ivory    "/>
    <s v="            "/>
    <s v="Ea      "/>
    <s v="CAULK"/>
    <s v="610007"/>
    <n v="13"/>
    <n v="13"/>
    <n v="0.84615384615384615"/>
    <n v="0.15384615384615385"/>
    <n v="0"/>
    <n v="0"/>
    <x v="3"/>
    <m/>
    <m/>
    <m/>
  </r>
  <r>
    <s v="1006970"/>
    <s v="MicroTorch Butane             "/>
    <s v="RF300       "/>
    <s v="9.12oz  "/>
    <s v="BLAZER"/>
    <s v="189-3000"/>
    <n v="12"/>
    <n v="32"/>
    <n v="0"/>
    <n v="1"/>
    <n v="0"/>
    <n v="0"/>
    <x v="4"/>
    <m/>
    <m/>
    <m/>
  </r>
  <r>
    <s v="1252387"/>
    <s v="Amoxicillin Capsules          "/>
    <s v="500mg       "/>
    <s v="100/Bt  "/>
    <s v="GENPHA"/>
    <s v="00781261301"/>
    <n v="12"/>
    <n v="15"/>
    <n v="1"/>
    <n v="0"/>
    <n v="0"/>
    <n v="0"/>
    <x v="3"/>
    <m/>
    <m/>
    <m/>
  </r>
  <r>
    <s v="1014856"/>
    <s v="Evacuator Tips Vented         "/>
    <s v="Disposable  "/>
    <s v="50/Bg   "/>
    <s v="CROSSC"/>
    <s v="ZETS"/>
    <n v="12"/>
    <n v="75"/>
    <n v="0"/>
    <n v="1"/>
    <n v="0"/>
    <n v="0"/>
    <x v="3"/>
    <m/>
    <m/>
    <m/>
  </r>
  <r>
    <s v="1007772"/>
    <s v="Suture Silk Black C-6         "/>
    <s v="3-0 18&quot;     "/>
    <s v="12/Bx   "/>
    <s v="LOOK"/>
    <s v="100-7772"/>
    <n v="12"/>
    <n v="29"/>
    <n v="0"/>
    <n v="1"/>
    <n v="0"/>
    <n v="0"/>
    <x v="3"/>
    <m/>
    <m/>
    <m/>
  </r>
  <r>
    <s v="1770030"/>
    <s v="Collection Contr/Recycle Kit, "/>
    <s v="NXT Hg5     "/>
    <s v="Ea      "/>
    <s v="SOLMET"/>
    <s v="NXT-HG5-002CR"/>
    <n v="12"/>
    <n v="14"/>
    <n v="0"/>
    <n v="0"/>
    <n v="0"/>
    <n v="1"/>
    <x v="1"/>
    <m/>
    <m/>
    <m/>
  </r>
  <r>
    <s v="9531146"/>
    <s v="Forcep Extracting Md3         "/>
    <s v="            "/>
    <s v="Ea      "/>
    <s v="MILTEX"/>
    <s v="DEFMD3"/>
    <n v="11"/>
    <n v="17"/>
    <n v="0"/>
    <n v="0"/>
    <n v="0"/>
    <n v="1"/>
    <x v="0"/>
    <m/>
    <n v="6"/>
    <m/>
  </r>
  <r>
    <s v="5550626"/>
    <s v="Oraqix Periodontal Gel        "/>
    <s v="2.5%        "/>
    <s v="20/BX   "/>
    <s v="DNTPHA"/>
    <s v="6631211020"/>
    <n v="11"/>
    <n v="11"/>
    <n v="0.18181818181818182"/>
    <n v="0.81818181818181812"/>
    <n v="0"/>
    <n v="0"/>
    <x v="3"/>
    <m/>
    <m/>
    <m/>
  </r>
  <r>
    <s v="3121501"/>
    <s v="Genie Bite Registration       "/>
    <s v="Fast Set    "/>
    <s v="2/Pk    "/>
    <s v="SULTAN"/>
    <s v="77640"/>
    <n v="11"/>
    <n v="38"/>
    <n v="1"/>
    <n v="0"/>
    <n v="0"/>
    <n v="0"/>
    <x v="3"/>
    <m/>
    <m/>
    <m/>
  </r>
  <r>
    <s v="5647572"/>
    <s v="Cone Asy.f/Scavenger Adaptr   "/>
    <s v="MATRX       "/>
    <s v="Ea      "/>
    <s v="PORTER"/>
    <s v="91515177"/>
    <n v="10"/>
    <n v="11"/>
    <n v="0"/>
    <n v="1"/>
    <n v="0"/>
    <n v="0"/>
    <x v="5"/>
    <m/>
    <m/>
    <m/>
  </r>
  <r>
    <s v="1006347"/>
    <s v="Bulb #H3 F/Belmont Overhed    "/>
    <s v="Light       "/>
    <s v="Ea      "/>
    <s v="NANNEW"/>
    <s v="01007"/>
    <n v="10"/>
    <n v="29"/>
    <n v="0.5"/>
    <n v="0.5"/>
    <n v="0"/>
    <n v="0"/>
    <x v="3"/>
    <m/>
    <m/>
    <m/>
  </r>
  <r>
    <s v="3683274"/>
    <s v="Lollipop Dr. Johns Tooth Fruit"/>
    <s v="Assrtd Fruit"/>
    <s v="150/Bg  "/>
    <s v="SHERMN"/>
    <s v="DJC08"/>
    <n v="10"/>
    <n v="13"/>
    <n v="0.2"/>
    <n v="0.8"/>
    <n v="0"/>
    <n v="0"/>
    <x v="3"/>
    <m/>
    <m/>
    <m/>
  </r>
  <r>
    <s v="1003574"/>
    <s v="Tofflemire Matrix Bands       "/>
    <s v=".0015 #13   "/>
    <s v="12/Pk   "/>
    <s v="TEMREX"/>
    <s v="1003574"/>
    <n v="10"/>
    <n v="91"/>
    <n v="0"/>
    <n v="1"/>
    <n v="0"/>
    <n v="0"/>
    <x v="3"/>
    <m/>
    <m/>
    <m/>
  </r>
  <r>
    <s v="1070280"/>
    <s v="Earloop Mask Dispenser        "/>
    <s v="            "/>
    <s v="Ea      "/>
    <s v="UNIMID"/>
    <s v="CPEM061399"/>
    <n v="10"/>
    <n v="36"/>
    <n v="0.3"/>
    <n v="0.7"/>
    <n v="0"/>
    <n v="0"/>
    <x v="3"/>
    <m/>
    <m/>
    <m/>
  </r>
  <r>
    <s v="5645201"/>
    <s v="Replacemnt Hose Connectrs     "/>
    <s v="MATRX       "/>
    <s v="pair    "/>
    <s v="PORTER"/>
    <s v="91515201"/>
    <n v="10"/>
    <n v="11"/>
    <n v="0"/>
    <n v="1"/>
    <n v="0"/>
    <n v="0"/>
    <x v="5"/>
    <m/>
    <m/>
    <m/>
  </r>
  <r>
    <s v="1015001"/>
    <s v="Microbrush Applicators Regular"/>
    <s v="Blue        "/>
    <s v="100/Pk  "/>
    <s v="HYGOPL"/>
    <s v="MRB-400"/>
    <n v="10"/>
    <n v="24"/>
    <n v="0"/>
    <n v="1"/>
    <n v="0"/>
    <n v="0"/>
    <x v="3"/>
    <m/>
    <m/>
    <m/>
  </r>
  <r>
    <s v="3936271"/>
    <s v="DOCTORS STOOL, w/Air-Lift     "/>
    <s v="-Rnd St     "/>
    <s v="19-24&quot; h"/>
    <s v="GALENT"/>
    <s v="1060"/>
    <n v="10"/>
    <n v="61"/>
    <n v="0"/>
    <n v="0"/>
    <n v="0"/>
    <n v="1"/>
    <x v="1"/>
    <m/>
    <m/>
    <m/>
  </r>
  <r>
    <s v="3939194"/>
    <s v="ASSTS STOOL w/Fixd FtRest     "/>
    <s v="Rd.Seat     "/>
    <s v="Ea      "/>
    <s v="GALENT"/>
    <s v="1065"/>
    <n v="10"/>
    <n v="41"/>
    <n v="0"/>
    <n v="0"/>
    <n v="0"/>
    <n v="1"/>
    <x v="1"/>
    <m/>
    <m/>
    <m/>
  </r>
  <r>
    <s v="9537598"/>
    <s v="Vantage Forcep                "/>
    <s v="#65         "/>
    <s v="Ea      "/>
    <s v="MILTEX"/>
    <s v="V90-65"/>
    <n v="9"/>
    <n v="14"/>
    <n v="0"/>
    <n v="1"/>
    <n v="0"/>
    <n v="0"/>
    <x v="2"/>
    <m/>
    <m/>
    <m/>
  </r>
  <r>
    <s v="7310682"/>
    <s v="PDT Scaler DE Purple          "/>
    <s v="H5/33       "/>
    <s v="Ea      "/>
    <s v="PDT"/>
    <s v="R111"/>
    <n v="9"/>
    <n v="23"/>
    <n v="0.22222222222222221"/>
    <n v="0.77777777777777768"/>
    <n v="0"/>
    <n v="0"/>
    <x v="3"/>
    <m/>
    <m/>
    <m/>
  </r>
  <r>
    <s v="5700797"/>
    <s v="Carbide Bur FG 4P             "/>
    <s v="            "/>
    <s v="100/Pk  "/>
    <s v="PRIMAD"/>
    <s v="106269"/>
    <n v="9"/>
    <n v="12"/>
    <n v="0.22222222222222221"/>
    <n v="0.77777777777777768"/>
    <n v="0"/>
    <n v="0"/>
    <x v="3"/>
    <m/>
    <m/>
    <m/>
  </r>
  <r>
    <s v="3576175"/>
    <s v="ActCel Hemostatic Dressing    "/>
    <s v="2&quot;x2&quot;       "/>
    <s v="20/BX   "/>
    <s v="COREVA"/>
    <s v="183547000228"/>
    <n v="9"/>
    <n v="18"/>
    <n v="0.22222222222222221"/>
    <n v="0.77777777777777768"/>
    <n v="0"/>
    <n v="0"/>
    <x v="3"/>
    <m/>
    <m/>
    <m/>
  </r>
  <r>
    <s v="1016366"/>
    <s v="Acclean Prophy Paste Coarse   "/>
    <s v="Bubblegum   "/>
    <s v="200/Bx  "/>
    <s v="EMOORE"/>
    <s v="1016366"/>
    <n v="9"/>
    <n v="13"/>
    <n v="0.1111111111111111"/>
    <n v="0.88888888888888884"/>
    <n v="0"/>
    <n v="0"/>
    <x v="3"/>
    <m/>
    <m/>
    <m/>
  </r>
  <r>
    <s v="1010353"/>
    <s v="Acclean Prophy Paste Coarse   "/>
    <s v="Mint        "/>
    <s v="200/Bx  "/>
    <s v="EMOORE"/>
    <s v="1010353"/>
    <n v="9"/>
    <n v="11"/>
    <n v="0"/>
    <n v="1"/>
    <n v="0"/>
    <n v="0"/>
    <x v="3"/>
    <m/>
    <m/>
    <m/>
  </r>
  <r>
    <s v="1318818"/>
    <s v="Carbocaine 3%                 "/>
    <s v="Plain Tan   "/>
    <s v="50/Bx   "/>
    <s v="SEPBND"/>
    <s v="99171"/>
    <n v="9"/>
    <n v="20"/>
    <n v="0"/>
    <n v="1"/>
    <n v="0"/>
    <n v="0"/>
    <x v="3"/>
    <m/>
    <m/>
    <m/>
  </r>
  <r>
    <s v="6425417"/>
    <s v="Central Vacuum Kit Gray       "/>
    <s v="            "/>
    <s v="Ea      "/>
    <s v="DCI"/>
    <s v="5860"/>
    <n v="8"/>
    <n v="16"/>
    <n v="0"/>
    <n v="1"/>
    <n v="0"/>
    <n v="0"/>
    <x v="5"/>
    <m/>
    <m/>
    <m/>
  </r>
  <r>
    <s v="7010912"/>
    <s v="Diamond FG SCoarse            "/>
    <s v="831H-018    "/>
    <s v="5/Pk    "/>
    <s v="MEISIN"/>
    <s v="831H-018-FG"/>
    <n v="8"/>
    <n v="9"/>
    <n v="0"/>
    <n v="0"/>
    <n v="0"/>
    <n v="1"/>
    <x v="6"/>
    <m/>
    <m/>
    <m/>
  </r>
  <r>
    <s v="5701379"/>
    <s v="Maxi-Gard X-Ray Lead Apron w/ "/>
    <s v="Collar Grey "/>
    <s v="Ea      "/>
    <s v="KIRMED"/>
    <s v="5701379"/>
    <n v="8"/>
    <n v="10"/>
    <n v="1"/>
    <n v="0"/>
    <n v="0"/>
    <n v="0"/>
    <x v="4"/>
    <m/>
    <m/>
    <m/>
  </r>
  <r>
    <s v="9001892"/>
    <s v="Standard Needles 30Ga Short   "/>
    <s v="Plastic Hub "/>
    <s v="100/Bx  "/>
    <s v="SEPBND"/>
    <s v="02N1301"/>
    <n v="7"/>
    <n v="30"/>
    <n v="0"/>
    <n v="1"/>
    <n v="0"/>
    <n v="0"/>
    <x v="3"/>
    <m/>
    <m/>
    <m/>
  </r>
  <r>
    <s v="5645197"/>
    <s v="Scavenger w/o Nasal Hood      "/>
    <s v="MATRX       "/>
    <s v="Ea      "/>
    <s v="PORTER"/>
    <s v="91515197"/>
    <n v="7"/>
    <n v="8"/>
    <n v="0"/>
    <n v="0"/>
    <n v="0"/>
    <n v="1"/>
    <x v="5"/>
    <m/>
    <m/>
    <m/>
  </r>
  <r>
    <s v="3333064"/>
    <s v="G-aenial Universal Flo Syringe"/>
    <s v="JE          "/>
    <s v="Ea      "/>
    <s v="GC"/>
    <s v="004215"/>
    <n v="7"/>
    <n v="16"/>
    <n v="0.14285714285714288"/>
    <n v="0.8571428571428571"/>
    <n v="0"/>
    <n v="0"/>
    <x v="3"/>
    <m/>
    <m/>
    <m/>
  </r>
  <r>
    <s v="1017287"/>
    <s v="Scissor Kelly 6.25&quot; Curved    "/>
    <s v="Standard    "/>
    <s v="Ea      "/>
    <s v="JINSTR"/>
    <s v="101-7287"/>
    <n v="7"/>
    <n v="26"/>
    <n v="0.28571428571428575"/>
    <n v="0.7142857142857143"/>
    <n v="0"/>
    <n v="0"/>
    <x v="3"/>
    <m/>
    <m/>
    <m/>
  </r>
  <r>
    <s v="9001284"/>
    <s v="MaxiTemp HP Kit               "/>
    <s v="A1          "/>
    <s v="Ea      "/>
    <s v="DMG"/>
    <s v="110622"/>
    <n v="7"/>
    <n v="10"/>
    <n v="0"/>
    <n v="1"/>
    <n v="0"/>
    <n v="0"/>
    <x v="3"/>
    <m/>
    <m/>
    <m/>
  </r>
  <r>
    <s v="3939382"/>
    <s v="Mini Caddy w/Drawr &amp;Shelf     "/>
    <s v="            "/>
    <s v="Ea      "/>
    <s v="GALENT"/>
    <s v="1007"/>
    <n v="7"/>
    <n v="9"/>
    <n v="0"/>
    <n v="0"/>
    <n v="0"/>
    <n v="1"/>
    <x v="1"/>
    <m/>
    <m/>
    <m/>
  </r>
  <r>
    <s v="3331942"/>
    <s v="NDS Mix Tips                  "/>
    <s v="Purple      "/>
    <s v="48/Pk   "/>
    <s v="GC"/>
    <s v="153048"/>
    <n v="7"/>
    <n v="11"/>
    <n v="0"/>
    <n v="1"/>
    <n v="0"/>
    <n v="0"/>
    <x v="3"/>
    <m/>
    <m/>
    <m/>
  </r>
  <r>
    <s v="4992654"/>
    <s v="Quick Release Limb Holder     "/>
    <s v="1 Pair      "/>
    <s v="Ea      "/>
    <s v="JTPOSE"/>
    <s v="2532"/>
    <n v="7"/>
    <n v="28"/>
    <n v="0"/>
    <n v="1"/>
    <n v="0"/>
    <n v="0"/>
    <x v="2"/>
    <m/>
    <m/>
    <m/>
  </r>
  <r>
    <s v="9004376"/>
    <s v="Carbide Bur T&amp;F 12 Blade      "/>
    <s v="FG 7903     "/>
    <s v="5/Pk    "/>
    <s v="PRIMAD"/>
    <s v="CFNNEE012FZ"/>
    <n v="7"/>
    <n v="17"/>
    <n v="0"/>
    <n v="1"/>
    <n v="0"/>
    <n v="0"/>
    <x v="3"/>
    <m/>
    <m/>
    <m/>
  </r>
  <r>
    <s v="5647128"/>
    <s v="Dynomite Assorted Flavors     "/>
    <s v="&amp; Sizes     "/>
    <s v="12/Pk   "/>
    <s v="PORTER"/>
    <s v="91316516"/>
    <n v="7"/>
    <n v="15"/>
    <n v="0"/>
    <n v="0"/>
    <n v="0"/>
    <n v="1"/>
    <x v="6"/>
    <m/>
    <m/>
    <m/>
  </r>
  <r>
    <s v="6830501"/>
    <s v="Nitrile Utility Gloves Pair   "/>
    <s v="            "/>
    <s v="X-Small "/>
    <s v="HPTC"/>
    <s v="NUG1XS"/>
    <n v="6"/>
    <n v="18"/>
    <n v="0"/>
    <n v="0.16666666666666669"/>
    <n v="0"/>
    <n v="0.83333333333333326"/>
    <x v="0"/>
    <m/>
    <n v="1"/>
    <m/>
  </r>
  <r>
    <s v="1000757"/>
    <s v="Surgical Bur FG   702         "/>
    <s v="FG   702    "/>
    <s v="5/Pk    "/>
    <s v="PRIMAD"/>
    <s v="101129"/>
    <n v="6"/>
    <n v="20"/>
    <n v="0"/>
    <n v="1"/>
    <n v="0"/>
    <n v="0"/>
    <x v="3"/>
    <m/>
    <m/>
    <m/>
  </r>
  <r>
    <s v="3330685"/>
    <s v="MI Paste Strawberry           "/>
    <s v="40 gm       "/>
    <s v="10/Bx   "/>
    <s v="GC"/>
    <s v="424505"/>
    <n v="6"/>
    <n v="10"/>
    <n v="0.16666666666666669"/>
    <n v="0.83333333333333326"/>
    <n v="0"/>
    <n v="0"/>
    <x v="3"/>
    <m/>
    <m/>
    <m/>
  </r>
  <r>
    <s v="6304754"/>
    <s v="Amalgam Trap Lid-Gray         "/>
    <s v="92142       "/>
    <s v="Each    "/>
    <s v="PROMA"/>
    <s v="4115006"/>
    <n v="6"/>
    <n v="22"/>
    <n v="0"/>
    <n v="1"/>
    <n v="0"/>
    <n v="0"/>
    <x v="5"/>
    <m/>
    <m/>
    <m/>
  </r>
  <r>
    <s v="1008502"/>
    <s v="Surgical Bur FG   557         "/>
    <s v="FG   557    "/>
    <s v="5/Pk    "/>
    <s v="PRIMAD"/>
    <s v="206100290900"/>
    <n v="6"/>
    <n v="25"/>
    <n v="0"/>
    <n v="1"/>
    <n v="0"/>
    <n v="0"/>
    <x v="3"/>
    <m/>
    <m/>
    <m/>
  </r>
  <r>
    <s v="1125525"/>
    <s v="Acclean Prophy Paste Coarse   "/>
    <s v="Strawberry  "/>
    <s v="200/Bx  "/>
    <s v="EMOORE"/>
    <s v="1125525"/>
    <n v="6"/>
    <n v="7"/>
    <n v="0"/>
    <n v="1"/>
    <n v="0"/>
    <n v="0"/>
    <x v="3"/>
    <m/>
    <m/>
    <m/>
  </r>
  <r>
    <s v="6010838"/>
    <s v="Implacare II Tips Kit Assorted"/>
    <s v="#6 handle   "/>
    <s v="Ea      "/>
    <s v="HUFRID"/>
    <s v="IMPLSORT6"/>
    <n v="6"/>
    <n v="7"/>
    <n v="0"/>
    <n v="0"/>
    <n v="0"/>
    <n v="1"/>
    <x v="6"/>
    <m/>
    <m/>
    <m/>
  </r>
  <r>
    <s v="1009464"/>
    <s v="Carbide Bur FG   702          "/>
    <s v="            "/>
    <s v="10/Pk   "/>
    <s v="PRIMAD"/>
    <s v="206100253700"/>
    <n v="6"/>
    <n v="16"/>
    <n v="0.16666666666666669"/>
    <n v="0.83333333333333326"/>
    <n v="0"/>
    <n v="0"/>
    <x v="3"/>
    <m/>
    <m/>
    <m/>
  </r>
  <r>
    <s v="1249801"/>
    <s v="Sensor Oximax Finger          "/>
    <s v="Adult       "/>
    <s v="Ea      "/>
    <s v="SOMTEC"/>
    <s v="DS-100A"/>
    <n v="6"/>
    <n v="6"/>
    <n v="0"/>
    <n v="0"/>
    <n v="0"/>
    <n v="1"/>
    <x v="0"/>
    <m/>
    <n v="6"/>
    <m/>
  </r>
  <r>
    <s v="1127081"/>
    <s v="Criterion CR Surgeons Glove   "/>
    <s v="Size 6.5    "/>
    <s v="50Pr/Bx "/>
    <s v="PTMEDI"/>
    <s v="CR-SG130-6.5"/>
    <n v="5"/>
    <n v="5"/>
    <n v="0.2"/>
    <n v="0.8"/>
    <n v="0"/>
    <n v="0"/>
    <x v="3"/>
    <m/>
    <m/>
    <m/>
  </r>
  <r>
    <s v="5640658"/>
    <s v="Scavenger-Peds W/3L Bag       "/>
    <s v="Matrx       "/>
    <s v="Each    "/>
    <s v="PORTER"/>
    <s v="82506"/>
    <n v="5"/>
    <n v="5"/>
    <n v="0"/>
    <n v="0"/>
    <n v="0"/>
    <n v="1"/>
    <x v="5"/>
    <m/>
    <m/>
    <m/>
  </r>
  <r>
    <s v="7720933"/>
    <s v="Midwest Once Carbide          "/>
    <s v="FG 6        "/>
    <s v="25/Pk   "/>
    <s v="MIDWES"/>
    <s v="314206"/>
    <n v="5"/>
    <n v="8"/>
    <n v="0"/>
    <n v="1"/>
    <n v="0"/>
    <n v="0"/>
    <x v="2"/>
    <m/>
    <m/>
    <m/>
  </r>
  <r>
    <s v="2016535"/>
    <s v="Squeeze Cloths                "/>
    <s v="            "/>
    <s v="1000/Bx "/>
    <s v="TEMREX"/>
    <s v="012"/>
    <n v="5"/>
    <n v="6"/>
    <n v="0.8"/>
    <n v="0.2"/>
    <n v="0"/>
    <n v="0"/>
    <x v="3"/>
    <m/>
    <m/>
    <m/>
  </r>
  <r>
    <s v="1006142"/>
    <s v="Surgical Bur FG     8         "/>
    <s v="FG     8    "/>
    <s v="5/Pk    "/>
    <s v="PRIMAD"/>
    <s v="101121"/>
    <n v="5"/>
    <n v="16"/>
    <n v="0.4"/>
    <n v="0.6"/>
    <n v="0"/>
    <n v="0"/>
    <x v="3"/>
    <m/>
    <m/>
    <m/>
  </r>
  <r>
    <s v="8228589"/>
    <s v="Plugger Endo DE #3/5          "/>
    <s v="            "/>
    <s v="Ea      "/>
    <s v="AMEREA"/>
    <s v="AEE3-5P"/>
    <n v="5"/>
    <n v="6"/>
    <n v="0"/>
    <n v="0"/>
    <n v="0"/>
    <n v="1"/>
    <x v="6"/>
    <m/>
    <m/>
    <m/>
  </r>
  <r>
    <s v="1263208"/>
    <s v="OPTIZYME Every-Day            "/>
    <s v="            "/>
    <s v="1/Ga    "/>
    <s v="INFCON"/>
    <s v="OP128"/>
    <n v="5"/>
    <n v="7"/>
    <n v="0.4"/>
    <n v="0.6"/>
    <n v="0"/>
    <n v="0"/>
    <x v="3"/>
    <m/>
    <m/>
    <m/>
  </r>
  <r>
    <s v="1003556"/>
    <s v="Tofflemire Matrix Bands       "/>
    <s v=".0015 #1    "/>
    <s v="12/Pk   "/>
    <s v="TEMREX"/>
    <s v="1003556"/>
    <n v="5"/>
    <n v="44"/>
    <n v="0"/>
    <n v="1"/>
    <n v="0"/>
    <n v="0"/>
    <x v="3"/>
    <m/>
    <m/>
    <m/>
  </r>
  <r>
    <s v="9004366"/>
    <s v="Carbide Bur T&amp;F 12 Blade      "/>
    <s v="FG 7606     "/>
    <s v="5/Pk    "/>
    <s v="PRIMAD"/>
    <s v="CIPX01018FL"/>
    <n v="5"/>
    <n v="13"/>
    <n v="0"/>
    <n v="1"/>
    <n v="0"/>
    <n v="0"/>
    <x v="2"/>
    <m/>
    <m/>
    <m/>
  </r>
  <r>
    <s v="6420284"/>
    <s v="Econ Atclvbl SE W/QD          "/>
    <s v="Autoclavable"/>
    <s v="ea      "/>
    <s v="DCI"/>
    <s v="5660"/>
    <n v="5"/>
    <n v="17"/>
    <n v="0"/>
    <n v="1"/>
    <n v="0"/>
    <n v="0"/>
    <x v="5"/>
    <m/>
    <m/>
    <m/>
  </r>
  <r>
    <s v="1078993"/>
    <s v="K-Files 31mm                  "/>
    <s v="#08         "/>
    <s v="6/Pk    "/>
    <s v="MILTEX"/>
    <s v="DKF31/08"/>
    <n v="5"/>
    <n v="10"/>
    <n v="0"/>
    <n v="1"/>
    <n v="0"/>
    <n v="0"/>
    <x v="7"/>
    <m/>
    <m/>
    <m/>
  </r>
  <r>
    <s v="7382928"/>
    <s v="NTI Diamond FG 830L-012M      "/>
    <s v="            "/>
    <s v="5/Pk    "/>
    <s v="AXIS"/>
    <s v="M830L-012"/>
    <n v="5"/>
    <n v="14"/>
    <n v="0"/>
    <n v="0"/>
    <n v="0"/>
    <n v="1"/>
    <x v="6"/>
    <m/>
    <m/>
    <m/>
  </r>
  <r>
    <s v="6980698"/>
    <s v="Glove Utility                 "/>
    <s v="Small       "/>
    <s v="3/Pk    "/>
    <s v="HEASON"/>
    <s v="300-012"/>
    <n v="5"/>
    <n v="11"/>
    <n v="0"/>
    <n v="1"/>
    <n v="0"/>
    <n v="0"/>
    <x v="2"/>
    <m/>
    <m/>
    <m/>
  </r>
  <r>
    <s v="5535564"/>
    <s v="Yoke Washer                   "/>
    <s v="            "/>
    <s v="Ea      "/>
    <s v="PORTER"/>
    <s v="A-3399-000"/>
    <n v="5"/>
    <n v="33"/>
    <n v="0"/>
    <n v="1"/>
    <n v="0"/>
    <n v="0"/>
    <x v="5"/>
    <m/>
    <m/>
    <m/>
  </r>
  <r>
    <s v="9241926"/>
    <s v="Q140 Black Knob               "/>
    <s v="            "/>
    <s v="EA      "/>
    <s v="L&amp;R"/>
    <s v="40412"/>
    <n v="5"/>
    <n v="5"/>
    <n v="0"/>
    <n v="1"/>
    <n v="0"/>
    <n v="0"/>
    <x v="5"/>
    <m/>
    <m/>
    <m/>
  </r>
  <r>
    <s v="9004385"/>
    <s v="Carbide Bur T&amp;F 12 Blade      "/>
    <s v="FG 7664     "/>
    <s v="5/Pk    "/>
    <s v="PRIMAD"/>
    <s v="CDET01G15FE"/>
    <n v="5"/>
    <n v="17"/>
    <n v="0"/>
    <n v="1"/>
    <n v="0"/>
    <n v="0"/>
    <x v="3"/>
    <m/>
    <m/>
    <m/>
  </r>
  <r>
    <s v="5701072"/>
    <s v="Maxima Pro 2 HP Std Head      "/>
    <s v="4-Hole Fixed"/>
    <s v="Ea      "/>
    <s v="HANDPH"/>
    <s v="5701072"/>
    <n v="5"/>
    <n v="8"/>
    <n v="0"/>
    <n v="1"/>
    <n v="0"/>
    <n v="0"/>
    <x v="2"/>
    <m/>
    <m/>
    <n v="1"/>
  </r>
  <r>
    <s v="7721705"/>
    <s v="Midwest Carbide Bur           "/>
    <s v="FG 1169     "/>
    <s v="10/Pk   "/>
    <s v="MIDWES"/>
    <s v="389271"/>
    <n v="5"/>
    <n v="17"/>
    <n v="0.2"/>
    <n v="0.8"/>
    <n v="0"/>
    <n v="0"/>
    <x v="3"/>
    <m/>
    <m/>
    <m/>
  </r>
  <r>
    <s v="1024751"/>
    <s v="VP Mix HP Reg Set Mint        "/>
    <s v="Heavy Body  "/>
    <s v="4/Bx    "/>
    <s v="CRODEL"/>
    <s v="1024751"/>
    <n v="5"/>
    <n v="19"/>
    <n v="0.6"/>
    <n v="0.4"/>
    <n v="0"/>
    <n v="0"/>
    <x v="3"/>
    <m/>
    <m/>
    <m/>
  </r>
  <r>
    <s v="1006131"/>
    <s v="Carbide Bur FG     8          "/>
    <s v="            "/>
    <s v="10/Pk   "/>
    <s v="PRIMAD"/>
    <s v="206100250900"/>
    <n v="4"/>
    <n v="6"/>
    <n v="0"/>
    <n v="1"/>
    <n v="0"/>
    <n v="0"/>
    <x v="8"/>
    <m/>
    <m/>
    <m/>
  </r>
  <r>
    <s v="5646737"/>
    <s v="Dynomite Nasal Hoods Medium   "/>
    <s v="Strawberry  "/>
    <s v="12/Pk   "/>
    <s v="PORTER"/>
    <s v="91316504"/>
    <n v="4"/>
    <n v="4"/>
    <n v="0"/>
    <n v="0"/>
    <n v="0"/>
    <n v="1"/>
    <x v="6"/>
    <m/>
    <m/>
    <m/>
  </r>
  <r>
    <s v="9004364"/>
    <s v="Carbide Bur T&amp;F 12 Blade      "/>
    <s v="FG 7406     "/>
    <s v="5/Pk    "/>
    <s v="PRIMAD"/>
    <s v="CFNEGG018FG"/>
    <n v="4"/>
    <n v="8"/>
    <n v="0"/>
    <n v="1"/>
    <n v="0"/>
    <n v="0"/>
    <x v="8"/>
    <m/>
    <m/>
    <m/>
  </r>
  <r>
    <s v="8220481"/>
    <s v="Root Canal Plugger 9-11       "/>
    <s v="            "/>
    <s v="Ea      "/>
    <s v="AMEREA"/>
    <s v="AEE9-11P"/>
    <n v="4"/>
    <n v="11"/>
    <n v="0"/>
    <n v="1"/>
    <n v="0"/>
    <n v="0"/>
    <x v="7"/>
    <m/>
    <m/>
    <m/>
  </r>
  <r>
    <s v="1898267"/>
    <s v="Multi Purpose Barrier Cap     "/>
    <s v="            "/>
    <s v="300/Bg  "/>
    <s v="PERIO"/>
    <s v="PS900"/>
    <n v="4"/>
    <n v="6"/>
    <n v="0"/>
    <n v="1"/>
    <n v="0"/>
    <n v="0"/>
    <x v="7"/>
    <m/>
    <m/>
    <m/>
  </r>
  <r>
    <s v="7173453"/>
    <s v="Cones,EAR PLUGS-PKG / 280     "/>
    <s v="P20952      "/>
    <s v="ea      "/>
    <s v="GENDEX"/>
    <s v="0.822.5221"/>
    <n v="4"/>
    <n v="4"/>
    <n v="0"/>
    <n v="1"/>
    <n v="0"/>
    <n v="0"/>
    <x v="5"/>
    <m/>
    <m/>
    <m/>
  </r>
  <r>
    <s v="5701385"/>
    <s v="Maxi-Gard X-Ray Apron Hanger  "/>
    <s v="            "/>
    <s v="Ea      "/>
    <s v="KIRMED"/>
    <s v="5701385"/>
    <n v="4"/>
    <n v="52"/>
    <n v="0.25"/>
    <n v="0.75"/>
    <n v="0"/>
    <n v="0"/>
    <x v="8"/>
    <m/>
    <m/>
    <m/>
  </r>
  <r>
    <s v="1006021"/>
    <s v="Lab Carbide Bur HP            "/>
    <s v="  73C       "/>
    <s v="Ea      "/>
    <s v="DEDECO"/>
    <s v="9877"/>
    <n v="4"/>
    <n v="6"/>
    <n v="0"/>
    <n v="1"/>
    <n v="0"/>
    <n v="0"/>
    <x v="7"/>
    <m/>
    <m/>
    <m/>
  </r>
  <r>
    <s v="1640052"/>
    <s v="GS-80 Caps Reg Set            "/>
    <s v="2 Spill     "/>
    <s v="500/Jr  "/>
    <s v="SOUDEN"/>
    <s v="4422303"/>
    <n v="4"/>
    <n v="4"/>
    <n v="0"/>
    <n v="1"/>
    <n v="0"/>
    <n v="0"/>
    <x v="8"/>
    <m/>
    <m/>
    <m/>
  </r>
  <r>
    <s v="1075949"/>
    <s v="Root Tip Pick Angled Narrow   "/>
    <s v="Left        "/>
    <s v="Ea      "/>
    <s v="ATITAN"/>
    <s v="AS-3N"/>
    <n v="4"/>
    <n v="4"/>
    <n v="0.75"/>
    <n v="0.25"/>
    <n v="0"/>
    <n v="0"/>
    <x v="8"/>
    <m/>
    <m/>
    <m/>
  </r>
  <r>
    <s v="5538149"/>
    <s v="MXR,Tall Stnd,AVS,Matrx       "/>
    <s v="Circuit     "/>
    <s v="Sp Mrkts"/>
    <s v="PORTER"/>
    <s v="3445-2AVM"/>
    <n v="4"/>
    <n v="4"/>
    <n v="0"/>
    <n v="0"/>
    <n v="0"/>
    <n v="1"/>
    <x v="6"/>
    <m/>
    <m/>
    <m/>
  </r>
  <r>
    <s v="9004371"/>
    <s v="Carbide Bur T&amp;F 12 Blade      "/>
    <s v="FG 7801     "/>
    <s v="5/Pk    "/>
    <s v="PRIMAD"/>
    <s v="C01BUL009FG"/>
    <n v="4"/>
    <n v="10"/>
    <n v="0.25"/>
    <n v="0.75"/>
    <n v="0"/>
    <n v="0"/>
    <x v="8"/>
    <m/>
    <m/>
    <m/>
  </r>
  <r>
    <s v="6309933"/>
    <s v="O-Ring  2in ID x 070 w        "/>
    <s v=" 92989      "/>
    <s v="Ea      "/>
    <s v="PROMA"/>
    <s v="92989"/>
    <n v="4"/>
    <n v="16"/>
    <n v="0"/>
    <n v="1"/>
    <n v="0"/>
    <n v="0"/>
    <x v="5"/>
    <m/>
    <m/>
    <m/>
  </r>
  <r>
    <s v="8880602"/>
    <s v="Alpen X1 Diamond FG 801-023C  "/>
    <s v="            "/>
    <s v="25/Bx   "/>
    <s v="COLTEN"/>
    <s v="X801C023"/>
    <n v="4"/>
    <n v="18"/>
    <n v="0.75"/>
    <n v="0.25"/>
    <n v="0"/>
    <n v="0"/>
    <x v="8"/>
    <m/>
    <m/>
    <m/>
  </r>
  <r>
    <s v="5539685"/>
    <s v="Auto Vac Switch System        "/>
    <s v="Porter      "/>
    <s v="ea      "/>
    <s v="PORTER"/>
    <s v="AVS-5000"/>
    <n v="4"/>
    <n v="5"/>
    <n v="0"/>
    <n v="0"/>
    <n v="0"/>
    <n v="1"/>
    <x v="6"/>
    <m/>
    <m/>
    <m/>
  </r>
  <r>
    <s v="6984852"/>
    <s v="Replacmt Filter f/Arcadia     "/>
    <s v=" A-1390     "/>
    <s v="ea      "/>
    <s v="AIRTEC"/>
    <s v="A1390"/>
    <n v="4"/>
    <n v="4"/>
    <n v="0"/>
    <n v="0"/>
    <n v="0"/>
    <n v="1"/>
    <x v="6"/>
    <m/>
    <m/>
    <m/>
  </r>
  <r>
    <s v="1009312"/>
    <s v="Dispos-A-Trap                 "/>
    <s v="#5503       "/>
    <s v="144/Bx  "/>
    <s v="PINNAC"/>
    <s v="5503"/>
    <n v="4"/>
    <n v="4"/>
    <n v="0.75"/>
    <n v="0.25"/>
    <n v="0"/>
    <n v="0"/>
    <x v="8"/>
    <m/>
    <m/>
    <m/>
  </r>
  <r>
    <s v="1066829"/>
    <s v="Lucite Archwire Holder        "/>
    <s v="            "/>
    <s v="Ea      "/>
    <s v="MASEL"/>
    <s v="4811-025"/>
    <n v="4"/>
    <n v="9"/>
    <n v="0.75"/>
    <n v="0.25"/>
    <n v="0"/>
    <n v="0"/>
    <x v="8"/>
    <m/>
    <m/>
    <m/>
  </r>
  <r>
    <s v="1027982"/>
    <s v="Dry Heat Indicator Strips     "/>
    <s v="Strips      "/>
    <s v="1000/Bx "/>
    <s v="CROSSC"/>
    <s v="DTL-1000HS"/>
    <n v="4"/>
    <n v="4"/>
    <n v="1"/>
    <n v="0"/>
    <n v="0"/>
    <n v="0"/>
    <x v="8"/>
    <m/>
    <m/>
    <m/>
  </r>
  <r>
    <s v="9537710"/>
    <s v="Vantage Forcep                "/>
    <s v="#69         "/>
    <s v="Ea      "/>
    <s v="MILTEX"/>
    <s v="V90-69"/>
    <n v="4"/>
    <n v="4"/>
    <n v="0"/>
    <n v="1"/>
    <n v="0"/>
    <n v="0"/>
    <x v="7"/>
    <m/>
    <m/>
    <m/>
  </r>
  <r>
    <s v="9001894"/>
    <s v="Standard Needles 25Ga Short   "/>
    <s v="Plastic Hub "/>
    <s v="100/Bx  "/>
    <s v="SEPBND"/>
    <s v="02N1251"/>
    <n v="4"/>
    <n v="10"/>
    <n v="0"/>
    <n v="1"/>
    <n v="0"/>
    <n v="0"/>
    <x v="8"/>
    <m/>
    <m/>
    <m/>
  </r>
  <r>
    <s v="1002570"/>
    <s v="Needle Holder Mayo-Hegar 6&quot;   "/>
    <s v="Standard    "/>
    <s v="Ea      "/>
    <s v="JINSTR"/>
    <s v="100-2570"/>
    <n v="4"/>
    <n v="14"/>
    <n v="0.25"/>
    <n v="0.75"/>
    <n v="0"/>
    <n v="0"/>
    <x v="8"/>
    <m/>
    <m/>
    <m/>
  </r>
  <r>
    <s v="1957905"/>
    <s v="Dura-Green Stones FG FL2      "/>
    <s v="            "/>
    <s v="12/Pk   "/>
    <s v="SHOFU"/>
    <s v="0104"/>
    <n v="4"/>
    <n v="8"/>
    <n v="0"/>
    <n v="1"/>
    <n v="0"/>
    <n v="0"/>
    <x v="8"/>
    <m/>
    <m/>
    <m/>
  </r>
  <r>
    <s v="6007052"/>
    <s v="Plugger Endo                  "/>
    <s v="DE 1/3      "/>
    <s v="Ea      "/>
    <s v="HUFRID"/>
    <s v="RCP1/3"/>
    <n v="4"/>
    <n v="5"/>
    <n v="0"/>
    <n v="0"/>
    <n v="0"/>
    <n v="1"/>
    <x v="2"/>
    <m/>
    <m/>
    <m/>
  </r>
  <r>
    <s v="6422671"/>
    <s v="Handpiece Flush Adapter       "/>
    <s v="Midwest     "/>
    <s v="Ea      "/>
    <s v="DCI"/>
    <s v="4088"/>
    <n v="4"/>
    <n v="4"/>
    <n v="0"/>
    <n v="1"/>
    <n v="0"/>
    <n v="0"/>
    <x v="7"/>
    <m/>
    <m/>
    <m/>
  </r>
  <r>
    <s v="1072356"/>
    <s v="K-Files 31mm                  "/>
    <s v="#15         "/>
    <s v="6/Pk    "/>
    <s v="MILTEX"/>
    <s v="DKF31/15"/>
    <n v="4"/>
    <n v="9"/>
    <n v="0"/>
    <n v="1"/>
    <n v="0"/>
    <n v="0"/>
    <x v="7"/>
    <m/>
    <m/>
    <m/>
  </r>
  <r>
    <s v="9007822"/>
    <s v="Curette Molt DE 2/4           "/>
    <s v="            "/>
    <s v="Ea      "/>
    <s v="JINSTR"/>
    <s v="900-7822"/>
    <n v="4"/>
    <n v="8"/>
    <n v="0"/>
    <n v="1"/>
    <n v="0"/>
    <n v="0"/>
    <x v="8"/>
    <m/>
    <m/>
    <m/>
  </r>
  <r>
    <s v="5640115"/>
    <s v="Dynomite Nasal Hoods Medium   "/>
    <s v="Plain       "/>
    <s v="12/Pk   "/>
    <s v="PORTER"/>
    <s v="91316507"/>
    <n v="4"/>
    <n v="6"/>
    <n v="0"/>
    <n v="0"/>
    <n v="1"/>
    <n v="0"/>
    <x v="6"/>
    <m/>
    <m/>
    <m/>
  </r>
  <r>
    <s v="1268185"/>
    <s v="Cuff BP Criticare Reusable LF "/>
    <s v="Large Arm   "/>
    <s v="Ea      "/>
    <s v="SOMTEC"/>
    <s v="476"/>
    <n v="4"/>
    <n v="4"/>
    <n v="0"/>
    <n v="0"/>
    <n v="0"/>
    <n v="1"/>
    <x v="6"/>
    <m/>
    <m/>
    <m/>
  </r>
  <r>
    <s v="1045811"/>
    <s v="Acclean Prophy Paste Medium   "/>
    <s v="Raspberry   "/>
    <s v="200/Bx  "/>
    <s v="EMOORE"/>
    <s v="1045811"/>
    <n v="4"/>
    <n v="4"/>
    <n v="0"/>
    <n v="1"/>
    <n v="0"/>
    <n v="0"/>
    <x v="8"/>
    <m/>
    <m/>
    <m/>
  </r>
  <r>
    <s v="6421418"/>
    <s v="Handpiece Flush Unit          "/>
    <s v="            "/>
    <s v="Ea      "/>
    <s v="DCI"/>
    <s v="4060"/>
    <n v="4"/>
    <n v="4"/>
    <n v="0"/>
    <n v="1"/>
    <n v="0"/>
    <n v="0"/>
    <x v="8"/>
    <m/>
    <m/>
    <m/>
  </r>
  <r>
    <s v="9531793"/>
    <s v="Vantage Forcep                "/>
    <s v="#17         "/>
    <s v="Ea      "/>
    <s v="MILTEX"/>
    <s v="V90-17"/>
    <n v="4"/>
    <n v="6"/>
    <n v="0"/>
    <n v="1"/>
    <n v="0"/>
    <n v="0"/>
    <x v="7"/>
    <m/>
    <m/>
    <m/>
  </r>
  <r>
    <s v="9004552"/>
    <s v="Rubber Dam Clamps             "/>
    <s v="14A         "/>
    <s v="Ea      "/>
    <s v="JINSTR"/>
    <s v="900-4552"/>
    <n v="4"/>
    <n v="6"/>
    <n v="0.75"/>
    <n v="0.25"/>
    <n v="0"/>
    <n v="0"/>
    <x v="8"/>
    <m/>
    <m/>
    <m/>
  </r>
  <r>
    <s v="5700799"/>
    <s v="Carbide Bur FG 2P             "/>
    <s v="            "/>
    <s v="100/Pk  "/>
    <s v="PRIMAD"/>
    <s v="106271"/>
    <n v="3"/>
    <n v="6"/>
    <n v="0.33333333333333337"/>
    <n v="0.66666666666666674"/>
    <n v="0"/>
    <n v="0"/>
    <x v="8"/>
    <m/>
    <m/>
    <m/>
  </r>
  <r>
    <s v="9654737"/>
    <s v="Chemiclave Cleaning Pads      "/>
    <s v="            "/>
    <s v="6/Pk    "/>
    <s v="BARNST"/>
    <s v="232010103"/>
    <n v="3"/>
    <n v="6"/>
    <n v="0.33333333333333337"/>
    <n v="0.66666666666666674"/>
    <n v="0"/>
    <n v="0"/>
    <x v="8"/>
    <m/>
    <m/>
    <m/>
  </r>
  <r>
    <s v="3786238"/>
    <s v="Ketac-Silver Aplicap          "/>
    <s v="Introductory"/>
    <s v="Ea      "/>
    <s v="THREEM"/>
    <s v="37006"/>
    <n v="3"/>
    <n v="3"/>
    <n v="0"/>
    <n v="1"/>
    <n v="0"/>
    <n v="0"/>
    <x v="7"/>
    <m/>
    <m/>
    <m/>
  </r>
  <r>
    <s v="1003108"/>
    <s v="Carbide Bur FG   703          "/>
    <s v="            "/>
    <s v="10/Pk   "/>
    <s v="PRIMAD"/>
    <s v="206100253800"/>
    <n v="3"/>
    <n v="9"/>
    <n v="0"/>
    <n v="1"/>
    <n v="0"/>
    <n v="0"/>
    <x v="7"/>
    <m/>
    <m/>
    <m/>
  </r>
  <r>
    <s v="1000058"/>
    <s v="Polycarbonate Crowns Complete "/>
    <s v="Set         "/>
    <s v="180/Bx  "/>
    <s v="SDI"/>
    <s v="136290"/>
    <n v="3"/>
    <n v="3"/>
    <n v="0"/>
    <n v="1"/>
    <n v="0"/>
    <n v="0"/>
    <x v="8"/>
    <m/>
    <m/>
    <m/>
  </r>
  <r>
    <s v="9991162"/>
    <s v="Piranha Diamond FG 856-016SC  "/>
    <s v="            "/>
    <s v="25/Pk   "/>
    <s v="SSWBUR"/>
    <s v="856-016SC"/>
    <n v="3"/>
    <n v="7"/>
    <n v="0"/>
    <n v="1"/>
    <n v="0"/>
    <n v="0"/>
    <x v="8"/>
    <m/>
    <m/>
    <m/>
  </r>
  <r>
    <s v="1779468"/>
    <s v="Hg5 Recycle Kit Only          "/>
    <s v="No Filter   "/>
    <s v="Ea      "/>
    <s v="SOLMET"/>
    <s v="HG5-002R"/>
    <n v="3"/>
    <n v="4"/>
    <n v="0"/>
    <n v="0"/>
    <n v="0"/>
    <n v="1"/>
    <x v="6"/>
    <m/>
    <m/>
    <m/>
  </r>
  <r>
    <s v="5700800"/>
    <s v="Carbide Bur FG 169L           "/>
    <s v="            "/>
    <s v="100/Pk  "/>
    <s v="PRIMAD"/>
    <s v="106272"/>
    <n v="3"/>
    <n v="5"/>
    <n v="0"/>
    <n v="1"/>
    <n v="0"/>
    <n v="0"/>
    <x v="7"/>
    <m/>
    <m/>
    <m/>
  </r>
  <r>
    <s v="1019159"/>
    <s v="Carbide Bur FG Clinic    6    "/>
    <s v="6           "/>
    <s v="100/Pk  "/>
    <s v="PRIMAD"/>
    <s v="206100180500"/>
    <n v="3"/>
    <n v="3"/>
    <n v="1"/>
    <n v="0"/>
    <n v="0"/>
    <n v="0"/>
    <x v="8"/>
    <m/>
    <m/>
    <m/>
  </r>
  <r>
    <s v="5641901"/>
    <s v="Dynomite Nasal Hoods Medium   "/>
    <s v="Vanilla     "/>
    <s v="12/Pk   "/>
    <s v="PORTER"/>
    <s v="91316506"/>
    <n v="3"/>
    <n v="3"/>
    <n v="0"/>
    <n v="0"/>
    <n v="0"/>
    <n v="1"/>
    <x v="6"/>
    <m/>
    <m/>
    <m/>
  </r>
  <r>
    <s v="1048399"/>
    <s v="MaxiGrip Gracey DE 13/14      "/>
    <s v="SS          "/>
    <s v="Ea      "/>
    <s v="JINSTR"/>
    <s v="104-8399"/>
    <n v="3"/>
    <n v="12"/>
    <n v="0"/>
    <n v="1"/>
    <n v="0"/>
    <n v="0"/>
    <x v="8"/>
    <m/>
    <m/>
    <m/>
  </r>
  <r>
    <s v="1613494"/>
    <s v="Composite Contouring Instr    "/>
    <s v="Kit         "/>
    <s v="3/Pk    "/>
    <s v="ALMORE"/>
    <s v="96044"/>
    <n v="3"/>
    <n v="5"/>
    <n v="0"/>
    <n v="1"/>
    <n v="0"/>
    <n v="0"/>
    <x v="7"/>
    <m/>
    <m/>
    <m/>
  </r>
  <r>
    <s v="3334569"/>
    <s v="G-aenial Bond Bottle Refill   "/>
    <s v="5 ML        "/>
    <s v="Ea      "/>
    <s v="GC"/>
    <s v="011947"/>
    <n v="3"/>
    <n v="8"/>
    <n v="0"/>
    <n v="1"/>
    <n v="0"/>
    <n v="0"/>
    <x v="8"/>
    <m/>
    <m/>
    <m/>
  </r>
  <r>
    <s v="2293953"/>
    <s v="Ext Irrigation Tube Slv       "/>
    <s v="            "/>
    <s v="EA      "/>
    <s v="BENAIR"/>
    <s v="1501318-001"/>
    <n v="3"/>
    <n v="3"/>
    <n v="0"/>
    <n v="0"/>
    <n v="0"/>
    <n v="1"/>
    <x v="6"/>
    <m/>
    <m/>
    <m/>
  </r>
  <r>
    <s v="9534081"/>
    <s v="Vantage Forcep                "/>
    <s v="#53R        "/>
    <s v="Ea      "/>
    <s v="MILTEX"/>
    <s v="V90-53R"/>
    <n v="3"/>
    <n v="3"/>
    <n v="0"/>
    <n v="1"/>
    <n v="0"/>
    <n v="0"/>
    <x v="7"/>
    <m/>
    <m/>
    <m/>
  </r>
  <r>
    <s v="1005298"/>
    <s v="Probe Fox/Williams DE         "/>
    <s v="            "/>
    <s v="Ea      "/>
    <s v="JINSTR"/>
    <s v="100-5298"/>
    <n v="3"/>
    <n v="18"/>
    <n v="0"/>
    <n v="1"/>
    <n v="0"/>
    <n v="0"/>
    <x v="7"/>
    <m/>
    <m/>
    <m/>
  </r>
  <r>
    <s v="1071334"/>
    <s v="Elevator Spade Tip            "/>
    <s v="            "/>
    <s v="Ea      "/>
    <s v="ATITAN"/>
    <s v="63"/>
    <n v="3"/>
    <n v="6"/>
    <n v="0"/>
    <n v="1"/>
    <n v="0"/>
    <n v="0"/>
    <x v="8"/>
    <m/>
    <m/>
    <m/>
  </r>
  <r>
    <s v="1019955"/>
    <s v="Bur Changer for Star Square   "/>
    <s v="Type Chuck  "/>
    <s v="Ea      "/>
    <s v="YOUNG"/>
    <s v="68010"/>
    <n v="3"/>
    <n v="7"/>
    <n v="0"/>
    <n v="1"/>
    <n v="0"/>
    <n v="0"/>
    <x v="7"/>
    <m/>
    <m/>
    <m/>
  </r>
  <r>
    <s v="2880021"/>
    <s v="Nola Tongue Guards Large      "/>
    <s v="            "/>
    <s v="2/Pk    "/>
    <s v="ZGLOP"/>
    <s v="300-403"/>
    <n v="3"/>
    <n v="3"/>
    <n v="0"/>
    <n v="1"/>
    <n v="0"/>
    <n v="0"/>
    <x v="7"/>
    <m/>
    <m/>
    <m/>
  </r>
  <r>
    <s v="9990894"/>
    <s v="Carbide Bur T&amp;F 12 Blade      "/>
    <s v="FG 7904     "/>
    <s v="5/Pk    "/>
    <s v="SSWBUR"/>
    <s v="14080-5"/>
    <n v="3"/>
    <n v="7"/>
    <n v="0"/>
    <n v="1"/>
    <n v="0"/>
    <n v="0"/>
    <x v="7"/>
    <m/>
    <m/>
    <m/>
  </r>
  <r>
    <s v="9990671"/>
    <s v="Jazz P3S Polishers Kit        "/>
    <s v="Assorted    "/>
    <s v="Ea      "/>
    <s v="SSWBUR"/>
    <s v="89016"/>
    <n v="3"/>
    <n v="3"/>
    <n v="0"/>
    <n v="1"/>
    <n v="0"/>
    <n v="0"/>
    <x v="7"/>
    <m/>
    <m/>
    <m/>
  </r>
  <r>
    <s v="1316823"/>
    <s v="Marcaine 0.5% w/ Epinephrine  "/>
    <s v="1:200       "/>
    <s v="50/Box  "/>
    <s v="SEPBND"/>
    <s v="99184"/>
    <n v="3"/>
    <n v="3"/>
    <n v="0"/>
    <n v="1"/>
    <n v="0"/>
    <n v="0"/>
    <x v="8"/>
    <m/>
    <m/>
    <m/>
  </r>
  <r>
    <s v="7720524"/>
    <s v="Midwest Once Diamond FG       "/>
    <s v="862-012C    "/>
    <s v="25/Pk   "/>
    <s v="MIDWES"/>
    <s v="1862012C"/>
    <n v="3"/>
    <n v="5"/>
    <n v="0.33333333333333337"/>
    <n v="0.66666666666666674"/>
    <n v="0"/>
    <n v="0"/>
    <x v="8"/>
    <m/>
    <m/>
    <m/>
  </r>
  <r>
    <s v="7173711"/>
    <s v="Bags Bite Block Hygenic       "/>
    <s v="            "/>
    <s v="100/Pk  "/>
    <s v="GENDEX"/>
    <s v="1.007.6487"/>
    <n v="3"/>
    <n v="3"/>
    <n v="0.66666666666666674"/>
    <n v="0.33333333333333337"/>
    <n v="0"/>
    <n v="0"/>
    <x v="9"/>
    <m/>
    <m/>
    <m/>
  </r>
  <r>
    <s v="1125028"/>
    <s v="Acclean Prophy Paste Medium   "/>
    <s v="Assorted    "/>
    <s v="200/Bx  "/>
    <s v="EMOORE"/>
    <s v="1125028"/>
    <n v="3"/>
    <n v="6"/>
    <n v="0"/>
    <n v="1"/>
    <n v="0"/>
    <n v="0"/>
    <x v="8"/>
    <m/>
    <m/>
    <m/>
  </r>
  <r>
    <s v="8895533"/>
    <s v="Heat Sealer Insulator         "/>
    <s v="            "/>
    <s v="Ea      "/>
    <s v="YOUNG"/>
    <s v="110501"/>
    <n v="3"/>
    <n v="8"/>
    <n v="0"/>
    <n v="1"/>
    <n v="0"/>
    <n v="0"/>
    <x v="8"/>
    <m/>
    <m/>
    <m/>
  </r>
  <r>
    <s v="1006120"/>
    <s v="Suture Surg Gut Plain Bge C9  "/>
    <s v="3-0 18&quot;     "/>
    <s v="12/Bx   "/>
    <s v="LOOK"/>
    <s v="100-6120"/>
    <n v="3"/>
    <n v="5"/>
    <n v="0"/>
    <n v="1"/>
    <n v="0"/>
    <n v="0"/>
    <x v="8"/>
    <m/>
    <m/>
    <m/>
  </r>
  <r>
    <s v="8228689"/>
    <s v="Composite Inst DE 5 TN        "/>
    <s v="TNT         "/>
    <s v="Ea      "/>
    <s v="AMEREA"/>
    <s v="AEC5TN"/>
    <n v="3"/>
    <n v="5"/>
    <n v="0"/>
    <n v="1"/>
    <n v="0"/>
    <n v="0"/>
    <x v="8"/>
    <m/>
    <m/>
    <m/>
  </r>
  <r>
    <s v="7770000"/>
    <s v="Unitek Crowns SS Prim Ant Lat "/>
    <s v="UL6 907026  "/>
    <s v="5/Bx    "/>
    <s v="THREEM"/>
    <s v="907026"/>
    <n v="3"/>
    <n v="4"/>
    <n v="0.33333333333333337"/>
    <n v="0.66666666666666674"/>
    <n v="0"/>
    <n v="0"/>
    <x v="8"/>
    <m/>
    <m/>
    <m/>
  </r>
  <r>
    <s v="1006081"/>
    <s v="Peeso Reamers RA 19mm         "/>
    <s v="#6          "/>
    <s v="6/Pk    "/>
    <s v="HARALD"/>
    <s v="206100240600"/>
    <n v="3"/>
    <n v="9"/>
    <n v="0"/>
    <n v="1"/>
    <n v="0"/>
    <n v="0"/>
    <x v="8"/>
    <m/>
    <m/>
    <m/>
  </r>
  <r>
    <s v="1047063"/>
    <s v="Sensor Garage,Black           "/>
    <s v="            "/>
    <s v="Each    "/>
    <s v="DEXIS"/>
    <s v="0.860.0028"/>
    <n v="3"/>
    <n v="5"/>
    <n v="0"/>
    <n v="1"/>
    <n v="0"/>
    <n v="0"/>
    <x v="7"/>
    <m/>
    <m/>
    <m/>
  </r>
  <r>
    <s v="3673520"/>
    <s v="Sticker Careful Tooth Asleep  "/>
    <s v="2.5x2.5     "/>
    <s v="100/Rl  "/>
    <s v="SHERMN"/>
    <s v="PS404"/>
    <n v="3"/>
    <n v="13"/>
    <n v="0"/>
    <n v="1"/>
    <n v="0"/>
    <n v="0"/>
    <x v="7"/>
    <m/>
    <m/>
    <m/>
  </r>
  <r>
    <s v="6268190"/>
    <s v="Rubber Dam Clamp #8           "/>
    <s v="            "/>
    <s v="Ea      "/>
    <s v="ZRYLSH"/>
    <s v="40-8960"/>
    <n v="3"/>
    <n v="4"/>
    <n v="0"/>
    <n v="1"/>
    <n v="0"/>
    <n v="0"/>
    <x v="7"/>
    <m/>
    <m/>
    <m/>
  </r>
  <r>
    <s v="1000288"/>
    <s v="Carbide Bur FG     2          "/>
    <s v="            "/>
    <s v="10/Pk   "/>
    <s v="PRIMAD"/>
    <s v="206100250400"/>
    <n v="3"/>
    <n v="6"/>
    <n v="0.33333333333333337"/>
    <n v="0.66666666666666674"/>
    <n v="0"/>
    <n v="0"/>
    <x v="8"/>
    <m/>
    <m/>
    <m/>
  </r>
  <r>
    <s v="1778375"/>
    <s v="Bucket f/Amalgam Disposal     "/>
    <s v="5-Gal.      "/>
    <s v="ea      "/>
    <s v="SOLMET"/>
    <s v="WCP-5G"/>
    <n v="3"/>
    <n v="3"/>
    <n v="0"/>
    <n v="0"/>
    <n v="0"/>
    <n v="1"/>
    <x v="6"/>
    <m/>
    <m/>
    <m/>
  </r>
  <r>
    <s v="1008820"/>
    <s v="Scissor Iris 4.5&quot; Curved      "/>
    <s v="Standard    "/>
    <s v="Ea      "/>
    <s v="JINSTR"/>
    <s v="100-8820"/>
    <n v="3"/>
    <n v="8"/>
    <n v="0"/>
    <n v="1"/>
    <n v="0"/>
    <n v="0"/>
    <x v="8"/>
    <m/>
    <m/>
    <m/>
  </r>
  <r>
    <s v="1892682"/>
    <s v="Power Plus Universal Tip      "/>
    <s v="25K         "/>
    <s v="Ea      "/>
    <s v="TPCADV"/>
    <s v="S1025"/>
    <n v="3"/>
    <n v="6"/>
    <n v="0.33333333333333337"/>
    <n v="0.66666666666666674"/>
    <n v="0"/>
    <n v="0"/>
    <x v="8"/>
    <m/>
    <m/>
    <m/>
  </r>
  <r>
    <s v="5640699"/>
    <s v="Water Filter Replacement      "/>
    <s v="Matrx       "/>
    <s v="2/Pk    "/>
    <s v="MIDMAK"/>
    <s v="77000300"/>
    <n v="3"/>
    <n v="3"/>
    <n v="0"/>
    <n v="1"/>
    <n v="0"/>
    <n v="0"/>
    <x v="5"/>
    <m/>
    <m/>
    <m/>
  </r>
  <r>
    <s v="2222255"/>
    <s v="TPH Spectra ST Syringe Refill "/>
    <s v="A4 HV       "/>
    <s v="Ea      "/>
    <s v="CAULK"/>
    <s v="642474"/>
    <n v="3"/>
    <n v="3"/>
    <n v="0"/>
    <n v="1"/>
    <n v="0"/>
    <n v="0"/>
    <x v="2"/>
    <m/>
    <m/>
    <m/>
  </r>
  <r>
    <s v="1006411"/>
    <s v="Carbide Bur RA   2            "/>
    <s v="            "/>
    <s v="10/Pk   "/>
    <s v="PRIMAD"/>
    <s v="206100260300"/>
    <n v="3"/>
    <n v="6"/>
    <n v="0"/>
    <n v="1"/>
    <n v="0"/>
    <n v="0"/>
    <x v="8"/>
    <m/>
    <m/>
    <m/>
  </r>
  <r>
    <s v="1005292"/>
    <s v="Schein Alginate Regular Set   "/>
    <s v="            "/>
    <s v="1Lb     "/>
    <s v="CAULK"/>
    <s v="689300"/>
    <n v="3"/>
    <n v="18"/>
    <n v="0"/>
    <n v="1"/>
    <n v="0"/>
    <n v="0"/>
    <x v="8"/>
    <m/>
    <m/>
    <m/>
  </r>
  <r>
    <s v="1027252"/>
    <s v="VP Mix HP Regular Set         "/>
    <s v="Regular Body"/>
    <s v="4/Bx    "/>
    <s v="CRODEL"/>
    <s v="1027252"/>
    <n v="3"/>
    <n v="12"/>
    <n v="0.33333333333333337"/>
    <n v="0.66666666666666674"/>
    <n v="0"/>
    <n v="0"/>
    <x v="8"/>
    <m/>
    <m/>
    <m/>
  </r>
  <r>
    <s v="1950264"/>
    <s v="Dura-Green Stones HP          "/>
    <s v="CY4         "/>
    <s v="12/Bx   "/>
    <s v="SHOFU"/>
    <s v="0008"/>
    <n v="3"/>
    <n v="4"/>
    <n v="0"/>
    <n v="1"/>
    <n v="0"/>
    <n v="0"/>
    <x v="7"/>
    <m/>
    <m/>
    <m/>
  </r>
  <r>
    <s v="6009324"/>
    <s v="Cord Packer DE 113 Serrated   "/>
    <s v="            "/>
    <s v="Ea      "/>
    <s v="HUFRID"/>
    <s v="GCP113"/>
    <n v="3"/>
    <n v="5"/>
    <n v="0"/>
    <n v="0"/>
    <n v="0"/>
    <n v="1"/>
    <x v="2"/>
    <m/>
    <m/>
    <m/>
  </r>
  <r>
    <s v="5642017"/>
    <s v="Dynomite Nasal Hoods Small    "/>
    <s v="Orange      "/>
    <s v="12/Pk   "/>
    <s v="PORTER"/>
    <s v="91316498"/>
    <n v="3"/>
    <n v="3"/>
    <n v="0"/>
    <n v="0"/>
    <n v="0"/>
    <n v="1"/>
    <x v="6"/>
    <m/>
    <m/>
    <m/>
  </r>
  <r>
    <s v="2942783"/>
    <s v="Mandrel RA #2 Mini            "/>
    <s v="            "/>
    <s v="6/Bx    "/>
    <s v="EMOORE"/>
    <s v="BC-2RA-M"/>
    <n v="3"/>
    <n v="3"/>
    <n v="0"/>
    <n v="1"/>
    <n v="0"/>
    <n v="0"/>
    <x v="7"/>
    <m/>
    <m/>
    <m/>
  </r>
  <r>
    <s v="6422038"/>
    <s v="15 inch Pick-up Tube          "/>
    <s v="8038        "/>
    <s v="ea      "/>
    <s v="DCI"/>
    <s v="8038"/>
    <n v="3"/>
    <n v="39"/>
    <n v="0"/>
    <n v="0"/>
    <n v="0"/>
    <n v="1"/>
    <x v="6"/>
    <m/>
    <m/>
    <m/>
  </r>
  <r>
    <s v="6001398"/>
    <s v="Chisel SE Ochsenbein 1        "/>
    <s v="            "/>
    <s v="Ea      "/>
    <s v="HUFRID"/>
    <s v="CO1"/>
    <n v="3"/>
    <n v="6"/>
    <n v="0"/>
    <n v="1"/>
    <n v="0"/>
    <n v="0"/>
    <x v="7"/>
    <m/>
    <m/>
    <m/>
  </r>
  <r>
    <s v="3217803"/>
    <s v="Listerine Mouthwash Original  "/>
    <s v="1.5 Ltr     "/>
    <s v="6/Ca    "/>
    <s v="J&amp;JDNT"/>
    <s v="70153"/>
    <n v="3"/>
    <n v="4"/>
    <n v="0"/>
    <n v="1"/>
    <n v="0"/>
    <n v="0"/>
    <x v="8"/>
    <m/>
    <m/>
    <m/>
  </r>
  <r>
    <s v="2284122"/>
    <s v="NTI Diamond FG 859-014C       "/>
    <s v="            "/>
    <s v="5/Pk    "/>
    <s v="AXIS"/>
    <s v="C859-014"/>
    <n v="3"/>
    <n v="4"/>
    <n v="0"/>
    <n v="1"/>
    <n v="0"/>
    <n v="0"/>
    <x v="7"/>
    <m/>
    <m/>
    <m/>
  </r>
  <r>
    <s v="1003583"/>
    <s v="Scaler Crane Kaplan DE #6     "/>
    <s v="Solid Handle"/>
    <s v="Ea      "/>
    <s v="JINSTR"/>
    <s v="100-3583"/>
    <n v="3"/>
    <n v="4"/>
    <n v="0"/>
    <n v="1"/>
    <n v="0"/>
    <n v="0"/>
    <x v="7"/>
    <m/>
    <m/>
    <m/>
  </r>
  <r>
    <s v="1000911"/>
    <s v="Curette Gracey DE 3/4         "/>
    <s v="Solid Handle"/>
    <s v="Ea      "/>
    <s v="JINSTR"/>
    <s v="100-0911"/>
    <n v="3"/>
    <n v="6"/>
    <n v="0.33333333333333337"/>
    <n v="0.66666666666666674"/>
    <n v="0"/>
    <n v="0"/>
    <x v="8"/>
    <m/>
    <m/>
    <m/>
  </r>
  <r>
    <s v="1018359"/>
    <s v="Blu-Bite Ribbon Tips          "/>
    <s v="            "/>
    <s v="24/Bg   "/>
    <s v="CRODEL"/>
    <s v="1018359"/>
    <n v="3"/>
    <n v="4"/>
    <n v="0.33333333333333337"/>
    <n v="0.66666666666666674"/>
    <n v="0"/>
    <n v="0"/>
    <x v="8"/>
    <m/>
    <m/>
    <m/>
  </r>
  <r>
    <s v="9007628"/>
    <s v="Maxima Detailing Step Pliers  "/>
    <s v="3/4mm       "/>
    <s v="Ea      "/>
    <s v="MASEL"/>
    <s v="9007628"/>
    <n v="3"/>
    <n v="3"/>
    <n v="0"/>
    <n v="1"/>
    <n v="0"/>
    <n v="0"/>
    <x v="7"/>
    <m/>
    <m/>
    <m/>
  </r>
  <r>
    <s v="3663455"/>
    <s v="Treasure Chest Standard Mix   "/>
    <s v="200 Count   "/>
    <s v="200/Bx  "/>
    <s v="SHERMN"/>
    <s v="S14"/>
    <n v="3"/>
    <n v="3"/>
    <n v="0"/>
    <n v="1"/>
    <n v="0"/>
    <n v="0"/>
    <x v="8"/>
    <m/>
    <m/>
    <m/>
  </r>
  <r>
    <s v="6009075"/>
    <s v="Elevator Perio Buser          "/>
    <s v="            "/>
    <s v="Ea      "/>
    <s v="HUFRID"/>
    <s v="PPBUSER"/>
    <n v="3"/>
    <n v="7"/>
    <n v="0"/>
    <n v="0"/>
    <n v="0"/>
    <n v="1"/>
    <x v="6"/>
    <m/>
    <m/>
    <m/>
  </r>
  <r>
    <s v="5649902"/>
    <s v="Dynomite Nasal Hoods Medium   "/>
    <s v="Bubble Gum  "/>
    <s v="24/Bx   "/>
    <s v="PORTER"/>
    <s v="91316468"/>
    <n v="3"/>
    <n v="3"/>
    <n v="0"/>
    <n v="0"/>
    <n v="0"/>
    <n v="1"/>
    <x v="6"/>
    <m/>
    <m/>
    <m/>
  </r>
  <r>
    <s v="1045056"/>
    <s v="Acclean Disp Prophy Angle     "/>
    <s v="Firm Wht    "/>
    <s v="1000/Bx "/>
    <s v="YOUNG"/>
    <s v="295924"/>
    <n v="3"/>
    <n v="3"/>
    <n v="0.33333333333333337"/>
    <n v="0.66666666666666674"/>
    <n v="0"/>
    <n v="0"/>
    <x v="8"/>
    <m/>
    <m/>
    <m/>
  </r>
  <r>
    <s v="6001546"/>
    <s v="Scaler Towner DE U15/30       "/>
    <s v="#2 Handle   "/>
    <s v="Ea      "/>
    <s v="HUFRID"/>
    <s v="SU15/30"/>
    <n v="3"/>
    <n v="3"/>
    <n v="0"/>
    <n v="0"/>
    <n v="0"/>
    <n v="1"/>
    <x v="6"/>
    <m/>
    <m/>
    <m/>
  </r>
  <r>
    <s v="1001889"/>
    <s v="Lab Carbide Bur HP            "/>
    <s v="  71G       "/>
    <s v="Ea      "/>
    <s v="DEDECO"/>
    <s v="9887"/>
    <n v="3"/>
    <n v="4"/>
    <n v="0"/>
    <n v="1"/>
    <n v="0"/>
    <n v="0"/>
    <x v="8"/>
    <m/>
    <m/>
    <m/>
  </r>
  <r>
    <s v="5643946"/>
    <s v="Dynomite Med Hoods-Assort     "/>
    <s v="Assrtd      "/>
    <s v="12/Pk   "/>
    <s v="PORTER"/>
    <s v="91316508"/>
    <n v="3"/>
    <n v="4"/>
    <n v="0"/>
    <n v="0"/>
    <n v="0"/>
    <n v="1"/>
    <x v="6"/>
    <m/>
    <m/>
    <m/>
  </r>
  <r>
    <s v="9533867"/>
    <s v="Vantage Forcep                "/>
    <s v="#53L        "/>
    <s v="Ea      "/>
    <s v="MILTEX"/>
    <s v="V90-53L"/>
    <n v="3"/>
    <n v="3"/>
    <n v="0"/>
    <n v="1"/>
    <n v="0"/>
    <n v="0"/>
    <x v="7"/>
    <m/>
    <m/>
    <m/>
  </r>
  <r>
    <s v="6123169"/>
    <s v="Porta-Vac Filter              "/>
    <s v="550F        "/>
    <s v="Ea      "/>
    <s v="HANDLR"/>
    <s v="550-F"/>
    <n v="3"/>
    <n v="3"/>
    <n v="0"/>
    <n v="1"/>
    <n v="0"/>
    <n v="0"/>
    <x v="8"/>
    <m/>
    <m/>
    <m/>
  </r>
  <r>
    <s v="1546162"/>
    <s v="Champ Lube Lubricant .25oz Pen"/>
    <s v="            "/>
    <s v="6/Bx    "/>
    <s v="YOUNG"/>
    <s v="30003"/>
    <n v="2"/>
    <n v="4"/>
    <n v="0"/>
    <n v="1"/>
    <n v="0"/>
    <n v="0"/>
    <x v="8"/>
    <m/>
    <m/>
    <m/>
  </r>
  <r>
    <s v="1007230"/>
    <s v="Matrix T-Bands Brass Straight "/>
    <s v="Small       "/>
    <s v="100/Bx  "/>
    <s v="TEMREX"/>
    <s v="1007230"/>
    <n v="2"/>
    <n v="2"/>
    <n v="0"/>
    <n v="1"/>
    <n v="0"/>
    <n v="0"/>
    <x v="8"/>
    <m/>
    <m/>
    <m/>
  </r>
  <r>
    <s v="1003533"/>
    <s v="Hedstrom Files 25mm           "/>
    <s v="#35         "/>
    <s v="6/Bx    "/>
    <s v="LESFIL"/>
    <s v="206100210602"/>
    <n v="2"/>
    <n v="5"/>
    <n v="0"/>
    <n v="1"/>
    <n v="0"/>
    <n v="0"/>
    <x v="8"/>
    <m/>
    <m/>
    <m/>
  </r>
  <r>
    <s v="2949722"/>
    <s v="Moore-Flex Discs Regular 5/8&quot; "/>
    <s v="Ultra Fine  "/>
    <s v="100/Bx  "/>
    <s v="EMOORE"/>
    <s v="BC-58-1UF3"/>
    <n v="2"/>
    <n v="2"/>
    <n v="0"/>
    <n v="1"/>
    <n v="0"/>
    <n v="0"/>
    <x v="7"/>
    <m/>
    <m/>
    <m/>
  </r>
  <r>
    <s v="6266708"/>
    <s v="Rubber Dam Clamp #7           "/>
    <s v="            "/>
    <s v="Ea      "/>
    <s v="ZRYLSH"/>
    <s v="40-8958"/>
    <n v="2"/>
    <n v="3"/>
    <n v="0"/>
    <n v="1"/>
    <n v="0"/>
    <n v="0"/>
    <x v="7"/>
    <m/>
    <m/>
    <m/>
  </r>
  <r>
    <s v="3339124"/>
    <s v="Fuji Ortho Band Paste Pak     "/>
    <s v="Refill      "/>
    <s v="Ea      "/>
    <s v="GC"/>
    <s v="001888"/>
    <n v="2"/>
    <n v="2"/>
    <n v="0"/>
    <n v="1"/>
    <n v="0"/>
    <n v="0"/>
    <x v="8"/>
    <m/>
    <m/>
    <m/>
  </r>
  <r>
    <s v="1013453"/>
    <s v="Scissor Kelly 6.25&quot; Curved    "/>
    <s v="Standard    "/>
    <s v="Ea      "/>
    <s v="JINSTR"/>
    <s v="101-3453"/>
    <n v="2"/>
    <n v="5"/>
    <n v="0"/>
    <n v="1"/>
    <n v="0"/>
    <n v="0"/>
    <x v="8"/>
    <m/>
    <m/>
    <m/>
  </r>
  <r>
    <s v="9991290"/>
    <s v="Piranha Diamond FG 909-040C   "/>
    <s v="            "/>
    <s v="25/PK   "/>
    <s v="SSWBUR"/>
    <s v="909-040C"/>
    <n v="2"/>
    <n v="6"/>
    <n v="0"/>
    <n v="1"/>
    <n v="0"/>
    <n v="0"/>
    <x v="7"/>
    <m/>
    <m/>
    <m/>
  </r>
  <r>
    <s v="6005224"/>
    <s v="Plugger Root Canal SE         "/>
    <s v="8P          "/>
    <s v="Ea      "/>
    <s v="HUFRID"/>
    <s v="RCP8"/>
    <n v="2"/>
    <n v="3"/>
    <n v="0"/>
    <n v="1"/>
    <n v="0"/>
    <n v="0"/>
    <x v="7"/>
    <m/>
    <m/>
    <m/>
  </r>
  <r>
    <s v="1447846"/>
    <s v="Remote Switch,Coiled Wire     "/>
    <s v="505/97/     "/>
    <s v="303     "/>
    <s v="BELMON"/>
    <s v="1P03N6A0"/>
    <n v="2"/>
    <n v="3"/>
    <n v="0.5"/>
    <n v="0.5"/>
    <n v="0"/>
    <n v="0"/>
    <x v="8"/>
    <m/>
    <m/>
    <m/>
  </r>
  <r>
    <s v="1003048"/>
    <s v="Impulse Heat Sealer           "/>
    <s v="110V        "/>
    <s v="Ea      "/>
    <s v="PACDEN"/>
    <s v="KF-200H"/>
    <n v="2"/>
    <n v="2"/>
    <n v="0"/>
    <n v="1"/>
    <n v="0"/>
    <n v="0"/>
    <x v="8"/>
    <m/>
    <m/>
    <m/>
  </r>
  <r>
    <s v="1046621"/>
    <s v="Acclean Disp Prophy Angle     "/>
    <s v="Soft Gry    "/>
    <s v="1000/Bx "/>
    <s v="YOUNG"/>
    <s v="295921"/>
    <n v="2"/>
    <n v="2"/>
    <n v="0"/>
    <n v="1"/>
    <n v="0"/>
    <n v="0"/>
    <x v="8"/>
    <m/>
    <m/>
    <m/>
  </r>
  <r>
    <s v="2948785"/>
    <s v="Moore-Flex Discs Regular 5/8&quot; "/>
    <s v="Coarse      "/>
    <s v="100/Bx  "/>
    <s v="EMOORE"/>
    <s v="BC-58-1C3"/>
    <n v="2"/>
    <n v="2"/>
    <n v="0"/>
    <n v="1"/>
    <n v="0"/>
    <n v="0"/>
    <x v="7"/>
    <m/>
    <m/>
    <m/>
  </r>
  <r>
    <s v="9539738"/>
    <s v="Forcep Mead Md4               "/>
    <s v="            "/>
    <s v="Ea      "/>
    <s v="MILTEX"/>
    <s v="DEFMD4"/>
    <n v="2"/>
    <n v="2"/>
    <n v="0"/>
    <n v="0"/>
    <n v="0"/>
    <n v="1"/>
    <x v="6"/>
    <m/>
    <m/>
    <m/>
  </r>
  <r>
    <s v="9001893"/>
    <s v="Standard Needles 30Ga X-Short "/>
    <s v="Plastic Hub "/>
    <s v="100/Bx  "/>
    <s v="SEPBND"/>
    <s v="02N1300"/>
    <n v="2"/>
    <n v="4"/>
    <n v="0.5"/>
    <n v="0.5"/>
    <n v="0"/>
    <n v="0"/>
    <x v="8"/>
    <m/>
    <m/>
    <m/>
  </r>
  <r>
    <s v="2552242"/>
    <s v="Baseplate Mat .080 5x5        "/>
    <s v="            "/>
    <s v="25/Bx   "/>
    <s v="NATKEY"/>
    <s v="9616230"/>
    <n v="2"/>
    <n v="3"/>
    <n v="0"/>
    <n v="1"/>
    <n v="0"/>
    <n v="0"/>
    <x v="7"/>
    <m/>
    <m/>
    <m/>
  </r>
  <r>
    <s v="6987011"/>
    <s v="Water Filter-9 3/4 h          "/>
    <s v="2 5/8&quot; dia  "/>
    <s v="2/pkg   "/>
    <s v="GRAING"/>
    <s v="1P753"/>
    <n v="2"/>
    <n v="2"/>
    <n v="0"/>
    <n v="1"/>
    <n v="0"/>
    <n v="0"/>
    <x v="5"/>
    <m/>
    <m/>
    <m/>
  </r>
  <r>
    <s v="3653271"/>
    <s v="Gasket-12in-Model Trimmer     "/>
    <s v="12&quot;         "/>
    <s v="Each    "/>
    <s v="BUFF"/>
    <s v="MT-HSGGASK12"/>
    <n v="2"/>
    <n v="3"/>
    <n v="0.5"/>
    <n v="0"/>
    <n v="0"/>
    <n v="0.5"/>
    <x v="8"/>
    <m/>
    <m/>
    <m/>
  </r>
  <r>
    <s v="9999771"/>
    <s v="Great White Carbide Bur       "/>
    <s v="FG SL6R     "/>
    <s v="5/Pk    "/>
    <s v="SSWBUR"/>
    <s v="18207-5"/>
    <n v="2"/>
    <n v="3"/>
    <n v="0"/>
    <n v="1"/>
    <n v="0"/>
    <n v="0"/>
    <x v="7"/>
    <m/>
    <m/>
    <m/>
  </r>
  <r>
    <s v="9007624"/>
    <s v="Maxima Hollow Chop Pliers     "/>
    <s v="            "/>
    <s v="Ea      "/>
    <s v="MASEL"/>
    <s v="9007624"/>
    <n v="2"/>
    <n v="2"/>
    <n v="0"/>
    <n v="1"/>
    <n v="0"/>
    <n v="0"/>
    <x v="7"/>
    <m/>
    <m/>
    <m/>
  </r>
  <r>
    <s v="4960035"/>
    <s v="E-Type Handpiece Oil Spray Cap"/>
    <s v="            "/>
    <s v="Ea      "/>
    <s v="WHIMPE"/>
    <s v="02038200"/>
    <n v="2"/>
    <n v="2"/>
    <n v="0"/>
    <n v="1"/>
    <n v="0"/>
    <n v="0"/>
    <x v="8"/>
    <m/>
    <m/>
    <m/>
  </r>
  <r>
    <s v="1008185"/>
    <s v="Peeso Reamers RA 19mm         "/>
    <s v="#5          "/>
    <s v="6/Pk    "/>
    <s v="HARALD"/>
    <s v="206100240500"/>
    <n v="2"/>
    <n v="4"/>
    <n v="0"/>
    <n v="1"/>
    <n v="0"/>
    <n v="0"/>
    <x v="8"/>
    <m/>
    <m/>
    <m/>
  </r>
  <r>
    <s v="1016054"/>
    <s v="Elevator Heidbrink DE 13/14   "/>
    <s v="            "/>
    <s v="Ea      "/>
    <s v="JINSTR"/>
    <s v="101-6054"/>
    <n v="2"/>
    <n v="10"/>
    <n v="0"/>
    <n v="1"/>
    <n v="0"/>
    <n v="0"/>
    <x v="8"/>
    <m/>
    <m/>
    <m/>
  </r>
  <r>
    <s v="1003926"/>
    <s v="Polycarbonate Crowns          "/>
    <s v="# 16        "/>
    <s v="5/Bx    "/>
    <s v="SDI"/>
    <s v="136216"/>
    <n v="2"/>
    <n v="7"/>
    <n v="0"/>
    <n v="1"/>
    <n v="0"/>
    <n v="0"/>
    <x v="8"/>
    <m/>
    <m/>
    <m/>
  </r>
  <r>
    <s v="6420899"/>
    <s v="Wtr Relay Vlv Gray Knob       "/>
    <s v="Combo       "/>
    <s v="Ea      "/>
    <s v="DCI"/>
    <s v="7139"/>
    <n v="2"/>
    <n v="2"/>
    <n v="0"/>
    <n v="1"/>
    <n v="0"/>
    <n v="0"/>
    <x v="5"/>
    <m/>
    <m/>
    <m/>
  </r>
  <r>
    <s v="1101723"/>
    <s v="Cable SPO2 Extension 10'      "/>
    <s v="Nellcor     "/>
    <s v="Ea      "/>
    <s v="WELCH"/>
    <s v="DOC-10"/>
    <n v="2"/>
    <n v="2"/>
    <n v="0"/>
    <n v="1"/>
    <n v="0"/>
    <n v="0"/>
    <x v="7"/>
    <m/>
    <m/>
    <m/>
  </r>
  <r>
    <s v="1002484"/>
    <s v="Carbide Bur FG    35          "/>
    <s v="            "/>
    <s v="10/Pk   "/>
    <s v="PRIMAD"/>
    <s v="206100251200"/>
    <n v="2"/>
    <n v="4"/>
    <n v="0"/>
    <n v="1"/>
    <n v="0"/>
    <n v="0"/>
    <x v="8"/>
    <m/>
    <m/>
    <m/>
  </r>
  <r>
    <s v="1004258"/>
    <s v="Tofflemire Matrix Bands       "/>
    <s v=".0015 #3    "/>
    <s v="12/Pk   "/>
    <s v="TEMREX"/>
    <s v="1004258"/>
    <n v="2"/>
    <n v="15"/>
    <n v="0"/>
    <n v="1"/>
    <n v="0"/>
    <n v="0"/>
    <x v="8"/>
    <m/>
    <m/>
    <m/>
  </r>
  <r>
    <s v="1156490"/>
    <s v="Scaler Crane Kaplan #6        "/>
    <s v="            "/>
    <s v="Each    "/>
    <s v="MILTEX"/>
    <s v="TPCK6"/>
    <n v="2"/>
    <n v="3"/>
    <n v="0"/>
    <n v="0"/>
    <n v="0"/>
    <n v="1"/>
    <x v="6"/>
    <m/>
    <m/>
    <m/>
  </r>
  <r>
    <s v="1351687"/>
    <s v="Set Up Tray Flat Size B       "/>
    <s v="Grey        "/>
    <s v="Ea      "/>
    <s v="PINNAC"/>
    <s v="32122"/>
    <n v="2"/>
    <n v="26"/>
    <n v="0"/>
    <n v="1"/>
    <n v="0"/>
    <n v="0"/>
    <x v="8"/>
    <m/>
    <m/>
    <m/>
  </r>
  <r>
    <s v="1048378"/>
    <s v="MaxiGrip Gracey DE 7/8        "/>
    <s v="SS          "/>
    <s v="Ea      "/>
    <s v="JINSTR"/>
    <s v="104-8378"/>
    <n v="2"/>
    <n v="3"/>
    <n v="0"/>
    <n v="1"/>
    <n v="0"/>
    <n v="0"/>
    <x v="7"/>
    <m/>
    <m/>
    <m/>
  </r>
  <r>
    <s v="2016258"/>
    <s v="K-Files Plus 31mm             "/>
    <s v="#15-40      "/>
    <s v="6/Bx    "/>
    <s v="JSDENT"/>
    <s v="KK3154"/>
    <n v="2"/>
    <n v="11"/>
    <n v="0"/>
    <n v="0"/>
    <n v="1"/>
    <n v="0"/>
    <x v="6"/>
    <m/>
    <m/>
    <m/>
  </r>
  <r>
    <s v="1356456"/>
    <s v="Bur Block Round  8 Hole Sm    "/>
    <s v="Fr Van      "/>
    <s v="Ea      "/>
    <s v="PINNAC"/>
    <s v="31820DX"/>
    <n v="2"/>
    <n v="20"/>
    <n v="0.5"/>
    <n v="0.5"/>
    <n v="0"/>
    <n v="0"/>
    <x v="8"/>
    <m/>
    <m/>
    <m/>
  </r>
  <r>
    <s v="6268521"/>
    <s v="Rubber Dam Clamp #1           "/>
    <s v="            "/>
    <s v="Ea      "/>
    <s v="ZRYLSH"/>
    <s v="40-8952"/>
    <n v="2"/>
    <n v="2"/>
    <n v="0"/>
    <n v="1"/>
    <n v="0"/>
    <n v="0"/>
    <x v="7"/>
    <m/>
    <m/>
    <m/>
  </r>
  <r>
    <s v="1002426"/>
    <s v="Endoflex Reamers 21 mm        "/>
    <s v="# 08        "/>
    <s v="6/Bx    "/>
    <s v="MANI"/>
    <s v="SCH.DR21/08"/>
    <n v="2"/>
    <n v="6"/>
    <n v="0"/>
    <n v="1"/>
    <n v="0"/>
    <n v="0"/>
    <x v="7"/>
    <m/>
    <m/>
    <m/>
  </r>
  <r>
    <s v="8770071"/>
    <s v="Valplast Rubber Wheels        "/>
    <s v="Brown       "/>
    <s v="100/Bx  "/>
    <s v="VALOP"/>
    <s v="20220"/>
    <n v="2"/>
    <n v="2"/>
    <n v="1"/>
    <n v="0"/>
    <n v="0"/>
    <n v="0"/>
    <x v="8"/>
    <m/>
    <m/>
    <m/>
  </r>
  <r>
    <s v="1259499"/>
    <s v="Jet Tooth Shade Acrylic Powder"/>
    <s v="59          "/>
    <s v="2oz/Bt  "/>
    <s v="LANG"/>
    <s v="141059TS"/>
    <n v="2"/>
    <n v="2"/>
    <n v="0"/>
    <n v="1"/>
    <n v="0"/>
    <n v="0"/>
    <x v="8"/>
    <m/>
    <m/>
    <m/>
  </r>
  <r>
    <s v="6008638"/>
    <s v="Forcep Mead 3                 "/>
    <s v="MD-3        "/>
    <s v="Ea      "/>
    <s v="HUFRID"/>
    <s v="FMD3"/>
    <n v="2"/>
    <n v="4"/>
    <n v="0"/>
    <n v="1"/>
    <n v="0"/>
    <n v="0"/>
    <x v="8"/>
    <m/>
    <m/>
    <m/>
  </r>
  <r>
    <s v="1265280"/>
    <s v="Neo MTA Plus                  "/>
    <s v="2.5GM       "/>
    <s v="Ea      "/>
    <s v="AVABIO"/>
    <s v="N250"/>
    <n v="2"/>
    <n v="5"/>
    <n v="1"/>
    <n v="0"/>
    <n v="0"/>
    <n v="0"/>
    <x v="8"/>
    <m/>
    <m/>
    <m/>
  </r>
  <r>
    <s v="1126952"/>
    <s v="Essentials Cover Film Blue    "/>
    <s v="4x6         "/>
    <s v="1200/Bx "/>
    <s v="SUZPAC"/>
    <s v="C101BES"/>
    <n v="2"/>
    <n v="12"/>
    <n v="1"/>
    <n v="0"/>
    <n v="0"/>
    <n v="0"/>
    <x v="8"/>
    <m/>
    <m/>
    <m/>
  </r>
  <r>
    <s v="1270104"/>
    <s v="Googles Office Pack Clear Lens"/>
    <s v="Assorted    "/>
    <s v="Ea      "/>
    <s v="PINNAC"/>
    <s v="GOP10-N"/>
    <n v="2"/>
    <n v="2"/>
    <n v="0"/>
    <n v="1"/>
    <n v="0"/>
    <n v="0"/>
    <x v="7"/>
    <m/>
    <m/>
    <m/>
  </r>
  <r>
    <s v="9233845"/>
    <s v="Adult Mask f/Demand Valve     "/>
    <s v="#1435       "/>
    <s v="Ea      "/>
    <s v="MADA"/>
    <s v="1435"/>
    <n v="2"/>
    <n v="2"/>
    <n v="0"/>
    <n v="0"/>
    <n v="1"/>
    <n v="0"/>
    <x v="6"/>
    <m/>
    <m/>
    <m/>
  </r>
  <r>
    <s v="6684306"/>
    <s v="Chamber Brite Autoclave       "/>
    <s v="Cleaner     "/>
    <s v="10/Bx   "/>
    <s v="TUTT"/>
    <s v="CB0010"/>
    <n v="2"/>
    <n v="3"/>
    <n v="0"/>
    <n v="1"/>
    <n v="0"/>
    <n v="0"/>
    <x v="8"/>
    <m/>
    <m/>
    <m/>
  </r>
  <r>
    <s v="1009398"/>
    <s v="Polycarbonate Crowns          "/>
    <s v="#300        "/>
    <s v="5/Bx    "/>
    <s v="SDI"/>
    <s v="136275"/>
    <n v="2"/>
    <n v="2"/>
    <n v="0.5"/>
    <n v="0.5"/>
    <n v="0"/>
    <n v="0"/>
    <x v="8"/>
    <m/>
    <m/>
    <m/>
  </r>
  <r>
    <s v="9001001"/>
    <s v="Natural Elegance Syringe      "/>
    <s v="Opaque      "/>
    <s v="Ea      "/>
    <s v="SEPTDT"/>
    <s v="FP-SCHEIN-150"/>
    <n v="2"/>
    <n v="2"/>
    <n v="0"/>
    <n v="1"/>
    <n v="0"/>
    <n v="0"/>
    <x v="7"/>
    <m/>
    <m/>
    <m/>
  </r>
  <r>
    <s v="7721180"/>
    <s v="Midwest Plus Automate Spray   "/>
    <s v="500/ml      "/>
    <s v="Ea      "/>
    <s v="MIDWES"/>
    <s v="380180"/>
    <n v="2"/>
    <n v="2"/>
    <n v="1"/>
    <n v="0"/>
    <n v="0"/>
    <n v="0"/>
    <x v="8"/>
    <m/>
    <m/>
    <m/>
  </r>
  <r>
    <s v="1027724"/>
    <s v="VP Mix HP Regular Set         "/>
    <s v="Heavy Body  "/>
    <s v="4/Bx    "/>
    <s v="CRODEL"/>
    <s v="102-7724"/>
    <n v="2"/>
    <n v="6"/>
    <n v="0"/>
    <n v="1"/>
    <n v="0"/>
    <n v="0"/>
    <x v="8"/>
    <m/>
    <m/>
    <m/>
  </r>
  <r>
    <s v="6008689"/>
    <s v="Explorer DE ODU 11/12         "/>
    <s v="            "/>
    <s v="Ea      "/>
    <s v="HUFRID"/>
    <s v="EXD11/12"/>
    <n v="2"/>
    <n v="8"/>
    <n v="1"/>
    <n v="0"/>
    <n v="0"/>
    <n v="0"/>
    <x v="8"/>
    <m/>
    <m/>
    <m/>
  </r>
  <r>
    <s v="6982027"/>
    <s v="Boost Transformer             "/>
    <s v="Compres     "/>
    <s v="Ea      "/>
    <s v="AIRTEC"/>
    <s v="67002"/>
    <n v="2"/>
    <n v="3"/>
    <n v="0"/>
    <n v="1"/>
    <n v="0"/>
    <n v="0"/>
    <x v="5"/>
    <m/>
    <m/>
    <m/>
  </r>
  <r>
    <s v="7720923"/>
    <s v="Midwest Carbide Bur           "/>
    <s v="LA   35     "/>
    <s v="10/Pk   "/>
    <s v="MIDWES"/>
    <s v="389111"/>
    <n v="2"/>
    <n v="4"/>
    <n v="0"/>
    <n v="1"/>
    <n v="0"/>
    <n v="0"/>
    <x v="7"/>
    <m/>
    <m/>
    <m/>
  </r>
  <r>
    <s v="6402805"/>
    <s v="CaviWipes Towelettes Disinfect"/>
    <s v="Large       "/>
    <s v="160/Cn  "/>
    <s v="METREX"/>
    <s v="13-1100"/>
    <n v="2"/>
    <n v="6"/>
    <n v="0"/>
    <n v="1"/>
    <n v="0"/>
    <n v="0"/>
    <x v="8"/>
    <m/>
    <m/>
    <m/>
  </r>
  <r>
    <s v="1711295"/>
    <s v="Exposure Switch for 20/20     "/>
    <s v="            "/>
    <s v="ea      "/>
    <s v="INSTRM"/>
    <s v="0.805.2599"/>
    <n v="2"/>
    <n v="2"/>
    <n v="0"/>
    <n v="1"/>
    <n v="0"/>
    <n v="0"/>
    <x v="5"/>
    <m/>
    <m/>
    <m/>
  </r>
  <r>
    <s v="1071684"/>
    <s v="Dri-Angle w/Silver            "/>
    <s v="Small       "/>
    <s v="400/Bx  "/>
    <s v="DHP"/>
    <s v="32SAG"/>
    <n v="2"/>
    <n v="3"/>
    <n v="0"/>
    <n v="1"/>
    <n v="0"/>
    <n v="0"/>
    <x v="8"/>
    <m/>
    <m/>
    <m/>
  </r>
  <r>
    <s v="1001276"/>
    <s v="Rongeur Mini Friedman         "/>
    <s v="SS          "/>
    <s v="Ea      "/>
    <s v="JINSTR"/>
    <s v="100-1276"/>
    <n v="2"/>
    <n v="4"/>
    <n v="0.5"/>
    <n v="0.5"/>
    <n v="0"/>
    <n v="0"/>
    <x v="8"/>
    <m/>
    <m/>
    <m/>
  </r>
  <r>
    <s v="1006665"/>
    <s v="Lab Carbide Bur Lathe Reg Cut "/>
    <s v="E 1/2       "/>
    <s v="Ea      "/>
    <s v="DEDECO"/>
    <s v="9896"/>
    <n v="2"/>
    <n v="2"/>
    <n v="0"/>
    <n v="1"/>
    <n v="0"/>
    <n v="0"/>
    <x v="7"/>
    <m/>
    <m/>
    <m/>
  </r>
  <r>
    <s v="1010045"/>
    <s v="Economy Curing Light Bulb     "/>
    <s v="75w12v      "/>
    <s v="Ea      "/>
    <s v="NANNEW"/>
    <s v="JCR/M12V75W"/>
    <n v="2"/>
    <n v="3"/>
    <n v="1"/>
    <n v="0"/>
    <n v="0"/>
    <n v="0"/>
    <x v="8"/>
    <m/>
    <m/>
    <m/>
  </r>
  <r>
    <s v="1006840"/>
    <s v="Knife Orban DE 1/2            "/>
    <s v="            "/>
    <s v="Ea      "/>
    <s v="JINSTR"/>
    <s v="100-6840"/>
    <n v="2"/>
    <n v="3"/>
    <n v="0.5"/>
    <n v="0.5"/>
    <n v="0"/>
    <n v="0"/>
    <x v="8"/>
    <m/>
    <m/>
    <m/>
  </r>
  <r>
    <s v="6009825"/>
    <s v="Curette Lucas Surgical DE     "/>
    <s v="87          "/>
    <s v="Ea      "/>
    <s v="HUFRID"/>
    <s v="CL87"/>
    <n v="2"/>
    <n v="4"/>
    <n v="0"/>
    <n v="0.5"/>
    <n v="0"/>
    <n v="0.5"/>
    <x v="6"/>
    <m/>
    <m/>
    <m/>
  </r>
  <r>
    <s v="6989907"/>
    <s v="Tubing 12mm Flamex            "/>
    <s v="            "/>
    <s v="ea      "/>
    <s v="AIRTEC"/>
    <s v="86727"/>
    <n v="2"/>
    <n v="7"/>
    <n v="0"/>
    <n v="0"/>
    <n v="0"/>
    <n v="1"/>
    <x v="6"/>
    <m/>
    <m/>
    <m/>
  </r>
  <r>
    <s v="2425003"/>
    <s v="Clasp Wire SS 19ga Round      "/>
    <s v="            "/>
    <s v="10/Pk   "/>
    <s v="NATKEY"/>
    <s v="1900780"/>
    <n v="2"/>
    <n v="2"/>
    <n v="0"/>
    <n v="1"/>
    <n v="0"/>
    <n v="0"/>
    <x v="7"/>
    <m/>
    <m/>
    <m/>
  </r>
  <r>
    <s v="9004360"/>
    <s v="Carbide Bur T&amp;F 12 Blade      "/>
    <s v="FG 7204     "/>
    <s v="5/Pk    "/>
    <s v="PRIMAD"/>
    <s v="CFNTAP014FJ"/>
    <n v="2"/>
    <n v="3"/>
    <n v="0"/>
    <n v="1"/>
    <n v="0"/>
    <n v="0"/>
    <x v="7"/>
    <m/>
    <m/>
    <m/>
  </r>
  <r>
    <s v="9004365"/>
    <s v="Carbide Bur T&amp;F 12 Blade      "/>
    <s v="FG 7408     "/>
    <s v="5/Pk    "/>
    <s v="PRIMAD"/>
    <s v="CFNEGG023F"/>
    <n v="2"/>
    <n v="6"/>
    <n v="1"/>
    <n v="0"/>
    <n v="0"/>
    <n v="0"/>
    <x v="8"/>
    <m/>
    <m/>
    <m/>
  </r>
  <r>
    <s v="1018798"/>
    <s v="Impression Tray Metal #61     "/>
    <s v="Upper Perf  "/>
    <s v="Ea      "/>
    <s v="JINSTR"/>
    <s v="101-8798"/>
    <n v="2"/>
    <n v="3"/>
    <n v="0"/>
    <n v="1"/>
    <n v="0"/>
    <n v="0"/>
    <x v="8"/>
    <m/>
    <m/>
    <m/>
  </r>
  <r>
    <s v="2222247"/>
    <s v="TPH Spectra ST Syringe Refill "/>
    <s v="A3.5 LV     "/>
    <s v="Ea      "/>
    <s v="CAULK"/>
    <s v="642463"/>
    <n v="2"/>
    <n v="3"/>
    <n v="0"/>
    <n v="1"/>
    <n v="0"/>
    <n v="0"/>
    <x v="8"/>
    <m/>
    <m/>
    <m/>
  </r>
  <r>
    <s v="1019984"/>
    <s v="Silicone Endo Stops           "/>
    <s v="Blue        "/>
    <s v="100/BG  "/>
    <s v="MILTEX"/>
    <s v="1019984"/>
    <n v="2"/>
    <n v="4"/>
    <n v="0"/>
    <n v="1"/>
    <n v="0"/>
    <n v="0"/>
    <x v="7"/>
    <m/>
    <m/>
    <m/>
  </r>
  <r>
    <s v="1000077"/>
    <s v="Elevator Root Tip #78         "/>
    <s v="            "/>
    <s v="Ea      "/>
    <s v="JINSTR"/>
    <s v="100-0077"/>
    <n v="2"/>
    <n v="5"/>
    <n v="0"/>
    <n v="1"/>
    <n v="0"/>
    <n v="0"/>
    <x v="8"/>
    <m/>
    <m/>
    <m/>
  </r>
  <r>
    <s v="1004101"/>
    <s v="Plugger DE Smith              "/>
    <s v="            "/>
    <s v="Ea      "/>
    <s v="JINSTR"/>
    <s v="100-4101"/>
    <n v="2"/>
    <n v="6"/>
    <n v="0"/>
    <n v="1"/>
    <n v="0"/>
    <n v="0"/>
    <x v="8"/>
    <m/>
    <m/>
    <m/>
  </r>
  <r>
    <s v="3334870"/>
    <s v="G-aenial Universal Injectable "/>
    <s v="A2          "/>
    <s v="2/Pk    "/>
    <s v="GC"/>
    <s v="012365"/>
    <n v="2"/>
    <n v="2"/>
    <n v="1"/>
    <n v="0"/>
    <n v="0"/>
    <n v="0"/>
    <x v="8"/>
    <m/>
    <m/>
    <m/>
  </r>
  <r>
    <s v="6008814"/>
    <s v="Knife Gold Foil 2s            "/>
    <s v="            "/>
    <s v="Ea      "/>
    <s v="HUFRID"/>
    <s v="GK2S"/>
    <n v="2"/>
    <n v="5"/>
    <n v="0"/>
    <n v="0"/>
    <n v="0"/>
    <n v="1"/>
    <x v="6"/>
    <m/>
    <m/>
    <m/>
  </r>
  <r>
    <s v="7771176"/>
    <s v="3M Crowns SS 1st Perm Mol     "/>
    <s v="6-UR-2      "/>
    <s v="5/Bx    "/>
    <s v="THREEM"/>
    <s v="6-UR-2"/>
    <n v="2"/>
    <n v="2"/>
    <n v="0"/>
    <n v="1"/>
    <n v="0"/>
    <n v="0"/>
    <x v="8"/>
    <m/>
    <m/>
    <m/>
  </r>
  <r>
    <s v="9004223"/>
    <s v="Buff Chamois                  "/>
    <s v="2.5x12Ply   "/>
    <s v="Ea      "/>
    <s v="TEXBLF"/>
    <s v="9004223"/>
    <n v="2"/>
    <n v="4"/>
    <n v="0"/>
    <n v="1"/>
    <n v="0"/>
    <n v="0"/>
    <x v="8"/>
    <m/>
    <m/>
    <m/>
  </r>
  <r>
    <s v="3784230"/>
    <s v="RelyX UniCem Maxicap Refill   "/>
    <s v="Assorted    "/>
    <s v="20/Bx   "/>
    <s v="THREEM"/>
    <s v="56831"/>
    <n v="2"/>
    <n v="2"/>
    <n v="0"/>
    <n v="1"/>
    <n v="0"/>
    <n v="0"/>
    <x v="7"/>
    <m/>
    <m/>
    <m/>
  </r>
  <r>
    <s v="7721834"/>
    <s v="Midwest Carbide Bur           "/>
    <s v="FG  699     "/>
    <s v="10/Pk   "/>
    <s v="MIDWES"/>
    <s v="389231"/>
    <n v="2"/>
    <n v="2"/>
    <n v="0"/>
    <n v="1"/>
    <n v="0"/>
    <n v="0"/>
    <x v="8"/>
    <m/>
    <m/>
    <m/>
  </r>
  <r>
    <s v="1009169"/>
    <s v="Polycarbonate Crowns          "/>
    <s v="# 67        "/>
    <s v="5/Bx    "/>
    <s v="SDI"/>
    <s v="136267"/>
    <n v="2"/>
    <n v="3"/>
    <n v="0"/>
    <n v="1"/>
    <n v="0"/>
    <n v="0"/>
    <x v="7"/>
    <m/>
    <m/>
    <m/>
  </r>
  <r>
    <s v="7724435"/>
    <s v="Midwest Carbide Bur           "/>
    <s v="LA  557     "/>
    <s v="10/Pk   "/>
    <s v="MIDWES"/>
    <s v="389127"/>
    <n v="2"/>
    <n v="2"/>
    <n v="0"/>
    <n v="1"/>
    <n v="0"/>
    <n v="0"/>
    <x v="7"/>
    <m/>
    <m/>
    <m/>
  </r>
  <r>
    <s v="7178564"/>
    <s v="9200 Motor Reducer            "/>
    <s v="            "/>
    <s v="ea      "/>
    <s v="GENDEX"/>
    <s v="0.820.8569"/>
    <n v="2"/>
    <n v="2"/>
    <n v="0"/>
    <n v="1"/>
    <n v="0"/>
    <n v="0"/>
    <x v="5"/>
    <m/>
    <m/>
    <m/>
  </r>
  <r>
    <s v="6265304"/>
    <s v="Rubber Dam Clamp #9           "/>
    <s v="            "/>
    <s v="Ea      "/>
    <s v="ZRYLSH"/>
    <s v="40-8974"/>
    <n v="2"/>
    <n v="3"/>
    <n v="0"/>
    <n v="1"/>
    <n v="0"/>
    <n v="0"/>
    <x v="7"/>
    <m/>
    <m/>
    <m/>
  </r>
  <r>
    <s v="1078417"/>
    <s v="Infectious Waste Bag Stick-On "/>
    <s v="1.4 Quart   "/>
    <s v="100/Bx  "/>
    <s v="UNIMID"/>
    <s v="CTRB042910"/>
    <n v="2"/>
    <n v="3"/>
    <n v="0"/>
    <n v="1"/>
    <n v="0"/>
    <n v="0"/>
    <x v="8"/>
    <m/>
    <m/>
    <m/>
  </r>
  <r>
    <s v="9007501"/>
    <s v="Clear FiberPost Drill PR/SR   "/>
    <s v="1.50mm      "/>
    <s v="Ea      "/>
    <s v="PENTPL"/>
    <s v="900-7501"/>
    <n v="2"/>
    <n v="3"/>
    <n v="0"/>
    <n v="1"/>
    <n v="0"/>
    <n v="0"/>
    <x v="7"/>
    <m/>
    <m/>
    <m/>
  </r>
  <r>
    <s v="5503990"/>
    <s v="T- Handle                     "/>
    <s v="            "/>
    <s v="ea      "/>
    <s v="PORTER"/>
    <s v="A-4060-000"/>
    <n v="2"/>
    <n v="6"/>
    <n v="0"/>
    <n v="1"/>
    <n v="0"/>
    <n v="0"/>
    <x v="6"/>
    <m/>
    <m/>
    <m/>
  </r>
  <r>
    <s v="1007601"/>
    <s v="Polycarbonate Crowns          "/>
    <s v="# 25        "/>
    <s v="5/Bx    "/>
    <s v="SDI"/>
    <s v="136225"/>
    <n v="2"/>
    <n v="3"/>
    <n v="0"/>
    <n v="1"/>
    <n v="0"/>
    <n v="0"/>
    <x v="7"/>
    <m/>
    <m/>
    <m/>
  </r>
  <r>
    <s v="7318377"/>
    <s v="Scaler/Curette HL55 Mini      "/>
    <s v="            "/>
    <s v="Ea      "/>
    <s v="PDT"/>
    <s v="R092"/>
    <n v="2"/>
    <n v="7"/>
    <n v="0"/>
    <n v="1"/>
    <n v="0"/>
    <n v="0"/>
    <x v="8"/>
    <m/>
    <m/>
    <m/>
  </r>
  <r>
    <s v="9532799"/>
    <s v="Vantage Forcep                "/>
    <s v="#10S        "/>
    <s v="Ea      "/>
    <s v="MILTEX"/>
    <s v="V90-10S"/>
    <n v="2"/>
    <n v="6"/>
    <n v="0"/>
    <n v="1"/>
    <n v="0"/>
    <n v="0"/>
    <x v="7"/>
    <m/>
    <m/>
    <m/>
  </r>
  <r>
    <s v="7874039"/>
    <s v="Plastipac Sheets Trial Packing"/>
    <s v="4&quot;x4&quot;       "/>
    <s v="1000/Bx "/>
    <s v="YATES"/>
    <s v="45520"/>
    <n v="2"/>
    <n v="6"/>
    <n v="0"/>
    <n v="1"/>
    <n v="0"/>
    <n v="0"/>
    <x v="7"/>
    <m/>
    <m/>
    <m/>
  </r>
  <r>
    <s v="1705123"/>
    <s v="Safety Shield                 "/>
    <s v="50025       "/>
    <s v="Each    "/>
    <s v="DENTA"/>
    <s v="50025"/>
    <n v="2"/>
    <n v="3"/>
    <n v="0"/>
    <n v="0"/>
    <n v="0.5"/>
    <n v="0.5"/>
    <x v="6"/>
    <m/>
    <m/>
    <m/>
  </r>
  <r>
    <s v="6429319"/>
    <s v="Post Mount f/Water System     "/>
    <s v=" 8162       "/>
    <s v="ea      "/>
    <s v="DCI"/>
    <s v="8162"/>
    <n v="2"/>
    <n v="5"/>
    <n v="0"/>
    <n v="1"/>
    <n v="0"/>
    <n v="0"/>
    <x v="5"/>
    <m/>
    <m/>
    <m/>
  </r>
  <r>
    <s v="6422295"/>
    <s v="Clean Water System 2 Liter    "/>
    <s v="            "/>
    <s v="ea      "/>
    <s v="DCI"/>
    <s v="8144"/>
    <n v="2"/>
    <n v="5"/>
    <n v="0"/>
    <n v="1"/>
    <n v="0"/>
    <n v="0"/>
    <x v="5"/>
    <m/>
    <m/>
    <m/>
  </r>
  <r>
    <s v="6009571"/>
    <s v="Periotomes                    "/>
    <s v="PT2         "/>
    <s v="Ea      "/>
    <s v="HUFRID"/>
    <s v="PT2"/>
    <n v="2"/>
    <n v="3"/>
    <n v="0"/>
    <n v="0"/>
    <n v="0"/>
    <n v="1"/>
    <x v="2"/>
    <m/>
    <m/>
    <m/>
  </r>
  <r>
    <s v="7775589"/>
    <s v="Iso-Form Crowns               "/>
    <s v="U53         "/>
    <s v="5/Bx    "/>
    <s v="THREEM"/>
    <s v="PBRP-U53"/>
    <n v="2"/>
    <n v="2"/>
    <n v="0"/>
    <n v="1"/>
    <n v="0"/>
    <n v="0"/>
    <x v="8"/>
    <m/>
    <m/>
    <m/>
  </r>
  <r>
    <s v="1643240"/>
    <s v="Riva Self Cure Caps Reg       "/>
    <s v="A2          "/>
    <s v="50/Bx   "/>
    <s v="SOUDEN"/>
    <s v="8600002"/>
    <n v="2"/>
    <n v="2"/>
    <n v="0"/>
    <n v="1"/>
    <n v="0"/>
    <n v="0"/>
    <x v="8"/>
    <m/>
    <m/>
    <m/>
  </r>
  <r>
    <s v="7721575"/>
    <s v="Midwest Carbide Bur           "/>
    <s v="HP 1703     "/>
    <s v="10/Pk   "/>
    <s v="MIDWES"/>
    <s v="389385"/>
    <n v="2"/>
    <n v="3"/>
    <n v="0.5"/>
    <n v="0.5"/>
    <n v="0"/>
    <n v="0"/>
    <x v="8"/>
    <m/>
    <m/>
    <m/>
  </r>
  <r>
    <s v="3931017"/>
    <s v="Gray Caster Set of 5          "/>
    <s v="5/Set       "/>
    <s v="5/Set   "/>
    <s v="GALENT"/>
    <s v="GW"/>
    <n v="2"/>
    <n v="3"/>
    <n v="0"/>
    <n v="0"/>
    <n v="0"/>
    <n v="1"/>
    <x v="6"/>
    <m/>
    <m/>
    <m/>
  </r>
  <r>
    <s v="1899955"/>
    <s v="Power Plus Univ Slim Tip      "/>
    <s v="25K         "/>
    <s v="Ea      "/>
    <s v="TPCADV"/>
    <s v="S2025"/>
    <n v="2"/>
    <n v="3"/>
    <n v="0"/>
    <n v="1"/>
    <n v="0"/>
    <n v="0"/>
    <x v="7"/>
    <m/>
    <m/>
    <m/>
  </r>
  <r>
    <s v="1048383"/>
    <s v="MaxiGrip Gracey DE 15/16      "/>
    <s v="SS          "/>
    <s v="Ea      "/>
    <s v="JINSTR"/>
    <s v="104-8383"/>
    <n v="2"/>
    <n v="3"/>
    <n v="0"/>
    <n v="1"/>
    <n v="0"/>
    <n v="0"/>
    <x v="7"/>
    <m/>
    <m/>
    <m/>
  </r>
  <r>
    <s v="7770651"/>
    <s v="Unitek Crowns SS Prim Ant Lat "/>
    <s v="UR5 907035  "/>
    <s v="5/Bx    "/>
    <s v="THREEM"/>
    <s v="907035"/>
    <n v="2"/>
    <n v="2"/>
    <n v="0"/>
    <n v="1"/>
    <n v="0"/>
    <n v="0"/>
    <x v="8"/>
    <m/>
    <m/>
    <m/>
  </r>
  <r>
    <s v="1014927"/>
    <s v="Acclean 1.23%APF Foam Fluoride"/>
    <s v="Grape       "/>
    <s v="4.4oz/Bt"/>
    <s v="YOUNG"/>
    <s v="08-1621"/>
    <n v="2"/>
    <n v="7"/>
    <n v="0"/>
    <n v="1"/>
    <n v="0"/>
    <n v="0"/>
    <x v="8"/>
    <m/>
    <m/>
    <m/>
  </r>
  <r>
    <s v="6986715"/>
    <s v="Tubing,10 mm,for Compresr     "/>
    <s v="            "/>
    <s v="ea      "/>
    <s v="AIRTEC"/>
    <s v="86726"/>
    <n v="2"/>
    <n v="7"/>
    <n v="0"/>
    <n v="0"/>
    <n v="0"/>
    <n v="1"/>
    <x v="6"/>
    <m/>
    <m/>
    <m/>
  </r>
  <r>
    <s v="1018387"/>
    <s v="Curette Gracey DE 11/12 Long  "/>
    <s v="Solid Handle"/>
    <s v="Ea      "/>
    <s v="JINSTR"/>
    <s v="101-8387"/>
    <n v="2"/>
    <n v="5"/>
    <n v="0.5"/>
    <n v="0.5"/>
    <n v="0"/>
    <n v="0"/>
    <x v="8"/>
    <m/>
    <m/>
    <m/>
  </r>
  <r>
    <s v="5644463"/>
    <s v="Dynomite Nasal Hoods Small    "/>
    <s v="Plain       "/>
    <s v="12/Pk   "/>
    <s v="PORTER"/>
    <s v="91316500"/>
    <n v="2"/>
    <n v="2"/>
    <n v="0"/>
    <n v="0"/>
    <n v="0"/>
    <n v="1"/>
    <x v="6"/>
    <m/>
    <m/>
    <m/>
  </r>
  <r>
    <s v="1952884"/>
    <s v="Porcelain Adjustment HP Kit   "/>
    <s v="Plastic     "/>
    <s v="Ea      "/>
    <s v="SHOFU"/>
    <s v="0301"/>
    <n v="2"/>
    <n v="2"/>
    <n v="0"/>
    <n v="1"/>
    <n v="0"/>
    <n v="0"/>
    <x v="7"/>
    <m/>
    <m/>
    <m/>
  </r>
  <r>
    <s v="1019520"/>
    <s v="Curette Gracey DE 13/14 Long  "/>
    <s v="Solid Handle"/>
    <s v="Ea      "/>
    <s v="JINSTR"/>
    <s v="101-9520"/>
    <n v="2"/>
    <n v="5"/>
    <n v="0"/>
    <n v="1"/>
    <n v="0"/>
    <n v="0"/>
    <x v="7"/>
    <m/>
    <m/>
    <m/>
  </r>
  <r>
    <s v="1044795"/>
    <s v="Acclean Disp Prophy Angle LF  "/>
    <s v="Short Firm  "/>
    <s v="1000/Bx "/>
    <s v="YOUNG"/>
    <s v="295930"/>
    <n v="2"/>
    <n v="2"/>
    <n v="0"/>
    <n v="1"/>
    <n v="0"/>
    <n v="0"/>
    <x v="7"/>
    <m/>
    <m/>
    <m/>
  </r>
  <r>
    <s v="2011646"/>
    <s v="Rapd Bite Wing Bite Blocks    "/>
    <s v="#3 Horizontl"/>
    <s v="6/Bx    "/>
    <s v="FLOWX"/>
    <s v="409310"/>
    <n v="2"/>
    <n v="2"/>
    <n v="0"/>
    <n v="0"/>
    <n v="1"/>
    <n v="0"/>
    <x v="6"/>
    <m/>
    <m/>
    <m/>
  </r>
  <r>
    <s v="6268601"/>
    <s v="Rubber Dam Clamp #14          "/>
    <s v="            "/>
    <s v="Ea      "/>
    <s v="ZRYLSH"/>
    <s v="40-8968"/>
    <n v="2"/>
    <n v="5"/>
    <n v="0"/>
    <n v="1"/>
    <n v="0"/>
    <n v="0"/>
    <x v="7"/>
    <m/>
    <m/>
    <m/>
  </r>
  <r>
    <s v="2722413"/>
    <s v="Papoose Board Infant          "/>
    <s v="3-24Mo.     "/>
    <s v="EA      "/>
    <s v="OLYMED"/>
    <s v="50510"/>
    <n v="2"/>
    <n v="2"/>
    <n v="0"/>
    <n v="1"/>
    <n v="0"/>
    <n v="0"/>
    <x v="7"/>
    <m/>
    <m/>
    <m/>
  </r>
  <r>
    <s v="4870938"/>
    <s v="Biopsy Punch Disposable       "/>
    <s v="4.0mm       "/>
    <s v="25/Bx   "/>
    <s v="HELINK"/>
    <s v="BP40"/>
    <n v="2"/>
    <n v="2"/>
    <n v="0"/>
    <n v="1"/>
    <n v="0"/>
    <n v="0"/>
    <x v="8"/>
    <m/>
    <m/>
    <m/>
  </r>
  <r>
    <s v="7771096"/>
    <s v="Iso-Form Crowns               "/>
    <s v="U47         "/>
    <s v="5/Bx    "/>
    <s v="THREEM"/>
    <s v="PBRP-U47"/>
    <n v="2"/>
    <n v="2"/>
    <n v="0"/>
    <n v="1"/>
    <n v="0"/>
    <n v="0"/>
    <x v="8"/>
    <m/>
    <m/>
    <m/>
  </r>
  <r>
    <s v="1002904"/>
    <s v="Curette Gracey DE 5/6         "/>
    <s v="Solid Handle"/>
    <s v="Ea      "/>
    <s v="JINSTR"/>
    <s v="100-2904"/>
    <n v="2"/>
    <n v="5"/>
    <n v="0"/>
    <n v="1"/>
    <n v="0"/>
    <n v="0"/>
    <x v="7"/>
    <m/>
    <m/>
    <m/>
  </r>
  <r>
    <s v="5647435"/>
    <s v="Nasal Hood Scaven.Adaptor     "/>
    <s v="MATRX       "/>
    <s v="Each    "/>
    <s v="PORTER"/>
    <s v="91515142"/>
    <n v="2"/>
    <n v="2"/>
    <n v="0"/>
    <n v="0"/>
    <n v="0"/>
    <n v="1"/>
    <x v="6"/>
    <m/>
    <m/>
    <m/>
  </r>
  <r>
    <s v="9005005"/>
    <s v="MaxiGrip Curette Gracey DE 7/8"/>
    <s v="Resin       "/>
    <s v="Ea      "/>
    <s v="JINSTR"/>
    <s v="900-5005"/>
    <n v="2"/>
    <n v="4"/>
    <n v="0"/>
    <n v="1"/>
    <n v="0"/>
    <n v="0"/>
    <x v="7"/>
    <m/>
    <m/>
    <m/>
  </r>
  <r>
    <s v="1125753"/>
    <s v="Maestro Silic Acryl Polish HP "/>
    <s v="Large Point "/>
    <s v="6/Pk    "/>
    <s v="EMOORE"/>
    <s v="1125753"/>
    <n v="2"/>
    <n v="2"/>
    <n v="1"/>
    <n v="0"/>
    <n v="0"/>
    <n v="0"/>
    <x v="8"/>
    <m/>
    <m/>
    <m/>
  </r>
  <r>
    <s v="2224263"/>
    <s v="Calm-It Refill Bottle         "/>
    <s v="6mL         "/>
    <s v="Ea      "/>
    <s v="CAULK"/>
    <s v="61A002"/>
    <n v="2"/>
    <n v="2"/>
    <n v="0"/>
    <n v="1"/>
    <n v="0"/>
    <n v="0"/>
    <x v="8"/>
    <m/>
    <m/>
    <m/>
  </r>
  <r>
    <s v="2550246"/>
    <s v="Proform Retainer Sheets       "/>
    <s v=".030        "/>
    <s v="50/Bx   "/>
    <s v="NATKEY"/>
    <s v="9614810"/>
    <n v="2"/>
    <n v="2"/>
    <n v="0"/>
    <n v="1"/>
    <n v="0"/>
    <n v="0"/>
    <x v="8"/>
    <m/>
    <m/>
    <m/>
  </r>
  <r>
    <s v="3668349"/>
    <s v="Sticker Super Brusher         "/>
    <s v="2&quot;D         "/>
    <s v="100/Rl  "/>
    <s v="SHERMN"/>
    <s v="PS31"/>
    <n v="2"/>
    <n v="2"/>
    <n v="0"/>
    <n v="1"/>
    <n v="0"/>
    <n v="0"/>
    <x v="7"/>
    <m/>
    <m/>
    <m/>
  </r>
  <r>
    <s v="3334054"/>
    <s v="G-aenial Sculpt Unitip Refill "/>
    <s v="BW          "/>
    <s v="10/Pk   "/>
    <s v="GC"/>
    <s v="009181"/>
    <n v="2"/>
    <n v="2"/>
    <n v="0"/>
    <n v="1"/>
    <n v="0"/>
    <n v="0"/>
    <x v="7"/>
    <m/>
    <m/>
    <m/>
  </r>
  <r>
    <s v="7173573"/>
    <s v="Column Key Pad                "/>
    <s v="            "/>
    <s v="ea      "/>
    <s v="GENDEX"/>
    <s v="0.822.8416"/>
    <n v="2"/>
    <n v="11"/>
    <n v="0"/>
    <n v="0"/>
    <n v="0"/>
    <n v="1"/>
    <x v="6"/>
    <m/>
    <m/>
    <m/>
  </r>
  <r>
    <s v="6428941"/>
    <s v="Quick Switch Kit              "/>
    <s v="            "/>
    <s v="ea      "/>
    <s v="DCI"/>
    <s v="8941"/>
    <n v="2"/>
    <n v="22"/>
    <n v="0"/>
    <n v="1"/>
    <n v="0"/>
    <n v="0"/>
    <x v="5"/>
    <m/>
    <m/>
    <m/>
  </r>
  <r>
    <s v="1958072"/>
    <s v="Dura-White Stones HP          "/>
    <s v="FL3         "/>
    <s v="12/Bx   "/>
    <s v="SHOFU"/>
    <s v="0204"/>
    <n v="1"/>
    <n v="4"/>
    <n v="0"/>
    <n v="1"/>
    <n v="0"/>
    <n v="0"/>
    <x v="8"/>
    <m/>
    <m/>
    <m/>
  </r>
  <r>
    <s v="7776318"/>
    <s v="Unitek Crowns SS 2nd Perm Bic "/>
    <s v="LR4 900644  "/>
    <s v="5/Bx    "/>
    <s v="THREEM"/>
    <s v="900644"/>
    <n v="1"/>
    <n v="1"/>
    <n v="0"/>
    <n v="1"/>
    <n v="0"/>
    <n v="0"/>
    <x v="8"/>
    <m/>
    <m/>
    <m/>
  </r>
  <r>
    <s v="3654482"/>
    <s v="Water Spray Tube + Model      "/>
    <s v="Trimm       "/>
    <s v="Ea      "/>
    <s v="BUFF"/>
    <s v="61790-4"/>
    <n v="1"/>
    <n v="1"/>
    <n v="0"/>
    <n v="1"/>
    <n v="0"/>
    <n v="0"/>
    <x v="5"/>
    <m/>
    <m/>
    <m/>
  </r>
  <r>
    <s v="1000341"/>
    <s v="Towel Clamp Backhaus 5.25&quot;    "/>
    <s v="Standard    "/>
    <s v="Ea      "/>
    <s v="JINSTR"/>
    <s v="100-0341"/>
    <n v="1"/>
    <n v="4"/>
    <n v="1"/>
    <n v="0"/>
    <n v="0"/>
    <n v="0"/>
    <x v="8"/>
    <m/>
    <m/>
    <m/>
  </r>
  <r>
    <s v="3218444"/>
    <s v="Listerine Freshburst          "/>
    <s v="1.5 Ltr     "/>
    <s v="6/Ca    "/>
    <s v="J&amp;JDNT"/>
    <s v="42855"/>
    <n v="1"/>
    <n v="1"/>
    <n v="0"/>
    <n v="1"/>
    <n v="0"/>
    <n v="0"/>
    <x v="8"/>
    <m/>
    <m/>
    <m/>
  </r>
  <r>
    <s v="1009397"/>
    <s v="Endoflex K-Files 21 mm        "/>
    <s v="# 45        "/>
    <s v="6/Bx    "/>
    <s v="MANI"/>
    <s v="SCH.DKF21/45"/>
    <n v="1"/>
    <n v="2"/>
    <n v="0"/>
    <n v="1"/>
    <n v="0"/>
    <n v="0"/>
    <x v="8"/>
    <m/>
    <m/>
    <m/>
  </r>
  <r>
    <s v="1073213"/>
    <s v="Retractor Weider              "/>
    <s v="Large 2     "/>
    <s v="Ea      "/>
    <s v="ATITAN"/>
    <s v="WEIDER 2"/>
    <n v="1"/>
    <n v="2"/>
    <n v="0"/>
    <n v="1"/>
    <n v="0"/>
    <n v="0"/>
    <x v="8"/>
    <m/>
    <m/>
    <m/>
  </r>
  <r>
    <s v="9991641"/>
    <s v="Oral Surgery Bur Shank 3      "/>
    <s v="#  702      "/>
    <s v="10/Pk   "/>
    <s v="SSWBUR"/>
    <s v="30037"/>
    <n v="1"/>
    <n v="5"/>
    <n v="0"/>
    <n v="1"/>
    <n v="0"/>
    <n v="0"/>
    <x v="8"/>
    <m/>
    <m/>
    <m/>
  </r>
  <r>
    <s v="1351408"/>
    <s v="Mixing Pad Non-Slip           "/>
    <s v="Large       "/>
    <s v="2/Pk    "/>
    <s v="PENCLI"/>
    <s v="31095DX"/>
    <n v="1"/>
    <n v="1"/>
    <n v="0"/>
    <n v="1"/>
    <n v="0"/>
    <n v="0"/>
    <x v="8"/>
    <m/>
    <m/>
    <m/>
  </r>
  <r>
    <s v="6309432"/>
    <s v="Valve Assy,Auto HP Holder     "/>
    <s v="            "/>
    <s v="Each    "/>
    <s v="PROMA"/>
    <s v="92941"/>
    <n v="1"/>
    <n v="3"/>
    <n v="0"/>
    <n v="1"/>
    <n v="0"/>
    <n v="0"/>
    <x v="5"/>
    <m/>
    <m/>
    <m/>
  </r>
  <r>
    <s v="1121236"/>
    <s v="Copalite Varnish              "/>
    <s v="            "/>
    <s v="1/2oz/Bt"/>
    <s v="TEMREX"/>
    <s v="4000-02"/>
    <n v="1"/>
    <n v="2"/>
    <n v="0"/>
    <n v="1"/>
    <n v="0"/>
    <n v="0"/>
    <x v="8"/>
    <m/>
    <m/>
    <m/>
  </r>
  <r>
    <s v="7775588"/>
    <s v="3M Crowns SS 1st Prim Mol     "/>
    <s v="D-UR-6      "/>
    <s v="5/Bx    "/>
    <s v="THREEM"/>
    <s v="PDRP-DUR6"/>
    <n v="1"/>
    <n v="2"/>
    <n v="0"/>
    <n v="1"/>
    <n v="0"/>
    <n v="0"/>
    <x v="8"/>
    <m/>
    <m/>
    <m/>
  </r>
  <r>
    <s v="7172524"/>
    <s v="GEARED MOTOR,8500/9200DDE     "/>
    <s v="X-RAY       "/>
    <s v="EA      "/>
    <s v="GENDEX"/>
    <s v="0.821.0720"/>
    <n v="1"/>
    <n v="1"/>
    <n v="0"/>
    <n v="1"/>
    <n v="0"/>
    <n v="0"/>
    <x v="5"/>
    <m/>
    <m/>
    <m/>
  </r>
  <r>
    <s v="7777236"/>
    <s v="Unitek Crowns SS Prim Ant Cent"/>
    <s v="UL1 907001  "/>
    <s v="5/Bx    "/>
    <s v="THREEM"/>
    <s v="907001"/>
    <n v="1"/>
    <n v="1"/>
    <n v="1"/>
    <n v="0"/>
    <n v="0"/>
    <n v="0"/>
    <x v="8"/>
    <m/>
    <m/>
    <m/>
  </r>
  <r>
    <s v="5507841"/>
    <s v="Non-Rebreathing Checkvalv     "/>
    <s v="            "/>
    <s v="ea      "/>
    <s v="PORTER"/>
    <s v="A-4297-000"/>
    <n v="1"/>
    <n v="2"/>
    <n v="0"/>
    <n v="0"/>
    <n v="0"/>
    <n v="1"/>
    <x v="6"/>
    <m/>
    <m/>
    <m/>
  </r>
  <r>
    <s v="2883812"/>
    <s v="NOLA Dry Field System Small   "/>
    <s v="Red         "/>
    <s v="Ea      "/>
    <s v="ZGLOP"/>
    <s v="300-400"/>
    <n v="1"/>
    <n v="3"/>
    <n v="0"/>
    <n v="1"/>
    <n v="0"/>
    <n v="0"/>
    <x v="8"/>
    <m/>
    <m/>
    <m/>
  </r>
  <r>
    <s v="6399019"/>
    <s v="Hdrst Cush,Dove Gry           "/>
    <s v=".           "/>
    <s v="Ea      "/>
    <s v="BELMON"/>
    <s v="B20HR5666"/>
    <n v="1"/>
    <n v="2"/>
    <n v="0"/>
    <n v="0"/>
    <n v="0"/>
    <n v="1"/>
    <x v="6"/>
    <m/>
    <m/>
    <m/>
  </r>
  <r>
    <s v="1444461"/>
    <s v="Plastic Backrest Cover        "/>
    <s v="f/Chair     "/>
    <s v="ea      "/>
    <s v="BELMON"/>
    <s v="B20HAAE03A0"/>
    <n v="1"/>
    <n v="1"/>
    <n v="0"/>
    <n v="0"/>
    <n v="0"/>
    <n v="1"/>
    <x v="7"/>
    <m/>
    <m/>
    <m/>
  </r>
  <r>
    <s v="3788407"/>
    <s v="RelyX UniCem Maxicap          "/>
    <s v="Intro Kit   "/>
    <s v="Ea      "/>
    <s v="THREEM"/>
    <s v="56830"/>
    <n v="1"/>
    <n v="1"/>
    <n v="1"/>
    <n v="0"/>
    <n v="0"/>
    <n v="0"/>
    <x v="8"/>
    <m/>
    <m/>
    <m/>
  </r>
  <r>
    <s v="1670040"/>
    <s v="Trubase Baseplate DoubleThick "/>
    <s v="Upper       "/>
    <s v="25/Bx   "/>
    <s v="DNTPLY"/>
    <s v="872970101"/>
    <n v="1"/>
    <n v="1"/>
    <n v="0"/>
    <n v="1"/>
    <n v="0"/>
    <n v="0"/>
    <x v="7"/>
    <m/>
    <m/>
    <m/>
  </r>
  <r>
    <s v="6980619"/>
    <s v="Membrane Cartridge            "/>
    <s v="            "/>
    <s v="ea      "/>
    <s v="AIRTEC"/>
    <s v="87010"/>
    <n v="1"/>
    <n v="2"/>
    <n v="0"/>
    <n v="1"/>
    <n v="0"/>
    <n v="0"/>
    <x v="5"/>
    <m/>
    <m/>
    <m/>
  </r>
  <r>
    <s v="4229209"/>
    <s v="Arestin SS Handle             "/>
    <s v="            "/>
    <s v="Ea      "/>
    <s v="ORAPHA"/>
    <s v="5041"/>
    <n v="1"/>
    <n v="2"/>
    <n v="0"/>
    <n v="1"/>
    <n v="0"/>
    <n v="0"/>
    <x v="8"/>
    <m/>
    <m/>
    <m/>
  </r>
  <r>
    <s v="7773153"/>
    <s v="Unitek Crowns SS 1st Perm Bic "/>
    <s v="LR0 900540  "/>
    <s v="5/Bx    "/>
    <s v="THREEM"/>
    <s v="900540"/>
    <n v="1"/>
    <n v="1"/>
    <n v="0"/>
    <n v="1"/>
    <n v="0"/>
    <n v="0"/>
    <x v="7"/>
    <m/>
    <m/>
    <m/>
  </r>
  <r>
    <s v="1079604"/>
    <s v="Dri-Angle Plain               "/>
    <s v="Small       "/>
    <s v="400/Bx  "/>
    <s v="DHP"/>
    <s v="31S"/>
    <n v="1"/>
    <n v="1"/>
    <n v="0"/>
    <n v="1"/>
    <n v="0"/>
    <n v="0"/>
    <x v="8"/>
    <m/>
    <m/>
    <m/>
  </r>
  <r>
    <s v="2015122"/>
    <s v="Hedstrom Plus Files 31mm      "/>
    <s v="#10         "/>
    <s v="6/Bx    "/>
    <s v="JSDENT"/>
    <s v="HH3010"/>
    <n v="1"/>
    <n v="1"/>
    <n v="0"/>
    <n v="0"/>
    <n v="1"/>
    <n v="0"/>
    <x v="6"/>
    <m/>
    <m/>
    <m/>
  </r>
  <r>
    <s v="7721763"/>
    <s v="Midwest Carbide Bur           "/>
    <s v="FGSS  669   "/>
    <s v="10/Pk   "/>
    <s v="MIDWES"/>
    <s v="389431"/>
    <n v="1"/>
    <n v="2"/>
    <n v="0"/>
    <n v="1"/>
    <n v="0"/>
    <n v="0"/>
    <x v="7"/>
    <m/>
    <m/>
    <m/>
  </r>
  <r>
    <s v="9533772"/>
    <s v="Rubber Dam Holder             "/>
    <s v="            "/>
    <s v="Ea      "/>
    <s v="MILTEX"/>
    <s v="7625"/>
    <n v="1"/>
    <n v="2"/>
    <n v="0"/>
    <n v="1"/>
    <n v="0"/>
    <n v="0"/>
    <x v="8"/>
    <m/>
    <m/>
    <m/>
  </r>
  <r>
    <s v="5864019"/>
    <s v="Elevator Cryer #44            "/>
    <s v="            "/>
    <s v="Ea      "/>
    <s v="NORDNT"/>
    <s v="E44"/>
    <n v="1"/>
    <n v="1"/>
    <n v="0"/>
    <n v="1"/>
    <n v="0"/>
    <n v="0"/>
    <x v="7"/>
    <m/>
    <m/>
    <m/>
  </r>
  <r>
    <s v="3332815"/>
    <s v="Gradia Core Kit               "/>
    <s v="            "/>
    <s v="Ea      "/>
    <s v="GC"/>
    <s v="003651"/>
    <n v="1"/>
    <n v="1"/>
    <n v="0"/>
    <n v="1"/>
    <n v="0"/>
    <n v="0"/>
    <x v="7"/>
    <m/>
    <m/>
    <m/>
  </r>
  <r>
    <s v="5516901"/>
    <s v="Valve,Water Control           "/>
    <s v="            "/>
    <s v="012.6675"/>
    <s v="P&amp;C"/>
    <s v="1.012.6675"/>
    <n v="1"/>
    <n v="1"/>
    <n v="0"/>
    <n v="1"/>
    <n v="0"/>
    <n v="0"/>
    <x v="5"/>
    <m/>
    <m/>
    <m/>
  </r>
  <r>
    <s v="1005208"/>
    <s v="Strip Crown Forms             "/>
    <s v="#116        "/>
    <s v="5/Bx    "/>
    <s v="SDI"/>
    <s v="224116"/>
    <n v="1"/>
    <n v="1"/>
    <n v="0"/>
    <n v="1"/>
    <n v="0"/>
    <n v="0"/>
    <x v="7"/>
    <m/>
    <m/>
    <m/>
  </r>
  <r>
    <s v="3781637"/>
    <s v="Probe Clear View Williams     "/>
    <s v="SE          "/>
    <s v="Ea      "/>
    <s v="PREMER"/>
    <s v="1004916"/>
    <n v="1"/>
    <n v="2"/>
    <n v="0"/>
    <n v="1"/>
    <n v="0"/>
    <n v="0"/>
    <x v="7"/>
    <m/>
    <m/>
    <m/>
  </r>
  <r>
    <s v="7773898"/>
    <s v="Unitek Crowns SS 1st Prim Mol "/>
    <s v="UR5 900125  "/>
    <s v="5/Bx    "/>
    <s v="THREEM"/>
    <s v="900125"/>
    <n v="1"/>
    <n v="2"/>
    <n v="0"/>
    <n v="1"/>
    <n v="0"/>
    <n v="0"/>
    <x v="8"/>
    <m/>
    <m/>
    <m/>
  </r>
  <r>
    <s v="6001944"/>
    <s v="Streamline Ultrasonic Insert  "/>
    <s v="25K #3 Bvrtl"/>
    <s v="Ea      "/>
    <s v="HUFRID"/>
    <s v="UI325K"/>
    <n v="1"/>
    <n v="4"/>
    <n v="0"/>
    <n v="1"/>
    <n v="0"/>
    <n v="0"/>
    <x v="7"/>
    <m/>
    <m/>
    <m/>
  </r>
  <r>
    <s v="7774112"/>
    <s v="Unitek Crowns SS 1st Perm Bic "/>
    <s v="LR6 900546  "/>
    <s v="5/Bx    "/>
    <s v="THREEM"/>
    <s v="900546"/>
    <n v="1"/>
    <n v="1"/>
    <n v="0"/>
    <n v="1"/>
    <n v="0"/>
    <n v="0"/>
    <x v="7"/>
    <m/>
    <m/>
    <m/>
  </r>
  <r>
    <s v="1046941"/>
    <s v="Diamond Single-Use FG         "/>
    <s v="858-014C    "/>
    <s v="25/Bx   "/>
    <s v="MICDIA"/>
    <s v="1046941"/>
    <n v="1"/>
    <n v="2"/>
    <n v="0"/>
    <n v="1"/>
    <n v="0"/>
    <n v="0"/>
    <x v="8"/>
    <m/>
    <m/>
    <m/>
  </r>
  <r>
    <s v="6428781"/>
    <s v="12-Compart Tech's Fitting     "/>
    <s v="Kit         "/>
    <s v="ea      "/>
    <s v="DCI"/>
    <s v="8781"/>
    <n v="1"/>
    <n v="2"/>
    <n v="0"/>
    <n v="0"/>
    <n v="0"/>
    <n v="1"/>
    <x v="6"/>
    <m/>
    <m/>
    <m/>
  </r>
  <r>
    <s v="3333079"/>
    <s v="G-Aenial Bond &amp; Univ Flo      "/>
    <s v="Intro Kit   "/>
    <s v="Ea      "/>
    <s v="GC"/>
    <s v="400222"/>
    <n v="1"/>
    <n v="2"/>
    <n v="0"/>
    <n v="1"/>
    <n v="0"/>
    <n v="0"/>
    <x v="7"/>
    <m/>
    <m/>
    <m/>
  </r>
  <r>
    <s v="7779793"/>
    <s v="3M Crowns SS 1st Perm Mol     "/>
    <s v="6-UR-6      "/>
    <s v="5/Bx    "/>
    <s v="THREEM"/>
    <s v="6-UR-6"/>
    <n v="1"/>
    <n v="1"/>
    <n v="0"/>
    <n v="1"/>
    <n v="0"/>
    <n v="0"/>
    <x v="8"/>
    <m/>
    <m/>
    <m/>
  </r>
  <r>
    <s v="7772720"/>
    <s v="Strip Crowns Pedo Cent UR-1   "/>
    <s v="914011      "/>
    <s v="5/Bx    "/>
    <s v="THREEM"/>
    <s v="914011"/>
    <n v="1"/>
    <n v="2"/>
    <n v="0"/>
    <n v="1"/>
    <n v="0"/>
    <n v="0"/>
    <x v="8"/>
    <m/>
    <m/>
    <m/>
  </r>
  <r>
    <s v="1959824"/>
    <s v="Dura-Green Stones CA WH6      "/>
    <s v="            "/>
    <s v="12/Pk   "/>
    <s v="SHOFU"/>
    <s v="0098"/>
    <n v="1"/>
    <n v="2"/>
    <n v="0"/>
    <n v="1"/>
    <n v="0"/>
    <n v="0"/>
    <x v="7"/>
    <m/>
    <m/>
    <m/>
  </r>
  <r>
    <s v="1048372"/>
    <s v="MaxiGrip Scaler DE U15/30     "/>
    <s v="SS          "/>
    <s v="Ea      "/>
    <s v="JINSTR"/>
    <s v="104-8372"/>
    <n v="1"/>
    <n v="3"/>
    <n v="0"/>
    <n v="1"/>
    <n v="0"/>
    <n v="0"/>
    <x v="7"/>
    <m/>
    <m/>
    <m/>
  </r>
  <r>
    <s v="7777939"/>
    <s v="Iso-Form Crowns               "/>
    <s v="L40         "/>
    <s v="5/Bx    "/>
    <s v="THREEM"/>
    <s v="PBRP-L40"/>
    <n v="1"/>
    <n v="1"/>
    <n v="0"/>
    <n v="1"/>
    <n v="0"/>
    <n v="0"/>
    <x v="8"/>
    <m/>
    <m/>
    <m/>
  </r>
  <r>
    <s v="1006158"/>
    <s v="Excavator DE                  "/>
    <s v="#13         "/>
    <s v="Ea      "/>
    <s v="JINSTR"/>
    <s v="100-6158"/>
    <n v="1"/>
    <n v="4"/>
    <n v="0"/>
    <n v="1"/>
    <n v="0"/>
    <n v="0"/>
    <x v="8"/>
    <m/>
    <m/>
    <m/>
  </r>
  <r>
    <s v="1238213"/>
    <s v="HiLuster Plus Dia Polishers   "/>
    <s v="Cup         "/>
    <s v="6/Pk    "/>
    <s v="KERR"/>
    <s v="2663"/>
    <n v="1"/>
    <n v="2"/>
    <n v="0"/>
    <n v="0"/>
    <n v="0"/>
    <n v="1"/>
    <x v="6"/>
    <m/>
    <m/>
    <m/>
  </r>
  <r>
    <s v="1000860"/>
    <s v="Lab Carbide Bur HP            "/>
    <s v="  88A       "/>
    <s v="Ea      "/>
    <s v="DEDECO"/>
    <s v="9878"/>
    <n v="1"/>
    <n v="3"/>
    <n v="0"/>
    <n v="1"/>
    <n v="0"/>
    <n v="0"/>
    <x v="8"/>
    <m/>
    <m/>
    <m/>
  </r>
  <r>
    <s v="2949149"/>
    <s v="Moore-Flex Discs Regular 5/8&quot; "/>
    <s v="Medium      "/>
    <s v="100/Bx  "/>
    <s v="EMOORE"/>
    <s v="BC-58-1M3"/>
    <n v="1"/>
    <n v="1"/>
    <n v="0"/>
    <n v="1"/>
    <n v="0"/>
    <n v="0"/>
    <x v="7"/>
    <m/>
    <m/>
    <m/>
  </r>
  <r>
    <s v="1017833"/>
    <s v="Silicone Endo Stops           "/>
    <s v="Green       "/>
    <s v="100/BG  "/>
    <s v="MILTEX"/>
    <s v="1017833"/>
    <n v="1"/>
    <n v="1"/>
    <n v="0"/>
    <n v="1"/>
    <n v="0"/>
    <n v="0"/>
    <x v="7"/>
    <m/>
    <m/>
    <m/>
  </r>
  <r>
    <s v="1001226"/>
    <s v="Surgical Bur FG   170         "/>
    <s v="FG   170    "/>
    <s v="5/Pk    "/>
    <s v="PRIMAD"/>
    <s v="101124"/>
    <n v="1"/>
    <n v="4"/>
    <n v="0"/>
    <n v="1"/>
    <n v="0"/>
    <n v="0"/>
    <x v="8"/>
    <m/>
    <m/>
    <m/>
  </r>
  <r>
    <s v="1018485"/>
    <s v="Touch Pad Amalgamator Replace "/>
    <s v="Cover       "/>
    <s v="Ea      "/>
    <s v="GOLD"/>
    <s v="099-31010"/>
    <n v="1"/>
    <n v="1"/>
    <n v="0"/>
    <n v="1"/>
    <n v="0"/>
    <n v="0"/>
    <x v="7"/>
    <m/>
    <m/>
    <m/>
  </r>
  <r>
    <s v="6984436"/>
    <s v="Cup Iodine SS 6 Oz            "/>
    <s v="3-1/4X2 6 Oz"/>
    <s v="Ea      "/>
    <s v="GF"/>
    <s v="3239"/>
    <n v="1"/>
    <n v="3"/>
    <n v="0"/>
    <n v="1"/>
    <n v="0"/>
    <n v="0"/>
    <x v="8"/>
    <m/>
    <m/>
    <m/>
  </r>
  <r>
    <s v="1447874"/>
    <s v="Flange Cover                  "/>
    <s v="            "/>
    <s v="Each    "/>
    <s v="BELMON"/>
    <s v="B10L3606"/>
    <n v="1"/>
    <n v="1"/>
    <n v="0"/>
    <n v="0"/>
    <n v="0"/>
    <n v="1"/>
    <x v="6"/>
    <m/>
    <m/>
    <m/>
  </r>
  <r>
    <s v="9999821"/>
    <s v="Safe End Bur 10 Blade FG      "/>
    <s v="8mm         "/>
    <s v="5/Pk    "/>
    <s v="SSWBUR"/>
    <s v="16009-5"/>
    <n v="1"/>
    <n v="2"/>
    <n v="0"/>
    <n v="1"/>
    <n v="0"/>
    <n v="0"/>
    <x v="7"/>
    <m/>
    <m/>
    <m/>
  </r>
  <r>
    <s v="1007969"/>
    <s v="Matrix T-Bands Brass Curved   "/>
    <s v="Small       "/>
    <s v="100/Bx  "/>
    <s v="TEMREX"/>
    <s v="1007969"/>
    <n v="1"/>
    <n v="2"/>
    <n v="0"/>
    <n v="1"/>
    <n v="0"/>
    <n v="0"/>
    <x v="8"/>
    <m/>
    <m/>
    <m/>
  </r>
  <r>
    <s v="9239970"/>
    <s v="Face Mask-Transpart Child     "/>
    <s v="            "/>
    <s v="Ea      "/>
    <s v="MADA"/>
    <s v="1436"/>
    <n v="1"/>
    <n v="1"/>
    <n v="0"/>
    <n v="0"/>
    <n v="1"/>
    <n v="0"/>
    <x v="6"/>
    <m/>
    <m/>
    <m/>
  </r>
  <r>
    <s v="6350194"/>
    <s v="C-Tub Instr Tray Pls 1Gal Trns"/>
    <s v="13.5X7.5X6.3"/>
    <s v="Ea      "/>
    <s v="CETYLT"/>
    <s v="0106"/>
    <n v="1"/>
    <n v="2"/>
    <n v="0"/>
    <n v="1"/>
    <n v="0"/>
    <n v="0"/>
    <x v="8"/>
    <m/>
    <m/>
    <m/>
  </r>
  <r>
    <s v="8087814"/>
    <s v="Titan Sickle Tip              "/>
    <s v="            "/>
    <s v="Ea      "/>
    <s v="STAR"/>
    <s v="261667"/>
    <n v="1"/>
    <n v="10"/>
    <n v="0"/>
    <n v="1"/>
    <n v="0"/>
    <n v="0"/>
    <x v="7"/>
    <m/>
    <m/>
    <m/>
  </r>
  <r>
    <s v="1006554"/>
    <s v="Polycarbonate Crowns          "/>
    <s v="# 38        "/>
    <s v="5/Bx    "/>
    <s v="SDI"/>
    <s v="136238"/>
    <n v="1"/>
    <n v="2"/>
    <n v="0"/>
    <n v="1"/>
    <n v="0"/>
    <n v="0"/>
    <x v="8"/>
    <m/>
    <m/>
    <m/>
  </r>
  <r>
    <s v="1449798"/>
    <s v="Foot Cntrl spring Actuatr     "/>
    <s v="            "/>
    <s v="ea      "/>
    <s v="BELMON"/>
    <s v="C07G0116"/>
    <n v="1"/>
    <n v="3"/>
    <n v="0"/>
    <n v="0"/>
    <n v="0"/>
    <n v="1"/>
    <x v="6"/>
    <m/>
    <m/>
    <m/>
  </r>
  <r>
    <s v="5864472"/>
    <s v="Elevator Cryer #45            "/>
    <s v="            "/>
    <s v="Ea      "/>
    <s v="NORDNT"/>
    <s v="E45"/>
    <n v="1"/>
    <n v="1"/>
    <n v="0"/>
    <n v="1"/>
    <n v="0"/>
    <n v="0"/>
    <x v="7"/>
    <m/>
    <m/>
    <m/>
  </r>
  <r>
    <s v="7779294"/>
    <s v="3M Crowns SS 2nd Prim Mol     "/>
    <s v="E-UR-5      "/>
    <s v="5/Bx    "/>
    <s v="THREEM"/>
    <s v="PDRP-EUR5"/>
    <n v="1"/>
    <n v="1"/>
    <n v="0"/>
    <n v="1"/>
    <n v="0"/>
    <n v="0"/>
    <x v="8"/>
    <m/>
    <m/>
    <m/>
  </r>
  <r>
    <s v="1072022"/>
    <s v="Elevator East West Left       "/>
    <s v="#27         "/>
    <s v="Ea      "/>
    <s v="ATITAN"/>
    <s v="27"/>
    <n v="1"/>
    <n v="1"/>
    <n v="0"/>
    <n v="0"/>
    <n v="0"/>
    <n v="1"/>
    <x v="6"/>
    <m/>
    <m/>
    <m/>
  </r>
  <r>
    <s v="9240220"/>
    <s v="Clip,Flow Control             "/>
    <s v="            "/>
    <s v="Ea      "/>
    <s v="L&amp;R"/>
    <s v="20964"/>
    <n v="1"/>
    <n v="2"/>
    <n v="0"/>
    <n v="1"/>
    <n v="0"/>
    <n v="0"/>
    <x v="8"/>
    <m/>
    <m/>
    <m/>
  </r>
  <r>
    <s v="5530388"/>
    <s v="Silhouette Breathing Circuit  "/>
    <s v="Small       "/>
    <s v="12/Bx   "/>
    <s v="PORTER"/>
    <s v="SIL-SM-12"/>
    <n v="1"/>
    <n v="2"/>
    <n v="0"/>
    <n v="1"/>
    <n v="0"/>
    <n v="0"/>
    <x v="8"/>
    <m/>
    <m/>
    <m/>
  </r>
  <r>
    <s v="1640148"/>
    <s v="Stae Single Dose Kit          "/>
    <s v="            "/>
    <s v="Ea      "/>
    <s v="SOUDEN"/>
    <s v="8100205"/>
    <n v="1"/>
    <n v="1"/>
    <n v="0"/>
    <n v="0"/>
    <n v="0"/>
    <n v="1"/>
    <x v="6"/>
    <m/>
    <m/>
    <m/>
  </r>
  <r>
    <s v="7777846"/>
    <s v="Iso-Form Crowns               "/>
    <s v="U69         "/>
    <s v="5/Bx    "/>
    <s v="THREEM"/>
    <s v="PMRP-U69"/>
    <n v="1"/>
    <n v="1"/>
    <n v="0"/>
    <n v="1"/>
    <n v="0"/>
    <n v="0"/>
    <x v="8"/>
    <m/>
    <m/>
    <m/>
  </r>
  <r>
    <s v="7770003"/>
    <s v="Iso-Form Crowns               "/>
    <s v="L42         "/>
    <s v="5/Bx    "/>
    <s v="THREEM"/>
    <s v="PBRP-L42"/>
    <n v="1"/>
    <n v="1"/>
    <n v="0"/>
    <n v="1"/>
    <n v="0"/>
    <n v="0"/>
    <x v="8"/>
    <m/>
    <m/>
    <m/>
  </r>
  <r>
    <s v="7775684"/>
    <s v="Iso-Form Crowns               "/>
    <s v="U56         "/>
    <s v="5/Bx    "/>
    <s v="THREEM"/>
    <s v="PBRP-U56"/>
    <n v="1"/>
    <n v="1"/>
    <n v="0"/>
    <n v="1"/>
    <n v="0"/>
    <n v="0"/>
    <x v="8"/>
    <m/>
    <m/>
    <m/>
  </r>
  <r>
    <s v="3864112"/>
    <s v="Snap Clip, for Sterilizer     "/>
    <s v="            "/>
    <s v="ea      "/>
    <s v="MIDMAK"/>
    <s v="042-0182-00"/>
    <n v="1"/>
    <n v="5"/>
    <n v="0"/>
    <n v="1"/>
    <n v="0"/>
    <n v="0"/>
    <x v="5"/>
    <m/>
    <m/>
    <m/>
  </r>
  <r>
    <s v="5862760"/>
    <s v="File Bone 21 Miller           "/>
    <s v="            "/>
    <s v="Ea      "/>
    <s v="NORDNT"/>
    <s v="FB21"/>
    <n v="1"/>
    <n v="6"/>
    <n v="0"/>
    <n v="1"/>
    <n v="0"/>
    <n v="0"/>
    <x v="7"/>
    <m/>
    <m/>
    <m/>
  </r>
  <r>
    <s v="1019300"/>
    <s v="Heatseal Bags 5 X 5&quot; 2mL      "/>
    <s v="Plastic     "/>
    <s v="1000/Bx "/>
    <s v="ZCHWCK"/>
    <s v="684953"/>
    <n v="1"/>
    <n v="1"/>
    <n v="1"/>
    <n v="0"/>
    <n v="0"/>
    <n v="0"/>
    <x v="8"/>
    <m/>
    <m/>
    <m/>
  </r>
  <r>
    <s v="1007626"/>
    <s v="Explorer DE #7                "/>
    <s v="            "/>
    <s v="Ea      "/>
    <s v="JINSTR"/>
    <s v="100-7626"/>
    <n v="1"/>
    <n v="12"/>
    <n v="0"/>
    <n v="1"/>
    <n v="0"/>
    <n v="0"/>
    <x v="8"/>
    <m/>
    <m/>
    <m/>
  </r>
  <r>
    <s v="3873444"/>
    <s v="Manifold Kit M11 115V         "/>
    <s v="            "/>
    <s v="Ea      "/>
    <s v="MIDMAK"/>
    <s v="002-10017-00"/>
    <n v="1"/>
    <n v="1"/>
    <n v="0"/>
    <n v="1"/>
    <n v="0"/>
    <n v="0"/>
    <x v="5"/>
    <m/>
    <m/>
    <m/>
  </r>
  <r>
    <s v="9004312"/>
    <s v="Rotosonic Scaler-Flame        "/>
    <s v="Flame       "/>
    <s v="10/Pk   "/>
    <s v="PRIMAD"/>
    <s v="SFROTOFLAFG"/>
    <n v="1"/>
    <n v="1"/>
    <n v="0"/>
    <n v="1"/>
    <n v="0"/>
    <n v="0"/>
    <x v="7"/>
    <m/>
    <m/>
    <m/>
  </r>
  <r>
    <s v="1002019"/>
    <s v="Elevator Cryer #34            "/>
    <s v="            "/>
    <s v="Ea      "/>
    <s v="JINSTR"/>
    <s v="100-2019"/>
    <n v="1"/>
    <n v="2"/>
    <n v="0"/>
    <n v="1"/>
    <n v="0"/>
    <n v="0"/>
    <x v="8"/>
    <m/>
    <m/>
    <m/>
  </r>
  <r>
    <s v="2288595"/>
    <s v="NTI Diamond FG 878K-012C      "/>
    <s v="            "/>
    <s v="5/Pk    "/>
    <s v="AXIS"/>
    <s v="C878K-012"/>
    <n v="1"/>
    <n v="2"/>
    <n v="0"/>
    <n v="1"/>
    <n v="0"/>
    <n v="0"/>
    <x v="7"/>
    <m/>
    <m/>
    <m/>
  </r>
  <r>
    <s v="5246698"/>
    <s v="Large Adult Cuff              "/>
    <s v="Hem704c     "/>
    <s v="ea      "/>
    <s v="MARSHA"/>
    <s v="H-003D"/>
    <n v="1"/>
    <n v="1"/>
    <n v="0"/>
    <n v="1"/>
    <n v="0"/>
    <n v="0"/>
    <x v="8"/>
    <m/>
    <m/>
    <m/>
  </r>
  <r>
    <s v="6426428"/>
    <s v="Precision Com.Syring Only     "/>
    <s v="No Tubg     "/>
    <s v="ea      "/>
    <s v="DCI"/>
    <s v="3600"/>
    <n v="1"/>
    <n v="20"/>
    <n v="0"/>
    <n v="1"/>
    <n v="0"/>
    <n v="0"/>
    <x v="5"/>
    <m/>
    <m/>
    <m/>
  </r>
  <r>
    <s v="1005631"/>
    <s v="Endoflex Reamers 21 mm        "/>
    <s v="# 15        "/>
    <s v="6/Bx    "/>
    <s v="MANI"/>
    <s v="SCH.DR21/15"/>
    <n v="1"/>
    <n v="4"/>
    <n v="0"/>
    <n v="1"/>
    <n v="0"/>
    <n v="0"/>
    <x v="7"/>
    <m/>
    <m/>
    <m/>
  </r>
  <r>
    <s v="5539241"/>
    <s v="N2O E-Stand Pres Gauge        "/>
    <s v="            "/>
    <s v="Ea      "/>
    <s v="PORTER"/>
    <s v="64900422"/>
    <n v="1"/>
    <n v="1"/>
    <n v="0"/>
    <n v="0"/>
    <n v="0"/>
    <n v="1"/>
    <x v="6"/>
    <m/>
    <m/>
    <m/>
  </r>
  <r>
    <s v="7721234"/>
    <s v="Midwest Carbide Bur           "/>
    <s v="FG    7     "/>
    <s v="10/Pk   "/>
    <s v="MIDWES"/>
    <s v="389274"/>
    <n v="1"/>
    <n v="3"/>
    <n v="0"/>
    <n v="1"/>
    <n v="0"/>
    <n v="0"/>
    <x v="7"/>
    <m/>
    <m/>
    <m/>
  </r>
  <r>
    <s v="7772712"/>
    <s v="Unitek Crowns SS 1st Perm Bic "/>
    <s v="LL0 900530  "/>
    <s v="5/Bx    "/>
    <s v="THREEM"/>
    <s v="900530"/>
    <n v="1"/>
    <n v="1"/>
    <n v="0"/>
    <n v="1"/>
    <n v="0"/>
    <n v="0"/>
    <x v="7"/>
    <m/>
    <m/>
    <m/>
  </r>
  <r>
    <s v="1047344"/>
    <s v="Acclean 1.23%APF Foam Fluoride"/>
    <s v="Orange      "/>
    <s v="4.4oz/Bt"/>
    <s v="YOUNG"/>
    <s v="08-1623"/>
    <n v="1"/>
    <n v="1"/>
    <n v="1"/>
    <n v="0"/>
    <n v="0"/>
    <n v="0"/>
    <x v="8"/>
    <m/>
    <m/>
    <m/>
  </r>
  <r>
    <s v="3333270"/>
    <s v="FujiCEM 2 Dispenser           "/>
    <s v="            "/>
    <s v="Ea      "/>
    <s v="GC"/>
    <s v="004647"/>
    <n v="1"/>
    <n v="2"/>
    <n v="0"/>
    <n v="1"/>
    <n v="0"/>
    <n v="0"/>
    <x v="8"/>
    <m/>
    <m/>
    <m/>
  </r>
  <r>
    <s v="3787561"/>
    <s v="Probe SE Periowise 3-6-9-12   "/>
    <s v="            "/>
    <s v="3Pk     "/>
    <s v="PREMER"/>
    <s v="9006108"/>
    <n v="1"/>
    <n v="5"/>
    <n v="0"/>
    <n v="1"/>
    <n v="0"/>
    <n v="0"/>
    <x v="8"/>
    <m/>
    <m/>
    <m/>
  </r>
  <r>
    <s v="1007934"/>
    <s v="Elevator Apical #301          "/>
    <s v="            "/>
    <s v="Ea      "/>
    <s v="JINSTR"/>
    <s v="100-7934"/>
    <n v="1"/>
    <n v="6"/>
    <n v="0"/>
    <n v="1"/>
    <n v="0"/>
    <n v="0"/>
    <x v="8"/>
    <m/>
    <m/>
    <m/>
  </r>
  <r>
    <s v="5026976"/>
    <s v="Endo Spreader D11T            "/>
    <s v="            "/>
    <s v="Ea      "/>
    <s v="JINSTR"/>
    <s v="04-772"/>
    <n v="1"/>
    <n v="2"/>
    <n v="0"/>
    <n v="1"/>
    <n v="0"/>
    <n v="0"/>
    <x v="7"/>
    <m/>
    <m/>
    <m/>
  </r>
  <r>
    <s v="1003995"/>
    <s v="Carbide Bur FG      1/2       "/>
    <s v="            "/>
    <s v="10/Pk   "/>
    <s v="PRIMAD"/>
    <s v="206100250200"/>
    <n v="1"/>
    <n v="2"/>
    <n v="0"/>
    <n v="1"/>
    <n v="0"/>
    <n v="0"/>
    <x v="8"/>
    <m/>
    <m/>
    <m/>
  </r>
  <r>
    <s v="1025192"/>
    <s v="EDTA Solution                 "/>
    <s v="2oz/Bt      "/>
    <s v="Ea      "/>
    <s v="ROYD"/>
    <s v="PL208HSI"/>
    <n v="1"/>
    <n v="2"/>
    <n v="0"/>
    <n v="1"/>
    <n v="0"/>
    <n v="0"/>
    <x v="8"/>
    <m/>
    <m/>
    <m/>
  </r>
  <r>
    <s v="7771948"/>
    <s v="3M Crowns SS 1st Perm Mol     "/>
    <s v="6-UR-4      "/>
    <s v="5/Bx    "/>
    <s v="THREEM"/>
    <s v="6-UR-4"/>
    <n v="1"/>
    <n v="1"/>
    <n v="0"/>
    <n v="1"/>
    <n v="0"/>
    <n v="0"/>
    <x v="8"/>
    <m/>
    <m/>
    <m/>
  </r>
  <r>
    <s v="9004362"/>
    <s v="Carbide Bur T&amp;F 12 Blade      "/>
    <s v="FG 7206     "/>
    <s v="5/Pk    "/>
    <s v="PRIMAD"/>
    <s v="CFNAP018FJ"/>
    <n v="1"/>
    <n v="2"/>
    <n v="0"/>
    <n v="1"/>
    <n v="0"/>
    <n v="0"/>
    <x v="7"/>
    <m/>
    <m/>
    <m/>
  </r>
  <r>
    <s v="6424535"/>
    <s v="Bulb f/Belmont Light H-3      "/>
    <s v="            "/>
    <s v="Ea      "/>
    <s v="DCI"/>
    <s v="8688"/>
    <n v="1"/>
    <n v="2"/>
    <n v="0"/>
    <n v="1"/>
    <n v="0"/>
    <n v="0"/>
    <x v="5"/>
    <m/>
    <m/>
    <m/>
  </r>
  <r>
    <s v="1890566"/>
    <s v="XCP-DS Fit Replacement Band   "/>
    <s v="Long        "/>
    <s v="6/Pk    "/>
    <s v="RINN"/>
    <s v="559914"/>
    <n v="1"/>
    <n v="3"/>
    <n v="1"/>
    <n v="0"/>
    <n v="0"/>
    <n v="0"/>
    <x v="8"/>
    <m/>
    <m/>
    <m/>
  </r>
  <r>
    <s v="4439073"/>
    <s v="Op-D-Op II Visor Shield       "/>
    <s v="Periwinkle  "/>
    <s v="Ea      "/>
    <s v="OPDOP"/>
    <s v="355DK-PW"/>
    <n v="1"/>
    <n v="1"/>
    <n v="0"/>
    <n v="1"/>
    <n v="0"/>
    <n v="0"/>
    <x v="7"/>
    <m/>
    <m/>
    <m/>
  </r>
  <r>
    <s v="5647745"/>
    <s v="Dynomite Nasal Hoods Small    "/>
    <s v="Orange      "/>
    <s v="24/Bx   "/>
    <s v="PORTER"/>
    <s v="91316463"/>
    <n v="1"/>
    <n v="4"/>
    <n v="0"/>
    <n v="1"/>
    <n v="0"/>
    <n v="0"/>
    <x v="8"/>
    <m/>
    <m/>
    <m/>
  </r>
  <r>
    <s v="7776506"/>
    <s v="Unitek Crowns SS 2nd Perm Bic "/>
    <s v="LR5 900645  "/>
    <s v="5/Bx    "/>
    <s v="THREEM"/>
    <s v="900645"/>
    <n v="1"/>
    <n v="1"/>
    <n v="0"/>
    <n v="1"/>
    <n v="0"/>
    <n v="0"/>
    <x v="7"/>
    <m/>
    <m/>
    <m/>
  </r>
  <r>
    <s v="5700365"/>
    <s v="Benzo-Jel Topical Anesthetic  "/>
    <s v="Raspberry   "/>
    <s v="1oz/Jr  "/>
    <s v="NATKEY"/>
    <s v="03-32519"/>
    <n v="1"/>
    <n v="3"/>
    <n v="1"/>
    <n v="0"/>
    <n v="0"/>
    <n v="0"/>
    <x v="8"/>
    <m/>
    <m/>
    <m/>
  </r>
  <r>
    <s v="1008840"/>
    <s v="Peeso Reamers RA 19mm         "/>
    <s v="#4          "/>
    <s v="6/Pk    "/>
    <s v="HARALD"/>
    <s v="206100240400"/>
    <n v="1"/>
    <n v="1"/>
    <n v="0"/>
    <n v="1"/>
    <n v="0"/>
    <n v="0"/>
    <x v="8"/>
    <m/>
    <m/>
    <m/>
  </r>
  <r>
    <s v="9991306"/>
    <s v="Piranha Diamond FG 850-021C   "/>
    <s v="            "/>
    <s v="25/PK   "/>
    <s v="SSWBUR"/>
    <s v="850-021C"/>
    <n v="1"/>
    <n v="1"/>
    <n v="0"/>
    <n v="1"/>
    <n v="0"/>
    <n v="0"/>
    <x v="8"/>
    <m/>
    <m/>
    <m/>
  </r>
  <r>
    <s v="7773488"/>
    <s v="Unitek Crowns SS 1st Perm Bic "/>
    <s v="LR1 900541  "/>
    <s v="5/Bx    "/>
    <s v="THREEM"/>
    <s v="900541"/>
    <n v="1"/>
    <n v="1"/>
    <n v="0"/>
    <n v="1"/>
    <n v="0"/>
    <n v="0"/>
    <x v="8"/>
    <m/>
    <m/>
    <m/>
  </r>
  <r>
    <s v="1006321"/>
    <s v="X-Ray Lead Apron Panoramic    "/>
    <s v="Blue        "/>
    <s v="Ea      "/>
    <s v="RINN"/>
    <s v="841054"/>
    <n v="1"/>
    <n v="1"/>
    <n v="0"/>
    <n v="1"/>
    <n v="0"/>
    <n v="0"/>
    <x v="9"/>
    <m/>
    <m/>
    <m/>
  </r>
  <r>
    <s v="3129858"/>
    <s v="Hemoban                       "/>
    <s v="1oz         "/>
    <s v="Ea      "/>
    <s v="SULTAN"/>
    <s v="10801"/>
    <n v="1"/>
    <n v="1"/>
    <n v="0"/>
    <n v="1"/>
    <n v="0"/>
    <n v="0"/>
    <x v="8"/>
    <m/>
    <m/>
    <m/>
  </r>
  <r>
    <s v="7770089"/>
    <s v="Iso-Form Crowns               "/>
    <s v="L45         "/>
    <s v="5/Bx    "/>
    <s v="THREEM"/>
    <s v="PBRP-L45"/>
    <n v="1"/>
    <n v="1"/>
    <n v="0"/>
    <n v="1"/>
    <n v="0"/>
    <n v="0"/>
    <x v="8"/>
    <m/>
    <m/>
    <m/>
  </r>
  <r>
    <s v="3333092"/>
    <s v="GC Fuji Temp LT               "/>
    <s v="            "/>
    <s v="2/Pk    "/>
    <s v="GC"/>
    <s v="004253"/>
    <n v="1"/>
    <n v="1"/>
    <n v="0"/>
    <n v="1"/>
    <n v="0"/>
    <n v="0"/>
    <x v="8"/>
    <m/>
    <m/>
    <m/>
  </r>
  <r>
    <s v="1825562"/>
    <s v="Teets Cold Cure Liquid        "/>
    <s v="32 oz       "/>
    <s v="32oz/bt "/>
    <s v="COORAL"/>
    <s v="8503"/>
    <n v="1"/>
    <n v="1"/>
    <n v="0"/>
    <n v="1"/>
    <n v="0"/>
    <n v="0"/>
    <x v="7"/>
    <m/>
    <m/>
    <m/>
  </r>
  <r>
    <s v="6263714"/>
    <s v="Rubber Dam Clamp #2           "/>
    <s v="            "/>
    <s v="Ea      "/>
    <s v="ZRYLSH"/>
    <s v="40-8953"/>
    <n v="1"/>
    <n v="2"/>
    <n v="0"/>
    <n v="1"/>
    <n v="0"/>
    <n v="0"/>
    <x v="7"/>
    <m/>
    <m/>
    <m/>
  </r>
  <r>
    <s v="1001256"/>
    <s v="K-Files 21mm                  "/>
    <s v="#60         "/>
    <s v="6/Bx    "/>
    <s v="LESFIL"/>
    <s v="206100191301"/>
    <n v="1"/>
    <n v="1"/>
    <n v="0"/>
    <n v="1"/>
    <n v="0"/>
    <n v="0"/>
    <x v="7"/>
    <m/>
    <m/>
    <m/>
  </r>
  <r>
    <s v="1009254"/>
    <s v="Endoflex K-Files 21 mm        "/>
    <s v="# 35        "/>
    <s v="6/Bx    "/>
    <s v="MANI"/>
    <s v="SCH.DKF21/35"/>
    <n v="1"/>
    <n v="3"/>
    <n v="0"/>
    <n v="1"/>
    <n v="0"/>
    <n v="0"/>
    <x v="8"/>
    <m/>
    <m/>
    <m/>
  </r>
  <r>
    <s v="5245997"/>
    <s v="Cuff Blood Pressure Blue      "/>
    <s v="7&quot;-9&quot; Small "/>
    <s v="Ea      "/>
    <s v="MARSHA"/>
    <s v="H-003DS"/>
    <n v="1"/>
    <n v="1"/>
    <n v="0"/>
    <n v="1"/>
    <n v="0"/>
    <n v="0"/>
    <x v="8"/>
    <m/>
    <m/>
    <m/>
  </r>
  <r>
    <s v="6006839"/>
    <s v="Curette DE Prichard 1/2       "/>
    <s v="            "/>
    <s v="Ea      "/>
    <s v="HUFRID"/>
    <s v="SPR1/2"/>
    <n v="1"/>
    <n v="2"/>
    <n v="0"/>
    <n v="0"/>
    <n v="0"/>
    <n v="1"/>
    <x v="6"/>
    <m/>
    <m/>
    <m/>
  </r>
  <r>
    <s v="1342137"/>
    <s v="Pro-Vision EconoWrp Gray Lens "/>
    <s v="Gray Lens   "/>
    <s v="Ea      "/>
    <s v="PALMER"/>
    <s v="3601G"/>
    <n v="1"/>
    <n v="15"/>
    <n v="1"/>
    <n v="0"/>
    <n v="0"/>
    <n v="0"/>
    <x v="8"/>
    <m/>
    <m/>
    <m/>
  </r>
  <r>
    <s v="5525284"/>
    <s v="CARLING SWITCH f/Chari &amp;      "/>
    <s v="Base        "/>
    <s v="EA      "/>
    <s v="CRAFT"/>
    <s v="6FC58"/>
    <n v="1"/>
    <n v="8"/>
    <n v="0"/>
    <n v="0"/>
    <n v="0"/>
    <n v="1"/>
    <x v="6"/>
    <m/>
    <m/>
    <m/>
  </r>
  <r>
    <s v="6426006"/>
    <s v="Vacuum Canister,Side Port     "/>
    <s v="5872        "/>
    <s v="ea      "/>
    <s v="DCI"/>
    <s v="5872"/>
    <n v="1"/>
    <n v="1"/>
    <n v="0"/>
    <n v="1"/>
    <n v="0"/>
    <n v="0"/>
    <x v="5"/>
    <m/>
    <m/>
    <m/>
  </r>
  <r>
    <s v="3682326"/>
    <s v="Sticker Dental Assortment     "/>
    <s v="            "/>
    <s v="500/Rl  "/>
    <s v="SHERMN"/>
    <s v="JV443"/>
    <n v="1"/>
    <n v="2"/>
    <n v="0"/>
    <n v="1"/>
    <n v="0"/>
    <n v="0"/>
    <x v="8"/>
    <m/>
    <m/>
    <m/>
  </r>
  <r>
    <s v="5531052"/>
    <s v="2 Hndpc Uni-Holder,Rt-Mnt     "/>
    <s v="            "/>
    <s v="ea      "/>
    <s v="PROMA"/>
    <s v="50001052"/>
    <n v="1"/>
    <n v="1"/>
    <n v="0"/>
    <n v="0"/>
    <n v="0"/>
    <n v="1"/>
    <x v="6"/>
    <m/>
    <m/>
    <m/>
  </r>
  <r>
    <s v="3653554"/>
    <s v="Vibrator PowerRite #1A        "/>
    <s v="110-120V    "/>
    <s v="Ea      "/>
    <s v="BUFF"/>
    <s v="84350"/>
    <n v="1"/>
    <n v="1"/>
    <n v="0"/>
    <n v="1"/>
    <n v="0"/>
    <n v="0"/>
    <x v="8"/>
    <m/>
    <m/>
    <m/>
  </r>
  <r>
    <s v="2949445"/>
    <s v="Moore-Flex Discs Regular 5/8&quot; "/>
    <s v="Fine        "/>
    <s v="100/Bx  "/>
    <s v="EMOORE"/>
    <s v="BC-58-1F3"/>
    <n v="1"/>
    <n v="1"/>
    <n v="0"/>
    <n v="1"/>
    <n v="0"/>
    <n v="0"/>
    <x v="7"/>
    <m/>
    <m/>
    <m/>
  </r>
  <r>
    <s v="5700542"/>
    <s v="Maxima 2000 Light Sleeves     "/>
    <s v="            "/>
    <s v="100/Bx  "/>
    <s v="TIDI-E"/>
    <s v="5700542"/>
    <n v="1"/>
    <n v="3"/>
    <n v="0"/>
    <n v="1"/>
    <n v="0"/>
    <n v="0"/>
    <x v="8"/>
    <m/>
    <m/>
    <m/>
  </r>
  <r>
    <s v="3332233"/>
    <s v="GC Dry Mouth Gel              "/>
    <s v="40gm        "/>
    <s v="10/Bx   "/>
    <s v="GC"/>
    <s v="002526"/>
    <n v="1"/>
    <n v="3"/>
    <n v="0"/>
    <n v="1"/>
    <n v="0"/>
    <n v="0"/>
    <x v="8"/>
    <m/>
    <m/>
    <m/>
  </r>
  <r>
    <s v="6423472"/>
    <s v="Connector 4 Hole Midwest      "/>
    <s v="            "/>
    <s v="Ea      "/>
    <s v="DCI"/>
    <s v="120T"/>
    <n v="1"/>
    <n v="5"/>
    <n v="0"/>
    <n v="1"/>
    <n v="0"/>
    <n v="0"/>
    <x v="5"/>
    <m/>
    <m/>
    <m/>
  </r>
  <r>
    <s v="3333098"/>
    <s v="Fuji Temp LT Introductory Kit "/>
    <s v="            "/>
    <s v="Ea      "/>
    <s v="GC"/>
    <s v="437855"/>
    <n v="1"/>
    <n v="1"/>
    <n v="0"/>
    <n v="1"/>
    <n v="0"/>
    <n v="0"/>
    <x v="7"/>
    <m/>
    <m/>
    <m/>
  </r>
  <r>
    <s v="7373141"/>
    <s v="Cavityshield 5% Varnish       "/>
    <s v=".40mL       "/>
    <s v="32/Bx   "/>
    <s v="THREEM"/>
    <s v="12143"/>
    <n v="1"/>
    <n v="2"/>
    <n v="1"/>
    <n v="0"/>
    <n v="0"/>
    <n v="0"/>
    <x v="9"/>
    <m/>
    <m/>
    <m/>
  </r>
  <r>
    <s v="6002831"/>
    <s v="Scalpels Handle #5            "/>
    <s v="            "/>
    <s v="Ea      "/>
    <s v="HUFRID"/>
    <s v="10-130-05"/>
    <n v="1"/>
    <n v="4"/>
    <n v="0"/>
    <n v="1"/>
    <n v="0"/>
    <n v="0"/>
    <x v="8"/>
    <m/>
    <m/>
    <m/>
  </r>
  <r>
    <s v="3931199"/>
    <s v="Rubber Ring f/Base of Chr     "/>
    <s v="            "/>
    <s v="ea      "/>
    <s v="GALENT"/>
    <s v="3000CHAIRRUBBER"/>
    <n v="1"/>
    <n v="1"/>
    <n v="0"/>
    <n v="0"/>
    <n v="0"/>
    <n v="1"/>
    <x v="6"/>
    <m/>
    <m/>
    <m/>
  </r>
  <r>
    <s v="2221356"/>
    <s v="Ready Steel K-Files 31mm      "/>
    <s v="#45-80      "/>
    <s v="6/Pk    "/>
    <s v="DNTEND"/>
    <s v="6844029"/>
    <n v="1"/>
    <n v="3"/>
    <n v="0"/>
    <n v="1"/>
    <n v="0"/>
    <n v="0"/>
    <x v="7"/>
    <m/>
    <m/>
    <m/>
  </r>
  <r>
    <s v="5700187"/>
    <s v="Carbide Bur RA 6              "/>
    <s v="            "/>
    <s v="100/Pk  "/>
    <s v="PRIMAD"/>
    <s v="103307"/>
    <n v="1"/>
    <n v="1"/>
    <n v="0"/>
    <n v="1"/>
    <n v="0"/>
    <n v="0"/>
    <x v="8"/>
    <m/>
    <m/>
    <m/>
  </r>
  <r>
    <s v="2015796"/>
    <s v="Rapd Bite Blocks              "/>
    <s v="Posterior   "/>
    <s v="25/Bx   "/>
    <s v="FLOWX"/>
    <s v="408620"/>
    <n v="1"/>
    <n v="1"/>
    <n v="0"/>
    <n v="1"/>
    <n v="0"/>
    <n v="0"/>
    <x v="7"/>
    <m/>
    <m/>
    <m/>
  </r>
  <r>
    <s v="7772828"/>
    <s v="Unitek Crowns SS 1st Perm Bic "/>
    <s v="LL5 900535  "/>
    <s v="5/Bx    "/>
    <s v="THREEM"/>
    <s v="900535"/>
    <n v="1"/>
    <n v="1"/>
    <n v="0"/>
    <n v="1"/>
    <n v="0"/>
    <n v="0"/>
    <x v="8"/>
    <m/>
    <m/>
    <m/>
  </r>
  <r>
    <s v="6003000"/>
    <s v="Elevator Heidbrink #3         "/>
    <s v="Root Tip    "/>
    <s v="Ea      "/>
    <s v="HUFRID"/>
    <s v="EHB3"/>
    <n v="1"/>
    <n v="1"/>
    <n v="0"/>
    <n v="0"/>
    <n v="0"/>
    <n v="1"/>
    <x v="6"/>
    <m/>
    <m/>
    <m/>
  </r>
  <r>
    <s v="1009947"/>
    <s v="Carbide Bur FG   557L         "/>
    <s v="            "/>
    <s v="10/Pk   "/>
    <s v="PRIMAD"/>
    <s v="206100253100"/>
    <n v="1"/>
    <n v="2"/>
    <n v="0"/>
    <n v="1"/>
    <n v="0"/>
    <n v="0"/>
    <x v="8"/>
    <m/>
    <m/>
    <m/>
  </r>
  <r>
    <s v="6427295"/>
    <s v="Holder Asepsis HP Auto N/C    "/>
    <s v="White       "/>
    <s v="Ea      "/>
    <s v="DCI"/>
    <s v="4561"/>
    <n v="1"/>
    <n v="2"/>
    <n v="0"/>
    <n v="0"/>
    <n v="0"/>
    <n v="1"/>
    <x v="7"/>
    <m/>
    <m/>
    <m/>
  </r>
  <r>
    <s v="7778207"/>
    <s v="Strip Crowns Pedo Late UL-4   "/>
    <s v="914024      "/>
    <s v="5/Bx    "/>
    <s v="THREEM"/>
    <s v="914024"/>
    <n v="1"/>
    <n v="1"/>
    <n v="0"/>
    <n v="1"/>
    <n v="0"/>
    <n v="0"/>
    <x v="8"/>
    <m/>
    <m/>
    <m/>
  </r>
  <r>
    <s v="6006153"/>
    <s v="Bone File DE 9/10 Schluger    "/>
    <s v="            "/>
    <s v="Ea      "/>
    <s v="HUFRID"/>
    <s v="FS9/10S"/>
    <n v="1"/>
    <n v="2"/>
    <n v="0"/>
    <n v="0"/>
    <n v="0"/>
    <n v="1"/>
    <x v="6"/>
    <m/>
    <m/>
    <m/>
  </r>
  <r>
    <s v="9004370"/>
    <s v="Carbide Bur T&amp;F 12 Blade      "/>
    <s v="FG 7613     "/>
    <s v="5/Pk    "/>
    <s v="PRIMAD"/>
    <s v="CSET02014FJ"/>
    <n v="1"/>
    <n v="5"/>
    <n v="0"/>
    <n v="1"/>
    <n v="0"/>
    <n v="0"/>
    <x v="8"/>
    <m/>
    <m/>
    <m/>
  </r>
  <r>
    <s v="6000104"/>
    <s v="Christensen Crown Remover     "/>
    <s v="90 Degrees  "/>
    <s v="Ea      "/>
    <s v="HUFRID"/>
    <s v="CRCH2"/>
    <n v="1"/>
    <n v="1"/>
    <n v="0"/>
    <n v="1"/>
    <n v="0"/>
    <n v="0"/>
    <x v="8"/>
    <m/>
    <m/>
    <m/>
  </r>
  <r>
    <s v="9450639"/>
    <s v="Tetric EvoFlow Bulk Fill Cavi "/>
    <s v="IVB         "/>
    <s v="20/Pk   "/>
    <s v="VIVADT"/>
    <s v="667725WW"/>
    <n v="1"/>
    <n v="2"/>
    <n v="0"/>
    <n v="1"/>
    <n v="0"/>
    <n v="0"/>
    <x v="7"/>
    <m/>
    <m/>
    <m/>
  </r>
  <r>
    <s v="6125684"/>
    <s v="Auto-Chuck Attachment Tapered "/>
    <s v="            "/>
    <s v="Ea      "/>
    <s v="HANDLR"/>
    <s v="67-7L"/>
    <n v="1"/>
    <n v="2"/>
    <n v="0"/>
    <n v="1"/>
    <n v="0"/>
    <n v="0"/>
    <x v="7"/>
    <m/>
    <m/>
    <m/>
  </r>
  <r>
    <s v="6774617"/>
    <s v="Brutt Brass Regulator w/Flow  "/>
    <s v="2 Diss      "/>
    <s v="Ea      "/>
    <s v="CRADEC"/>
    <s v="EMSREG8725-B2D"/>
    <n v="1"/>
    <n v="1"/>
    <n v="0"/>
    <n v="1"/>
    <n v="0"/>
    <n v="0"/>
    <x v="7"/>
    <m/>
    <m/>
    <m/>
  </r>
  <r>
    <s v="7776978"/>
    <s v="Unitek Crowns SS 1st Perm Bic "/>
    <s v="UL00 900509 "/>
    <s v="5/Bx    "/>
    <s v="THREEM"/>
    <s v="900509"/>
    <n v="1"/>
    <n v="1"/>
    <n v="0"/>
    <n v="1"/>
    <n v="0"/>
    <n v="0"/>
    <x v="7"/>
    <m/>
    <m/>
    <m/>
  </r>
  <r>
    <s v="1016568"/>
    <s v="Impression Tray Metal #62     "/>
    <s v="Upper Perf  "/>
    <s v="Ea      "/>
    <s v="JINSTR"/>
    <s v="101-6568"/>
    <n v="1"/>
    <n v="1"/>
    <n v="0"/>
    <n v="1"/>
    <n v="0"/>
    <n v="0"/>
    <x v="8"/>
    <m/>
    <m/>
    <m/>
  </r>
  <r>
    <s v="7111973"/>
    <s v="NTI Diamond FG 830L-012C      "/>
    <s v="            "/>
    <s v="5/Pk    "/>
    <s v="AXIS"/>
    <s v="C830L-012"/>
    <n v="1"/>
    <n v="1"/>
    <n v="0"/>
    <n v="1"/>
    <n v="0"/>
    <n v="0"/>
    <x v="7"/>
    <m/>
    <m/>
    <m/>
  </r>
  <r>
    <s v="9007633"/>
    <s v="Maxima Crown/Band Contouring  "/>
    <s v="Pliers      "/>
    <s v="Ea      "/>
    <s v="MASEL"/>
    <s v="9007633"/>
    <n v="1"/>
    <n v="1"/>
    <n v="0"/>
    <n v="1"/>
    <n v="0"/>
    <n v="0"/>
    <x v="7"/>
    <m/>
    <m/>
    <m/>
  </r>
  <r>
    <s v="6682747"/>
    <s v="Air Filter, Hepa              "/>
    <s v="0.2Micron   "/>
    <s v="Each    "/>
    <s v="TUTT"/>
    <s v="03140036"/>
    <n v="1"/>
    <n v="2"/>
    <n v="0"/>
    <n v="1"/>
    <n v="0"/>
    <n v="0"/>
    <x v="5"/>
    <m/>
    <m/>
    <m/>
  </r>
  <r>
    <s v="6427007"/>
    <s v="3-Way On/Off Toggle,Water     "/>
    <s v="System      "/>
    <s v="ea      "/>
    <s v="DCI"/>
    <s v="7007"/>
    <n v="1"/>
    <n v="20"/>
    <n v="0"/>
    <n v="0"/>
    <n v="0"/>
    <n v="1"/>
    <x v="6"/>
    <m/>
    <m/>
    <m/>
  </r>
  <r>
    <s v="7772522"/>
    <s v="3M Crowns SS 1st Perm Mol     "/>
    <s v="6-LR-7      "/>
    <s v="5/Bx    "/>
    <s v="THREEM"/>
    <s v="6-LR-7"/>
    <n v="1"/>
    <n v="1"/>
    <n v="0"/>
    <n v="1"/>
    <n v="0"/>
    <n v="0"/>
    <x v="8"/>
    <m/>
    <m/>
    <m/>
  </r>
  <r>
    <s v="7770895"/>
    <s v="Iso-Form Crowns               "/>
    <s v="L55         "/>
    <s v="5/Bx    "/>
    <s v="THREEM"/>
    <s v="PBRP-L55"/>
    <n v="1"/>
    <n v="1"/>
    <n v="0"/>
    <n v="1"/>
    <n v="0"/>
    <n v="0"/>
    <x v="8"/>
    <m/>
    <m/>
    <m/>
  </r>
  <r>
    <s v="8895996"/>
    <s v="Dri-Aids Large                "/>
    <s v="            "/>
    <s v="250/Pk  "/>
    <s v="HYGOPL"/>
    <s v="331320"/>
    <n v="1"/>
    <n v="1"/>
    <n v="0"/>
    <n v="1"/>
    <n v="0"/>
    <n v="0"/>
    <x v="8"/>
    <m/>
    <m/>
    <m/>
  </r>
  <r>
    <s v="9004227"/>
    <s v="Buff Muslin                   "/>
    <s v="1x16Ply     "/>
    <s v="12/Pk   "/>
    <s v="TEXBLF"/>
    <s v="9004227"/>
    <n v="1"/>
    <n v="1"/>
    <n v="0"/>
    <n v="1"/>
    <n v="0"/>
    <n v="0"/>
    <x v="8"/>
    <m/>
    <m/>
    <m/>
  </r>
  <r>
    <s v="6429805"/>
    <s v="Valve Anodized Vacuum         "/>
    <s v="            "/>
    <s v="Ea      "/>
    <s v="DCI"/>
    <s v="5148"/>
    <n v="1"/>
    <n v="5"/>
    <n v="0"/>
    <n v="1"/>
    <n v="0"/>
    <n v="0"/>
    <x v="5"/>
    <m/>
    <m/>
    <m/>
  </r>
  <r>
    <s v="3333485"/>
    <s v="Fuji IX Capsules Refill       "/>
    <s v="B2          "/>
    <s v="48/Bx   "/>
    <s v="GC"/>
    <s v="425084"/>
    <n v="1"/>
    <n v="1"/>
    <n v="0"/>
    <n v="1"/>
    <n v="0"/>
    <n v="0"/>
    <x v="8"/>
    <m/>
    <m/>
    <m/>
  </r>
  <r>
    <s v="1125267"/>
    <s v="Diamond FG 878-012M           "/>
    <s v="            "/>
    <s v="5/Pk    "/>
    <s v="MICDIA"/>
    <s v="1125267"/>
    <n v="1"/>
    <n v="3"/>
    <n v="0"/>
    <n v="1"/>
    <n v="0"/>
    <n v="0"/>
    <x v="7"/>
    <m/>
    <m/>
    <m/>
  </r>
  <r>
    <s v="6429941"/>
    <s v="Tbg,7/32In(13/64)ID SE,       "/>
    <s v="Per Ft      "/>
    <s v="Vnyl Gry"/>
    <s v="DCI"/>
    <s v="S611"/>
    <n v="1"/>
    <n v="30"/>
    <n v="0"/>
    <n v="1"/>
    <n v="0"/>
    <n v="0"/>
    <x v="5"/>
    <m/>
    <m/>
    <m/>
  </r>
  <r>
    <s v="9000672"/>
    <s v="Hedstrom Files 21mm           "/>
    <s v="#15         "/>
    <s v="6/Bx    "/>
    <s v="LESFIL"/>
    <s v="206100210201"/>
    <n v="1"/>
    <n v="3"/>
    <n v="0"/>
    <n v="1"/>
    <n v="0"/>
    <n v="0"/>
    <x v="8"/>
    <m/>
    <m/>
    <m/>
  </r>
  <r>
    <s v="6595536"/>
    <s v="Connector Plastic f/Oxygen    "/>
    <s v="Green       "/>
    <s v="Ea      "/>
    <s v="PRECMD"/>
    <s v="0124"/>
    <n v="1"/>
    <n v="2"/>
    <n v="0"/>
    <n v="1"/>
    <n v="0"/>
    <n v="0"/>
    <x v="7"/>
    <m/>
    <m/>
    <m/>
  </r>
  <r>
    <s v="5477524"/>
    <s v="Black Push Button f/Coltolux  "/>
    <s v="Newer       "/>
    <s v="Lights  "/>
    <s v="COLTEN"/>
    <s v="40004640"/>
    <n v="1"/>
    <n v="3"/>
    <n v="0"/>
    <n v="0"/>
    <n v="0"/>
    <n v="1"/>
    <x v="6"/>
    <m/>
    <m/>
    <m/>
  </r>
  <r>
    <s v="1070641"/>
    <s v="Frazier Aspirator Tip 3mm     "/>
    <s v="(FR3)       "/>
    <s v="Ea      "/>
    <s v="VISDEN"/>
    <s v="805003"/>
    <n v="1"/>
    <n v="1"/>
    <n v="0"/>
    <n v="0"/>
    <n v="1"/>
    <n v="0"/>
    <x v="6"/>
    <m/>
    <m/>
    <m/>
  </r>
  <r>
    <s v="3670420"/>
    <s v="Sticker Dental Dora           "/>
    <s v="Asst 2.5x2.5"/>
    <s v="100/Rl  "/>
    <s v="SHERMN"/>
    <s v="PS357"/>
    <n v="1"/>
    <n v="10"/>
    <n v="0"/>
    <n v="1"/>
    <n v="0"/>
    <n v="0"/>
    <x v="8"/>
    <m/>
    <m/>
    <m/>
  </r>
  <r>
    <s v="1014623"/>
    <s v="Burnisher DE 27/29            "/>
    <s v="            "/>
    <s v="Ea      "/>
    <s v="JINSTR"/>
    <s v="101-4623"/>
    <n v="1"/>
    <n v="10"/>
    <n v="0"/>
    <n v="1"/>
    <n v="0"/>
    <n v="0"/>
    <x v="8"/>
    <m/>
    <m/>
    <m/>
  </r>
  <r>
    <s v="3655352"/>
    <s v="New-style Smoke Cover,HSI     "/>
    <s v="32176up     "/>
    <s v="ea      "/>
    <s v="GOLD"/>
    <s v="099-31040"/>
    <n v="1"/>
    <n v="1"/>
    <n v="0"/>
    <n v="1"/>
    <n v="0"/>
    <n v="0"/>
    <x v="6"/>
    <m/>
    <m/>
    <m/>
  </r>
  <r>
    <s v="1446143"/>
    <s v="Dbl.Ar.HdRst Frame-No Uph     "/>
    <s v="Wh.Grip     "/>
    <s v="Bel-20  "/>
    <s v="BELMON"/>
    <s v="B10350851W"/>
    <n v="1"/>
    <n v="2"/>
    <n v="0"/>
    <n v="0"/>
    <n v="0"/>
    <n v="1"/>
    <x v="6"/>
    <m/>
    <m/>
    <m/>
  </r>
  <r>
    <s v="9004372"/>
    <s v="Carbide Bur T&amp;F 12 Blade      "/>
    <s v="FG 7802     "/>
    <s v="5/Pk    "/>
    <s v="PRIMAD"/>
    <s v="CFNBUL010FZ"/>
    <n v="1"/>
    <n v="1"/>
    <n v="0"/>
    <n v="1"/>
    <n v="0"/>
    <n v="0"/>
    <x v="8"/>
    <m/>
    <m/>
    <m/>
  </r>
  <r>
    <s v="6422297"/>
    <s v="O-Rings,117 Buna-n, 12        "/>
    <s v="            "/>
    <s v="pack/ 12"/>
    <s v="DCI"/>
    <s v="2297"/>
    <n v="1"/>
    <n v="2"/>
    <n v="0"/>
    <n v="1"/>
    <n v="0"/>
    <n v="0"/>
    <x v="5"/>
    <m/>
    <m/>
    <m/>
  </r>
  <r>
    <s v="5504633"/>
    <s v="Magnetic Seal f/Vac Cntrl     "/>
    <s v="Bison       "/>
    <s v="ea      "/>
    <s v="RAMVAC"/>
    <s v="003114SP"/>
    <n v="1"/>
    <n v="1"/>
    <n v="0"/>
    <n v="0"/>
    <n v="0"/>
    <n v="1"/>
    <x v="6"/>
    <m/>
    <m/>
    <m/>
  </r>
  <r>
    <s v="7772986"/>
    <s v="Iso-Form Crowns               "/>
    <s v="U44         "/>
    <s v="5/Bx    "/>
    <s v="THREEM"/>
    <s v="PBRP-U44"/>
    <n v="1"/>
    <n v="1"/>
    <n v="0"/>
    <n v="1"/>
    <n v="0"/>
    <n v="0"/>
    <x v="8"/>
    <m/>
    <m/>
    <m/>
  </r>
  <r>
    <s v="1530078"/>
    <s v="Electrode T4 Fine Wire        "/>
    <s v="            "/>
    <s v="Ea      "/>
    <s v="BONART"/>
    <s v="TE0001-042"/>
    <n v="1"/>
    <n v="2"/>
    <n v="0"/>
    <n v="0"/>
    <n v="1"/>
    <n v="0"/>
    <x v="6"/>
    <m/>
    <m/>
    <m/>
  </r>
  <r>
    <s v="4960036"/>
    <s v="Irrigation Spray Clp Left Side"/>
    <s v="E/KM Black  "/>
    <s v="3/Pk    "/>
    <s v="WHIMPE"/>
    <s v="04757100"/>
    <n v="1"/>
    <n v="1"/>
    <n v="0"/>
    <n v="1"/>
    <n v="0"/>
    <n v="0"/>
    <x v="7"/>
    <m/>
    <m/>
    <m/>
  </r>
  <r>
    <s v="6000685"/>
    <s v="Rubber Dam Clamp Satin Finish "/>
    <s v="27N         "/>
    <s v="Ea      "/>
    <s v="HUFRID"/>
    <s v="RDCM27N"/>
    <n v="1"/>
    <n v="6"/>
    <n v="0"/>
    <n v="1"/>
    <n v="0"/>
    <n v="0"/>
    <x v="8"/>
    <m/>
    <m/>
    <m/>
  </r>
  <r>
    <s v="7774369"/>
    <s v="3M Crowns SS 1st Perm Mol     "/>
    <s v="6-LR-5      "/>
    <s v="5/Bx    "/>
    <s v="THREEM"/>
    <s v="6-LR-5"/>
    <n v="1"/>
    <n v="1"/>
    <n v="0"/>
    <n v="1"/>
    <n v="0"/>
    <n v="0"/>
    <x v="8"/>
    <m/>
    <m/>
    <m/>
  </r>
  <r>
    <s v="9991176"/>
    <s v="Piranha Diamond FG 862-014C   "/>
    <s v="            "/>
    <s v="25/Pk   "/>
    <s v="SSWBUR"/>
    <s v="862-014C"/>
    <n v="1"/>
    <n v="10"/>
    <n v="0"/>
    <n v="1"/>
    <n v="0"/>
    <n v="0"/>
    <x v="8"/>
    <m/>
    <m/>
    <m/>
  </r>
  <r>
    <s v="9004420"/>
    <s v="Suture Polysyn Pga Violet C-6 "/>
    <s v="4-0 18&quot;     "/>
    <s v="12/Bx   "/>
    <s v="LOOK"/>
    <s v="900-4420"/>
    <n v="1"/>
    <n v="1"/>
    <n v="0"/>
    <n v="1"/>
    <n v="0"/>
    <n v="0"/>
    <x v="8"/>
    <m/>
    <m/>
    <m/>
  </r>
  <r>
    <s v="8885926"/>
    <s v="Coltolux Halogen Lamp 75w     "/>
    <s v="            "/>
    <s v="Ea      "/>
    <s v="COLTEN"/>
    <s v="C7925"/>
    <n v="1"/>
    <n v="1"/>
    <n v="0"/>
    <n v="1"/>
    <n v="0"/>
    <n v="0"/>
    <x v="7"/>
    <m/>
    <m/>
    <m/>
  </r>
  <r>
    <s v="6425904"/>
    <s v="Triblock Auto Single          "/>
    <s v="Unit        "/>
    <s v="Each    "/>
    <s v="DCI"/>
    <s v="4421"/>
    <n v="1"/>
    <n v="1"/>
    <n v="1"/>
    <n v="0"/>
    <n v="0"/>
    <n v="0"/>
    <x v="8"/>
    <m/>
    <m/>
    <m/>
  </r>
  <r>
    <s v="1126871"/>
    <s v="Acclean Prophy Paste Zero     "/>
    <s v="            "/>
    <s v="200/Bx  "/>
    <s v="EMOORE"/>
    <s v="1126871"/>
    <n v="1"/>
    <n v="2"/>
    <n v="0"/>
    <n v="1"/>
    <n v="0"/>
    <n v="0"/>
    <x v="8"/>
    <m/>
    <m/>
    <m/>
  </r>
  <r>
    <s v="9072348"/>
    <s v="Litex 696 Fiberoptic Probe    "/>
    <s v="            "/>
    <s v="Ea      "/>
    <s v="DENTA"/>
    <s v="11601"/>
    <n v="1"/>
    <n v="3"/>
    <n v="0"/>
    <n v="0"/>
    <n v="0"/>
    <n v="1"/>
    <x v="6"/>
    <m/>
    <m/>
    <m/>
  </r>
  <r>
    <s v="1077599"/>
    <s v="Retractor Weider              "/>
    <s v="Small 1     "/>
    <s v="Ea      "/>
    <s v="ATITAN"/>
    <s v="WEIDER 1"/>
    <n v="1"/>
    <n v="2"/>
    <n v="1"/>
    <n v="0"/>
    <n v="0"/>
    <n v="0"/>
    <x v="8"/>
    <m/>
    <m/>
    <m/>
  </r>
  <r>
    <s v="1824995"/>
    <s v="Teets Cold Cure Powder        "/>
    <s v="Lv R6       "/>
    <s v="2.5lb/cr"/>
    <s v="COORAL"/>
    <s v="8203"/>
    <n v="1"/>
    <n v="1"/>
    <n v="0"/>
    <n v="1"/>
    <n v="0"/>
    <n v="0"/>
    <x v="7"/>
    <m/>
    <m/>
    <m/>
  </r>
  <r>
    <s v="1709811"/>
    <s v="Quick Connect f/Vacuum        "/>
    <s v="            "/>
    <s v="EA      "/>
    <s v="PORTER"/>
    <s v="5602"/>
    <n v="1"/>
    <n v="2"/>
    <n v="0"/>
    <n v="1"/>
    <n v="0"/>
    <n v="0"/>
    <x v="5"/>
    <m/>
    <m/>
    <m/>
  </r>
  <r>
    <s v="6813581"/>
    <s v="Gleco Trap O-Rings,pkg/2      "/>
    <s v=" 10090      "/>
    <s v="ea      "/>
    <s v="PRACTI"/>
    <s v="7078790"/>
    <n v="1"/>
    <n v="6"/>
    <n v="0"/>
    <n v="1"/>
    <n v="0"/>
    <n v="0"/>
    <x v="7"/>
    <m/>
    <m/>
    <m/>
  </r>
  <r>
    <s v="7773928"/>
    <s v="3M Crowns SS 1st Perm Mol     "/>
    <s v="6-LR-6      "/>
    <s v="5/Bx    "/>
    <s v="THREEM"/>
    <s v="6-LR-6"/>
    <n v="1"/>
    <n v="1"/>
    <n v="0"/>
    <n v="1"/>
    <n v="0"/>
    <n v="0"/>
    <x v="8"/>
    <m/>
    <m/>
    <m/>
  </r>
  <r>
    <s v="2228632"/>
    <s v="Schilder Heat Carrier         "/>
    <s v="OP Yellow   "/>
    <s v="Ea      "/>
    <s v="DNTEND"/>
    <s v="668421"/>
    <n v="1"/>
    <n v="1"/>
    <n v="0"/>
    <n v="1"/>
    <n v="0"/>
    <n v="0"/>
    <x v="7"/>
    <m/>
    <m/>
    <m/>
  </r>
  <r>
    <s v="1009279"/>
    <s v="Explorer DE DG16              "/>
    <s v="            "/>
    <s v="Ea      "/>
    <s v="JINSTR"/>
    <s v="100-9279"/>
    <n v="1"/>
    <n v="4"/>
    <n v="0"/>
    <n v="1"/>
    <n v="0"/>
    <n v="0"/>
    <x v="8"/>
    <m/>
    <m/>
    <m/>
  </r>
  <r>
    <s v="9007496"/>
    <s v="Clear Fiber Post Tapered      "/>
    <s v="1.25mm      "/>
    <s v="5/Pk    "/>
    <s v="PENTPL"/>
    <s v="900-7496"/>
    <n v="1"/>
    <n v="1"/>
    <n v="0"/>
    <n v="1"/>
    <n v="0"/>
    <n v="0"/>
    <x v="8"/>
    <m/>
    <m/>
    <m/>
  </r>
  <r>
    <s v="1047567"/>
    <s v="Sensor Cable Clip             "/>
    <s v="            "/>
    <s v="Each    "/>
    <s v="DEXIS"/>
    <s v="0.860.0026"/>
    <n v="1"/>
    <n v="2"/>
    <n v="0"/>
    <n v="1"/>
    <n v="0"/>
    <n v="0"/>
    <x v="7"/>
    <m/>
    <m/>
    <m/>
  </r>
  <r>
    <s v="1006786"/>
    <s v="Strip Crown Forms             "/>
    <s v="#115        "/>
    <s v="5/Bx    "/>
    <s v="SDI"/>
    <s v="224115"/>
    <n v="1"/>
    <n v="1"/>
    <n v="0"/>
    <n v="1"/>
    <n v="0"/>
    <n v="0"/>
    <x v="7"/>
    <m/>
    <m/>
    <m/>
  </r>
  <r>
    <s v="1000950"/>
    <s v="Hedstrom Files 25mm           "/>
    <s v="#45         "/>
    <s v="6/Bx    "/>
    <s v="LESFIL"/>
    <s v="206100210802"/>
    <n v="1"/>
    <n v="4"/>
    <n v="0"/>
    <n v="1"/>
    <n v="0"/>
    <n v="0"/>
    <x v="8"/>
    <m/>
    <m/>
    <m/>
  </r>
  <r>
    <s v="2900976"/>
    <s v="Mixstar Mixing Tips 380mL     "/>
    <s v="DMG         "/>
    <s v="50/Bx   "/>
    <s v="FOREMO"/>
    <s v="999567"/>
    <n v="1"/>
    <n v="1"/>
    <n v="0"/>
    <n v="1"/>
    <n v="0"/>
    <n v="0"/>
    <x v="7"/>
    <m/>
    <m/>
    <m/>
  </r>
  <r>
    <s v="6002081"/>
    <s v="Bone File DE 12/2S Sugarman   "/>
    <s v="            "/>
    <s v="Ea      "/>
    <s v="HUFRID"/>
    <s v="FS1/2S"/>
    <n v="1"/>
    <n v="2"/>
    <n v="1"/>
    <n v="0"/>
    <n v="0"/>
    <n v="0"/>
    <x v="8"/>
    <m/>
    <m/>
    <m/>
  </r>
  <r>
    <s v="1004892"/>
    <s v="Carborundum Wheel             "/>
    <s v="12&quot; Coarse  "/>
    <s v="Ea      "/>
    <s v="DEDECO"/>
    <s v="9920"/>
    <n v="1"/>
    <n v="2"/>
    <n v="0"/>
    <n v="1"/>
    <n v="0"/>
    <n v="0"/>
    <x v="7"/>
    <m/>
    <m/>
    <m/>
  </r>
  <r>
    <s v="6983326"/>
    <s v="Boost Transformer             "/>
    <s v="Compres     "/>
    <s v="Ea      "/>
    <s v="AIRTEC"/>
    <s v="67000-1"/>
    <n v="1"/>
    <n v="2"/>
    <n v="0"/>
    <n v="0"/>
    <n v="0"/>
    <n v="1"/>
    <x v="6"/>
    <m/>
    <m/>
    <m/>
  </r>
  <r>
    <s v="7776573"/>
    <s v="Unitek Crowns SS 2nd Perm Bic "/>
    <s v="LR6 900646  "/>
    <s v="5/Bx    "/>
    <s v="THREEM"/>
    <s v="900646"/>
    <n v="1"/>
    <n v="1"/>
    <n v="0"/>
    <n v="1"/>
    <n v="0"/>
    <n v="0"/>
    <x v="7"/>
    <m/>
    <m/>
    <m/>
  </r>
  <r>
    <s v="1004349"/>
    <s v="Tofflemire Matrix Bands       "/>
    <s v=".002 #1     "/>
    <s v="144/Pk  "/>
    <s v="TEMREX"/>
    <s v="1004349"/>
    <n v="1"/>
    <n v="1"/>
    <n v="0"/>
    <n v="1"/>
    <n v="0"/>
    <n v="0"/>
    <x v="8"/>
    <m/>
    <m/>
    <m/>
  </r>
  <r>
    <s v="1012587"/>
    <s v="Schein Alginate Dustless      "/>
    <s v="Fast Set    "/>
    <s v="1Lb/Ea  "/>
    <s v="CAULK"/>
    <s v="689315"/>
    <n v="1"/>
    <n v="5"/>
    <n v="0"/>
    <n v="1"/>
    <n v="0"/>
    <n v="0"/>
    <x v="9"/>
    <m/>
    <m/>
    <m/>
  </r>
  <r>
    <s v="1002833"/>
    <s v="Dextrose 5% In Saline         "/>
    <s v="500mL/Bg    "/>
    <s v="BG      "/>
    <s v="MCGAW"/>
    <s v="L6101"/>
    <n v="1"/>
    <n v="1"/>
    <n v="1"/>
    <n v="0"/>
    <n v="0"/>
    <n v="0"/>
    <x v="8"/>
    <m/>
    <m/>
    <m/>
  </r>
  <r>
    <s v="9991179"/>
    <s v="Piranha Diamond FG 862-014M   "/>
    <s v="            "/>
    <s v="25/Pk   "/>
    <s v="SSWBUR"/>
    <s v="862-014M"/>
    <n v="1"/>
    <n v="6"/>
    <n v="0"/>
    <n v="1"/>
    <n v="0"/>
    <n v="0"/>
    <x v="8"/>
    <m/>
    <m/>
    <m/>
  </r>
  <r>
    <s v="6010741"/>
    <s v="Luxating Hybrid Straight      "/>
    <s v="Small       "/>
    <s v="Ea      "/>
    <s v="HUFRID"/>
    <s v="EPTSMS"/>
    <n v="1"/>
    <n v="1"/>
    <n v="0"/>
    <n v="0"/>
    <n v="0"/>
    <n v="1"/>
    <x v="6"/>
    <m/>
    <m/>
    <m/>
  </r>
  <r>
    <s v="1126146"/>
    <s v="Compress Cold Instant Disp    "/>
    <s v="5&quot;x7&quot;       "/>
    <s v="48/Ca   "/>
    <s v="SHINTC"/>
    <s v="1126146"/>
    <n v="1"/>
    <n v="1"/>
    <n v="1"/>
    <n v="0"/>
    <n v="0"/>
    <n v="0"/>
    <x v="8"/>
    <m/>
    <m/>
    <m/>
  </r>
  <r>
    <s v="9990248"/>
    <s v="Piranha Diamond FG 859-010M   "/>
    <s v="            "/>
    <s v="25/Pk   "/>
    <s v="SSWBUR"/>
    <s v="859-010M"/>
    <n v="1"/>
    <n v="1"/>
    <n v="0"/>
    <n v="0"/>
    <n v="0"/>
    <n v="1"/>
    <x v="6"/>
    <m/>
    <m/>
    <m/>
  </r>
  <r>
    <s v="1009150"/>
    <s v="Polycarbonate Crowns          "/>
    <s v="# 66        "/>
    <s v="5/Bx    "/>
    <s v="SDI"/>
    <s v="136266"/>
    <n v="1"/>
    <n v="2"/>
    <n v="0"/>
    <n v="1"/>
    <n v="0"/>
    <n v="0"/>
    <x v="8"/>
    <m/>
    <m/>
    <m/>
  </r>
  <r>
    <s v="1069915"/>
    <s v="Archwire Sleeves .018         "/>
    <s v="Clear       "/>
    <s v="10ft/Pk "/>
    <s v="MASEL"/>
    <s v="4208880"/>
    <n v="1"/>
    <n v="2"/>
    <n v="1"/>
    <n v="0"/>
    <n v="0"/>
    <n v="0"/>
    <x v="8"/>
    <m/>
    <m/>
    <m/>
  </r>
  <r>
    <s v="1047243"/>
    <s v="Acclean Prophy Paste Medium   "/>
    <s v="Assorted    "/>
    <s v="200/Bx  "/>
    <s v="EMOORE"/>
    <s v="1047243"/>
    <n v="1"/>
    <n v="1"/>
    <n v="0"/>
    <n v="1"/>
    <n v="0"/>
    <n v="0"/>
    <x v="8"/>
    <m/>
    <m/>
    <m/>
  </r>
  <r>
    <s v="6265286"/>
    <s v="Rubber Dam Clamp #9 Wingless  "/>
    <s v="            "/>
    <s v="Ea      "/>
    <s v="ZRYLSH"/>
    <s v="40-9096"/>
    <n v="1"/>
    <n v="2"/>
    <n v="0"/>
    <n v="1"/>
    <n v="0"/>
    <n v="0"/>
    <x v="7"/>
    <m/>
    <m/>
    <m/>
  </r>
  <r>
    <s v="1146317"/>
    <s v="Wenger Precordial Chest Piece "/>
    <s v="Kit         "/>
    <s v="1/St    "/>
    <s v="SUNMD"/>
    <s v="6-0025-05"/>
    <n v="1"/>
    <n v="1"/>
    <n v="0"/>
    <n v="0"/>
    <n v="1"/>
    <n v="0"/>
    <x v="6"/>
    <m/>
    <m/>
    <m/>
  </r>
  <r>
    <s v="5500529"/>
    <s v="Gasket  # 000505              "/>
    <s v="            "/>
    <s v="ea      "/>
    <s v="RAMVAC"/>
    <s v="000505"/>
    <n v="1"/>
    <n v="1"/>
    <n v="0"/>
    <n v="0"/>
    <n v="0"/>
    <n v="1"/>
    <x v="6"/>
    <m/>
    <m/>
    <m/>
  </r>
  <r>
    <s v="2151409"/>
    <s v="Impact Air 45 Lubricant       "/>
    <s v="            "/>
    <s v="2oz/Bt  "/>
    <s v="GLENWD"/>
    <s v="618"/>
    <n v="1"/>
    <n v="1"/>
    <n v="0"/>
    <n v="1"/>
    <n v="0"/>
    <n v="0"/>
    <x v="7"/>
    <m/>
    <m/>
    <m/>
  </r>
  <r>
    <s v="9004593"/>
    <s v="Economy Curing Light 8mm      "/>
    <s v="Light Guide "/>
    <s v="Ea      "/>
    <s v="HANDPH"/>
    <s v="9004593"/>
    <n v="1"/>
    <n v="1"/>
    <n v="0"/>
    <n v="1"/>
    <n v="0"/>
    <n v="0"/>
    <x v="7"/>
    <m/>
    <m/>
    <m/>
  </r>
  <r>
    <s v="2940019"/>
    <s v="Moore-Flex Strips Regular     "/>
    <s v="Coarse/Med  "/>
    <s v="100/Bx  "/>
    <s v="EMOORE"/>
    <s v="FS-GMO-RF"/>
    <n v="1"/>
    <n v="1"/>
    <n v="0"/>
    <n v="1"/>
    <n v="0"/>
    <n v="0"/>
    <x v="8"/>
    <m/>
    <m/>
    <m/>
  </r>
  <r>
    <s v="3785663"/>
    <s v="RelyX UniCem Maxicap Refill   "/>
    <s v="Translucent "/>
    <s v="20/Bx   "/>
    <s v="THREEM"/>
    <s v="56832"/>
    <n v="1"/>
    <n v="1"/>
    <n v="0"/>
    <n v="1"/>
    <n v="0"/>
    <n v="0"/>
    <x v="8"/>
    <m/>
    <m/>
    <m/>
  </r>
  <r>
    <s v="7111974"/>
    <s v="NTI Diamond FG 830L-014C      "/>
    <s v="            "/>
    <s v="5/Pk    "/>
    <s v="AXIS"/>
    <s v="C830L-014"/>
    <n v="1"/>
    <n v="2"/>
    <n v="0"/>
    <n v="1"/>
    <n v="0"/>
    <n v="0"/>
    <x v="7"/>
    <m/>
    <m/>
    <m/>
  </r>
  <r>
    <s v="7170109"/>
    <s v="Chin Rest f/8500,New Styl     "/>
    <s v="            "/>
    <s v="ea      "/>
    <s v="GENDEX"/>
    <s v="0.820.1674"/>
    <n v="1"/>
    <n v="1"/>
    <n v="0"/>
    <n v="1"/>
    <n v="0"/>
    <n v="0"/>
    <x v="5"/>
    <m/>
    <m/>
    <m/>
  </r>
  <r>
    <s v="1000924"/>
    <s v="Curette Columbia DE 4R/4L     "/>
    <s v="Solid Handle"/>
    <s v="Ea      "/>
    <s v="JINSTR"/>
    <s v="100-0924"/>
    <n v="1"/>
    <n v="2"/>
    <n v="0"/>
    <n v="1"/>
    <n v="0"/>
    <n v="0"/>
    <x v="7"/>
    <m/>
    <m/>
    <m/>
  </r>
  <r>
    <s v="1890291"/>
    <s v="XCP Endo Arm                  "/>
    <s v="            "/>
    <s v="Ea      "/>
    <s v="RINN"/>
    <s v="550597"/>
    <n v="1"/>
    <n v="2"/>
    <n v="0"/>
    <n v="1"/>
    <n v="0"/>
    <n v="0"/>
    <x v="8"/>
    <m/>
    <m/>
    <m/>
  </r>
  <r>
    <s v="5505569"/>
    <s v="Bison Srvc Filter St Incl Air&amp;"/>
    <s v="Oil Filter  "/>
    <s v="Filter  "/>
    <s v="RAMVAC"/>
    <s v="003750"/>
    <n v="1"/>
    <n v="1"/>
    <n v="0"/>
    <n v="1"/>
    <n v="0"/>
    <n v="0"/>
    <x v="5"/>
    <m/>
    <m/>
    <m/>
  </r>
  <r>
    <s v="5646813"/>
    <s v="Dynomite Nasal Hoods Medium   "/>
    <s v="Orange      "/>
    <s v="24/Bx   "/>
    <s v="PORTER"/>
    <s v="91316470"/>
    <n v="1"/>
    <n v="1"/>
    <n v="0"/>
    <n v="0"/>
    <n v="0"/>
    <n v="1"/>
    <x v="6"/>
    <m/>
    <m/>
    <m/>
  </r>
  <r>
    <s v="1715654"/>
    <s v="N3010 PCI Express Board       "/>
    <s v="900868      "/>
    <s v="805.4836"/>
    <s v="INSTRM"/>
    <s v="0.805.4836"/>
    <n v="1"/>
    <n v="1"/>
    <n v="0"/>
    <n v="0"/>
    <n v="0"/>
    <n v="1"/>
    <x v="6"/>
    <m/>
    <m/>
    <m/>
  </r>
  <r>
    <s v="1002868"/>
    <s v="Polycarbonate Crowns          "/>
    <s v="# 63        "/>
    <s v="5/Bx    "/>
    <s v="SDI"/>
    <s v="136263"/>
    <n v="1"/>
    <n v="2"/>
    <n v="0"/>
    <n v="1"/>
    <n v="0"/>
    <n v="0"/>
    <x v="7"/>
    <m/>
    <m/>
    <m/>
  </r>
  <r>
    <s v="1011514"/>
    <s v="Cotton Plier Self-Locking     "/>
    <s v="Standard    "/>
    <s v="Ea      "/>
    <s v="JINSTR"/>
    <s v="101-1514"/>
    <n v="1"/>
    <n v="5"/>
    <n v="0"/>
    <n v="1"/>
    <n v="0"/>
    <n v="0"/>
    <x v="8"/>
    <m/>
    <m/>
    <m/>
  </r>
  <r>
    <s v="9004417"/>
    <s v="Suture Polysyn Pga Clear C-3  "/>
    <s v="5-0 18&quot;     "/>
    <s v="12/Bx   "/>
    <s v="LOOK"/>
    <s v="900-4417"/>
    <n v="1"/>
    <n v="2"/>
    <n v="1"/>
    <n v="0"/>
    <n v="0"/>
    <n v="0"/>
    <x v="8"/>
    <m/>
    <m/>
    <m/>
  </r>
  <r>
    <s v="2476042"/>
    <s v="EZ 1-2-3 Atomizer             "/>
    <s v="            "/>
    <s v="Ea      "/>
    <s v="BIOTRO"/>
    <s v="ED592"/>
    <n v="1"/>
    <n v="2"/>
    <n v="0"/>
    <n v="1"/>
    <n v="0"/>
    <n v="0"/>
    <x v="8"/>
    <m/>
    <m/>
    <m/>
  </r>
  <r>
    <s v="1009142"/>
    <s v="Polycarbonate Crowns          "/>
    <s v="# 64        "/>
    <s v="5/Bx    "/>
    <s v="SDI"/>
    <s v="136264"/>
    <n v="1"/>
    <n v="2"/>
    <n v="0"/>
    <n v="1"/>
    <n v="0"/>
    <n v="0"/>
    <x v="7"/>
    <m/>
    <m/>
    <m/>
  </r>
  <r>
    <s v="1001909"/>
    <s v="Polycarbonate Crowns          "/>
    <s v="#103        "/>
    <s v="5/Bx    "/>
    <s v="SDI"/>
    <s v="136273"/>
    <n v="1"/>
    <n v="1"/>
    <n v="0"/>
    <n v="1"/>
    <n v="0"/>
    <n v="0"/>
    <x v="8"/>
    <m/>
    <m/>
    <m/>
  </r>
  <r>
    <s v="7776177"/>
    <s v="Iso-Form Crowns               "/>
    <s v="L53         "/>
    <s v="5/Bx    "/>
    <s v="THREEM"/>
    <s v="PBRP-L53"/>
    <n v="1"/>
    <n v="1"/>
    <n v="0"/>
    <n v="1"/>
    <n v="0"/>
    <n v="0"/>
    <x v="8"/>
    <m/>
    <m/>
    <m/>
  </r>
  <r>
    <s v="7771886"/>
    <s v="Unitek Crowns SS 1st Perm Bic "/>
    <s v="UR0 900520  "/>
    <s v="5/Bx    "/>
    <s v="THREEM"/>
    <s v="900520"/>
    <n v="1"/>
    <n v="1"/>
    <n v="0"/>
    <n v="1"/>
    <n v="0"/>
    <n v="0"/>
    <x v="7"/>
    <m/>
    <m/>
    <m/>
  </r>
  <r>
    <s v="9004091"/>
    <s v="MaxiTemp HP Kit               "/>
    <s v="Bleach      "/>
    <s v="Ea      "/>
    <s v="DMG"/>
    <s v="110749"/>
    <n v="1"/>
    <n v="1"/>
    <n v="0"/>
    <n v="1"/>
    <n v="0"/>
    <n v="0"/>
    <x v="8"/>
    <m/>
    <m/>
    <m/>
  </r>
  <r>
    <s v="8117650"/>
    <s v="O-Ring Set                    "/>
    <s v="            "/>
    <s v="Ea      "/>
    <s v="SIRONA"/>
    <s v="4175803"/>
    <n v="1"/>
    <n v="10"/>
    <n v="0"/>
    <n v="0"/>
    <n v="0"/>
    <n v="1"/>
    <x v="6"/>
    <m/>
    <m/>
    <m/>
  </r>
  <r>
    <s v="1000281"/>
    <s v="Carbide Bur FG    58          "/>
    <s v="            "/>
    <s v="10/Pk   "/>
    <s v="PRIMAD"/>
    <s v="206100251900"/>
    <n v="1"/>
    <n v="2"/>
    <n v="0"/>
    <n v="1"/>
    <n v="0"/>
    <n v="0"/>
    <x v="7"/>
    <m/>
    <m/>
    <m/>
  </r>
  <r>
    <s v="6429181"/>
    <s v="Bulb f/Adec Light             "/>
    <s v="            "/>
    <s v="Ea      "/>
    <s v="DCI"/>
    <s v="8696"/>
    <n v="1"/>
    <n v="4"/>
    <n v="0"/>
    <n v="1"/>
    <n v="0"/>
    <n v="0"/>
    <x v="5"/>
    <m/>
    <m/>
    <m/>
  </r>
  <r>
    <s v="1890487"/>
    <s v="Snap-A-Ray DS Holder          "/>
    <s v="Universal   "/>
    <s v="Ea      "/>
    <s v="RINN"/>
    <s v="550321"/>
    <n v="1"/>
    <n v="10"/>
    <n v="1"/>
    <n v="0"/>
    <n v="0"/>
    <n v="0"/>
    <x v="8"/>
    <m/>
    <m/>
    <m/>
  </r>
  <r>
    <s v="1343540"/>
    <s v="Pro-Vision EconoWrp Clear Lens"/>
    <s v="Clear Lens  "/>
    <s v="Ea      "/>
    <s v="PALMER"/>
    <s v="3601C"/>
    <n v="1"/>
    <n v="6"/>
    <n v="0"/>
    <n v="1"/>
    <n v="0"/>
    <n v="0"/>
    <x v="8"/>
    <m/>
    <m/>
    <m/>
  </r>
  <r>
    <s v="7778779"/>
    <s v="Unitek Crowns SS 2nd Perm Bic "/>
    <s v="LR0 900640  "/>
    <s v="5/Bx    "/>
    <s v="THREEM"/>
    <s v="900640"/>
    <n v="1"/>
    <n v="1"/>
    <n v="0"/>
    <n v="1"/>
    <n v="0"/>
    <n v="0"/>
    <x v="7"/>
    <m/>
    <m/>
    <m/>
  </r>
  <r>
    <s v="7720530"/>
    <s v="Midwest Once Diamond FG       "/>
    <s v="863-012C    "/>
    <s v="25/Pk   "/>
    <s v="MIDWES"/>
    <s v="1863012C"/>
    <n v="1"/>
    <n v="1"/>
    <n v="0"/>
    <n v="1"/>
    <n v="0"/>
    <n v="0"/>
    <x v="7"/>
    <m/>
    <m/>
    <m/>
  </r>
  <r>
    <s v="6304141"/>
    <s v="Amalgam Trap Assy             "/>
    <s v="            "/>
    <s v="ea      "/>
    <s v="PROMA"/>
    <s v="80155102"/>
    <n v="1"/>
    <n v="2"/>
    <n v="0"/>
    <n v="0"/>
    <n v="0"/>
    <n v="1"/>
    <x v="6"/>
    <m/>
    <m/>
    <m/>
  </r>
  <r>
    <s v="1890946"/>
    <s v="ComfortWand Universal Holder  "/>
    <s v="3-Pack      "/>
    <s v="Ea      "/>
    <s v="RINN"/>
    <s v="550523"/>
    <n v="1"/>
    <n v="1"/>
    <n v="0"/>
    <n v="1"/>
    <n v="0"/>
    <n v="0"/>
    <x v="8"/>
    <m/>
    <m/>
    <m/>
  </r>
  <r>
    <s v="7124719"/>
    <s v="NTI Diamond FG 878-016C       "/>
    <s v="            "/>
    <s v="5/Pk    "/>
    <s v="AXIS"/>
    <s v="C878-016"/>
    <n v="1"/>
    <n v="2"/>
    <n v="0"/>
    <n v="1"/>
    <n v="0"/>
    <n v="0"/>
    <x v="7"/>
    <m/>
    <m/>
    <m/>
  </r>
  <r>
    <s v="7726114"/>
    <s v="Midwest Carbide Bur           "/>
    <s v="HP  702     "/>
    <s v="10/Pk   "/>
    <s v="MIDWES"/>
    <s v="389334"/>
    <n v="1"/>
    <n v="1"/>
    <n v="0"/>
    <n v="1"/>
    <n v="0"/>
    <n v="0"/>
    <x v="8"/>
    <m/>
    <m/>
    <m/>
  </r>
  <r>
    <s v="1640055"/>
    <s v="GS-80 Caps Fast Set           "/>
    <s v="3 Spill     "/>
    <s v="500/Jr  "/>
    <s v="SOUDEN"/>
    <s v="4423202"/>
    <n v="1"/>
    <n v="1"/>
    <n v="0"/>
    <n v="1"/>
    <n v="0"/>
    <n v="0"/>
    <x v="7"/>
    <m/>
    <m/>
    <m/>
  </r>
  <r>
    <s v="1004057"/>
    <s v="Probe SE #CC-11               "/>
    <s v="            "/>
    <s v="Ea      "/>
    <s v="JINSTR"/>
    <s v="100-4057"/>
    <n v="1"/>
    <n v="2"/>
    <n v="0"/>
    <n v="1"/>
    <n v="0"/>
    <n v="0"/>
    <x v="8"/>
    <m/>
    <m/>
    <m/>
  </r>
  <r>
    <s v="7771685"/>
    <s v="3M Crowns SS 1st Perm Mol     "/>
    <s v="6-LL-3      "/>
    <s v="5/Bx    "/>
    <s v="THREEM"/>
    <s v="6-LL-3"/>
    <n v="1"/>
    <n v="1"/>
    <n v="0"/>
    <n v="1"/>
    <n v="0"/>
    <n v="0"/>
    <x v="8"/>
    <m/>
    <m/>
    <m/>
  </r>
  <r>
    <s v="9069586"/>
    <s v="Demand Valve W/Mask &amp; Hose    "/>
    <s v="            "/>
    <s v="Ea      "/>
    <s v="MADA"/>
    <s v="1534MA"/>
    <n v="1"/>
    <n v="1"/>
    <n v="0"/>
    <n v="0"/>
    <n v="1"/>
    <n v="0"/>
    <x v="6"/>
    <m/>
    <m/>
    <m/>
  </r>
  <r>
    <s v="1049091"/>
    <s v="MaxiGrip Gracey DE 5/6        "/>
    <s v="SS          "/>
    <s v="Ea      "/>
    <s v="JINSTR"/>
    <s v="104-9091"/>
    <n v="1"/>
    <n v="1"/>
    <n v="0"/>
    <n v="1"/>
    <n v="0"/>
    <n v="0"/>
    <x v="7"/>
    <m/>
    <m/>
    <m/>
  </r>
  <r>
    <s v="5532693"/>
    <s v="Mask To Tubing Plastic        "/>
    <s v="N2o         "/>
    <s v="PR      "/>
    <s v="PORTER"/>
    <s v="5061"/>
    <n v="1"/>
    <n v="1"/>
    <n v="0"/>
    <n v="1"/>
    <n v="0"/>
    <n v="0"/>
    <x v="5"/>
    <m/>
    <m/>
    <m/>
  </r>
  <r>
    <s v="1125755"/>
    <s v="Maestro Silic Acryl Polish HP "/>
    <s v="Fine Lrge Pt"/>
    <s v="6/Pk    "/>
    <s v="EMOORE"/>
    <s v="1125755"/>
    <n v="1"/>
    <n v="1"/>
    <n v="1"/>
    <n v="0"/>
    <n v="0"/>
    <n v="0"/>
    <x v="8"/>
    <m/>
    <m/>
    <m/>
  </r>
  <r>
    <s v="6423427"/>
    <s v="Bottle Water Hdpe 2L Wht      "/>
    <s v="4X13-7/8 2L "/>
    <s v="Ea      "/>
    <s v="DCI"/>
    <s v="8164"/>
    <n v="1"/>
    <n v="2"/>
    <n v="0"/>
    <n v="1"/>
    <n v="0"/>
    <n v="0"/>
    <x v="8"/>
    <m/>
    <m/>
    <m/>
  </r>
  <r>
    <s v="1076999"/>
    <s v="Elevator East West Right      "/>
    <s v="#28         "/>
    <s v="Ea      "/>
    <s v="ATITAN"/>
    <s v="28"/>
    <n v="1"/>
    <n v="1"/>
    <n v="0"/>
    <n v="0"/>
    <n v="0"/>
    <n v="1"/>
    <x v="6"/>
    <m/>
    <m/>
    <m/>
  </r>
  <r>
    <s v="1007735"/>
    <s v="Carbide Bur RA  34            "/>
    <s v="            "/>
    <s v="10/Pk   "/>
    <s v="PRIMAD"/>
    <s v="206100260900"/>
    <n v="1"/>
    <n v="2"/>
    <n v="0"/>
    <n v="1"/>
    <n v="0"/>
    <n v="0"/>
    <x v="7"/>
    <m/>
    <m/>
    <m/>
  </r>
  <r>
    <s v="6303765"/>
    <s v="Holder,Left Alliant           "/>
    <s v="            "/>
    <s v="Ea      "/>
    <s v="PROMA"/>
    <s v="500021301"/>
    <n v="1"/>
    <n v="1"/>
    <n v="0"/>
    <n v="0"/>
    <n v="0"/>
    <n v="1"/>
    <x v="6"/>
    <m/>
    <m/>
    <m/>
  </r>
  <r>
    <s v="1001317"/>
    <s v="Endoflex Reamers 21 mm        "/>
    <s v="# 10        "/>
    <s v="6/Bx    "/>
    <s v="MANI"/>
    <s v="SCH.DR21/10"/>
    <n v="1"/>
    <n v="4"/>
    <n v="0"/>
    <n v="1"/>
    <n v="0"/>
    <n v="0"/>
    <x v="7"/>
    <m/>
    <m/>
    <m/>
  </r>
  <r>
    <s v="7778991"/>
    <s v="Iso-Form Crowns               "/>
    <s v="L58         "/>
    <s v="5/Bx    "/>
    <s v="THREEM"/>
    <s v="PBRP-L58"/>
    <n v="1"/>
    <n v="1"/>
    <n v="1"/>
    <n v="0"/>
    <n v="0"/>
    <n v="0"/>
    <x v="8"/>
    <m/>
    <m/>
    <m/>
  </r>
  <r>
    <s v="1000139"/>
    <s v="Tofflemire Matrix Bands       "/>
    <s v=".002 #3     "/>
    <s v="12/Pk   "/>
    <s v="TEMREX"/>
    <s v="1000139"/>
    <n v="1"/>
    <n v="10"/>
    <n v="0"/>
    <n v="1"/>
    <n v="0"/>
    <n v="0"/>
    <x v="8"/>
    <m/>
    <m/>
    <m/>
  </r>
  <r>
    <s v="6437801"/>
    <s v="Pro 60 Chair Headrst Only     "/>
    <s v="Color:_     "/>
    <s v="846.3337"/>
    <s v="P&amp;C"/>
    <s v="0.846.3337"/>
    <n v="1"/>
    <n v="4"/>
    <n v="0"/>
    <n v="0"/>
    <n v="0"/>
    <n v="1"/>
    <x v="6"/>
    <m/>
    <m/>
    <m/>
  </r>
  <r>
    <s v="9001890"/>
    <s v="Standard Needles 27Ga Long    "/>
    <s v="Plastic Hub "/>
    <s v="100/Bx  "/>
    <s v="SEPBND"/>
    <s v="02N1272"/>
    <n v="1"/>
    <n v="1"/>
    <n v="1"/>
    <n v="0"/>
    <n v="0"/>
    <n v="0"/>
    <x v="8"/>
    <m/>
    <m/>
    <m/>
  </r>
  <r>
    <s v="9992550"/>
    <s v="Carbide Bur T&amp;F 12 Blade      "/>
    <s v="FG 7108     "/>
    <s v="5/Pk    "/>
    <s v="SSWBUR"/>
    <s v="15108-5"/>
    <n v="1"/>
    <n v="1"/>
    <n v="0"/>
    <n v="1"/>
    <n v="0"/>
    <n v="0"/>
    <x v="7"/>
    <m/>
    <m/>
    <m/>
  </r>
  <r>
    <s v="7770002"/>
    <s v="Iso-Form Crowns               "/>
    <s v="L46         "/>
    <s v="5/Bx    "/>
    <s v="THREEM"/>
    <s v="PBRP-L46"/>
    <n v="1"/>
    <n v="1"/>
    <n v="0"/>
    <n v="1"/>
    <n v="0"/>
    <n v="0"/>
    <x v="8"/>
    <m/>
    <m/>
    <m/>
  </r>
  <r>
    <s v="1013021"/>
    <s v="Impression Tray Metal #4      "/>
    <s v="Upper Perf  "/>
    <s v="Ea      "/>
    <s v="JINSTR"/>
    <s v="101-3021"/>
    <n v="1"/>
    <n v="10"/>
    <n v="0"/>
    <n v="1"/>
    <n v="0"/>
    <n v="0"/>
    <x v="8"/>
    <m/>
    <m/>
    <m/>
  </r>
  <r>
    <s v="6305570"/>
    <s v="Pivot Shaft f/ Uni-Holder     "/>
    <s v="            "/>
    <s v="ea      "/>
    <s v="PROMA"/>
    <s v="5000109"/>
    <n v="1"/>
    <n v="3"/>
    <n v="0"/>
    <n v="0"/>
    <n v="0"/>
    <n v="1"/>
    <x v="6"/>
    <m/>
    <m/>
    <m/>
  </r>
  <r>
    <s v="1127080"/>
    <s v="Criterion CR Surgeons Glove   "/>
    <s v="Size 6.0    "/>
    <s v="50Pr/Bx "/>
    <s v="PTMEDI"/>
    <s v="CR-SG130-6.0"/>
    <n v="1"/>
    <n v="2"/>
    <n v="0"/>
    <n v="1"/>
    <n v="0"/>
    <n v="0"/>
    <x v="8"/>
    <m/>
    <m/>
    <m/>
  </r>
  <r>
    <s v="1230329"/>
    <s v="Barbed Broaches Coarse        "/>
    <s v="Black       "/>
    <s v="30/Pk   "/>
    <s v="SYBRON"/>
    <s v="17013"/>
    <n v="1"/>
    <n v="1"/>
    <n v="0"/>
    <n v="1"/>
    <n v="0"/>
    <n v="0"/>
    <x v="8"/>
    <m/>
    <m/>
    <m/>
  </r>
  <r>
    <s v="3334042"/>
    <s v="G-aenial Sculpt Unitip Refill "/>
    <s v="A1          "/>
    <s v="20/Pk   "/>
    <s v="GC"/>
    <s v="009169"/>
    <n v="1"/>
    <n v="1"/>
    <n v="0"/>
    <n v="1"/>
    <n v="0"/>
    <n v="0"/>
    <x v="8"/>
    <m/>
    <m/>
    <m/>
  </r>
  <r>
    <s v="1009290"/>
    <s v="Lab Carbide Bur Lathe Reg Cut "/>
    <s v="C 1/2       "/>
    <s v="Ea      "/>
    <s v="DEDECO"/>
    <s v="9894"/>
    <n v="1"/>
    <n v="1"/>
    <n v="0"/>
    <n v="1"/>
    <n v="0"/>
    <n v="0"/>
    <x v="8"/>
    <m/>
    <m/>
    <m/>
  </r>
  <r>
    <s v="5700801"/>
    <s v="Carbide Bur FG 37             "/>
    <s v="            "/>
    <s v="100/Pk  "/>
    <s v="PRIMAD"/>
    <s v="106274"/>
    <n v="1"/>
    <n v="1"/>
    <n v="0"/>
    <n v="1"/>
    <n v="0"/>
    <n v="0"/>
    <x v="7"/>
    <m/>
    <m/>
    <m/>
  </r>
  <r>
    <s v="1125531"/>
    <s v="Pure Grip G2 PF Latex Glove   "/>
    <s v="X-Small     "/>
    <s v="100/Bx  "/>
    <s v="KOSLAT"/>
    <s v="1125531"/>
    <n v="1"/>
    <n v="7"/>
    <n v="1"/>
    <n v="0"/>
    <n v="0"/>
    <n v="0"/>
    <x v="8"/>
    <m/>
    <m/>
    <m/>
  </r>
  <r>
    <s v="6427300"/>
    <s v="Toggle Momen.On/Off,N/Cls     "/>
    <s v="3-way       "/>
    <s v="(Gray)  "/>
    <s v="DCI"/>
    <s v="7026"/>
    <n v="1"/>
    <n v="4"/>
    <n v="0"/>
    <n v="1"/>
    <n v="0"/>
    <n v="0"/>
    <x v="5"/>
    <m/>
    <m/>
    <m/>
  </r>
  <r>
    <s v="5700185"/>
    <s v="Carbide Bur RA 2              "/>
    <s v="            "/>
    <s v="100/Pk  "/>
    <s v="PRIMAD"/>
    <s v="103305"/>
    <n v="1"/>
    <n v="2"/>
    <n v="0"/>
    <n v="1"/>
    <n v="0"/>
    <n v="0"/>
    <x v="8"/>
    <m/>
    <m/>
    <m/>
  </r>
  <r>
    <s v="2222254"/>
    <s v="TPH Spectra ST Syringe Refill "/>
    <s v="A3.5 HV     "/>
    <s v="Ea      "/>
    <s v="CAULK"/>
    <s v="642473"/>
    <n v="1"/>
    <n v="1"/>
    <n v="0"/>
    <n v="1"/>
    <n v="0"/>
    <n v="0"/>
    <x v="7"/>
    <m/>
    <m/>
    <m/>
  </r>
  <r>
    <s v="2290316"/>
    <s v="Nou Clean Spray Lubricant     "/>
    <s v="500mL       "/>
    <s v="Ea      "/>
    <s v="NOUVSW"/>
    <s v="1984"/>
    <n v="1"/>
    <n v="1"/>
    <n v="0"/>
    <n v="1"/>
    <n v="0"/>
    <n v="0"/>
    <x v="7"/>
    <m/>
    <m/>
    <m/>
  </r>
  <r>
    <s v="6981578"/>
    <s v="Glove Utility                 "/>
    <s v="Large       "/>
    <s v="3/Pk    "/>
    <s v="HEASON"/>
    <s v="300-014"/>
    <n v="1"/>
    <n v="1"/>
    <n v="0"/>
    <n v="1"/>
    <n v="0"/>
    <n v="0"/>
    <x v="8"/>
    <m/>
    <m/>
    <m/>
  </r>
  <r>
    <s v="7772398"/>
    <s v="3M Crowns SS 1st Perm Mol     "/>
    <s v="6-LR-3      "/>
    <s v="5/Bx    "/>
    <s v="THREEM"/>
    <s v="6-LR-3"/>
    <n v="1"/>
    <n v="1"/>
    <n v="0"/>
    <n v="1"/>
    <n v="0"/>
    <n v="0"/>
    <x v="8"/>
    <m/>
    <m/>
    <m/>
  </r>
  <r>
    <s v="1890595"/>
    <s v="Mouse Cover Clear             "/>
    <s v="            "/>
    <s v="500/Pk  "/>
    <s v="PERIO"/>
    <s v="PS405"/>
    <n v="1"/>
    <n v="1"/>
    <n v="0"/>
    <n v="1"/>
    <n v="0"/>
    <n v="0"/>
    <x v="8"/>
    <m/>
    <m/>
    <m/>
  </r>
  <r>
    <s v="1078437"/>
    <s v="Scissor Goldman Fox 5&quot;        "/>
    <s v="Serrated    "/>
    <s v="Ea      "/>
    <s v="ATITAN"/>
    <s v="808"/>
    <n v="1"/>
    <n v="5"/>
    <n v="1"/>
    <n v="0"/>
    <n v="0"/>
    <n v="0"/>
    <x v="8"/>
    <m/>
    <m/>
    <m/>
  </r>
  <r>
    <s v="6303016"/>
    <s v="Air Regulator Assembly        "/>
    <s v="            "/>
    <s v="Each    "/>
    <s v="PROMA"/>
    <s v="50129102"/>
    <n v="1"/>
    <n v="2"/>
    <n v="0"/>
    <n v="0"/>
    <n v="0"/>
    <n v="1"/>
    <x v="6"/>
    <m/>
    <m/>
    <m/>
  </r>
  <r>
    <s v="1354135"/>
    <s v="Alginate Spatula              "/>
    <s v="            "/>
    <s v="Ea      "/>
    <s v="KERR"/>
    <s v="25234DX"/>
    <n v="1"/>
    <n v="1"/>
    <n v="0"/>
    <n v="1"/>
    <n v="0"/>
    <n v="0"/>
    <x v="8"/>
    <m/>
    <m/>
    <m/>
  </r>
  <r>
    <s v="2607103"/>
    <s v="Buck &amp; Boost Transformer      "/>
    <s v="4.8KVA      "/>
    <s v="EA      "/>
    <s v="RAMVAC"/>
    <s v="64637006"/>
    <n v="1"/>
    <n v="4"/>
    <n v="0"/>
    <n v="0"/>
    <n v="0"/>
    <n v="1"/>
    <x v="6"/>
    <m/>
    <m/>
    <m/>
  </r>
  <r>
    <s v="6429381"/>
    <s v="Fitting 1/4 Female QD Panel Mt"/>
    <s v="w/Shut Off  "/>
    <s v="Ea      "/>
    <s v="DCI"/>
    <s v="0011"/>
    <n v="1"/>
    <n v="2"/>
    <n v="0"/>
    <n v="1"/>
    <n v="0"/>
    <n v="0"/>
    <x v="5"/>
    <m/>
    <m/>
    <m/>
  </r>
  <r>
    <s v="1004596"/>
    <s v="Endoflex Hedstrom Files 25 mm "/>
    <s v="# 45-80     "/>
    <s v="6/Bx    "/>
    <s v="MANI"/>
    <s v="SCH.DHF25/4580"/>
    <n v="1"/>
    <n v="2"/>
    <n v="0"/>
    <n v="1"/>
    <n v="0"/>
    <n v="0"/>
    <x v="7"/>
    <m/>
    <m/>
    <m/>
  </r>
  <r>
    <s v="9658956"/>
    <s v="Metal Polish For Chemiclave   "/>
    <s v="            "/>
    <s v="32oz/Bt "/>
    <s v="BARNST"/>
    <s v="232010201"/>
    <n v="1"/>
    <n v="1"/>
    <n v="1"/>
    <n v="0"/>
    <n v="0"/>
    <n v="0"/>
    <x v="8"/>
    <m/>
    <m/>
    <m/>
  </r>
  <r>
    <s v="1012003"/>
    <s v="Impression Tray Metal #22     "/>
    <s v="Lower Perf  "/>
    <s v="Ea      "/>
    <s v="JINSTR"/>
    <s v="101-2003"/>
    <n v="1"/>
    <n v="10"/>
    <n v="0"/>
    <n v="1"/>
    <n v="0"/>
    <n v="0"/>
    <x v="8"/>
    <m/>
    <m/>
    <m/>
  </r>
  <r>
    <s v="8612210"/>
    <s v="Light Shield, D C I Equip     "/>
    <s v="            "/>
    <s v="ea      "/>
    <s v="P&amp;C"/>
    <s v="0.840.0042"/>
    <n v="1"/>
    <n v="1"/>
    <n v="0"/>
    <n v="1"/>
    <n v="0"/>
    <n v="0"/>
    <x v="5"/>
    <m/>
    <m/>
    <m/>
  </r>
  <r>
    <s v="1009257"/>
    <s v="Curette Gracey DE 7/8         "/>
    <s v="Solid Handle"/>
    <s v="Ea      "/>
    <s v="JINSTR"/>
    <s v="100-9257"/>
    <n v="1"/>
    <n v="2"/>
    <n v="0"/>
    <n v="1"/>
    <n v="0"/>
    <n v="0"/>
    <x v="7"/>
    <m/>
    <m/>
    <m/>
  </r>
  <r>
    <s v="1000059"/>
    <s v="Polycarbonate Crowns          "/>
    <s v="#100        "/>
    <s v="5/Bx    "/>
    <s v="SDI"/>
    <s v="136270"/>
    <n v="1"/>
    <n v="1"/>
    <n v="0"/>
    <n v="1"/>
    <n v="0"/>
    <n v="0"/>
    <x v="8"/>
    <m/>
    <m/>
    <m/>
  </r>
  <r>
    <s v="6421403"/>
    <s v="Water Relay Non-Retraction    "/>
    <s v="            "/>
    <s v="Ea      "/>
    <s v="DCI"/>
    <s v="7068"/>
    <n v="1"/>
    <n v="1"/>
    <n v="0"/>
    <n v="1"/>
    <n v="0"/>
    <n v="0"/>
    <x v="5"/>
    <m/>
    <m/>
    <m/>
  </r>
  <r>
    <s v="6425876"/>
    <s v="Tubing Syringe 2 Hole Asepsis "/>
    <s v="Lt Sand     "/>
    <s v="Ft      "/>
    <s v="DCI"/>
    <s v="233"/>
    <n v="1"/>
    <n v="42"/>
    <n v="0"/>
    <n v="1"/>
    <n v="0"/>
    <n v="0"/>
    <x v="5"/>
    <m/>
    <m/>
    <m/>
  </r>
  <r>
    <s v="7776209"/>
    <s v="3M Crowns SS 1st Perm Mol     "/>
    <s v="6-UR-5      "/>
    <s v="5/Bx    "/>
    <s v="THREEM"/>
    <s v="6-UR-5"/>
    <n v="1"/>
    <n v="1"/>
    <n v="0"/>
    <n v="1"/>
    <n v="0"/>
    <n v="0"/>
    <x v="8"/>
    <m/>
    <m/>
    <m/>
  </r>
  <r>
    <s v="1048369"/>
    <s v="MaxiGrip Scaler DE S6/S7      "/>
    <s v="SS          "/>
    <s v="Ea      "/>
    <s v="JINSTR"/>
    <s v="104-8369"/>
    <n v="1"/>
    <n v="3"/>
    <n v="0"/>
    <n v="1"/>
    <n v="0"/>
    <n v="0"/>
    <x v="8"/>
    <m/>
    <m/>
    <m/>
  </r>
  <r>
    <s v="1015015"/>
    <s v="X-Ray Lead Apron w/Collar .3mm"/>
    <s v="Adult Gray  "/>
    <s v="Ea      "/>
    <s v="RINN"/>
    <s v="840050"/>
    <n v="1"/>
    <n v="14"/>
    <n v="0"/>
    <n v="1"/>
    <n v="0"/>
    <n v="0"/>
    <x v="9"/>
    <m/>
    <m/>
    <m/>
  </r>
  <r>
    <s v="3783563"/>
    <s v="Probe SE Clear View Yo 9      "/>
    <s v="            "/>
    <s v="Ea      "/>
    <s v="PREMER"/>
    <s v="1004910"/>
    <n v="1"/>
    <n v="6"/>
    <n v="0"/>
    <n v="1"/>
    <n v="0"/>
    <n v="0"/>
    <x v="7"/>
    <m/>
    <m/>
    <m/>
  </r>
  <r>
    <s v="6423087"/>
    <s v="Tubing Handpiece 4Hole Asepsis"/>
    <s v="7ft Str Sand"/>
    <s v="Ea      "/>
    <s v="DCI"/>
    <s v="433T"/>
    <n v="1"/>
    <n v="14"/>
    <n v="0"/>
    <n v="1"/>
    <n v="0"/>
    <n v="0"/>
    <x v="5"/>
    <m/>
    <m/>
    <m/>
  </r>
  <r>
    <s v="4204150"/>
    <s v="Amoxicillin Capsules          "/>
    <s v="500mg       "/>
    <s v="50/Bt   "/>
    <s v="TEVA"/>
    <s v="00093310953"/>
    <n v="1"/>
    <n v="1"/>
    <n v="1"/>
    <n v="0"/>
    <n v="0"/>
    <n v="0"/>
    <x v="8"/>
    <m/>
    <m/>
    <m/>
  </r>
  <r>
    <s v="1954855"/>
    <s v="Dura-White Stones HP          "/>
    <s v="RD1         "/>
    <s v="12/Bx   "/>
    <s v="SHOFU"/>
    <s v="0207"/>
    <n v="1"/>
    <n v="1"/>
    <n v="0"/>
    <n v="1"/>
    <n v="0"/>
    <n v="0"/>
    <x v="7"/>
    <m/>
    <m/>
    <m/>
  </r>
  <r>
    <s v="7728407"/>
    <s v="Midwest Carbide Bur           "/>
    <s v="HP  703L    "/>
    <s v="10/Pk   "/>
    <s v="MIDWES"/>
    <s v="389367"/>
    <n v="1"/>
    <n v="1"/>
    <n v="1"/>
    <n v="0"/>
    <n v="0"/>
    <n v="0"/>
    <x v="8"/>
    <m/>
    <m/>
    <m/>
  </r>
  <r>
    <s v="6982873"/>
    <s v="Membrane Dryer,Bowl           "/>
    <s v="            "/>
    <s v="Ea      "/>
    <s v="AIRTEC"/>
    <s v="87174"/>
    <n v="1"/>
    <n v="2"/>
    <n v="0"/>
    <n v="1"/>
    <n v="0"/>
    <n v="0"/>
    <x v="5"/>
    <m/>
    <m/>
    <m/>
  </r>
  <r>
    <s v="5532086"/>
    <s v="Adapter, Black 3/4 Round      "/>
    <s v="            "/>
    <s v="Each    "/>
    <s v="PORTER"/>
    <s v="A-3679-000"/>
    <n v="1"/>
    <n v="2"/>
    <n v="0"/>
    <n v="0"/>
    <n v="1"/>
    <n v="0"/>
    <x v="6"/>
    <m/>
    <m/>
    <m/>
  </r>
  <r>
    <s v="6662575"/>
    <s v="Sharps Container Red Rotor Lid"/>
    <s v="2 Gallon    "/>
    <s v="EA      "/>
    <s v="CARDKN"/>
    <s v="8970"/>
    <n v="1"/>
    <n v="2"/>
    <n v="1"/>
    <n v="0"/>
    <n v="0"/>
    <n v="0"/>
    <x v="8"/>
    <m/>
    <m/>
    <m/>
  </r>
  <r>
    <s v="6421625"/>
    <s v="Tubing Saliva Ejector 3/16    "/>
    <s v="Sand        "/>
    <s v="Ft      "/>
    <s v="DCI"/>
    <s v="S603"/>
    <n v="1"/>
    <n v="42"/>
    <n v="0"/>
    <n v="1"/>
    <n v="0"/>
    <n v="0"/>
    <x v="5"/>
    <m/>
    <m/>
    <m/>
  </r>
  <r>
    <s v="4925880"/>
    <s v="FOOTSWITCH,8 FUNCT,CABLE      "/>
    <s v="GRAY3       "/>
    <s v="Ea      "/>
    <s v="ADEC"/>
    <s v="62.0163.01"/>
    <n v="1"/>
    <n v="1"/>
    <n v="0"/>
    <n v="1"/>
    <n v="0"/>
    <n v="0"/>
    <x v="5"/>
    <m/>
    <m/>
    <m/>
  </r>
  <r>
    <s v="1070271"/>
    <s v="VacuCleanse Evacuation System "/>
    <s v="Cleaner     "/>
    <s v="Gal/Bt  "/>
    <s v="INFCON"/>
    <s v="VC128"/>
    <n v="1"/>
    <n v="2"/>
    <n v="1"/>
    <n v="0"/>
    <n v="0"/>
    <n v="0"/>
    <x v="8"/>
    <m/>
    <m/>
    <m/>
  </r>
  <r>
    <s v="1125599"/>
    <s v="Oral Surgery Bur Shank 2      "/>
    <s v="#  703      "/>
    <s v="10/Pk   "/>
    <s v="PRIMAD"/>
    <s v="CTFXCT021HT"/>
    <n v="1"/>
    <n v="2"/>
    <n v="0"/>
    <n v="1"/>
    <n v="0"/>
    <n v="0"/>
    <x v="8"/>
    <m/>
    <m/>
    <m/>
  </r>
  <r>
    <s v="1890644"/>
    <s v="XCP-DS FIT Bitewing           "/>
    <s v="Vertical    "/>
    <s v="10/Bg   "/>
    <s v="RINN"/>
    <s v="559924"/>
    <n v="1"/>
    <n v="7"/>
    <n v="0"/>
    <n v="1"/>
    <n v="0"/>
    <n v="0"/>
    <x v="8"/>
    <m/>
    <m/>
    <m/>
  </r>
  <r>
    <s v="1008216"/>
    <s v="Carbide Bur FG   957          "/>
    <s v="            "/>
    <s v="10/Pk   "/>
    <s v="PRIMAD"/>
    <s v="206100254100"/>
    <n v="1"/>
    <n v="4"/>
    <n v="0"/>
    <n v="1"/>
    <n v="0"/>
    <n v="0"/>
    <x v="8"/>
    <m/>
    <m/>
    <m/>
  </r>
  <r>
    <s v="6009432"/>
    <s v="Elevator Chisel Edge #77R     "/>
    <s v="            "/>
    <s v="Ea      "/>
    <s v="HUFRID"/>
    <s v="E77R"/>
    <n v="1"/>
    <n v="3"/>
    <n v="0"/>
    <n v="1"/>
    <n v="0"/>
    <n v="0"/>
    <x v="8"/>
    <m/>
    <m/>
    <m/>
  </r>
  <r>
    <s v="9004384"/>
    <s v="Carbide Bur T&amp;F 12 Blade      "/>
    <s v="FG 7642     "/>
    <s v="5/Pk    "/>
    <s v="PRIMAD"/>
    <s v="CDET01G10FL"/>
    <n v="1"/>
    <n v="4"/>
    <n v="0"/>
    <n v="1"/>
    <n v="0"/>
    <n v="0"/>
    <x v="8"/>
    <m/>
    <m/>
    <m/>
  </r>
  <r>
    <s v="7728687"/>
    <s v="Midwest Carbide Bur           "/>
    <s v="FG    3     "/>
    <s v="10/Pk   "/>
    <s v="MIDWES"/>
    <s v="389268"/>
    <n v="1"/>
    <n v="1"/>
    <n v="0"/>
    <n v="1"/>
    <n v="0"/>
    <n v="0"/>
    <x v="7"/>
    <m/>
    <m/>
    <m/>
  </r>
  <r>
    <s v="1049670"/>
    <s v="MaxiGrip Scaler DE 204SD      "/>
    <s v="SS          "/>
    <s v="Ea      "/>
    <s v="JINSTR"/>
    <s v="104-9670"/>
    <n v="1"/>
    <n v="1"/>
    <n v="0"/>
    <n v="1"/>
    <n v="0"/>
    <n v="0"/>
    <x v="8"/>
    <m/>
    <m/>
    <m/>
  </r>
  <r>
    <s v="7779553"/>
    <s v="Unitek Crowns SS 1st Perm Bic "/>
    <s v="UL6 900516  "/>
    <s v="5/Bx    "/>
    <s v="THREEM"/>
    <s v="900516"/>
    <n v="1"/>
    <n v="1"/>
    <n v="0"/>
    <n v="1"/>
    <n v="0"/>
    <n v="0"/>
    <x v="7"/>
    <m/>
    <m/>
    <m/>
  </r>
  <r>
    <s v="3672858"/>
    <s v="Sticker Disney Smile          "/>
    <s v="Asst 2.5x2.5"/>
    <s v="100/Rl  "/>
    <s v="SHERMN"/>
    <s v="PS233"/>
    <n v="1"/>
    <n v="1"/>
    <n v="0"/>
    <n v="1"/>
    <n v="0"/>
    <n v="0"/>
    <x v="8"/>
    <m/>
    <m/>
    <m/>
  </r>
  <r>
    <s v="1348865"/>
    <s v="Once-A-Day Handpiece Spray    "/>
    <s v="8.8oz       "/>
    <s v="Ea      "/>
    <s v="PALMER"/>
    <s v="702"/>
    <n v="1"/>
    <n v="1"/>
    <n v="0"/>
    <n v="1"/>
    <n v="0"/>
    <n v="0"/>
    <x v="7"/>
    <m/>
    <m/>
    <m/>
  </r>
  <r>
    <s v="9904713"/>
    <s v="Rubber Dam Clamp              "/>
    <s v=" 27         "/>
    <s v="Ea      "/>
    <s v="KULZER"/>
    <s v="50057372"/>
    <n v="1"/>
    <n v="2"/>
    <n v="0"/>
    <n v="1"/>
    <n v="0"/>
    <n v="0"/>
    <x v="7"/>
    <m/>
    <m/>
    <m/>
  </r>
  <r>
    <s v="7770753"/>
    <s v="Unitek Crowns SS Prim Ant Cusp"/>
    <s v="U1 907041   "/>
    <s v="5/Bx    "/>
    <s v="THREEM"/>
    <s v="907041"/>
    <n v="1"/>
    <n v="1"/>
    <n v="1"/>
    <n v="0"/>
    <n v="0"/>
    <n v="0"/>
    <x v="8"/>
    <m/>
    <m/>
    <m/>
  </r>
  <r>
    <s v="6425578"/>
    <s v="Valve Saliva Ejector w/QD &amp;   "/>
    <s v="Threaded Tip"/>
    <s v="Ea      "/>
    <s v="DCI"/>
    <s v="5650"/>
    <n v="1"/>
    <n v="5"/>
    <n v="0"/>
    <n v="1"/>
    <n v="0"/>
    <n v="0"/>
    <x v="5"/>
    <m/>
    <m/>
    <m/>
  </r>
  <r>
    <s v="7773493"/>
    <s v="Iso-Form Crowns               "/>
    <s v="U48         "/>
    <s v="5/Bx    "/>
    <s v="THREEM"/>
    <s v="PBRP-U48"/>
    <n v="1"/>
    <n v="1"/>
    <n v="0"/>
    <n v="1"/>
    <n v="0"/>
    <n v="0"/>
    <x v="8"/>
    <m/>
    <m/>
    <m/>
  </r>
  <r>
    <s v="1448665"/>
    <s v="Glare Stop                    "/>
    <s v="            "/>
    <s v="Ea      "/>
    <s v="BELMON"/>
    <s v="HLU2006"/>
    <n v="1"/>
    <n v="1"/>
    <n v="0"/>
    <n v="1"/>
    <n v="0"/>
    <n v="0"/>
    <x v="5"/>
    <m/>
    <m/>
    <m/>
  </r>
  <r>
    <s v="1000704"/>
    <s v="Excavator DE                  "/>
    <s v="#17         "/>
    <s v="Ea      "/>
    <s v="JINSTR"/>
    <s v="100-0704"/>
    <n v="1"/>
    <n v="4"/>
    <n v="0"/>
    <n v="1"/>
    <n v="0"/>
    <n v="0"/>
    <x v="8"/>
    <m/>
    <m/>
    <m/>
  </r>
  <r>
    <s v="1701385"/>
    <s v="Scavenger Circuit Adult       "/>
    <s v="No Vacuum   "/>
    <s v="Ea      "/>
    <s v="PORTER"/>
    <s v="5155-3"/>
    <n v="1"/>
    <n v="1"/>
    <n v="0"/>
    <n v="1"/>
    <n v="0"/>
    <n v="0"/>
    <x v="7"/>
    <m/>
    <m/>
    <m/>
  </r>
  <r>
    <s v="1008919"/>
    <s v="Tape N Tell Kit               "/>
    <s v="            "/>
    <s v="8/Rl    "/>
    <s v="EMOORE"/>
    <s v="SDS-TT-AS"/>
    <n v="1"/>
    <n v="1"/>
    <n v="1"/>
    <n v="0"/>
    <n v="0"/>
    <n v="0"/>
    <x v="8"/>
    <m/>
    <m/>
    <m/>
  </r>
  <r>
    <s v="1958171"/>
    <s v="Super-Snap Polystrips Fine/   "/>
    <s v="Superfine   "/>
    <s v="100/Bx  "/>
    <s v="SHOFU"/>
    <s v="L526"/>
    <n v="1"/>
    <n v="2"/>
    <n v="0"/>
    <n v="1"/>
    <n v="0"/>
    <n v="0"/>
    <x v="8"/>
    <m/>
    <m/>
    <m/>
  </r>
  <r>
    <s v="6428000"/>
    <s v="Toggle Momen.On/Off Valve     "/>
    <s v="2-way       "/>
    <s v="(Gray)  "/>
    <s v="DCI"/>
    <s v="7021"/>
    <n v="1"/>
    <n v="4"/>
    <n v="0"/>
    <n v="1"/>
    <n v="0"/>
    <n v="0"/>
    <x v="5"/>
    <m/>
    <m/>
    <m/>
  </r>
  <r>
    <s v="1018228"/>
    <s v="Carbide Bur FG Clinic 1157    "/>
    <s v="1157        "/>
    <s v="100/Pk  "/>
    <s v="PRIMAD"/>
    <s v="206100180800"/>
    <n v="1"/>
    <n v="1"/>
    <n v="0"/>
    <n v="1"/>
    <n v="0"/>
    <n v="0"/>
    <x v="7"/>
    <m/>
    <m/>
    <m/>
  </r>
  <r>
    <s v="6004416"/>
    <s v="Elevator Heidbrink #1         "/>
    <s v="Root Tip    "/>
    <s v="Ea      "/>
    <s v="HUFRID"/>
    <s v="EHB1"/>
    <n v="1"/>
    <n v="1"/>
    <n v="0"/>
    <n v="0"/>
    <n v="0"/>
    <n v="1"/>
    <x v="6"/>
    <m/>
    <m/>
    <m/>
  </r>
  <r>
    <s v="1000664"/>
    <s v="Carbide Bur RA   5            "/>
    <s v="            "/>
    <s v="10/Pk   "/>
    <s v="PRIMAD"/>
    <s v="206100260500"/>
    <n v="1"/>
    <n v="3"/>
    <n v="1"/>
    <n v="0"/>
    <n v="0"/>
    <n v="0"/>
    <x v="8"/>
    <m/>
    <m/>
    <m/>
  </r>
  <r>
    <s v="6429936"/>
    <s v="Tbg,HVE 1/2Inch Sterling      "/>
    <s v="Grey        "/>
    <s v="Per Ft  "/>
    <s v="DCI"/>
    <s v="742"/>
    <n v="1"/>
    <n v="42"/>
    <n v="0"/>
    <n v="1"/>
    <n v="0"/>
    <n v="0"/>
    <x v="5"/>
    <m/>
    <m/>
    <m/>
  </r>
  <r>
    <s v="1003795"/>
    <s v="Carbide Bur RA 557            "/>
    <s v="            "/>
    <s v="10/Pk   "/>
    <s v="PRIMAD"/>
    <s v="206100261200"/>
    <n v="1"/>
    <n v="1"/>
    <n v="0"/>
    <n v="1"/>
    <n v="0"/>
    <n v="0"/>
    <x v="7"/>
    <m/>
    <m/>
    <m/>
  </r>
  <r>
    <s v="1126228"/>
    <s v="Maxima RU1200 Light Guide     "/>
    <s v="8mm         "/>
    <s v="Ea      "/>
    <s v="HANDPH"/>
    <s v="1126228"/>
    <n v="1"/>
    <n v="2"/>
    <n v="0"/>
    <n v="1"/>
    <n v="0"/>
    <n v="0"/>
    <x v="7"/>
    <m/>
    <m/>
    <m/>
  </r>
  <r>
    <s v="1007712"/>
    <s v="Plier 139 Standard            "/>
    <s v="Wire        "/>
    <s v="Ea      "/>
    <s v="JINSTR"/>
    <s v="100-7712"/>
    <n v="1"/>
    <n v="5"/>
    <n v="0"/>
    <n v="1"/>
    <n v="0"/>
    <n v="0"/>
    <x v="8"/>
    <m/>
    <m/>
    <m/>
  </r>
  <r>
    <s v="7720932"/>
    <s v="Midwest Once Carbide          "/>
    <s v="FG 4        "/>
    <s v="25/Pk   "/>
    <s v="MIDWES"/>
    <s v="314205"/>
    <n v="1"/>
    <n v="1"/>
    <n v="0"/>
    <n v="1"/>
    <n v="0"/>
    <n v="0"/>
    <x v="7"/>
    <m/>
    <m/>
    <m/>
  </r>
  <r>
    <s v="1003760"/>
    <s v="Rongeur Blumenthal 90         "/>
    <s v="SS          "/>
    <s v="Ea      "/>
    <s v="JINSTR"/>
    <s v="100-3760"/>
    <n v="1"/>
    <n v="1"/>
    <n v="1"/>
    <n v="0"/>
    <n v="0"/>
    <n v="0"/>
    <x v="8"/>
    <m/>
    <m/>
    <m/>
  </r>
  <r>
    <s v="6423536"/>
    <s v="Valve Integratd Master Shutoff"/>
    <s v="w/Reg &amp; Filt"/>
    <s v="ea      "/>
    <s v="DCI"/>
    <s v="7212"/>
    <n v="1"/>
    <n v="1"/>
    <n v="0"/>
    <n v="1"/>
    <n v="0"/>
    <n v="0"/>
    <x v="5"/>
    <m/>
    <m/>
    <m/>
  </r>
  <r>
    <s v="7770644"/>
    <s v="Unitek Crowns SS 1st Perm Bic "/>
    <s v="UR6 900526  "/>
    <s v="5/Bx    "/>
    <s v="THREEM"/>
    <s v="900526"/>
    <n v="1"/>
    <n v="1"/>
    <n v="0"/>
    <n v="1"/>
    <n v="0"/>
    <n v="0"/>
    <x v="7"/>
    <m/>
    <m/>
    <m/>
  </r>
  <r>
    <s v="2286450"/>
    <s v="NTI Polisher HP P0361-045     "/>
    <s v="Pink        "/>
    <s v="10/Pk   "/>
    <s v="AXIS"/>
    <s v="P0361"/>
    <n v="1"/>
    <n v="1"/>
    <n v="0"/>
    <n v="1"/>
    <n v="0"/>
    <n v="0"/>
    <x v="7"/>
    <m/>
    <m/>
    <m/>
  </r>
  <r>
    <s v="2224741"/>
    <s v="Schilder Heat Carrier Anterior"/>
    <s v="#00 Lng     "/>
    <s v="Ea      "/>
    <s v="DNTEND"/>
    <s v="668420"/>
    <n v="1"/>
    <n v="1"/>
    <n v="0"/>
    <n v="0"/>
    <n v="1"/>
    <n v="0"/>
    <x v="6"/>
    <m/>
    <m/>
    <m/>
  </r>
  <r>
    <s v="9004090"/>
    <s v="MaxiTemp HP Kit               "/>
    <s v="B1          "/>
    <s v="Ea      "/>
    <s v="DMG"/>
    <s v="110750"/>
    <n v="1"/>
    <n v="1"/>
    <n v="0"/>
    <n v="1"/>
    <n v="0"/>
    <n v="0"/>
    <x v="8"/>
    <m/>
    <m/>
    <m/>
  </r>
  <r>
    <s v="7540760"/>
    <s v="Cotton Rolls Braided 6&quot; NS    "/>
    <s v="3/8X6&quot;      "/>
    <s v="200/Bx  "/>
    <s v="RICHMD"/>
    <s v="201208"/>
    <n v="1"/>
    <n v="1"/>
    <n v="0"/>
    <n v="1"/>
    <n v="0"/>
    <n v="0"/>
    <x v="8"/>
    <m/>
    <m/>
    <m/>
  </r>
  <r>
    <s v="1009271"/>
    <s v="Absorbent Points Cell Pk #504 "/>
    <s v="XXF-XC      "/>
    <s v="200/Bx  "/>
    <s v="DIAINC"/>
    <s v="HS202-391"/>
    <n v="1"/>
    <n v="3"/>
    <n v="0"/>
    <n v="1"/>
    <n v="0"/>
    <n v="0"/>
    <x v="8"/>
    <m/>
    <m/>
    <m/>
  </r>
  <r>
    <s v="6580146"/>
    <s v="Crystal Mirror Thin Grip      "/>
    <s v="#4          "/>
    <s v="12/Pk   "/>
    <s v="ZIRC"/>
    <s v="50Z353-NEON"/>
    <n v="1"/>
    <n v="1"/>
    <n v="0"/>
    <n v="1"/>
    <n v="0"/>
    <n v="0"/>
    <x v="7"/>
    <m/>
    <m/>
    <m/>
  </r>
  <r>
    <s v="3674757"/>
    <s v="Sticker SpongeBob 2           "/>
    <s v="Asst 2.5x2.5"/>
    <s v="100/Rl  "/>
    <s v="SHERMN"/>
    <s v="PS269"/>
    <n v="1"/>
    <n v="1"/>
    <n v="0"/>
    <n v="1"/>
    <n v="0"/>
    <n v="0"/>
    <x v="8"/>
    <m/>
    <m/>
    <m/>
  </r>
  <r>
    <s v="1066823"/>
    <s v="Cheek Retractor Intraoral     "/>
    <s v="Medium      "/>
    <s v="Ea      "/>
    <s v="MASEL"/>
    <s v="4001-112"/>
    <n v="1"/>
    <n v="1"/>
    <n v="0"/>
    <n v="1"/>
    <n v="0"/>
    <n v="0"/>
    <x v="8"/>
    <m/>
    <m/>
    <m/>
  </r>
  <r>
    <s v="1006661"/>
    <s v="Probe SE #CC-12               "/>
    <s v="            "/>
    <s v="Ea      "/>
    <s v="JINSTR"/>
    <s v="100-6661"/>
    <n v="1"/>
    <n v="5"/>
    <n v="0"/>
    <n v="1"/>
    <n v="0"/>
    <n v="0"/>
    <x v="8"/>
    <m/>
    <m/>
    <m/>
  </r>
  <r>
    <s v="1019350"/>
    <s v="Acclean 1.23%APF Foam Fluoride"/>
    <s v="Strawberry  "/>
    <s v="4.4oz/Bt"/>
    <s v="YOUNG"/>
    <s v="08-1624"/>
    <n v="1"/>
    <n v="1"/>
    <n v="1"/>
    <n v="0"/>
    <n v="0"/>
    <n v="0"/>
    <x v="8"/>
    <m/>
    <m/>
    <m/>
  </r>
  <r>
    <s v="7770373"/>
    <s v="Paradigm VPS Reg Set          "/>
    <s v="Regular Body"/>
    <s v="2/Pk    "/>
    <s v="THREEM"/>
    <s v="5315"/>
    <n v="1"/>
    <n v="4"/>
    <n v="0"/>
    <n v="1"/>
    <n v="0"/>
    <n v="0"/>
    <x v="8"/>
    <m/>
    <m/>
    <m/>
  </r>
  <r>
    <s v="6004078"/>
    <s v="Elevator Heidbrink Root Tip   "/>
    <s v="#2          "/>
    <s v="Ea      "/>
    <s v="HUFRID"/>
    <s v="EHB2"/>
    <n v="1"/>
    <n v="1"/>
    <n v="0"/>
    <n v="0"/>
    <n v="0"/>
    <n v="1"/>
    <x v="6"/>
    <m/>
    <m/>
    <m/>
  </r>
  <r>
    <s v="9450457"/>
    <s v="Tetric EvoFlow Cavifil        "/>
    <s v="B1          "/>
    <s v="20/Bx   "/>
    <s v="VIVADT"/>
    <s v="641348WW"/>
    <n v="1"/>
    <n v="1"/>
    <n v="0"/>
    <n v="1"/>
    <n v="0"/>
    <n v="0"/>
    <x v="7"/>
    <m/>
    <m/>
    <m/>
  </r>
  <r>
    <s v="6423972"/>
    <s v="1L Bottle w/Cap &amp; Tubing      "/>
    <s v="&amp; Grip      "/>
    <s v="Assy    "/>
    <s v="DCI"/>
    <s v="8669"/>
    <n v="1"/>
    <n v="20"/>
    <n v="0"/>
    <n v="1"/>
    <n v="0"/>
    <n v="0"/>
    <x v="8"/>
    <m/>
    <m/>
    <m/>
  </r>
  <r>
    <s v="6424632"/>
    <s v="Door Seal For Tutt 2540       "/>
    <s v="Ster        "/>
    <s v="Ea      "/>
    <s v="DCI"/>
    <s v="2107"/>
    <n v="1"/>
    <n v="12"/>
    <n v="0"/>
    <n v="1"/>
    <n v="0"/>
    <n v="0"/>
    <x v="5"/>
    <m/>
    <m/>
    <m/>
  </r>
  <r>
    <s v="9000678"/>
    <s v="Hedstrom Files 21mm           "/>
    <s v="#15-40      "/>
    <s v="6/Bx    "/>
    <s v="LESFIL"/>
    <s v="206100360101"/>
    <n v="1"/>
    <n v="1"/>
    <n v="0"/>
    <n v="1"/>
    <n v="0"/>
    <n v="0"/>
    <x v="8"/>
    <m/>
    <m/>
    <m/>
  </r>
  <r>
    <s v="6150024"/>
    <s v="Fan Filter,Cox Rapid Heat     "/>
    <s v="5/pkg       "/>
    <s v="Steriliz"/>
    <s v="STERI"/>
    <s v="CX0322"/>
    <n v="1"/>
    <n v="2"/>
    <n v="0"/>
    <n v="0"/>
    <n v="0"/>
    <n v="1"/>
    <x v="6"/>
    <m/>
    <m/>
    <m/>
  </r>
  <r>
    <s v="6306689"/>
    <s v="Screw Socket Set              "/>
    <s v="            "/>
    <s v="ea      "/>
    <s v="PROMA"/>
    <s v="92129-0606"/>
    <n v="1"/>
    <n v="6"/>
    <n v="0"/>
    <n v="0"/>
    <n v="0"/>
    <n v="1"/>
    <x v="6"/>
    <m/>
    <m/>
    <m/>
  </r>
  <r>
    <s v="6987792"/>
    <s v="START CAPACITOR               "/>
    <s v="85832       "/>
    <s v="Ea      "/>
    <s v="AIRTEC"/>
    <s v="85832"/>
    <n v="1"/>
    <n v="2"/>
    <n v="0"/>
    <n v="1"/>
    <n v="0"/>
    <n v="0"/>
    <x v="5"/>
    <m/>
    <m/>
    <m/>
  </r>
  <r>
    <s v="1012928"/>
    <s v="Curette Gracey DE 7/8 Long    "/>
    <s v="Solid Handle"/>
    <s v="Ea      "/>
    <s v="JINSTR"/>
    <s v="101-2928"/>
    <n v="1"/>
    <n v="3"/>
    <n v="0"/>
    <n v="1"/>
    <n v="0"/>
    <n v="0"/>
    <x v="7"/>
    <m/>
    <m/>
    <m/>
  </r>
  <r>
    <s v="6428444"/>
    <s v="Valve Anodized Single Vac     "/>
    <s v="            "/>
    <s v="Ea      "/>
    <s v="DCI"/>
    <s v="5150"/>
    <n v="1"/>
    <n v="2"/>
    <n v="0"/>
    <n v="1"/>
    <n v="0"/>
    <n v="0"/>
    <x v="5"/>
    <m/>
    <m/>
    <m/>
  </r>
  <r>
    <s v="9532599"/>
    <s v="Vantage Forcep                "/>
    <s v="#16         "/>
    <s v="Ea      "/>
    <s v="MILTEX"/>
    <s v="V90-16"/>
    <n v="1"/>
    <n v="2"/>
    <n v="0"/>
    <n v="1"/>
    <n v="0"/>
    <n v="0"/>
    <x v="7"/>
    <m/>
    <m/>
    <m/>
  </r>
  <r>
    <s v="5640749"/>
    <s v="Dynomite Nasal Hoods Medium   "/>
    <s v="Vanilla     "/>
    <s v="24/Bx   "/>
    <s v="PORTER"/>
    <s v="91316471"/>
    <n v="1"/>
    <n v="1"/>
    <n v="0"/>
    <n v="0"/>
    <n v="0"/>
    <n v="1"/>
    <x v="6"/>
    <m/>
    <m/>
    <m/>
  </r>
  <r>
    <s v="3780269"/>
    <s v="Thin-Flex Diamond Disc S/S    "/>
    <s v="926-7       "/>
    <s v="2/Pk    "/>
    <s v="PREMER"/>
    <s v="2012634"/>
    <n v="1"/>
    <n v="1"/>
    <n v="0"/>
    <n v="1"/>
    <n v="0"/>
    <n v="0"/>
    <x v="7"/>
    <m/>
    <m/>
    <m/>
  </r>
  <r>
    <s v="1530079"/>
    <s v="Electrode T5 Heavy Wire       "/>
    <s v="            "/>
    <s v="Ea      "/>
    <s v="BONART"/>
    <s v="TE0001-052"/>
    <n v="1"/>
    <n v="2"/>
    <n v="1"/>
    <n v="0"/>
    <n v="0"/>
    <n v="0"/>
    <x v="8"/>
    <m/>
    <m/>
    <m/>
  </r>
  <r>
    <s v="1349118"/>
    <s v="Nomad X-Ray Unit Cover        "/>
    <s v="            "/>
    <s v="500/Pk  "/>
    <s v="PALMER"/>
    <s v="1920"/>
    <n v="1"/>
    <n v="1"/>
    <n v="0"/>
    <n v="1"/>
    <n v="0"/>
    <n v="0"/>
    <x v="8"/>
    <m/>
    <m/>
    <m/>
  </r>
  <r>
    <s v="3654471"/>
    <s v="Model Trimmer #12             "/>
    <s v="1/2HP       "/>
    <s v="Ea      "/>
    <s v="BUFF"/>
    <s v="61820"/>
    <n v="1"/>
    <n v="1"/>
    <n v="0"/>
    <n v="1"/>
    <n v="0"/>
    <n v="0"/>
    <x v="7"/>
    <m/>
    <m/>
    <m/>
  </r>
  <r>
    <s v="7774920"/>
    <s v="Iso-Form Crowns               "/>
    <s v="U55         "/>
    <s v="5/Bx    "/>
    <s v="THREEM"/>
    <s v="PBRP-U55"/>
    <n v="1"/>
    <n v="1"/>
    <n v="0"/>
    <n v="1"/>
    <n v="0"/>
    <n v="0"/>
    <x v="8"/>
    <m/>
    <m/>
    <m/>
  </r>
  <r>
    <s v="1008571"/>
    <s v="Lab Carbide Bur HP            "/>
    <s v="  31P       "/>
    <s v="Ea      "/>
    <s v="DEDECO"/>
    <s v="9884"/>
    <n v="1"/>
    <n v="3"/>
    <n v="0"/>
    <n v="1"/>
    <n v="0"/>
    <n v="0"/>
    <x v="8"/>
    <m/>
    <m/>
    <m/>
  </r>
  <r>
    <s v="1070083"/>
    <s v="Frazier Aspirator Tip 1.5mm   "/>
    <s v="(FR1)       "/>
    <s v="Ea      "/>
    <s v="VISDEN"/>
    <s v="805001"/>
    <n v="1"/>
    <n v="1"/>
    <n v="0"/>
    <n v="0"/>
    <n v="1"/>
    <n v="0"/>
    <x v="6"/>
    <m/>
    <m/>
    <m/>
  </r>
  <r>
    <s v="2226833"/>
    <s v="Schilder Heat Carrier Anterior"/>
    <s v="#0          "/>
    <s v="Ea      "/>
    <s v="DNTEND"/>
    <s v="668419"/>
    <n v="1"/>
    <n v="1"/>
    <n v="0"/>
    <n v="0"/>
    <n v="1"/>
    <n v="0"/>
    <x v="6"/>
    <m/>
    <m/>
    <m/>
  </r>
  <r>
    <s v="1713249"/>
    <s v="FO Cable 10M White            "/>
    <s v="69061-IMG   "/>
    <s v="Ea      "/>
    <s v="INSTRM"/>
    <s v="0.805.0884"/>
    <n v="1"/>
    <n v="1"/>
    <n v="0"/>
    <n v="0"/>
    <n v="0"/>
    <n v="1"/>
    <x v="6"/>
    <m/>
    <m/>
    <m/>
  </r>
  <r>
    <s v="5648194"/>
    <s v="Dynomite Nasal Hoods Small    "/>
    <s v="Plain       "/>
    <s v="24/Bx   "/>
    <s v="PORTER"/>
    <s v="91316465"/>
    <n v="1"/>
    <n v="1"/>
    <n v="0"/>
    <n v="0"/>
    <n v="0"/>
    <n v="1"/>
    <x v="6"/>
    <m/>
    <m/>
    <m/>
  </r>
  <r>
    <s v="6306671"/>
    <s v="UMBILICL- PERCEPTION UNIT X-L "/>
    <s v="16.5 ft     "/>
    <s v="ea      "/>
    <s v="PROMA"/>
    <s v="4166001XL"/>
    <n v="1"/>
    <n v="1"/>
    <n v="0"/>
    <n v="0"/>
    <n v="0"/>
    <n v="1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CF803-7CBE-4739-96E5-0E0EDA4AAD87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6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0"/>
        <item x="6"/>
        <item x="1"/>
        <item x="9"/>
        <item x="7"/>
        <item x="2"/>
        <item x="5"/>
        <item x="3"/>
        <item x="8"/>
        <item x="4"/>
        <item t="default"/>
      </items>
    </pivotField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9"/>
          </reference>
        </references>
      </pivotArea>
    </format>
    <format dxfId="6">
      <pivotArea dataOnly="0" labelOnly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2"/>
  <sheetViews>
    <sheetView workbookViewId="0">
      <selection activeCell="C3" sqref="C3:J3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72698</v>
      </c>
      <c r="D3" s="6">
        <v>70587</v>
      </c>
      <c r="E3" s="5">
        <v>0.97096206223004755</v>
      </c>
      <c r="F3" s="6">
        <v>1202</v>
      </c>
      <c r="G3" s="5">
        <v>0.98749621722743408</v>
      </c>
      <c r="H3" s="6">
        <v>350</v>
      </c>
      <c r="I3" s="6">
        <v>21</v>
      </c>
      <c r="J3" s="6">
        <v>538</v>
      </c>
    </row>
    <row r="4" spans="1:10" x14ac:dyDescent="0.3">
      <c r="A4" s="29" t="s">
        <v>12</v>
      </c>
      <c r="B4" s="29"/>
      <c r="C4" s="28"/>
      <c r="D4" s="28"/>
      <c r="E4" s="5">
        <v>0.97865140719139454</v>
      </c>
      <c r="F4" s="3"/>
      <c r="G4" s="5">
        <v>0.99518556218878096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519</v>
      </c>
      <c r="D5" s="8">
        <v>494</v>
      </c>
      <c r="E5" s="4">
        <v>0.95183044315992293</v>
      </c>
      <c r="F5" s="8">
        <v>21</v>
      </c>
      <c r="G5" s="4">
        <v>0.99229287090558771</v>
      </c>
      <c r="H5" s="8">
        <v>2</v>
      </c>
      <c r="I5" s="8">
        <v>0</v>
      </c>
      <c r="J5" s="8">
        <v>2</v>
      </c>
    </row>
    <row r="6" spans="1:10" x14ac:dyDescent="0.3">
      <c r="A6" s="7" t="s">
        <v>15</v>
      </c>
      <c r="B6" s="7" t="s">
        <v>16</v>
      </c>
      <c r="C6" s="8">
        <v>501</v>
      </c>
      <c r="D6" s="8">
        <v>493</v>
      </c>
      <c r="E6" s="4">
        <v>0.98403193612774453</v>
      </c>
      <c r="F6" s="8">
        <v>5</v>
      </c>
      <c r="G6" s="4">
        <v>0.99401197604790414</v>
      </c>
      <c r="H6" s="8">
        <v>1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496</v>
      </c>
      <c r="D7" s="8">
        <v>470</v>
      </c>
      <c r="E7" s="4">
        <v>0.94758064516129037</v>
      </c>
      <c r="F7" s="8">
        <v>22</v>
      </c>
      <c r="G7" s="4">
        <v>0.99193548387096764</v>
      </c>
      <c r="H7" s="8">
        <v>2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459</v>
      </c>
      <c r="D8" s="8">
        <v>453</v>
      </c>
      <c r="E8" s="4">
        <v>0.98692810457516345</v>
      </c>
      <c r="F8" s="8">
        <v>6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451</v>
      </c>
      <c r="D9" s="8">
        <v>440</v>
      </c>
      <c r="E9" s="4">
        <v>0.97560975609756095</v>
      </c>
      <c r="F9" s="8">
        <v>6</v>
      </c>
      <c r="G9" s="4">
        <v>0.98891352549889133</v>
      </c>
      <c r="H9" s="8">
        <v>0</v>
      </c>
      <c r="I9" s="8">
        <v>0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435</v>
      </c>
      <c r="D10" s="8">
        <v>426</v>
      </c>
      <c r="E10" s="4">
        <v>0.97931034482758617</v>
      </c>
      <c r="F10" s="8">
        <v>6</v>
      </c>
      <c r="G10" s="4">
        <v>0.99310344827586206</v>
      </c>
      <c r="H10" s="8">
        <v>2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433</v>
      </c>
      <c r="D11" s="8">
        <v>409</v>
      </c>
      <c r="E11" s="4">
        <v>0.94457274826789839</v>
      </c>
      <c r="F11" s="8">
        <v>21</v>
      </c>
      <c r="G11" s="4">
        <v>0.99307159353348728</v>
      </c>
      <c r="H11" s="8">
        <v>1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416</v>
      </c>
      <c r="D12" s="8">
        <v>408</v>
      </c>
      <c r="E12" s="4">
        <v>0.98076923076923062</v>
      </c>
      <c r="F12" s="8">
        <v>5</v>
      </c>
      <c r="G12" s="4">
        <v>0.99278846153846156</v>
      </c>
      <c r="H12" s="8">
        <v>1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405</v>
      </c>
      <c r="D13" s="8">
        <v>397</v>
      </c>
      <c r="E13" s="4">
        <v>0.98024691358024696</v>
      </c>
      <c r="F13" s="8">
        <v>2</v>
      </c>
      <c r="G13" s="4">
        <v>0.98518518518518516</v>
      </c>
      <c r="H13" s="8">
        <v>3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404</v>
      </c>
      <c r="D14" s="8">
        <v>379</v>
      </c>
      <c r="E14" s="4">
        <v>0.93811881188118806</v>
      </c>
      <c r="F14" s="8">
        <v>17</v>
      </c>
      <c r="G14" s="4">
        <v>0.98019801980198029</v>
      </c>
      <c r="H14" s="8">
        <v>5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396</v>
      </c>
      <c r="D15" s="8">
        <v>382</v>
      </c>
      <c r="E15" s="4">
        <v>0.96464646464646464</v>
      </c>
      <c r="F15" s="8">
        <v>6</v>
      </c>
      <c r="G15" s="4">
        <v>0.97979797979797978</v>
      </c>
      <c r="H15" s="8">
        <v>1</v>
      </c>
      <c r="I15" s="8">
        <v>0</v>
      </c>
      <c r="J15" s="8">
        <v>7</v>
      </c>
    </row>
    <row r="16" spans="1:10" x14ac:dyDescent="0.3">
      <c r="A16" s="7" t="s">
        <v>35</v>
      </c>
      <c r="B16" s="7" t="s">
        <v>36</v>
      </c>
      <c r="C16" s="8">
        <v>394</v>
      </c>
      <c r="D16" s="8">
        <v>381</v>
      </c>
      <c r="E16" s="4">
        <v>0.96700507614213194</v>
      </c>
      <c r="F16" s="8">
        <v>5</v>
      </c>
      <c r="G16" s="4">
        <v>0.97969543147208127</v>
      </c>
      <c r="H16" s="8">
        <v>3</v>
      </c>
      <c r="I16" s="8">
        <v>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393</v>
      </c>
      <c r="D17" s="8">
        <v>388</v>
      </c>
      <c r="E17" s="4">
        <v>0.98727735368956748</v>
      </c>
      <c r="F17" s="8">
        <v>3</v>
      </c>
      <c r="G17" s="4">
        <v>0.99491094147582682</v>
      </c>
      <c r="H17" s="8">
        <v>2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390</v>
      </c>
      <c r="D18" s="8">
        <v>379</v>
      </c>
      <c r="E18" s="4">
        <v>0.97179487179487178</v>
      </c>
      <c r="F18" s="8">
        <v>8</v>
      </c>
      <c r="G18" s="4">
        <v>0.99230769230769222</v>
      </c>
      <c r="H18" s="8">
        <v>0</v>
      </c>
      <c r="I18" s="8">
        <v>0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390</v>
      </c>
      <c r="D19" s="8">
        <v>387</v>
      </c>
      <c r="E19" s="4">
        <v>0.99230769230769222</v>
      </c>
      <c r="F19" s="8">
        <v>3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380</v>
      </c>
      <c r="D20" s="8">
        <v>374</v>
      </c>
      <c r="E20" s="4">
        <v>0.98421052631578942</v>
      </c>
      <c r="F20" s="8">
        <v>3</v>
      </c>
      <c r="G20" s="4">
        <v>0.9921052631578946</v>
      </c>
      <c r="H20" s="8">
        <v>0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378</v>
      </c>
      <c r="D21" s="8">
        <v>361</v>
      </c>
      <c r="E21" s="4">
        <v>0.95502645502645511</v>
      </c>
      <c r="F21" s="8">
        <v>5</v>
      </c>
      <c r="G21" s="4">
        <v>0.96825396825396826</v>
      </c>
      <c r="H21" s="8">
        <v>3</v>
      </c>
      <c r="I21" s="8">
        <v>0</v>
      </c>
      <c r="J21" s="8">
        <v>9</v>
      </c>
    </row>
    <row r="22" spans="1:10" x14ac:dyDescent="0.3">
      <c r="A22" s="7" t="s">
        <v>47</v>
      </c>
      <c r="B22" s="7" t="s">
        <v>48</v>
      </c>
      <c r="C22" s="8">
        <v>377</v>
      </c>
      <c r="D22" s="8">
        <v>370</v>
      </c>
      <c r="E22" s="4">
        <v>0.98143236074270557</v>
      </c>
      <c r="F22" s="8">
        <v>1</v>
      </c>
      <c r="G22" s="4">
        <v>0.98408488063660482</v>
      </c>
      <c r="H22" s="8">
        <v>4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375</v>
      </c>
      <c r="D23" s="8">
        <v>366</v>
      </c>
      <c r="E23" s="4">
        <v>0.97599999999999998</v>
      </c>
      <c r="F23" s="8">
        <v>4</v>
      </c>
      <c r="G23" s="4">
        <v>0.98666666666666669</v>
      </c>
      <c r="H23" s="8">
        <v>1</v>
      </c>
      <c r="I23" s="8">
        <v>0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375</v>
      </c>
      <c r="D24" s="8">
        <v>373</v>
      </c>
      <c r="E24" s="4">
        <v>0.9946666666666667</v>
      </c>
      <c r="F24" s="8">
        <v>1</v>
      </c>
      <c r="G24" s="4">
        <v>0.99733333333333329</v>
      </c>
      <c r="H24" s="8">
        <v>1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370</v>
      </c>
      <c r="D25" s="8">
        <v>361</v>
      </c>
      <c r="E25" s="4">
        <v>0.9756756756756757</v>
      </c>
      <c r="F25" s="8">
        <v>3</v>
      </c>
      <c r="G25" s="4">
        <v>0.98378378378378384</v>
      </c>
      <c r="H25" s="8">
        <v>0</v>
      </c>
      <c r="I25" s="8">
        <v>0</v>
      </c>
      <c r="J25" s="8">
        <v>6</v>
      </c>
    </row>
    <row r="26" spans="1:10" x14ac:dyDescent="0.3">
      <c r="A26" s="7" t="s">
        <v>55</v>
      </c>
      <c r="B26" s="7" t="s">
        <v>56</v>
      </c>
      <c r="C26" s="8">
        <v>369</v>
      </c>
      <c r="D26" s="8">
        <v>348</v>
      </c>
      <c r="E26" s="4">
        <v>0.94308943089430897</v>
      </c>
      <c r="F26" s="8">
        <v>4</v>
      </c>
      <c r="G26" s="4">
        <v>0.95392953929539293</v>
      </c>
      <c r="H26" s="8">
        <v>2</v>
      </c>
      <c r="I26" s="8">
        <v>0</v>
      </c>
      <c r="J26" s="8">
        <v>15</v>
      </c>
    </row>
    <row r="27" spans="1:10" x14ac:dyDescent="0.3">
      <c r="A27" s="7" t="s">
        <v>57</v>
      </c>
      <c r="B27" s="7" t="s">
        <v>58</v>
      </c>
      <c r="C27" s="8">
        <v>369</v>
      </c>
      <c r="D27" s="8">
        <v>356</v>
      </c>
      <c r="E27" s="4">
        <v>0.96476964769647688</v>
      </c>
      <c r="F27" s="8">
        <v>5</v>
      </c>
      <c r="G27" s="4">
        <v>0.97831978319783208</v>
      </c>
      <c r="H27" s="8">
        <v>3</v>
      </c>
      <c r="I27" s="8">
        <v>1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367</v>
      </c>
      <c r="D28" s="8">
        <v>355</v>
      </c>
      <c r="E28" s="4">
        <v>0.96730245231607626</v>
      </c>
      <c r="F28" s="8">
        <v>5</v>
      </c>
      <c r="G28" s="4">
        <v>0.98092643051771122</v>
      </c>
      <c r="H28" s="8">
        <v>3</v>
      </c>
      <c r="I28" s="8">
        <v>0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364</v>
      </c>
      <c r="D29" s="8">
        <v>348</v>
      </c>
      <c r="E29" s="4">
        <v>0.95604395604395609</v>
      </c>
      <c r="F29" s="8">
        <v>10</v>
      </c>
      <c r="G29" s="4">
        <v>0.98351648351648346</v>
      </c>
      <c r="H29" s="8">
        <v>3</v>
      </c>
      <c r="I29" s="8">
        <v>0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360</v>
      </c>
      <c r="D30" s="8">
        <v>341</v>
      </c>
      <c r="E30" s="4">
        <v>0.94722222222222219</v>
      </c>
      <c r="F30" s="8">
        <v>8</v>
      </c>
      <c r="G30" s="4">
        <v>0.96944444444444444</v>
      </c>
      <c r="H30" s="8">
        <v>2</v>
      </c>
      <c r="I30" s="8">
        <v>0</v>
      </c>
      <c r="J30" s="8">
        <v>9</v>
      </c>
    </row>
    <row r="31" spans="1:10" x14ac:dyDescent="0.3">
      <c r="A31" s="7" t="s">
        <v>65</v>
      </c>
      <c r="B31" s="7" t="s">
        <v>66</v>
      </c>
      <c r="C31" s="8">
        <v>352</v>
      </c>
      <c r="D31" s="8">
        <v>349</v>
      </c>
      <c r="E31" s="4">
        <v>0.99147727272727271</v>
      </c>
      <c r="F31" s="8">
        <v>2</v>
      </c>
      <c r="G31" s="4">
        <v>0.99715909090909094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352</v>
      </c>
      <c r="D32" s="8">
        <v>341</v>
      </c>
      <c r="E32" s="4">
        <v>0.96875</v>
      </c>
      <c r="F32" s="8">
        <v>3</v>
      </c>
      <c r="G32" s="4">
        <v>0.97727272727272729</v>
      </c>
      <c r="H32" s="8">
        <v>4</v>
      </c>
      <c r="I32" s="8">
        <v>0</v>
      </c>
      <c r="J32" s="8">
        <v>4</v>
      </c>
    </row>
    <row r="33" spans="1:10" x14ac:dyDescent="0.3">
      <c r="A33" s="7" t="s">
        <v>69</v>
      </c>
      <c r="B33" s="7" t="s">
        <v>70</v>
      </c>
      <c r="C33" s="8">
        <v>346</v>
      </c>
      <c r="D33" s="8">
        <v>334</v>
      </c>
      <c r="E33" s="4">
        <v>0.96531791907514441</v>
      </c>
      <c r="F33" s="8">
        <v>9</v>
      </c>
      <c r="G33" s="4">
        <v>0.99132947976878616</v>
      </c>
      <c r="H33" s="8">
        <v>1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343</v>
      </c>
      <c r="D34" s="8">
        <v>322</v>
      </c>
      <c r="E34" s="4">
        <v>0.93877551020408168</v>
      </c>
      <c r="F34" s="8">
        <v>17</v>
      </c>
      <c r="G34" s="4">
        <v>0.98833819241982512</v>
      </c>
      <c r="H34" s="8">
        <v>2</v>
      </c>
      <c r="I34" s="8">
        <v>0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342</v>
      </c>
      <c r="D35" s="8">
        <v>331</v>
      </c>
      <c r="E35" s="4">
        <v>0.96783625730994149</v>
      </c>
      <c r="F35" s="8">
        <v>5</v>
      </c>
      <c r="G35" s="4">
        <v>0.98245614035087714</v>
      </c>
      <c r="H35" s="8">
        <v>5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340</v>
      </c>
      <c r="D36" s="8">
        <v>332</v>
      </c>
      <c r="E36" s="4">
        <v>0.97647058823529409</v>
      </c>
      <c r="F36" s="8">
        <v>4</v>
      </c>
      <c r="G36" s="4">
        <v>0.9882352941176471</v>
      </c>
      <c r="H36" s="8">
        <v>1</v>
      </c>
      <c r="I36" s="8">
        <v>0</v>
      </c>
      <c r="J36" s="8">
        <v>3</v>
      </c>
    </row>
    <row r="37" spans="1:10" x14ac:dyDescent="0.3">
      <c r="A37" s="7" t="s">
        <v>77</v>
      </c>
      <c r="B37" s="7" t="s">
        <v>78</v>
      </c>
      <c r="C37" s="8">
        <v>336</v>
      </c>
      <c r="D37" s="8">
        <v>328</v>
      </c>
      <c r="E37" s="4">
        <v>0.97619047619047616</v>
      </c>
      <c r="F37" s="8">
        <v>5</v>
      </c>
      <c r="G37" s="4">
        <v>0.9910714285714286</v>
      </c>
      <c r="H37" s="8">
        <v>1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336</v>
      </c>
      <c r="D38" s="8">
        <v>331</v>
      </c>
      <c r="E38" s="4">
        <v>0.98511904761904778</v>
      </c>
      <c r="F38" s="8">
        <v>3</v>
      </c>
      <c r="G38" s="4">
        <v>0.99404761904761907</v>
      </c>
      <c r="H38" s="8">
        <v>0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333</v>
      </c>
      <c r="D39" s="8">
        <v>324</v>
      </c>
      <c r="E39" s="4">
        <v>0.97297297297297303</v>
      </c>
      <c r="F39" s="8">
        <v>5</v>
      </c>
      <c r="G39" s="4">
        <v>0.98798798798798804</v>
      </c>
      <c r="H39" s="8">
        <v>2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330</v>
      </c>
      <c r="D40" s="8">
        <v>320</v>
      </c>
      <c r="E40" s="4">
        <v>0.96969696969696972</v>
      </c>
      <c r="F40" s="8">
        <v>3</v>
      </c>
      <c r="G40" s="4">
        <v>0.97878787878787876</v>
      </c>
      <c r="H40" s="8">
        <v>5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329</v>
      </c>
      <c r="D41" s="8">
        <v>310</v>
      </c>
      <c r="E41" s="4">
        <v>0.94224924012158051</v>
      </c>
      <c r="F41" s="8">
        <v>12</v>
      </c>
      <c r="G41" s="4">
        <v>0.97872340425531912</v>
      </c>
      <c r="H41" s="8">
        <v>5</v>
      </c>
      <c r="I41" s="8">
        <v>0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328</v>
      </c>
      <c r="D42" s="8">
        <v>308</v>
      </c>
      <c r="E42" s="4">
        <v>0.93902439024390238</v>
      </c>
      <c r="F42" s="8">
        <v>14</v>
      </c>
      <c r="G42" s="4">
        <v>0.98170731707317072</v>
      </c>
      <c r="H42" s="8">
        <v>1</v>
      </c>
      <c r="I42" s="8">
        <v>0</v>
      </c>
      <c r="J42" s="8">
        <v>5</v>
      </c>
    </row>
    <row r="43" spans="1:10" x14ac:dyDescent="0.3">
      <c r="A43" s="7" t="s">
        <v>89</v>
      </c>
      <c r="B43" s="7" t="s">
        <v>90</v>
      </c>
      <c r="C43" s="8">
        <v>326</v>
      </c>
      <c r="D43" s="8">
        <v>313</v>
      </c>
      <c r="E43" s="4">
        <v>0.96012269938650308</v>
      </c>
      <c r="F43" s="8">
        <v>6</v>
      </c>
      <c r="G43" s="4">
        <v>0.9785276073619632</v>
      </c>
      <c r="H43" s="8">
        <v>2</v>
      </c>
      <c r="I43" s="8">
        <v>0</v>
      </c>
      <c r="J43" s="8">
        <v>5</v>
      </c>
    </row>
    <row r="44" spans="1:10" x14ac:dyDescent="0.3">
      <c r="A44" s="7" t="s">
        <v>91</v>
      </c>
      <c r="B44" s="7" t="s">
        <v>92</v>
      </c>
      <c r="C44" s="8">
        <v>326</v>
      </c>
      <c r="D44" s="8">
        <v>321</v>
      </c>
      <c r="E44" s="4">
        <v>0.98466257668711643</v>
      </c>
      <c r="F44" s="8">
        <v>3</v>
      </c>
      <c r="G44" s="4">
        <v>0.99386503067484666</v>
      </c>
      <c r="H44" s="8">
        <v>2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324</v>
      </c>
      <c r="D45" s="8">
        <v>315</v>
      </c>
      <c r="E45" s="4">
        <v>0.9722222222222221</v>
      </c>
      <c r="F45" s="8">
        <v>4</v>
      </c>
      <c r="G45" s="4">
        <v>0.98456790123456794</v>
      </c>
      <c r="H45" s="8">
        <v>1</v>
      </c>
      <c r="I45" s="8">
        <v>0</v>
      </c>
      <c r="J45" s="8">
        <v>4</v>
      </c>
    </row>
    <row r="46" spans="1:10" x14ac:dyDescent="0.3">
      <c r="A46" s="7" t="s">
        <v>95</v>
      </c>
      <c r="B46" s="7" t="s">
        <v>96</v>
      </c>
      <c r="C46" s="8">
        <v>324</v>
      </c>
      <c r="D46" s="8">
        <v>319</v>
      </c>
      <c r="E46" s="4">
        <v>0.98456790123456794</v>
      </c>
      <c r="F46" s="8">
        <v>2</v>
      </c>
      <c r="G46" s="4">
        <v>0.99074074074074081</v>
      </c>
      <c r="H46" s="8">
        <v>1</v>
      </c>
      <c r="I46" s="8">
        <v>0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322</v>
      </c>
      <c r="D47" s="8">
        <v>304</v>
      </c>
      <c r="E47" s="4">
        <v>0.94409937888198758</v>
      </c>
      <c r="F47" s="8">
        <v>16</v>
      </c>
      <c r="G47" s="4">
        <v>0.99378881987577639</v>
      </c>
      <c r="H47" s="8">
        <v>1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322</v>
      </c>
      <c r="D48" s="8">
        <v>319</v>
      </c>
      <c r="E48" s="4">
        <v>0.99068322981366463</v>
      </c>
      <c r="F48" s="8">
        <v>2</v>
      </c>
      <c r="G48" s="4">
        <v>0.99689440993788825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320</v>
      </c>
      <c r="D49" s="8">
        <v>313</v>
      </c>
      <c r="E49" s="4">
        <v>0.97812500000000002</v>
      </c>
      <c r="F49" s="8">
        <v>5</v>
      </c>
      <c r="G49" s="4">
        <v>0.99375000000000002</v>
      </c>
      <c r="H49" s="8">
        <v>0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319</v>
      </c>
      <c r="D50" s="8">
        <v>315</v>
      </c>
      <c r="E50" s="4">
        <v>0.98746081504702199</v>
      </c>
      <c r="F50" s="8">
        <v>0</v>
      </c>
      <c r="G50" s="4">
        <v>0.98746081504702199</v>
      </c>
      <c r="H50" s="8">
        <v>2</v>
      </c>
      <c r="I50" s="8">
        <v>0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319</v>
      </c>
      <c r="D51" s="8">
        <v>312</v>
      </c>
      <c r="E51" s="4">
        <v>0.9780564263322884</v>
      </c>
      <c r="F51" s="8">
        <v>4</v>
      </c>
      <c r="G51" s="4">
        <v>0.99059561128526641</v>
      </c>
      <c r="H51" s="8">
        <v>1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317</v>
      </c>
      <c r="D52" s="8">
        <v>309</v>
      </c>
      <c r="E52" s="4">
        <v>0.97476340694006314</v>
      </c>
      <c r="F52" s="8">
        <v>4</v>
      </c>
      <c r="G52" s="4">
        <v>0.98738170347003151</v>
      </c>
      <c r="H52" s="8">
        <v>0</v>
      </c>
      <c r="I52" s="8">
        <v>0</v>
      </c>
      <c r="J52" s="8">
        <v>4</v>
      </c>
    </row>
    <row r="53" spans="1:10" x14ac:dyDescent="0.3">
      <c r="A53" s="7" t="s">
        <v>109</v>
      </c>
      <c r="B53" s="7" t="s">
        <v>110</v>
      </c>
      <c r="C53" s="8">
        <v>315</v>
      </c>
      <c r="D53" s="8">
        <v>306</v>
      </c>
      <c r="E53" s="4">
        <v>0.97142857142857142</v>
      </c>
      <c r="F53" s="8">
        <v>7</v>
      </c>
      <c r="G53" s="4">
        <v>0.99365079365079367</v>
      </c>
      <c r="H53" s="8">
        <v>2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314</v>
      </c>
      <c r="D54" s="8">
        <v>302</v>
      </c>
      <c r="E54" s="4">
        <v>0.96178343949044587</v>
      </c>
      <c r="F54" s="8">
        <v>7</v>
      </c>
      <c r="G54" s="4">
        <v>0.98407643312101911</v>
      </c>
      <c r="H54" s="8">
        <v>3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314</v>
      </c>
      <c r="D55" s="8">
        <v>303</v>
      </c>
      <c r="E55" s="4">
        <v>0.96496815286624193</v>
      </c>
      <c r="F55" s="8">
        <v>8</v>
      </c>
      <c r="G55" s="4">
        <v>0.99044585987261147</v>
      </c>
      <c r="H55" s="8">
        <v>1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313</v>
      </c>
      <c r="D56" s="8">
        <v>304</v>
      </c>
      <c r="E56" s="4">
        <v>0.97124600638977621</v>
      </c>
      <c r="F56" s="8">
        <v>4</v>
      </c>
      <c r="G56" s="4">
        <v>0.98402555910543132</v>
      </c>
      <c r="H56" s="8">
        <v>0</v>
      </c>
      <c r="I56" s="8">
        <v>0</v>
      </c>
      <c r="J56" s="8">
        <v>5</v>
      </c>
    </row>
    <row r="57" spans="1:10" x14ac:dyDescent="0.3">
      <c r="A57" s="7" t="s">
        <v>117</v>
      </c>
      <c r="B57" s="7" t="s">
        <v>118</v>
      </c>
      <c r="C57" s="8">
        <v>313</v>
      </c>
      <c r="D57" s="8">
        <v>296</v>
      </c>
      <c r="E57" s="4">
        <v>0.94568690095846653</v>
      </c>
      <c r="F57" s="8">
        <v>13</v>
      </c>
      <c r="G57" s="4">
        <v>0.98722044728434499</v>
      </c>
      <c r="H57" s="8">
        <v>2</v>
      </c>
      <c r="I57" s="8">
        <v>0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312</v>
      </c>
      <c r="D58" s="8">
        <v>307</v>
      </c>
      <c r="E58" s="4">
        <v>0.98397435897435903</v>
      </c>
      <c r="F58" s="8">
        <v>1</v>
      </c>
      <c r="G58" s="4">
        <v>0.98717948717948734</v>
      </c>
      <c r="H58" s="8">
        <v>0</v>
      </c>
      <c r="I58" s="8">
        <v>0</v>
      </c>
      <c r="J58" s="8">
        <v>4</v>
      </c>
    </row>
    <row r="59" spans="1:10" x14ac:dyDescent="0.3">
      <c r="A59" s="7" t="s">
        <v>121</v>
      </c>
      <c r="B59" s="7" t="s">
        <v>122</v>
      </c>
      <c r="C59" s="8">
        <v>309</v>
      </c>
      <c r="D59" s="8">
        <v>303</v>
      </c>
      <c r="E59" s="4">
        <v>0.98058252427184467</v>
      </c>
      <c r="F59" s="8">
        <v>5</v>
      </c>
      <c r="G59" s="4">
        <v>0.99676375404530748</v>
      </c>
      <c r="H59" s="8">
        <v>0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309</v>
      </c>
      <c r="D60" s="8">
        <v>297</v>
      </c>
      <c r="E60" s="4">
        <v>0.96116504854368945</v>
      </c>
      <c r="F60" s="8">
        <v>7</v>
      </c>
      <c r="G60" s="4">
        <v>0.9838187702265373</v>
      </c>
      <c r="H60" s="8">
        <v>3</v>
      </c>
      <c r="I60" s="8">
        <v>1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309</v>
      </c>
      <c r="D61" s="8">
        <v>304</v>
      </c>
      <c r="E61" s="4">
        <v>0.9838187702265373</v>
      </c>
      <c r="F61" s="8">
        <v>4</v>
      </c>
      <c r="G61" s="4">
        <v>0.99676375404530748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308</v>
      </c>
      <c r="D62" s="8">
        <v>301</v>
      </c>
      <c r="E62" s="4">
        <v>0.97727272727272729</v>
      </c>
      <c r="F62" s="8">
        <v>4</v>
      </c>
      <c r="G62" s="4">
        <v>0.99025974025974017</v>
      </c>
      <c r="H62" s="8">
        <v>2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307</v>
      </c>
      <c r="D63" s="8">
        <v>297</v>
      </c>
      <c r="E63" s="4">
        <v>0.96742671009771986</v>
      </c>
      <c r="F63" s="8">
        <v>5</v>
      </c>
      <c r="G63" s="4">
        <v>0.98371335504885993</v>
      </c>
      <c r="H63" s="8">
        <v>1</v>
      </c>
      <c r="I63" s="8">
        <v>0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307</v>
      </c>
      <c r="D64" s="8">
        <v>303</v>
      </c>
      <c r="E64" s="4">
        <v>0.98697068403908783</v>
      </c>
      <c r="F64" s="8">
        <v>3</v>
      </c>
      <c r="G64" s="4">
        <v>0.99674267100977199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306</v>
      </c>
      <c r="D65" s="8">
        <v>300</v>
      </c>
      <c r="E65" s="4">
        <v>0.98039215686274506</v>
      </c>
      <c r="F65" s="8">
        <v>3</v>
      </c>
      <c r="G65" s="4">
        <v>0.99019607843137269</v>
      </c>
      <c r="H65" s="8">
        <v>2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306</v>
      </c>
      <c r="D66" s="8">
        <v>292</v>
      </c>
      <c r="E66" s="4">
        <v>0.95424836601307195</v>
      </c>
      <c r="F66" s="8">
        <v>9</v>
      </c>
      <c r="G66" s="4">
        <v>0.9836601307189542</v>
      </c>
      <c r="H66" s="8">
        <v>2</v>
      </c>
      <c r="I66" s="8">
        <v>0</v>
      </c>
      <c r="J66" s="8">
        <v>3</v>
      </c>
    </row>
    <row r="67" spans="1:10" x14ac:dyDescent="0.3">
      <c r="A67" s="7" t="s">
        <v>137</v>
      </c>
      <c r="B67" s="7" t="s">
        <v>138</v>
      </c>
      <c r="C67" s="8">
        <v>306</v>
      </c>
      <c r="D67" s="8">
        <v>297</v>
      </c>
      <c r="E67" s="4">
        <v>0.97058823529411764</v>
      </c>
      <c r="F67" s="8">
        <v>8</v>
      </c>
      <c r="G67" s="4">
        <v>0.99673202614379075</v>
      </c>
      <c r="H67" s="8">
        <v>1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305</v>
      </c>
      <c r="D68" s="8">
        <v>302</v>
      </c>
      <c r="E68" s="4">
        <v>0.99016393442622952</v>
      </c>
      <c r="F68" s="8">
        <v>1</v>
      </c>
      <c r="G68" s="4">
        <v>0.99344262295081964</v>
      </c>
      <c r="H68" s="8">
        <v>0</v>
      </c>
      <c r="I68" s="8">
        <v>0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302</v>
      </c>
      <c r="D69" s="8">
        <v>282</v>
      </c>
      <c r="E69" s="4">
        <v>0.93377483443708609</v>
      </c>
      <c r="F69" s="8">
        <v>10</v>
      </c>
      <c r="G69" s="4">
        <v>0.9668874172185431</v>
      </c>
      <c r="H69" s="8">
        <v>5</v>
      </c>
      <c r="I69" s="8">
        <v>2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300</v>
      </c>
      <c r="D70" s="8">
        <v>286</v>
      </c>
      <c r="E70" s="4">
        <v>0.95333333333333348</v>
      </c>
      <c r="F70" s="8">
        <v>4</v>
      </c>
      <c r="G70" s="4">
        <v>0.96666666666666667</v>
      </c>
      <c r="H70" s="8">
        <v>2</v>
      </c>
      <c r="I70" s="8">
        <v>0</v>
      </c>
      <c r="J70" s="8">
        <v>8</v>
      </c>
    </row>
    <row r="71" spans="1:10" x14ac:dyDescent="0.3">
      <c r="A71" s="7" t="s">
        <v>145</v>
      </c>
      <c r="B71" s="7" t="s">
        <v>146</v>
      </c>
      <c r="C71" s="8">
        <v>299</v>
      </c>
      <c r="D71" s="8">
        <v>293</v>
      </c>
      <c r="E71" s="4">
        <v>0.97993311036789299</v>
      </c>
      <c r="F71" s="8">
        <v>4</v>
      </c>
      <c r="G71" s="4">
        <v>0.99331103678929766</v>
      </c>
      <c r="H71" s="8">
        <v>1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298</v>
      </c>
      <c r="D72" s="8">
        <v>292</v>
      </c>
      <c r="E72" s="4">
        <v>0.97986577181208068</v>
      </c>
      <c r="F72" s="8">
        <v>4</v>
      </c>
      <c r="G72" s="4">
        <v>0.99328859060402697</v>
      </c>
      <c r="H72" s="8">
        <v>0</v>
      </c>
      <c r="I72" s="8">
        <v>0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294</v>
      </c>
      <c r="D73" s="8">
        <v>290</v>
      </c>
      <c r="E73" s="4">
        <v>0.98639455782312924</v>
      </c>
      <c r="F73" s="8">
        <v>1</v>
      </c>
      <c r="G73" s="4">
        <v>0.98979591836734704</v>
      </c>
      <c r="H73" s="8">
        <v>1</v>
      </c>
      <c r="I73" s="8">
        <v>0</v>
      </c>
      <c r="J73" s="8">
        <v>2</v>
      </c>
    </row>
    <row r="74" spans="1:10" x14ac:dyDescent="0.3">
      <c r="A74" s="7" t="s">
        <v>151</v>
      </c>
      <c r="B74" s="7" t="s">
        <v>152</v>
      </c>
      <c r="C74" s="8">
        <v>294</v>
      </c>
      <c r="D74" s="8">
        <v>290</v>
      </c>
      <c r="E74" s="4">
        <v>0.98639455782312924</v>
      </c>
      <c r="F74" s="8">
        <v>3</v>
      </c>
      <c r="G74" s="4">
        <v>0.99659863945578242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294</v>
      </c>
      <c r="D75" s="8">
        <v>288</v>
      </c>
      <c r="E75" s="4">
        <v>0.97959183673469385</v>
      </c>
      <c r="F75" s="8">
        <v>3</v>
      </c>
      <c r="G75" s="4">
        <v>0.98979591836734704</v>
      </c>
      <c r="H75" s="8">
        <v>2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293</v>
      </c>
      <c r="D76" s="8">
        <v>286</v>
      </c>
      <c r="E76" s="4">
        <v>0.97610921501706482</v>
      </c>
      <c r="F76" s="8">
        <v>5</v>
      </c>
      <c r="G76" s="4">
        <v>0.99317406143344711</v>
      </c>
      <c r="H76" s="8">
        <v>1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292</v>
      </c>
      <c r="D77" s="8">
        <v>285</v>
      </c>
      <c r="E77" s="4">
        <v>0.97602739726027399</v>
      </c>
      <c r="F77" s="8">
        <v>3</v>
      </c>
      <c r="G77" s="4">
        <v>0.98630136986301364</v>
      </c>
      <c r="H77" s="8">
        <v>2</v>
      </c>
      <c r="I77" s="8">
        <v>0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290</v>
      </c>
      <c r="D78" s="8">
        <v>282</v>
      </c>
      <c r="E78" s="4">
        <v>0.97241379310344822</v>
      </c>
      <c r="F78" s="8">
        <v>6</v>
      </c>
      <c r="G78" s="4">
        <v>0.99310344827586206</v>
      </c>
      <c r="H78" s="8">
        <v>1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289</v>
      </c>
      <c r="D79" s="8">
        <v>280</v>
      </c>
      <c r="E79" s="4">
        <v>0.96885813148788924</v>
      </c>
      <c r="F79" s="8">
        <v>2</v>
      </c>
      <c r="G79" s="4">
        <v>0.97577854671280273</v>
      </c>
      <c r="H79" s="8">
        <v>1</v>
      </c>
      <c r="I79" s="8">
        <v>0</v>
      </c>
      <c r="J79" s="8">
        <v>6</v>
      </c>
    </row>
    <row r="80" spans="1:10" x14ac:dyDescent="0.3">
      <c r="A80" s="7" t="s">
        <v>163</v>
      </c>
      <c r="B80" s="7" t="s">
        <v>164</v>
      </c>
      <c r="C80" s="8">
        <v>288</v>
      </c>
      <c r="D80" s="8">
        <v>280</v>
      </c>
      <c r="E80" s="4">
        <v>0.9722222222222221</v>
      </c>
      <c r="F80" s="8">
        <v>3</v>
      </c>
      <c r="G80" s="4">
        <v>0.98263888888888884</v>
      </c>
      <c r="H80" s="8">
        <v>2</v>
      </c>
      <c r="I80" s="8">
        <v>0</v>
      </c>
      <c r="J80" s="8">
        <v>3</v>
      </c>
    </row>
    <row r="81" spans="1:10" x14ac:dyDescent="0.3">
      <c r="A81" s="7" t="s">
        <v>165</v>
      </c>
      <c r="B81" s="7" t="s">
        <v>166</v>
      </c>
      <c r="C81" s="8">
        <v>287</v>
      </c>
      <c r="D81" s="8">
        <v>273</v>
      </c>
      <c r="E81" s="4">
        <v>0.95121951219512202</v>
      </c>
      <c r="F81" s="8">
        <v>12</v>
      </c>
      <c r="G81" s="4">
        <v>0.99303135888501748</v>
      </c>
      <c r="H81" s="8">
        <v>1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287</v>
      </c>
      <c r="D82" s="8">
        <v>269</v>
      </c>
      <c r="E82" s="4">
        <v>0.93728222996515664</v>
      </c>
      <c r="F82" s="8">
        <v>14</v>
      </c>
      <c r="G82" s="4">
        <v>0.98606271777003485</v>
      </c>
      <c r="H82" s="8">
        <v>1</v>
      </c>
      <c r="I82" s="8">
        <v>0</v>
      </c>
      <c r="J82" s="8">
        <v>3</v>
      </c>
    </row>
    <row r="83" spans="1:10" x14ac:dyDescent="0.3">
      <c r="A83" s="7" t="s">
        <v>169</v>
      </c>
      <c r="B83" s="7" t="s">
        <v>170</v>
      </c>
      <c r="C83" s="8">
        <v>286</v>
      </c>
      <c r="D83" s="8">
        <v>280</v>
      </c>
      <c r="E83" s="4">
        <v>0.97902097902097907</v>
      </c>
      <c r="F83" s="8">
        <v>2</v>
      </c>
      <c r="G83" s="4">
        <v>0.98601398601398604</v>
      </c>
      <c r="H83" s="8">
        <v>0</v>
      </c>
      <c r="I83" s="8">
        <v>0</v>
      </c>
      <c r="J83" s="8">
        <v>4</v>
      </c>
    </row>
    <row r="84" spans="1:10" x14ac:dyDescent="0.3">
      <c r="A84" s="7" t="s">
        <v>171</v>
      </c>
      <c r="B84" s="7" t="s">
        <v>172</v>
      </c>
      <c r="C84" s="8">
        <v>285</v>
      </c>
      <c r="D84" s="8">
        <v>281</v>
      </c>
      <c r="E84" s="4">
        <v>0.9859649122807016</v>
      </c>
      <c r="F84" s="8">
        <v>1</v>
      </c>
      <c r="G84" s="4">
        <v>0.98947368421052628</v>
      </c>
      <c r="H84" s="8">
        <v>0</v>
      </c>
      <c r="I84" s="8">
        <v>1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284</v>
      </c>
      <c r="D85" s="8">
        <v>278</v>
      </c>
      <c r="E85" s="4">
        <v>0.97887323943661964</v>
      </c>
      <c r="F85" s="8">
        <v>4</v>
      </c>
      <c r="G85" s="4">
        <v>0.99295774647887325</v>
      </c>
      <c r="H85" s="8">
        <v>2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284</v>
      </c>
      <c r="D86" s="8">
        <v>273</v>
      </c>
      <c r="E86" s="4">
        <v>0.96126760563380287</v>
      </c>
      <c r="F86" s="8">
        <v>10</v>
      </c>
      <c r="G86" s="4">
        <v>0.99647887323943662</v>
      </c>
      <c r="H86" s="8">
        <v>1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281</v>
      </c>
      <c r="D87" s="8">
        <v>269</v>
      </c>
      <c r="E87" s="4">
        <v>0.95729537366548045</v>
      </c>
      <c r="F87" s="8">
        <v>7</v>
      </c>
      <c r="G87" s="4">
        <v>0.98220640569395012</v>
      </c>
      <c r="H87" s="8">
        <v>3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279</v>
      </c>
      <c r="D88" s="8">
        <v>270</v>
      </c>
      <c r="E88" s="4">
        <v>0.967741935483871</v>
      </c>
      <c r="F88" s="8">
        <v>4</v>
      </c>
      <c r="G88" s="4">
        <v>0.98207885304659504</v>
      </c>
      <c r="H88" s="8">
        <v>2</v>
      </c>
      <c r="I88" s="8">
        <v>0</v>
      </c>
      <c r="J88" s="8">
        <v>3</v>
      </c>
    </row>
    <row r="89" spans="1:10" x14ac:dyDescent="0.3">
      <c r="A89" s="7" t="s">
        <v>181</v>
      </c>
      <c r="B89" s="7" t="s">
        <v>182</v>
      </c>
      <c r="C89" s="8">
        <v>279</v>
      </c>
      <c r="D89" s="8">
        <v>268</v>
      </c>
      <c r="E89" s="4">
        <v>0.96057347670250892</v>
      </c>
      <c r="F89" s="8">
        <v>4</v>
      </c>
      <c r="G89" s="4">
        <v>0.97491039426523296</v>
      </c>
      <c r="H89" s="8">
        <v>3</v>
      </c>
      <c r="I89" s="8">
        <v>0</v>
      </c>
      <c r="J89" s="8">
        <v>4</v>
      </c>
    </row>
    <row r="90" spans="1:10" x14ac:dyDescent="0.3">
      <c r="A90" s="7" t="s">
        <v>183</v>
      </c>
      <c r="B90" s="7" t="s">
        <v>184</v>
      </c>
      <c r="C90" s="8">
        <v>278</v>
      </c>
      <c r="D90" s="8">
        <v>271</v>
      </c>
      <c r="E90" s="4">
        <v>0.97482014388489224</v>
      </c>
      <c r="F90" s="8">
        <v>3</v>
      </c>
      <c r="G90" s="4">
        <v>0.98561151079136688</v>
      </c>
      <c r="H90" s="8">
        <v>0</v>
      </c>
      <c r="I90" s="8">
        <v>0</v>
      </c>
      <c r="J90" s="8">
        <v>4</v>
      </c>
    </row>
    <row r="91" spans="1:10" x14ac:dyDescent="0.3">
      <c r="A91" s="7" t="s">
        <v>185</v>
      </c>
      <c r="B91" s="7" t="s">
        <v>186</v>
      </c>
      <c r="C91" s="8">
        <v>276</v>
      </c>
      <c r="D91" s="8">
        <v>262</v>
      </c>
      <c r="E91" s="4">
        <v>0.94927536231884058</v>
      </c>
      <c r="F91" s="8">
        <v>8</v>
      </c>
      <c r="G91" s="4">
        <v>0.97826086956521729</v>
      </c>
      <c r="H91" s="8">
        <v>3</v>
      </c>
      <c r="I91" s="8">
        <v>0</v>
      </c>
      <c r="J91" s="8">
        <v>3</v>
      </c>
    </row>
    <row r="92" spans="1:10" x14ac:dyDescent="0.3">
      <c r="A92" s="7" t="s">
        <v>187</v>
      </c>
      <c r="B92" s="7" t="s">
        <v>188</v>
      </c>
      <c r="C92" s="8">
        <v>275</v>
      </c>
      <c r="D92" s="8">
        <v>256</v>
      </c>
      <c r="E92" s="4">
        <v>0.93090909090909091</v>
      </c>
      <c r="F92" s="8">
        <v>6</v>
      </c>
      <c r="G92" s="4">
        <v>0.95272727272727276</v>
      </c>
      <c r="H92" s="8">
        <v>2</v>
      </c>
      <c r="I92" s="8">
        <v>0</v>
      </c>
      <c r="J92" s="8">
        <v>11</v>
      </c>
    </row>
    <row r="93" spans="1:10" x14ac:dyDescent="0.3">
      <c r="A93" s="7" t="s">
        <v>189</v>
      </c>
      <c r="B93" s="7" t="s">
        <v>190</v>
      </c>
      <c r="C93" s="8">
        <v>275</v>
      </c>
      <c r="D93" s="8">
        <v>265</v>
      </c>
      <c r="E93" s="4">
        <v>0.96363636363636362</v>
      </c>
      <c r="F93" s="8">
        <v>7</v>
      </c>
      <c r="G93" s="4">
        <v>0.98909090909090902</v>
      </c>
      <c r="H93" s="8">
        <v>2</v>
      </c>
      <c r="I93" s="8">
        <v>0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274</v>
      </c>
      <c r="D94" s="8">
        <v>271</v>
      </c>
      <c r="E94" s="4">
        <v>0.98905109489051091</v>
      </c>
      <c r="F94" s="8">
        <v>2</v>
      </c>
      <c r="G94" s="4">
        <v>0.99635036496350371</v>
      </c>
      <c r="H94" s="8">
        <v>0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274</v>
      </c>
      <c r="D95" s="8">
        <v>261</v>
      </c>
      <c r="E95" s="4">
        <v>0.95255474452554756</v>
      </c>
      <c r="F95" s="8">
        <v>3</v>
      </c>
      <c r="G95" s="4">
        <v>0.96350364963503654</v>
      </c>
      <c r="H95" s="8">
        <v>2</v>
      </c>
      <c r="I95" s="8">
        <v>1</v>
      </c>
      <c r="J95" s="8">
        <v>7</v>
      </c>
    </row>
    <row r="96" spans="1:10" x14ac:dyDescent="0.3">
      <c r="A96" s="7" t="s">
        <v>195</v>
      </c>
      <c r="B96" s="7" t="s">
        <v>196</v>
      </c>
      <c r="C96" s="8">
        <v>273</v>
      </c>
      <c r="D96" s="8">
        <v>268</v>
      </c>
      <c r="E96" s="4">
        <v>0.98168498168498164</v>
      </c>
      <c r="F96" s="8">
        <v>2</v>
      </c>
      <c r="G96" s="4">
        <v>0.98901098901098905</v>
      </c>
      <c r="H96" s="8">
        <v>2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273</v>
      </c>
      <c r="D97" s="8">
        <v>268</v>
      </c>
      <c r="E97" s="4">
        <v>0.98168498168498164</v>
      </c>
      <c r="F97" s="8">
        <v>4</v>
      </c>
      <c r="G97" s="4">
        <v>0.99633699633699635</v>
      </c>
      <c r="H97" s="8">
        <v>0</v>
      </c>
      <c r="I97" s="8">
        <v>0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272</v>
      </c>
      <c r="D98" s="8">
        <v>264</v>
      </c>
      <c r="E98" s="4">
        <v>0.97058823529411764</v>
      </c>
      <c r="F98" s="8">
        <v>4</v>
      </c>
      <c r="G98" s="4">
        <v>0.98529411764705888</v>
      </c>
      <c r="H98" s="8">
        <v>4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271</v>
      </c>
      <c r="D99" s="8">
        <v>264</v>
      </c>
      <c r="E99" s="4">
        <v>0.97416974169741688</v>
      </c>
      <c r="F99" s="8">
        <v>3</v>
      </c>
      <c r="G99" s="4">
        <v>0.98523985239852396</v>
      </c>
      <c r="H99" s="8">
        <v>1</v>
      </c>
      <c r="I99" s="8">
        <v>0</v>
      </c>
      <c r="J99" s="8">
        <v>3</v>
      </c>
    </row>
    <row r="100" spans="1:10" x14ac:dyDescent="0.3">
      <c r="A100" s="7" t="s">
        <v>203</v>
      </c>
      <c r="B100" s="7" t="s">
        <v>204</v>
      </c>
      <c r="C100" s="8">
        <v>270</v>
      </c>
      <c r="D100" s="8">
        <v>266</v>
      </c>
      <c r="E100" s="4">
        <v>0.98518518518518516</v>
      </c>
      <c r="F100" s="8">
        <v>4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270</v>
      </c>
      <c r="D101" s="8">
        <v>263</v>
      </c>
      <c r="E101" s="4">
        <v>0.97407407407407409</v>
      </c>
      <c r="F101" s="8">
        <v>4</v>
      </c>
      <c r="G101" s="4">
        <v>0.98888888888888882</v>
      </c>
      <c r="H101" s="8">
        <v>0</v>
      </c>
      <c r="I101" s="8">
        <v>0</v>
      </c>
      <c r="J101" s="8">
        <v>3</v>
      </c>
    </row>
    <row r="102" spans="1:10" x14ac:dyDescent="0.3">
      <c r="A102" s="7" t="s">
        <v>207</v>
      </c>
      <c r="B102" s="7" t="s">
        <v>208</v>
      </c>
      <c r="C102" s="8">
        <v>269</v>
      </c>
      <c r="D102" s="8">
        <v>266</v>
      </c>
      <c r="E102" s="4">
        <v>0.98884758364312264</v>
      </c>
      <c r="F102" s="8">
        <v>1</v>
      </c>
      <c r="G102" s="4">
        <v>0.99256505576208165</v>
      </c>
      <c r="H102" s="8">
        <v>0</v>
      </c>
      <c r="I102" s="8">
        <v>0</v>
      </c>
      <c r="J102" s="8">
        <v>2</v>
      </c>
    </row>
    <row r="103" spans="1:10" x14ac:dyDescent="0.3">
      <c r="A103" s="7" t="s">
        <v>209</v>
      </c>
      <c r="B103" s="7" t="s">
        <v>210</v>
      </c>
      <c r="C103" s="8">
        <v>269</v>
      </c>
      <c r="D103" s="8">
        <v>264</v>
      </c>
      <c r="E103" s="4">
        <v>0.98141263940520451</v>
      </c>
      <c r="F103" s="8">
        <v>3</v>
      </c>
      <c r="G103" s="4">
        <v>0.99256505576208165</v>
      </c>
      <c r="H103" s="8">
        <v>1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267</v>
      </c>
      <c r="D104" s="8">
        <v>265</v>
      </c>
      <c r="E104" s="4">
        <v>0.99250936329588013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267</v>
      </c>
      <c r="D105" s="8">
        <v>259</v>
      </c>
      <c r="E105" s="4">
        <v>0.97003745318352064</v>
      </c>
      <c r="F105" s="8">
        <v>5</v>
      </c>
      <c r="G105" s="4">
        <v>0.9887640449438202</v>
      </c>
      <c r="H105" s="8">
        <v>0</v>
      </c>
      <c r="I105" s="8">
        <v>0</v>
      </c>
      <c r="J105" s="8">
        <v>3</v>
      </c>
    </row>
    <row r="106" spans="1:10" x14ac:dyDescent="0.3">
      <c r="A106" s="7" t="s">
        <v>215</v>
      </c>
      <c r="B106" s="7" t="s">
        <v>216</v>
      </c>
      <c r="C106" s="8">
        <v>265</v>
      </c>
      <c r="D106" s="8">
        <v>264</v>
      </c>
      <c r="E106" s="4">
        <v>0.99622641509433962</v>
      </c>
      <c r="F106" s="8">
        <v>0</v>
      </c>
      <c r="G106" s="4">
        <v>0.99622641509433962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60</v>
      </c>
      <c r="C107" s="8">
        <v>263</v>
      </c>
      <c r="D107" s="8">
        <v>248</v>
      </c>
      <c r="E107" s="4">
        <v>0.94296577946768056</v>
      </c>
      <c r="F107" s="8">
        <v>11</v>
      </c>
      <c r="G107" s="4">
        <v>0.9847908745247147</v>
      </c>
      <c r="H107" s="8">
        <v>1</v>
      </c>
      <c r="I107" s="8">
        <v>2</v>
      </c>
      <c r="J107" s="8">
        <v>1</v>
      </c>
    </row>
    <row r="108" spans="1:10" x14ac:dyDescent="0.3">
      <c r="A108" s="7" t="s">
        <v>218</v>
      </c>
      <c r="B108" s="7" t="s">
        <v>219</v>
      </c>
      <c r="C108" s="8">
        <v>262</v>
      </c>
      <c r="D108" s="8">
        <v>257</v>
      </c>
      <c r="E108" s="4">
        <v>0.98091603053435117</v>
      </c>
      <c r="F108" s="8">
        <v>1</v>
      </c>
      <c r="G108" s="4">
        <v>0.98473282442748089</v>
      </c>
      <c r="H108" s="8">
        <v>1</v>
      </c>
      <c r="I108" s="8">
        <v>0</v>
      </c>
      <c r="J108" s="8">
        <v>3</v>
      </c>
    </row>
    <row r="109" spans="1:10" x14ac:dyDescent="0.3">
      <c r="A109" s="7" t="s">
        <v>220</v>
      </c>
      <c r="B109" s="7" t="s">
        <v>221</v>
      </c>
      <c r="C109" s="8">
        <v>261</v>
      </c>
      <c r="D109" s="8">
        <v>255</v>
      </c>
      <c r="E109" s="4">
        <v>0.97701149425287359</v>
      </c>
      <c r="F109" s="8">
        <v>6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260</v>
      </c>
      <c r="D110" s="8">
        <v>250</v>
      </c>
      <c r="E110" s="4">
        <v>0.96153846153846156</v>
      </c>
      <c r="F110" s="8">
        <v>8</v>
      </c>
      <c r="G110" s="4">
        <v>0.99230769230769222</v>
      </c>
      <c r="H110" s="8">
        <v>1</v>
      </c>
      <c r="I110" s="8">
        <v>0</v>
      </c>
      <c r="J110" s="8">
        <v>1</v>
      </c>
    </row>
    <row r="111" spans="1:10" x14ac:dyDescent="0.3">
      <c r="A111" s="7" t="s">
        <v>224</v>
      </c>
      <c r="B111" s="7" t="s">
        <v>225</v>
      </c>
      <c r="C111" s="8">
        <v>259</v>
      </c>
      <c r="D111" s="8">
        <v>249</v>
      </c>
      <c r="E111" s="4">
        <v>0.96138996138996136</v>
      </c>
      <c r="F111" s="8">
        <v>2</v>
      </c>
      <c r="G111" s="4">
        <v>0.96911196911196906</v>
      </c>
      <c r="H111" s="8">
        <v>1</v>
      </c>
      <c r="I111" s="8">
        <v>0</v>
      </c>
      <c r="J111" s="8">
        <v>7</v>
      </c>
    </row>
    <row r="112" spans="1:10" x14ac:dyDescent="0.3">
      <c r="A112" s="7" t="s">
        <v>226</v>
      </c>
      <c r="B112" s="7" t="s">
        <v>227</v>
      </c>
      <c r="C112" s="8">
        <v>258</v>
      </c>
      <c r="D112" s="8">
        <v>251</v>
      </c>
      <c r="E112" s="4">
        <v>0.97286821705426352</v>
      </c>
      <c r="F112" s="8">
        <v>5</v>
      </c>
      <c r="G112" s="4">
        <v>0.99224806201550397</v>
      </c>
      <c r="H112" s="8">
        <v>1</v>
      </c>
      <c r="I112" s="8">
        <v>0</v>
      </c>
      <c r="J112" s="8">
        <v>1</v>
      </c>
    </row>
    <row r="113" spans="1:10" x14ac:dyDescent="0.3">
      <c r="A113" s="7" t="s">
        <v>228</v>
      </c>
      <c r="B113" s="7" t="s">
        <v>229</v>
      </c>
      <c r="C113" s="8">
        <v>258</v>
      </c>
      <c r="D113" s="8">
        <v>254</v>
      </c>
      <c r="E113" s="4">
        <v>0.98449612403100772</v>
      </c>
      <c r="F113" s="8">
        <v>2</v>
      </c>
      <c r="G113" s="4">
        <v>0.99224806201550397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230</v>
      </c>
      <c r="B114" s="7" t="s">
        <v>231</v>
      </c>
      <c r="C114" s="8">
        <v>257</v>
      </c>
      <c r="D114" s="8">
        <v>253</v>
      </c>
      <c r="E114" s="4">
        <v>0.98443579766536971</v>
      </c>
      <c r="F114" s="8">
        <v>3</v>
      </c>
      <c r="G114" s="4">
        <v>0.99610894941634243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256</v>
      </c>
      <c r="D115" s="8">
        <v>251</v>
      </c>
      <c r="E115" s="4">
        <v>0.98046875</v>
      </c>
      <c r="F115" s="8">
        <v>4</v>
      </c>
      <c r="G115" s="4">
        <v>0.99609375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234</v>
      </c>
      <c r="B116" s="7" t="s">
        <v>235</v>
      </c>
      <c r="C116" s="8">
        <v>255</v>
      </c>
      <c r="D116" s="8">
        <v>249</v>
      </c>
      <c r="E116" s="4">
        <v>0.97647058823529409</v>
      </c>
      <c r="F116" s="8">
        <v>5</v>
      </c>
      <c r="G116" s="4">
        <v>0.99607843137254903</v>
      </c>
      <c r="H116" s="8">
        <v>0</v>
      </c>
      <c r="I116" s="8">
        <v>1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254</v>
      </c>
      <c r="D117" s="8">
        <v>242</v>
      </c>
      <c r="E117" s="4">
        <v>0.952755905511811</v>
      </c>
      <c r="F117" s="8">
        <v>7</v>
      </c>
      <c r="G117" s="4">
        <v>0.98031496062992129</v>
      </c>
      <c r="H117" s="8">
        <v>1</v>
      </c>
      <c r="I117" s="8">
        <v>0</v>
      </c>
      <c r="J117" s="8">
        <v>4</v>
      </c>
    </row>
    <row r="118" spans="1:10" x14ac:dyDescent="0.3">
      <c r="A118" s="7" t="s">
        <v>238</v>
      </c>
      <c r="B118" s="7" t="s">
        <v>239</v>
      </c>
      <c r="C118" s="8">
        <v>254</v>
      </c>
      <c r="D118" s="8">
        <v>243</v>
      </c>
      <c r="E118" s="4">
        <v>0.95669291338582663</v>
      </c>
      <c r="F118" s="8">
        <v>7</v>
      </c>
      <c r="G118" s="4">
        <v>0.98425196850393704</v>
      </c>
      <c r="H118" s="8">
        <v>3</v>
      </c>
      <c r="I118" s="8">
        <v>0</v>
      </c>
      <c r="J118" s="8">
        <v>1</v>
      </c>
    </row>
    <row r="119" spans="1:10" x14ac:dyDescent="0.3">
      <c r="A119" s="7" t="s">
        <v>240</v>
      </c>
      <c r="B119" s="7" t="s">
        <v>241</v>
      </c>
      <c r="C119" s="8">
        <v>252</v>
      </c>
      <c r="D119" s="8">
        <v>242</v>
      </c>
      <c r="E119" s="4">
        <v>0.96031746031746035</v>
      </c>
      <c r="F119" s="8">
        <v>5</v>
      </c>
      <c r="G119" s="4">
        <v>0.98015873015873012</v>
      </c>
      <c r="H119" s="8">
        <v>3</v>
      </c>
      <c r="I119" s="8">
        <v>0</v>
      </c>
      <c r="J119" s="8">
        <v>2</v>
      </c>
    </row>
    <row r="120" spans="1:10" x14ac:dyDescent="0.3">
      <c r="A120" s="7" t="s">
        <v>242</v>
      </c>
      <c r="B120" s="7" t="s">
        <v>243</v>
      </c>
      <c r="C120" s="8">
        <v>251</v>
      </c>
      <c r="D120" s="8">
        <v>241</v>
      </c>
      <c r="E120" s="4">
        <v>0.96015936254980094</v>
      </c>
      <c r="F120" s="8">
        <v>5</v>
      </c>
      <c r="G120" s="4">
        <v>0.98007968127490042</v>
      </c>
      <c r="H120" s="8">
        <v>1</v>
      </c>
      <c r="I120" s="8">
        <v>0</v>
      </c>
      <c r="J120" s="8">
        <v>4</v>
      </c>
    </row>
    <row r="121" spans="1:10" x14ac:dyDescent="0.3">
      <c r="A121" s="7" t="s">
        <v>244</v>
      </c>
      <c r="B121" s="7" t="s">
        <v>245</v>
      </c>
      <c r="C121" s="8">
        <v>251</v>
      </c>
      <c r="D121" s="8">
        <v>248</v>
      </c>
      <c r="E121" s="4">
        <v>0.98804780876494025</v>
      </c>
      <c r="F121" s="8">
        <v>2</v>
      </c>
      <c r="G121" s="4">
        <v>0.99601593625498008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246</v>
      </c>
      <c r="B122" s="7" t="s">
        <v>247</v>
      </c>
      <c r="C122" s="8">
        <v>249</v>
      </c>
      <c r="D122" s="8">
        <v>242</v>
      </c>
      <c r="E122" s="4">
        <v>0.9718875502008032</v>
      </c>
      <c r="F122" s="8">
        <v>6</v>
      </c>
      <c r="G122" s="4">
        <v>0.99598393574297173</v>
      </c>
      <c r="H122" s="8">
        <v>0</v>
      </c>
      <c r="I122" s="8">
        <v>0</v>
      </c>
      <c r="J122" s="8">
        <v>1</v>
      </c>
    </row>
    <row r="123" spans="1:10" x14ac:dyDescent="0.3">
      <c r="A123" s="7" t="s">
        <v>248</v>
      </c>
      <c r="B123" s="7" t="s">
        <v>249</v>
      </c>
      <c r="C123" s="8">
        <v>249</v>
      </c>
      <c r="D123" s="8">
        <v>239</v>
      </c>
      <c r="E123" s="4">
        <v>0.95983935742971882</v>
      </c>
      <c r="F123" s="8">
        <v>3</v>
      </c>
      <c r="G123" s="4">
        <v>0.9718875502008032</v>
      </c>
      <c r="H123" s="8">
        <v>1</v>
      </c>
      <c r="I123" s="8">
        <v>0</v>
      </c>
      <c r="J123" s="8">
        <v>6</v>
      </c>
    </row>
    <row r="124" spans="1:10" x14ac:dyDescent="0.3">
      <c r="A124" s="7" t="s">
        <v>250</v>
      </c>
      <c r="B124" s="7" t="s">
        <v>251</v>
      </c>
      <c r="C124" s="8">
        <v>249</v>
      </c>
      <c r="D124" s="8">
        <v>241</v>
      </c>
      <c r="E124" s="4">
        <v>0.96787148594377514</v>
      </c>
      <c r="F124" s="8">
        <v>3</v>
      </c>
      <c r="G124" s="4">
        <v>0.97991967871485941</v>
      </c>
      <c r="H124" s="8">
        <v>3</v>
      </c>
      <c r="I124" s="8">
        <v>0</v>
      </c>
      <c r="J124" s="8">
        <v>2</v>
      </c>
    </row>
    <row r="125" spans="1:10" x14ac:dyDescent="0.3">
      <c r="A125" s="7" t="s">
        <v>252</v>
      </c>
      <c r="B125" s="7" t="s">
        <v>253</v>
      </c>
      <c r="C125" s="8">
        <v>246</v>
      </c>
      <c r="D125" s="8">
        <v>240</v>
      </c>
      <c r="E125" s="4">
        <v>0.97560975609756095</v>
      </c>
      <c r="F125" s="8">
        <v>3</v>
      </c>
      <c r="G125" s="4">
        <v>0.98780487804878048</v>
      </c>
      <c r="H125" s="8">
        <v>3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243</v>
      </c>
      <c r="D126" s="8">
        <v>240</v>
      </c>
      <c r="E126" s="4">
        <v>0.98765432098765427</v>
      </c>
      <c r="F126" s="8">
        <v>1</v>
      </c>
      <c r="G126" s="4">
        <v>0.99176954732510292</v>
      </c>
      <c r="H126" s="8">
        <v>0</v>
      </c>
      <c r="I126" s="8">
        <v>0</v>
      </c>
      <c r="J126" s="8">
        <v>2</v>
      </c>
    </row>
    <row r="127" spans="1:10" x14ac:dyDescent="0.3">
      <c r="A127" s="7" t="s">
        <v>256</v>
      </c>
      <c r="B127" s="7" t="s">
        <v>257</v>
      </c>
      <c r="C127" s="8">
        <v>241</v>
      </c>
      <c r="D127" s="8">
        <v>237</v>
      </c>
      <c r="E127" s="4">
        <v>0.98340248962655596</v>
      </c>
      <c r="F127" s="8">
        <v>2</v>
      </c>
      <c r="G127" s="4">
        <v>0.99170124481327804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258</v>
      </c>
      <c r="B128" s="7" t="s">
        <v>259</v>
      </c>
      <c r="C128" s="8">
        <v>241</v>
      </c>
      <c r="D128" s="8">
        <v>231</v>
      </c>
      <c r="E128" s="4">
        <v>0.95850622406639008</v>
      </c>
      <c r="F128" s="8">
        <v>8</v>
      </c>
      <c r="G128" s="4">
        <v>0.99170124481327804</v>
      </c>
      <c r="H128" s="8">
        <v>0</v>
      </c>
      <c r="I128" s="8">
        <v>0</v>
      </c>
      <c r="J128" s="8">
        <v>2</v>
      </c>
    </row>
    <row r="129" spans="1:10" x14ac:dyDescent="0.3">
      <c r="A129" s="7" t="s">
        <v>260</v>
      </c>
      <c r="B129" s="7" t="s">
        <v>261</v>
      </c>
      <c r="C129" s="8">
        <v>240</v>
      </c>
      <c r="D129" s="8">
        <v>233</v>
      </c>
      <c r="E129" s="4">
        <v>0.97083333333333333</v>
      </c>
      <c r="F129" s="8">
        <v>1</v>
      </c>
      <c r="G129" s="4">
        <v>0.97499999999999998</v>
      </c>
      <c r="H129" s="8">
        <v>2</v>
      </c>
      <c r="I129" s="8">
        <v>0</v>
      </c>
      <c r="J129" s="8">
        <v>4</v>
      </c>
    </row>
    <row r="130" spans="1:10" x14ac:dyDescent="0.3">
      <c r="A130" s="7" t="s">
        <v>262</v>
      </c>
      <c r="B130" s="7" t="s">
        <v>263</v>
      </c>
      <c r="C130" s="8">
        <v>239</v>
      </c>
      <c r="D130" s="8">
        <v>235</v>
      </c>
      <c r="E130" s="4">
        <v>0.98326359832635968</v>
      </c>
      <c r="F130" s="8">
        <v>3</v>
      </c>
      <c r="G130" s="4">
        <v>0.99581589958159</v>
      </c>
      <c r="H130" s="8">
        <v>0</v>
      </c>
      <c r="I130" s="8">
        <v>0</v>
      </c>
      <c r="J130" s="8">
        <v>1</v>
      </c>
    </row>
    <row r="131" spans="1:10" x14ac:dyDescent="0.3">
      <c r="A131" s="7" t="s">
        <v>264</v>
      </c>
      <c r="B131" s="7" t="s">
        <v>265</v>
      </c>
      <c r="C131" s="8">
        <v>239</v>
      </c>
      <c r="D131" s="8">
        <v>236</v>
      </c>
      <c r="E131" s="4">
        <v>0.9874476987447699</v>
      </c>
      <c r="F131" s="8">
        <v>3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239</v>
      </c>
      <c r="D132" s="8">
        <v>235</v>
      </c>
      <c r="E132" s="4">
        <v>0.98326359832635968</v>
      </c>
      <c r="F132" s="8">
        <v>2</v>
      </c>
      <c r="G132" s="4">
        <v>0.99163179916317989</v>
      </c>
      <c r="H132" s="8">
        <v>1</v>
      </c>
      <c r="I132" s="8">
        <v>0</v>
      </c>
      <c r="J132" s="8">
        <v>1</v>
      </c>
    </row>
    <row r="133" spans="1:10" x14ac:dyDescent="0.3">
      <c r="A133" s="7" t="s">
        <v>268</v>
      </c>
      <c r="B133" s="7" t="s">
        <v>269</v>
      </c>
      <c r="C133" s="8">
        <v>238</v>
      </c>
      <c r="D133" s="8">
        <v>232</v>
      </c>
      <c r="E133" s="4">
        <v>0.97478991596638653</v>
      </c>
      <c r="F133" s="8">
        <v>0</v>
      </c>
      <c r="G133" s="4">
        <v>0.97478991596638653</v>
      </c>
      <c r="H133" s="8">
        <v>0</v>
      </c>
      <c r="I133" s="8">
        <v>1</v>
      </c>
      <c r="J133" s="8">
        <v>5</v>
      </c>
    </row>
    <row r="134" spans="1:10" x14ac:dyDescent="0.3">
      <c r="A134" s="7" t="s">
        <v>270</v>
      </c>
      <c r="B134" s="7" t="s">
        <v>271</v>
      </c>
      <c r="C134" s="8">
        <v>238</v>
      </c>
      <c r="D134" s="8">
        <v>237</v>
      </c>
      <c r="E134" s="4">
        <v>0.99579831932773122</v>
      </c>
      <c r="F134" s="8">
        <v>1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237</v>
      </c>
      <c r="D135" s="8">
        <v>225</v>
      </c>
      <c r="E135" s="4">
        <v>0.949367088607595</v>
      </c>
      <c r="F135" s="8">
        <v>8</v>
      </c>
      <c r="G135" s="4">
        <v>0.9831223628691983</v>
      </c>
      <c r="H135" s="8">
        <v>3</v>
      </c>
      <c r="I135" s="8">
        <v>0</v>
      </c>
      <c r="J135" s="8">
        <v>1</v>
      </c>
    </row>
    <row r="136" spans="1:10" x14ac:dyDescent="0.3">
      <c r="A136" s="7" t="s">
        <v>274</v>
      </c>
      <c r="B136" s="7" t="s">
        <v>275</v>
      </c>
      <c r="C136" s="8">
        <v>236</v>
      </c>
      <c r="D136" s="8">
        <v>233</v>
      </c>
      <c r="E136" s="4">
        <v>0.98728813559322037</v>
      </c>
      <c r="F136" s="8">
        <v>2</v>
      </c>
      <c r="G136" s="4">
        <v>0.99576271186440679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276</v>
      </c>
      <c r="B137" s="7" t="s">
        <v>277</v>
      </c>
      <c r="C137" s="8">
        <v>232</v>
      </c>
      <c r="D137" s="8">
        <v>224</v>
      </c>
      <c r="E137" s="4">
        <v>0.96551724137931028</v>
      </c>
      <c r="F137" s="8">
        <v>5</v>
      </c>
      <c r="G137" s="4">
        <v>0.98706896551724133</v>
      </c>
      <c r="H137" s="8">
        <v>2</v>
      </c>
      <c r="I137" s="8">
        <v>0</v>
      </c>
      <c r="J137" s="8">
        <v>1</v>
      </c>
    </row>
    <row r="138" spans="1:10" x14ac:dyDescent="0.3">
      <c r="A138" s="7" t="s">
        <v>278</v>
      </c>
      <c r="B138" s="7" t="s">
        <v>279</v>
      </c>
      <c r="C138" s="8">
        <v>232</v>
      </c>
      <c r="D138" s="8">
        <v>217</v>
      </c>
      <c r="E138" s="4">
        <v>0.93534482758620685</v>
      </c>
      <c r="F138" s="8">
        <v>6</v>
      </c>
      <c r="G138" s="4">
        <v>0.96120689655172409</v>
      </c>
      <c r="H138" s="8">
        <v>1</v>
      </c>
      <c r="I138" s="8">
        <v>0</v>
      </c>
      <c r="J138" s="8">
        <v>8</v>
      </c>
    </row>
    <row r="139" spans="1:10" x14ac:dyDescent="0.3">
      <c r="A139" s="7" t="s">
        <v>280</v>
      </c>
      <c r="B139" s="7" t="s">
        <v>281</v>
      </c>
      <c r="C139" s="8">
        <v>231</v>
      </c>
      <c r="D139" s="8">
        <v>228</v>
      </c>
      <c r="E139" s="4">
        <v>0.98701298701298701</v>
      </c>
      <c r="F139" s="8">
        <v>2</v>
      </c>
      <c r="G139" s="4">
        <v>0.99567099567099571</v>
      </c>
      <c r="H139" s="8">
        <v>0</v>
      </c>
      <c r="I139" s="8">
        <v>0</v>
      </c>
      <c r="J139" s="8">
        <v>1</v>
      </c>
    </row>
    <row r="140" spans="1:10" x14ac:dyDescent="0.3">
      <c r="A140" s="7" t="s">
        <v>282</v>
      </c>
      <c r="B140" s="7" t="s">
        <v>283</v>
      </c>
      <c r="C140" s="8">
        <v>231</v>
      </c>
      <c r="D140" s="8">
        <v>227</v>
      </c>
      <c r="E140" s="4">
        <v>0.98268398268398272</v>
      </c>
      <c r="F140" s="8">
        <v>0</v>
      </c>
      <c r="G140" s="4">
        <v>0.98268398268398272</v>
      </c>
      <c r="H140" s="8">
        <v>2</v>
      </c>
      <c r="I140" s="8">
        <v>0</v>
      </c>
      <c r="J140" s="8">
        <v>2</v>
      </c>
    </row>
    <row r="141" spans="1:10" x14ac:dyDescent="0.3">
      <c r="A141" s="7" t="s">
        <v>284</v>
      </c>
      <c r="B141" s="7" t="s">
        <v>285</v>
      </c>
      <c r="C141" s="8">
        <v>228</v>
      </c>
      <c r="D141" s="8">
        <v>221</v>
      </c>
      <c r="E141" s="4">
        <v>0.9692982456140351</v>
      </c>
      <c r="F141" s="8">
        <v>3</v>
      </c>
      <c r="G141" s="4">
        <v>0.98245614035087714</v>
      </c>
      <c r="H141" s="8">
        <v>0</v>
      </c>
      <c r="I141" s="8">
        <v>0</v>
      </c>
      <c r="J141" s="8">
        <v>4</v>
      </c>
    </row>
    <row r="142" spans="1:10" x14ac:dyDescent="0.3">
      <c r="A142" s="7" t="s">
        <v>286</v>
      </c>
      <c r="B142" s="7" t="s">
        <v>287</v>
      </c>
      <c r="C142" s="8">
        <v>227</v>
      </c>
      <c r="D142" s="8">
        <v>222</v>
      </c>
      <c r="E142" s="4">
        <v>0.97797356828193838</v>
      </c>
      <c r="F142" s="8">
        <v>2</v>
      </c>
      <c r="G142" s="4">
        <v>0.986784140969163</v>
      </c>
      <c r="H142" s="8">
        <v>1</v>
      </c>
      <c r="I142" s="8">
        <v>0</v>
      </c>
      <c r="J142" s="8">
        <v>2</v>
      </c>
    </row>
    <row r="143" spans="1:10" x14ac:dyDescent="0.3">
      <c r="A143" s="7" t="s">
        <v>288</v>
      </c>
      <c r="B143" s="7" t="s">
        <v>289</v>
      </c>
      <c r="C143" s="8">
        <v>227</v>
      </c>
      <c r="D143" s="8">
        <v>216</v>
      </c>
      <c r="E143" s="4">
        <v>0.95154185022026427</v>
      </c>
      <c r="F143" s="8">
        <v>8</v>
      </c>
      <c r="G143" s="4">
        <v>0.986784140969163</v>
      </c>
      <c r="H143" s="8">
        <v>2</v>
      </c>
      <c r="I143" s="8">
        <v>0</v>
      </c>
      <c r="J143" s="8">
        <v>1</v>
      </c>
    </row>
    <row r="144" spans="1:10" x14ac:dyDescent="0.3">
      <c r="A144" s="7" t="s">
        <v>290</v>
      </c>
      <c r="B144" s="7" t="s">
        <v>291</v>
      </c>
      <c r="C144" s="8">
        <v>227</v>
      </c>
      <c r="D144" s="8">
        <v>225</v>
      </c>
      <c r="E144" s="4">
        <v>0.99118942731277537</v>
      </c>
      <c r="F144" s="8">
        <v>2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292</v>
      </c>
      <c r="B145" s="7" t="s">
        <v>293</v>
      </c>
      <c r="C145" s="8">
        <v>226</v>
      </c>
      <c r="D145" s="8">
        <v>220</v>
      </c>
      <c r="E145" s="4">
        <v>0.97345132743362828</v>
      </c>
      <c r="F145" s="8">
        <v>4</v>
      </c>
      <c r="G145" s="4">
        <v>0.99115044247787609</v>
      </c>
      <c r="H145" s="8">
        <v>2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226</v>
      </c>
      <c r="D146" s="8">
        <v>221</v>
      </c>
      <c r="E146" s="4">
        <v>0.97787610619469023</v>
      </c>
      <c r="F146" s="8">
        <v>3</v>
      </c>
      <c r="G146" s="4">
        <v>0.99115044247787609</v>
      </c>
      <c r="H146" s="8">
        <v>1</v>
      </c>
      <c r="I146" s="8">
        <v>0</v>
      </c>
      <c r="J146" s="8">
        <v>1</v>
      </c>
    </row>
    <row r="147" spans="1:10" x14ac:dyDescent="0.3">
      <c r="A147" s="7" t="s">
        <v>296</v>
      </c>
      <c r="B147" s="7" t="s">
        <v>297</v>
      </c>
      <c r="C147" s="8">
        <v>224</v>
      </c>
      <c r="D147" s="8">
        <v>218</v>
      </c>
      <c r="E147" s="4">
        <v>0.9732142857142857</v>
      </c>
      <c r="F147" s="8">
        <v>1</v>
      </c>
      <c r="G147" s="4">
        <v>0.9776785714285714</v>
      </c>
      <c r="H147" s="8">
        <v>0</v>
      </c>
      <c r="I147" s="8">
        <v>0</v>
      </c>
      <c r="J147" s="8">
        <v>5</v>
      </c>
    </row>
    <row r="148" spans="1:10" x14ac:dyDescent="0.3">
      <c r="A148" s="7" t="s">
        <v>298</v>
      </c>
      <c r="B148" s="7" t="s">
        <v>299</v>
      </c>
      <c r="C148" s="8">
        <v>224</v>
      </c>
      <c r="D148" s="8">
        <v>218</v>
      </c>
      <c r="E148" s="4">
        <v>0.9732142857142857</v>
      </c>
      <c r="F148" s="8">
        <v>4</v>
      </c>
      <c r="G148" s="4">
        <v>0.9910714285714286</v>
      </c>
      <c r="H148" s="8">
        <v>2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224</v>
      </c>
      <c r="D149" s="8">
        <v>221</v>
      </c>
      <c r="E149" s="4">
        <v>0.9866071428571429</v>
      </c>
      <c r="F149" s="8">
        <v>3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223</v>
      </c>
      <c r="D150" s="8">
        <v>218</v>
      </c>
      <c r="E150" s="4">
        <v>0.97757847533632292</v>
      </c>
      <c r="F150" s="8">
        <v>1</v>
      </c>
      <c r="G150" s="4">
        <v>0.98206278026905824</v>
      </c>
      <c r="H150" s="8">
        <v>2</v>
      </c>
      <c r="I150" s="8">
        <v>1</v>
      </c>
      <c r="J150" s="8">
        <v>1</v>
      </c>
    </row>
    <row r="151" spans="1:10" x14ac:dyDescent="0.3">
      <c r="A151" s="7" t="s">
        <v>304</v>
      </c>
      <c r="B151" s="7" t="s">
        <v>305</v>
      </c>
      <c r="C151" s="8">
        <v>222</v>
      </c>
      <c r="D151" s="8">
        <v>219</v>
      </c>
      <c r="E151" s="4">
        <v>0.9864864864864864</v>
      </c>
      <c r="F151" s="8">
        <v>2</v>
      </c>
      <c r="G151" s="4">
        <v>0.99549549549549554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222</v>
      </c>
      <c r="D152" s="8">
        <v>217</v>
      </c>
      <c r="E152" s="4">
        <v>0.97747747747747749</v>
      </c>
      <c r="F152" s="8">
        <v>5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221</v>
      </c>
      <c r="D153" s="8">
        <v>211</v>
      </c>
      <c r="E153" s="4">
        <v>0.95475113122171951</v>
      </c>
      <c r="F153" s="8">
        <v>5</v>
      </c>
      <c r="G153" s="4">
        <v>0.9773755656108597</v>
      </c>
      <c r="H153" s="8">
        <v>2</v>
      </c>
      <c r="I153" s="8">
        <v>0</v>
      </c>
      <c r="J153" s="8">
        <v>3</v>
      </c>
    </row>
    <row r="154" spans="1:10" x14ac:dyDescent="0.3">
      <c r="A154" s="7" t="s">
        <v>310</v>
      </c>
      <c r="B154" s="7" t="s">
        <v>311</v>
      </c>
      <c r="C154" s="8">
        <v>221</v>
      </c>
      <c r="D154" s="8">
        <v>215</v>
      </c>
      <c r="E154" s="4">
        <v>0.97285067873303166</v>
      </c>
      <c r="F154" s="8">
        <v>3</v>
      </c>
      <c r="G154" s="4">
        <v>0.98642533936651589</v>
      </c>
      <c r="H154" s="8">
        <v>2</v>
      </c>
      <c r="I154" s="8">
        <v>1</v>
      </c>
      <c r="J154" s="8">
        <v>0</v>
      </c>
    </row>
    <row r="155" spans="1:10" x14ac:dyDescent="0.3">
      <c r="A155" s="7" t="s">
        <v>312</v>
      </c>
      <c r="B155" s="7" t="s">
        <v>313</v>
      </c>
      <c r="C155" s="8">
        <v>221</v>
      </c>
      <c r="D155" s="8">
        <v>217</v>
      </c>
      <c r="E155" s="4">
        <v>0.98190045248868774</v>
      </c>
      <c r="F155" s="8">
        <v>3</v>
      </c>
      <c r="G155" s="4">
        <v>0.99547511312217196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314</v>
      </c>
      <c r="B156" s="7" t="s">
        <v>315</v>
      </c>
      <c r="C156" s="8">
        <v>220</v>
      </c>
      <c r="D156" s="8">
        <v>209</v>
      </c>
      <c r="E156" s="4">
        <v>0.95</v>
      </c>
      <c r="F156" s="8">
        <v>5</v>
      </c>
      <c r="G156" s="4">
        <v>0.97272727272727277</v>
      </c>
      <c r="H156" s="8">
        <v>3</v>
      </c>
      <c r="I156" s="8">
        <v>0</v>
      </c>
      <c r="J156" s="8">
        <v>3</v>
      </c>
    </row>
    <row r="157" spans="1:10" x14ac:dyDescent="0.3">
      <c r="A157" s="7" t="s">
        <v>316</v>
      </c>
      <c r="B157" s="7" t="s">
        <v>317</v>
      </c>
      <c r="C157" s="8">
        <v>219</v>
      </c>
      <c r="D157" s="8">
        <v>213</v>
      </c>
      <c r="E157" s="4">
        <v>0.97260273972602751</v>
      </c>
      <c r="F157" s="8">
        <v>2</v>
      </c>
      <c r="G157" s="4">
        <v>0.9817351598173516</v>
      </c>
      <c r="H157" s="8">
        <v>3</v>
      </c>
      <c r="I157" s="8">
        <v>0</v>
      </c>
      <c r="J157" s="8">
        <v>1</v>
      </c>
    </row>
    <row r="158" spans="1:10" x14ac:dyDescent="0.3">
      <c r="A158" s="7" t="s">
        <v>318</v>
      </c>
      <c r="B158" s="7" t="s">
        <v>319</v>
      </c>
      <c r="C158" s="8">
        <v>218</v>
      </c>
      <c r="D158" s="8">
        <v>215</v>
      </c>
      <c r="E158" s="4">
        <v>0.98623853211009171</v>
      </c>
      <c r="F158" s="8">
        <v>1</v>
      </c>
      <c r="G158" s="4">
        <v>0.99082568807339455</v>
      </c>
      <c r="H158" s="8">
        <v>2</v>
      </c>
      <c r="I158" s="8">
        <v>0</v>
      </c>
      <c r="J158" s="8">
        <v>0</v>
      </c>
    </row>
    <row r="159" spans="1:10" x14ac:dyDescent="0.3">
      <c r="A159" s="7" t="s">
        <v>320</v>
      </c>
      <c r="B159" s="7" t="s">
        <v>321</v>
      </c>
      <c r="C159" s="8">
        <v>218</v>
      </c>
      <c r="D159" s="8">
        <v>213</v>
      </c>
      <c r="E159" s="4">
        <v>0.97706422018348638</v>
      </c>
      <c r="F159" s="8">
        <v>3</v>
      </c>
      <c r="G159" s="4">
        <v>0.99082568807339455</v>
      </c>
      <c r="H159" s="8">
        <v>0</v>
      </c>
      <c r="I159" s="8">
        <v>0</v>
      </c>
      <c r="J159" s="8">
        <v>2</v>
      </c>
    </row>
    <row r="160" spans="1:10" x14ac:dyDescent="0.3">
      <c r="A160" s="7" t="s">
        <v>322</v>
      </c>
      <c r="B160" s="7" t="s">
        <v>323</v>
      </c>
      <c r="C160" s="8">
        <v>217</v>
      </c>
      <c r="D160" s="8">
        <v>211</v>
      </c>
      <c r="E160" s="4">
        <v>0.97235023041474666</v>
      </c>
      <c r="F160" s="8">
        <v>3</v>
      </c>
      <c r="G160" s="4">
        <v>0.98617511520737322</v>
      </c>
      <c r="H160" s="8">
        <v>0</v>
      </c>
      <c r="I160" s="8">
        <v>0</v>
      </c>
      <c r="J160" s="8">
        <v>3</v>
      </c>
    </row>
    <row r="161" spans="1:10" x14ac:dyDescent="0.3">
      <c r="A161" s="7" t="s">
        <v>324</v>
      </c>
      <c r="B161" s="7" t="s">
        <v>325</v>
      </c>
      <c r="C161" s="8">
        <v>217</v>
      </c>
      <c r="D161" s="8">
        <v>213</v>
      </c>
      <c r="E161" s="4">
        <v>0.98156682027649766</v>
      </c>
      <c r="F161" s="8">
        <v>3</v>
      </c>
      <c r="G161" s="4">
        <v>0.99539170506912444</v>
      </c>
      <c r="H161" s="8">
        <v>0</v>
      </c>
      <c r="I161" s="8">
        <v>0</v>
      </c>
      <c r="J161" s="8">
        <v>1</v>
      </c>
    </row>
    <row r="162" spans="1:10" x14ac:dyDescent="0.3">
      <c r="A162" s="7" t="s">
        <v>326</v>
      </c>
      <c r="B162" s="7" t="s">
        <v>327</v>
      </c>
      <c r="C162" s="8">
        <v>217</v>
      </c>
      <c r="D162" s="8">
        <v>213</v>
      </c>
      <c r="E162" s="4">
        <v>0.98156682027649766</v>
      </c>
      <c r="F162" s="8">
        <v>3</v>
      </c>
      <c r="G162" s="4">
        <v>0.99539170506912444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215</v>
      </c>
      <c r="D163" s="8">
        <v>206</v>
      </c>
      <c r="E163" s="4">
        <v>0.95813953488372094</v>
      </c>
      <c r="F163" s="8">
        <v>5</v>
      </c>
      <c r="G163" s="4">
        <v>0.98139534883720925</v>
      </c>
      <c r="H163" s="8">
        <v>1</v>
      </c>
      <c r="I163" s="8">
        <v>0</v>
      </c>
      <c r="J163" s="8">
        <v>3</v>
      </c>
    </row>
    <row r="164" spans="1:10" x14ac:dyDescent="0.3">
      <c r="A164" s="7" t="s">
        <v>330</v>
      </c>
      <c r="B164" s="7" t="s">
        <v>331</v>
      </c>
      <c r="C164" s="8">
        <v>213</v>
      </c>
      <c r="D164" s="8">
        <v>200</v>
      </c>
      <c r="E164" s="4">
        <v>0.93896713615023475</v>
      </c>
      <c r="F164" s="8">
        <v>7</v>
      </c>
      <c r="G164" s="4">
        <v>0.971830985915493</v>
      </c>
      <c r="H164" s="8">
        <v>4</v>
      </c>
      <c r="I164" s="8">
        <v>0</v>
      </c>
      <c r="J164" s="8">
        <v>2</v>
      </c>
    </row>
    <row r="165" spans="1:10" x14ac:dyDescent="0.3">
      <c r="A165" s="7" t="s">
        <v>332</v>
      </c>
      <c r="B165" s="7" t="s">
        <v>333</v>
      </c>
      <c r="C165" s="8">
        <v>212</v>
      </c>
      <c r="D165" s="8">
        <v>209</v>
      </c>
      <c r="E165" s="4">
        <v>0.98584905660377364</v>
      </c>
      <c r="F165" s="8">
        <v>1</v>
      </c>
      <c r="G165" s="4">
        <v>0.99056603773584906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334</v>
      </c>
      <c r="B166" s="7" t="s">
        <v>335</v>
      </c>
      <c r="C166" s="8">
        <v>212</v>
      </c>
      <c r="D166" s="8">
        <v>199</v>
      </c>
      <c r="E166" s="4">
        <v>0.93867924528301883</v>
      </c>
      <c r="F166" s="8">
        <v>10</v>
      </c>
      <c r="G166" s="4">
        <v>0.98584905660377364</v>
      </c>
      <c r="H166" s="8">
        <v>1</v>
      </c>
      <c r="I166" s="8">
        <v>0</v>
      </c>
      <c r="J166" s="8">
        <v>2</v>
      </c>
    </row>
    <row r="167" spans="1:10" x14ac:dyDescent="0.3">
      <c r="A167" s="7" t="s">
        <v>336</v>
      </c>
      <c r="B167" s="7" t="s">
        <v>337</v>
      </c>
      <c r="C167" s="8">
        <v>211</v>
      </c>
      <c r="D167" s="8">
        <v>204</v>
      </c>
      <c r="E167" s="4">
        <v>0.96682464454976302</v>
      </c>
      <c r="F167" s="8">
        <v>1</v>
      </c>
      <c r="G167" s="4">
        <v>0.97156398104265407</v>
      </c>
      <c r="H167" s="8">
        <v>2</v>
      </c>
      <c r="I167" s="8">
        <v>1</v>
      </c>
      <c r="J167" s="8">
        <v>3</v>
      </c>
    </row>
    <row r="168" spans="1:10" x14ac:dyDescent="0.3">
      <c r="A168" s="7" t="s">
        <v>338</v>
      </c>
      <c r="B168" s="7" t="s">
        <v>339</v>
      </c>
      <c r="C168" s="8">
        <v>210</v>
      </c>
      <c r="D168" s="8">
        <v>207</v>
      </c>
      <c r="E168" s="4">
        <v>0.98571428571428588</v>
      </c>
      <c r="F168" s="8">
        <v>2</v>
      </c>
      <c r="G168" s="4">
        <v>0.99523809523809514</v>
      </c>
      <c r="H168" s="8">
        <v>0</v>
      </c>
      <c r="I168" s="8">
        <v>0</v>
      </c>
      <c r="J168" s="8">
        <v>1</v>
      </c>
    </row>
    <row r="169" spans="1:10" x14ac:dyDescent="0.3">
      <c r="A169" s="7" t="s">
        <v>340</v>
      </c>
      <c r="B169" s="7" t="s">
        <v>341</v>
      </c>
      <c r="C169" s="8">
        <v>210</v>
      </c>
      <c r="D169" s="8">
        <v>205</v>
      </c>
      <c r="E169" s="4">
        <v>0.97619047619047616</v>
      </c>
      <c r="F169" s="8">
        <v>2</v>
      </c>
      <c r="G169" s="4">
        <v>0.98571428571428588</v>
      </c>
      <c r="H169" s="8">
        <v>1</v>
      </c>
      <c r="I169" s="8">
        <v>0</v>
      </c>
      <c r="J169" s="8">
        <v>2</v>
      </c>
    </row>
    <row r="170" spans="1:10" x14ac:dyDescent="0.3">
      <c r="A170" s="7" t="s">
        <v>342</v>
      </c>
      <c r="B170" s="7" t="s">
        <v>343</v>
      </c>
      <c r="C170" s="8">
        <v>209</v>
      </c>
      <c r="D170" s="8">
        <v>205</v>
      </c>
      <c r="E170" s="4">
        <v>0.98086124401913877</v>
      </c>
      <c r="F170" s="8">
        <v>1</v>
      </c>
      <c r="G170" s="4">
        <v>0.9856459330143541</v>
      </c>
      <c r="H170" s="8">
        <v>0</v>
      </c>
      <c r="I170" s="8">
        <v>0</v>
      </c>
      <c r="J170" s="8">
        <v>3</v>
      </c>
    </row>
    <row r="171" spans="1:10" x14ac:dyDescent="0.3">
      <c r="A171" s="7" t="s">
        <v>344</v>
      </c>
      <c r="B171" s="7" t="s">
        <v>345</v>
      </c>
      <c r="C171" s="8">
        <v>201</v>
      </c>
      <c r="D171" s="8">
        <v>198</v>
      </c>
      <c r="E171" s="4">
        <v>0.98507462686567171</v>
      </c>
      <c r="F171" s="8">
        <v>1</v>
      </c>
      <c r="G171" s="4">
        <v>0.99004975124378125</v>
      </c>
      <c r="H171" s="8">
        <v>0</v>
      </c>
      <c r="I171" s="8">
        <v>0</v>
      </c>
      <c r="J171" s="8">
        <v>2</v>
      </c>
    </row>
    <row r="172" spans="1:10" x14ac:dyDescent="0.3">
      <c r="A172" s="7" t="s">
        <v>346</v>
      </c>
      <c r="B172" s="7" t="s">
        <v>347</v>
      </c>
      <c r="C172" s="8">
        <v>201</v>
      </c>
      <c r="D172" s="8">
        <v>200</v>
      </c>
      <c r="E172" s="4">
        <v>0.99502487562189057</v>
      </c>
      <c r="F172" s="8">
        <v>0</v>
      </c>
      <c r="G172" s="4">
        <v>0.99502487562189057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348</v>
      </c>
      <c r="B173" s="7" t="s">
        <v>349</v>
      </c>
      <c r="C173" s="8">
        <v>200</v>
      </c>
      <c r="D173" s="8">
        <v>191</v>
      </c>
      <c r="E173" s="4">
        <v>0.95499999999999996</v>
      </c>
      <c r="F173" s="8">
        <v>4</v>
      </c>
      <c r="G173" s="4">
        <v>0.97499999999999998</v>
      </c>
      <c r="H173" s="8">
        <v>3</v>
      </c>
      <c r="I173" s="8">
        <v>0</v>
      </c>
      <c r="J173" s="8">
        <v>2</v>
      </c>
    </row>
    <row r="174" spans="1:10" x14ac:dyDescent="0.3">
      <c r="A174" s="7" t="s">
        <v>350</v>
      </c>
      <c r="B174" s="7" t="s">
        <v>60</v>
      </c>
      <c r="C174" s="8">
        <v>199</v>
      </c>
      <c r="D174" s="8">
        <v>175</v>
      </c>
      <c r="E174" s="4">
        <v>0.87939698492462315</v>
      </c>
      <c r="F174" s="8">
        <v>21</v>
      </c>
      <c r="G174" s="4">
        <v>0.98492462311557782</v>
      </c>
      <c r="H174" s="8">
        <v>2</v>
      </c>
      <c r="I174" s="8">
        <v>0</v>
      </c>
      <c r="J174" s="8">
        <v>1</v>
      </c>
    </row>
    <row r="175" spans="1:10" x14ac:dyDescent="0.3">
      <c r="A175" s="7" t="s">
        <v>351</v>
      </c>
      <c r="B175" s="7" t="s">
        <v>352</v>
      </c>
      <c r="C175" s="8">
        <v>199</v>
      </c>
      <c r="D175" s="8">
        <v>192</v>
      </c>
      <c r="E175" s="4">
        <v>0.96482412060301503</v>
      </c>
      <c r="F175" s="8">
        <v>4</v>
      </c>
      <c r="G175" s="4">
        <v>0.98492462311557782</v>
      </c>
      <c r="H175" s="8">
        <v>2</v>
      </c>
      <c r="I175" s="8">
        <v>0</v>
      </c>
      <c r="J175" s="8">
        <v>1</v>
      </c>
    </row>
    <row r="176" spans="1:10" x14ac:dyDescent="0.3">
      <c r="A176" s="7" t="s">
        <v>353</v>
      </c>
      <c r="B176" s="7" t="s">
        <v>354</v>
      </c>
      <c r="C176" s="8">
        <v>196</v>
      </c>
      <c r="D176" s="8">
        <v>189</v>
      </c>
      <c r="E176" s="4">
        <v>0.9642857142857143</v>
      </c>
      <c r="F176" s="8">
        <v>6</v>
      </c>
      <c r="G176" s="4">
        <v>0.99489795918367352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355</v>
      </c>
      <c r="B177" s="7" t="s">
        <v>60</v>
      </c>
      <c r="C177" s="8">
        <v>196</v>
      </c>
      <c r="D177" s="8">
        <v>183</v>
      </c>
      <c r="E177" s="4">
        <v>0.93367346938775508</v>
      </c>
      <c r="F177" s="8">
        <v>8</v>
      </c>
      <c r="G177" s="4">
        <v>0.97448979591836737</v>
      </c>
      <c r="H177" s="8">
        <v>3</v>
      </c>
      <c r="I177" s="8">
        <v>0</v>
      </c>
      <c r="J177" s="8">
        <v>2</v>
      </c>
    </row>
    <row r="178" spans="1:10" x14ac:dyDescent="0.3">
      <c r="A178" s="7" t="s">
        <v>356</v>
      </c>
      <c r="B178" s="7" t="s">
        <v>357</v>
      </c>
      <c r="C178" s="8">
        <v>195</v>
      </c>
      <c r="D178" s="8">
        <v>193</v>
      </c>
      <c r="E178" s="4">
        <v>0.98974358974358978</v>
      </c>
      <c r="F178" s="8">
        <v>0</v>
      </c>
      <c r="G178" s="4">
        <v>0.98974358974358978</v>
      </c>
      <c r="H178" s="8">
        <v>0</v>
      </c>
      <c r="I178" s="8">
        <v>0</v>
      </c>
      <c r="J178" s="8">
        <v>2</v>
      </c>
    </row>
    <row r="179" spans="1:10" x14ac:dyDescent="0.3">
      <c r="A179" s="7" t="s">
        <v>358</v>
      </c>
      <c r="B179" s="7" t="s">
        <v>359</v>
      </c>
      <c r="C179" s="8">
        <v>195</v>
      </c>
      <c r="D179" s="8">
        <v>185</v>
      </c>
      <c r="E179" s="4">
        <v>0.94871794871794857</v>
      </c>
      <c r="F179" s="8">
        <v>8</v>
      </c>
      <c r="G179" s="4">
        <v>0.98974358974358978</v>
      </c>
      <c r="H179" s="8">
        <v>1</v>
      </c>
      <c r="I179" s="8">
        <v>0</v>
      </c>
      <c r="J179" s="8">
        <v>1</v>
      </c>
    </row>
    <row r="180" spans="1:10" x14ac:dyDescent="0.3">
      <c r="A180" s="7" t="s">
        <v>360</v>
      </c>
      <c r="B180" s="7" t="s">
        <v>60</v>
      </c>
      <c r="C180" s="8">
        <v>195</v>
      </c>
      <c r="D180" s="8">
        <v>191</v>
      </c>
      <c r="E180" s="4">
        <v>0.97948717948717945</v>
      </c>
      <c r="F180" s="8">
        <v>3</v>
      </c>
      <c r="G180" s="4">
        <v>0.99487179487179489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190</v>
      </c>
      <c r="D181" s="8">
        <v>182</v>
      </c>
      <c r="E181" s="4">
        <v>0.95789473684210524</v>
      </c>
      <c r="F181" s="8">
        <v>4</v>
      </c>
      <c r="G181" s="4">
        <v>0.97894736842105279</v>
      </c>
      <c r="H181" s="8">
        <v>2</v>
      </c>
      <c r="I181" s="8">
        <v>0</v>
      </c>
      <c r="J181" s="8">
        <v>2</v>
      </c>
    </row>
    <row r="182" spans="1:10" x14ac:dyDescent="0.3">
      <c r="A182" s="7" t="s">
        <v>363</v>
      </c>
      <c r="B182" s="7" t="s">
        <v>364</v>
      </c>
      <c r="C182" s="8">
        <v>186</v>
      </c>
      <c r="D182" s="8">
        <v>185</v>
      </c>
      <c r="E182" s="4">
        <v>0.9946236559139785</v>
      </c>
      <c r="F182" s="8">
        <v>0</v>
      </c>
      <c r="G182" s="4">
        <v>0.9946236559139785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365</v>
      </c>
      <c r="B183" s="7" t="s">
        <v>366</v>
      </c>
      <c r="C183" s="8">
        <v>185</v>
      </c>
      <c r="D183" s="8">
        <v>178</v>
      </c>
      <c r="E183" s="4">
        <v>0.96216216216216222</v>
      </c>
      <c r="F183" s="8">
        <v>5</v>
      </c>
      <c r="G183" s="4">
        <v>0.98918918918918919</v>
      </c>
      <c r="H183" s="8">
        <v>1</v>
      </c>
      <c r="I183" s="8">
        <v>0</v>
      </c>
      <c r="J183" s="8">
        <v>1</v>
      </c>
    </row>
    <row r="184" spans="1:10" x14ac:dyDescent="0.3">
      <c r="A184" s="7" t="s">
        <v>367</v>
      </c>
      <c r="B184" s="7" t="s">
        <v>368</v>
      </c>
      <c r="C184" s="8">
        <v>185</v>
      </c>
      <c r="D184" s="8">
        <v>181</v>
      </c>
      <c r="E184" s="4">
        <v>0.97837837837837838</v>
      </c>
      <c r="F184" s="8">
        <v>1</v>
      </c>
      <c r="G184" s="4">
        <v>0.98378378378378384</v>
      </c>
      <c r="H184" s="8">
        <v>1</v>
      </c>
      <c r="I184" s="8">
        <v>2</v>
      </c>
      <c r="J184" s="8">
        <v>0</v>
      </c>
    </row>
    <row r="185" spans="1:10" x14ac:dyDescent="0.3">
      <c r="A185" s="7" t="s">
        <v>369</v>
      </c>
      <c r="B185" s="7" t="s">
        <v>370</v>
      </c>
      <c r="C185" s="8">
        <v>183</v>
      </c>
      <c r="D185" s="8">
        <v>179</v>
      </c>
      <c r="E185" s="4">
        <v>0.97814207650273222</v>
      </c>
      <c r="F185" s="8">
        <v>2</v>
      </c>
      <c r="G185" s="4">
        <v>0.98907103825136611</v>
      </c>
      <c r="H185" s="8">
        <v>0</v>
      </c>
      <c r="I185" s="8">
        <v>0</v>
      </c>
      <c r="J185" s="8">
        <v>2</v>
      </c>
    </row>
    <row r="186" spans="1:10" x14ac:dyDescent="0.3">
      <c r="A186" s="7" t="s">
        <v>371</v>
      </c>
      <c r="B186" s="7" t="s">
        <v>372</v>
      </c>
      <c r="C186" s="8">
        <v>183</v>
      </c>
      <c r="D186" s="8">
        <v>172</v>
      </c>
      <c r="E186" s="4">
        <v>0.93989071038251371</v>
      </c>
      <c r="F186" s="8">
        <v>6</v>
      </c>
      <c r="G186" s="4">
        <v>0.97267759562841538</v>
      </c>
      <c r="H186" s="8">
        <v>4</v>
      </c>
      <c r="I186" s="8">
        <v>0</v>
      </c>
      <c r="J186" s="8">
        <v>1</v>
      </c>
    </row>
    <row r="187" spans="1:10" x14ac:dyDescent="0.3">
      <c r="A187" s="7" t="s">
        <v>373</v>
      </c>
      <c r="B187" s="7" t="s">
        <v>374</v>
      </c>
      <c r="C187" s="8">
        <v>182</v>
      </c>
      <c r="D187" s="8">
        <v>175</v>
      </c>
      <c r="E187" s="4">
        <v>0.96153846153846156</v>
      </c>
      <c r="F187" s="8">
        <v>2</v>
      </c>
      <c r="G187" s="4">
        <v>0.97252747252747251</v>
      </c>
      <c r="H187" s="8">
        <v>1</v>
      </c>
      <c r="I187" s="8">
        <v>1</v>
      </c>
      <c r="J187" s="8">
        <v>3</v>
      </c>
    </row>
    <row r="188" spans="1:10" x14ac:dyDescent="0.3">
      <c r="A188" s="7" t="s">
        <v>375</v>
      </c>
      <c r="B188" s="7" t="s">
        <v>376</v>
      </c>
      <c r="C188" s="8">
        <v>178</v>
      </c>
      <c r="D188" s="8">
        <v>172</v>
      </c>
      <c r="E188" s="4">
        <v>0.9662921348314607</v>
      </c>
      <c r="F188" s="8">
        <v>4</v>
      </c>
      <c r="G188" s="4">
        <v>0.9887640449438202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377</v>
      </c>
      <c r="B189" s="7" t="s">
        <v>378</v>
      </c>
      <c r="C189" s="8">
        <v>176</v>
      </c>
      <c r="D189" s="8">
        <v>170</v>
      </c>
      <c r="E189" s="4">
        <v>0.96590909090909094</v>
      </c>
      <c r="F189" s="8">
        <v>5</v>
      </c>
      <c r="G189" s="4">
        <v>0.99431818181818177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379</v>
      </c>
      <c r="B190" s="7" t="s">
        <v>380</v>
      </c>
      <c r="C190" s="8">
        <v>175</v>
      </c>
      <c r="D190" s="8">
        <v>167</v>
      </c>
      <c r="E190" s="4">
        <v>0.95428571428571429</v>
      </c>
      <c r="F190" s="8">
        <v>7</v>
      </c>
      <c r="G190" s="4">
        <v>0.99428571428571433</v>
      </c>
      <c r="H190" s="8">
        <v>1</v>
      </c>
      <c r="I190" s="8">
        <v>0</v>
      </c>
      <c r="J190" s="8">
        <v>0</v>
      </c>
    </row>
    <row r="191" spans="1:10" x14ac:dyDescent="0.3">
      <c r="A191" s="7" t="s">
        <v>381</v>
      </c>
      <c r="B191" s="7" t="s">
        <v>382</v>
      </c>
      <c r="C191" s="8">
        <v>174</v>
      </c>
      <c r="D191" s="8">
        <v>174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383</v>
      </c>
      <c r="B192" s="7" t="s">
        <v>384</v>
      </c>
      <c r="C192" s="8">
        <v>172</v>
      </c>
      <c r="D192" s="8">
        <v>158</v>
      </c>
      <c r="E192" s="4">
        <v>0.91860465116279078</v>
      </c>
      <c r="F192" s="8">
        <v>9</v>
      </c>
      <c r="G192" s="4">
        <v>0.97093023255813948</v>
      </c>
      <c r="H192" s="8">
        <v>0</v>
      </c>
      <c r="I192" s="8">
        <v>1</v>
      </c>
      <c r="J192" s="8">
        <v>4</v>
      </c>
    </row>
    <row r="193" spans="1:10" x14ac:dyDescent="0.3">
      <c r="A193" s="7" t="s">
        <v>385</v>
      </c>
      <c r="B193" s="7" t="s">
        <v>386</v>
      </c>
      <c r="C193" s="8">
        <v>172</v>
      </c>
      <c r="D193" s="8">
        <v>170</v>
      </c>
      <c r="E193" s="4">
        <v>0.98837209302325579</v>
      </c>
      <c r="F193" s="8">
        <v>2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387</v>
      </c>
      <c r="B194" s="7" t="s">
        <v>60</v>
      </c>
      <c r="C194" s="8">
        <v>172</v>
      </c>
      <c r="D194" s="8">
        <v>163</v>
      </c>
      <c r="E194" s="4">
        <v>0.94767441860465107</v>
      </c>
      <c r="F194" s="8">
        <v>5</v>
      </c>
      <c r="G194" s="4">
        <v>0.97674418604651148</v>
      </c>
      <c r="H194" s="8">
        <v>4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172</v>
      </c>
      <c r="D195" s="8">
        <v>159</v>
      </c>
      <c r="E195" s="4">
        <v>0.92441860465116277</v>
      </c>
      <c r="F195" s="8">
        <v>10</v>
      </c>
      <c r="G195" s="4">
        <v>0.98255813953488369</v>
      </c>
      <c r="H195" s="8">
        <v>3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171</v>
      </c>
      <c r="D196" s="8">
        <v>168</v>
      </c>
      <c r="E196" s="4">
        <v>0.98245614035087714</v>
      </c>
      <c r="F196" s="8">
        <v>1</v>
      </c>
      <c r="G196" s="4">
        <v>0.98830409356725146</v>
      </c>
      <c r="H196" s="8">
        <v>2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60</v>
      </c>
      <c r="C197" s="8">
        <v>170</v>
      </c>
      <c r="D197" s="8">
        <v>166</v>
      </c>
      <c r="E197" s="4">
        <v>0.97647058823529409</v>
      </c>
      <c r="F197" s="8">
        <v>4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393</v>
      </c>
      <c r="B198" s="7" t="s">
        <v>394</v>
      </c>
      <c r="C198" s="8">
        <v>168</v>
      </c>
      <c r="D198" s="8">
        <v>164</v>
      </c>
      <c r="E198" s="4">
        <v>0.97619047619047616</v>
      </c>
      <c r="F198" s="8">
        <v>2</v>
      </c>
      <c r="G198" s="4">
        <v>0.98809523809523814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395</v>
      </c>
      <c r="B199" s="7" t="s">
        <v>396</v>
      </c>
      <c r="C199" s="8">
        <v>167</v>
      </c>
      <c r="D199" s="8">
        <v>163</v>
      </c>
      <c r="E199" s="4">
        <v>0.97604790419161669</v>
      </c>
      <c r="F199" s="8">
        <v>1</v>
      </c>
      <c r="G199" s="4">
        <v>0.98203592814371243</v>
      </c>
      <c r="H199" s="8">
        <v>1</v>
      </c>
      <c r="I199" s="8">
        <v>0</v>
      </c>
      <c r="J199" s="8">
        <v>2</v>
      </c>
    </row>
    <row r="200" spans="1:10" x14ac:dyDescent="0.3">
      <c r="A200" s="7" t="s">
        <v>397</v>
      </c>
      <c r="B200" s="7" t="s">
        <v>398</v>
      </c>
      <c r="C200" s="8">
        <v>167</v>
      </c>
      <c r="D200" s="8">
        <v>162</v>
      </c>
      <c r="E200" s="4">
        <v>0.97005988023952094</v>
      </c>
      <c r="F200" s="8">
        <v>4</v>
      </c>
      <c r="G200" s="4">
        <v>0.99401197604790414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399</v>
      </c>
      <c r="B201" s="7" t="s">
        <v>400</v>
      </c>
      <c r="C201" s="8">
        <v>165</v>
      </c>
      <c r="D201" s="8">
        <v>162</v>
      </c>
      <c r="E201" s="4">
        <v>0.98181818181818192</v>
      </c>
      <c r="F201" s="8">
        <v>1</v>
      </c>
      <c r="G201" s="4">
        <v>0.98787878787878791</v>
      </c>
      <c r="H201" s="8">
        <v>1</v>
      </c>
      <c r="I201" s="8">
        <v>0</v>
      </c>
      <c r="J201" s="8">
        <v>1</v>
      </c>
    </row>
    <row r="202" spans="1:10" x14ac:dyDescent="0.3">
      <c r="A202" s="7" t="s">
        <v>401</v>
      </c>
      <c r="B202" s="7" t="s">
        <v>402</v>
      </c>
      <c r="C202" s="8">
        <v>164</v>
      </c>
      <c r="D202" s="8">
        <v>160</v>
      </c>
      <c r="E202" s="4">
        <v>0.97560975609756095</v>
      </c>
      <c r="F202" s="8">
        <v>3</v>
      </c>
      <c r="G202" s="4">
        <v>0.99390243902439024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403</v>
      </c>
      <c r="B203" s="7" t="s">
        <v>404</v>
      </c>
      <c r="C203" s="8">
        <v>164</v>
      </c>
      <c r="D203" s="8">
        <v>153</v>
      </c>
      <c r="E203" s="4">
        <v>0.93292682926829273</v>
      </c>
      <c r="F203" s="8">
        <v>6</v>
      </c>
      <c r="G203" s="4">
        <v>0.96951219512195119</v>
      </c>
      <c r="H203" s="8">
        <v>1</v>
      </c>
      <c r="I203" s="8">
        <v>0</v>
      </c>
      <c r="J203" s="8">
        <v>4</v>
      </c>
    </row>
    <row r="204" spans="1:10" x14ac:dyDescent="0.3">
      <c r="A204" s="7" t="s">
        <v>405</v>
      </c>
      <c r="B204" s="7" t="s">
        <v>406</v>
      </c>
      <c r="C204" s="8">
        <v>164</v>
      </c>
      <c r="D204" s="8">
        <v>155</v>
      </c>
      <c r="E204" s="4">
        <v>0.94512195121951204</v>
      </c>
      <c r="F204" s="8">
        <v>5</v>
      </c>
      <c r="G204" s="4">
        <v>0.97560975609756095</v>
      </c>
      <c r="H204" s="8">
        <v>3</v>
      </c>
      <c r="I204" s="8">
        <v>0</v>
      </c>
      <c r="J204" s="8">
        <v>1</v>
      </c>
    </row>
    <row r="205" spans="1:10" x14ac:dyDescent="0.3">
      <c r="A205" s="7" t="s">
        <v>407</v>
      </c>
      <c r="B205" s="7" t="s">
        <v>408</v>
      </c>
      <c r="C205" s="8">
        <v>164</v>
      </c>
      <c r="D205" s="8">
        <v>157</v>
      </c>
      <c r="E205" s="4">
        <v>0.95731707317073178</v>
      </c>
      <c r="F205" s="8">
        <v>4</v>
      </c>
      <c r="G205" s="4">
        <v>0.98170731707317072</v>
      </c>
      <c r="H205" s="8">
        <v>2</v>
      </c>
      <c r="I205" s="8">
        <v>0</v>
      </c>
      <c r="J205" s="8">
        <v>1</v>
      </c>
    </row>
    <row r="206" spans="1:10" x14ac:dyDescent="0.3">
      <c r="A206" s="7" t="s">
        <v>409</v>
      </c>
      <c r="B206" s="7" t="s">
        <v>410</v>
      </c>
      <c r="C206" s="8">
        <v>161</v>
      </c>
      <c r="D206" s="8">
        <v>154</v>
      </c>
      <c r="E206" s="4">
        <v>0.95652173913043481</v>
      </c>
      <c r="F206" s="8">
        <v>4</v>
      </c>
      <c r="G206" s="4">
        <v>0.98136645962732916</v>
      </c>
      <c r="H206" s="8">
        <v>2</v>
      </c>
      <c r="I206" s="8">
        <v>0</v>
      </c>
      <c r="J206" s="8">
        <v>1</v>
      </c>
    </row>
    <row r="207" spans="1:10" x14ac:dyDescent="0.3">
      <c r="A207" s="7" t="s">
        <v>411</v>
      </c>
      <c r="B207" s="7" t="s">
        <v>412</v>
      </c>
      <c r="C207" s="8">
        <v>159</v>
      </c>
      <c r="D207" s="8">
        <v>158</v>
      </c>
      <c r="E207" s="4">
        <v>0.99371069182389926</v>
      </c>
      <c r="F207" s="8">
        <v>0</v>
      </c>
      <c r="G207" s="4">
        <v>0.99371069182389926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413</v>
      </c>
      <c r="B208" s="7" t="s">
        <v>414</v>
      </c>
      <c r="C208" s="8">
        <v>157</v>
      </c>
      <c r="D208" s="8">
        <v>155</v>
      </c>
      <c r="E208" s="4">
        <v>0.98726114649681529</v>
      </c>
      <c r="F208" s="8">
        <v>1</v>
      </c>
      <c r="G208" s="4">
        <v>0.99363057324840764</v>
      </c>
      <c r="H208" s="8">
        <v>0</v>
      </c>
      <c r="I208" s="8">
        <v>0</v>
      </c>
      <c r="J208" s="8">
        <v>1</v>
      </c>
    </row>
    <row r="209" spans="1:10" x14ac:dyDescent="0.3">
      <c r="A209" s="7" t="s">
        <v>415</v>
      </c>
      <c r="B209" s="7" t="s">
        <v>416</v>
      </c>
      <c r="C209" s="8">
        <v>156</v>
      </c>
      <c r="D209" s="8">
        <v>147</v>
      </c>
      <c r="E209" s="4">
        <v>0.94230769230769229</v>
      </c>
      <c r="F209" s="8">
        <v>5</v>
      </c>
      <c r="G209" s="4">
        <v>0.97435897435897434</v>
      </c>
      <c r="H209" s="8">
        <v>2</v>
      </c>
      <c r="I209" s="8">
        <v>0</v>
      </c>
      <c r="J209" s="8">
        <v>2</v>
      </c>
    </row>
    <row r="210" spans="1:10" x14ac:dyDescent="0.3">
      <c r="A210" s="7" t="s">
        <v>417</v>
      </c>
      <c r="B210" s="7" t="s">
        <v>418</v>
      </c>
      <c r="C210" s="8">
        <v>156</v>
      </c>
      <c r="D210" s="8">
        <v>151</v>
      </c>
      <c r="E210" s="4">
        <v>0.96794871794871795</v>
      </c>
      <c r="F210" s="8">
        <v>0</v>
      </c>
      <c r="G210" s="4">
        <v>0.96794871794871795</v>
      </c>
      <c r="H210" s="8">
        <v>3</v>
      </c>
      <c r="I210" s="8">
        <v>1</v>
      </c>
      <c r="J210" s="8">
        <v>1</v>
      </c>
    </row>
    <row r="211" spans="1:10" x14ac:dyDescent="0.3">
      <c r="A211" s="7" t="s">
        <v>419</v>
      </c>
      <c r="B211" s="7" t="s">
        <v>420</v>
      </c>
      <c r="C211" s="8">
        <v>156</v>
      </c>
      <c r="D211" s="8">
        <v>156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421</v>
      </c>
      <c r="B212" s="7" t="s">
        <v>422</v>
      </c>
      <c r="C212" s="8">
        <v>154</v>
      </c>
      <c r="D212" s="8">
        <v>144</v>
      </c>
      <c r="E212" s="4">
        <v>0.93506493506493493</v>
      </c>
      <c r="F212" s="8">
        <v>7</v>
      </c>
      <c r="G212" s="4">
        <v>0.98051948051948057</v>
      </c>
      <c r="H212" s="8">
        <v>2</v>
      </c>
      <c r="I212" s="8">
        <v>0</v>
      </c>
      <c r="J212" s="8">
        <v>1</v>
      </c>
    </row>
    <row r="213" spans="1:10" x14ac:dyDescent="0.3">
      <c r="A213" s="7" t="s">
        <v>423</v>
      </c>
      <c r="B213" s="7" t="s">
        <v>424</v>
      </c>
      <c r="C213" s="8">
        <v>152</v>
      </c>
      <c r="D213" s="8">
        <v>147</v>
      </c>
      <c r="E213" s="4">
        <v>0.96710526315789469</v>
      </c>
      <c r="F213" s="8">
        <v>1</v>
      </c>
      <c r="G213" s="4">
        <v>0.97368421052631571</v>
      </c>
      <c r="H213" s="8">
        <v>2</v>
      </c>
      <c r="I213" s="8">
        <v>0</v>
      </c>
      <c r="J213" s="8">
        <v>2</v>
      </c>
    </row>
    <row r="214" spans="1:10" x14ac:dyDescent="0.3">
      <c r="A214" s="7" t="s">
        <v>425</v>
      </c>
      <c r="B214" s="7" t="s">
        <v>426</v>
      </c>
      <c r="C214" s="8">
        <v>151</v>
      </c>
      <c r="D214" s="8">
        <v>150</v>
      </c>
      <c r="E214" s="4">
        <v>0.99337748344370846</v>
      </c>
      <c r="F214" s="8">
        <v>0</v>
      </c>
      <c r="G214" s="4">
        <v>0.99337748344370846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427</v>
      </c>
      <c r="B215" s="7" t="s">
        <v>428</v>
      </c>
      <c r="C215" s="8">
        <v>151</v>
      </c>
      <c r="D215" s="8">
        <v>145</v>
      </c>
      <c r="E215" s="4">
        <v>0.96026490066225167</v>
      </c>
      <c r="F215" s="8">
        <v>3</v>
      </c>
      <c r="G215" s="4">
        <v>0.98013245033112584</v>
      </c>
      <c r="H215" s="8">
        <v>2</v>
      </c>
      <c r="I215" s="8">
        <v>0</v>
      </c>
      <c r="J215" s="8">
        <v>1</v>
      </c>
    </row>
    <row r="216" spans="1:10" x14ac:dyDescent="0.3">
      <c r="A216" s="7" t="s">
        <v>429</v>
      </c>
      <c r="B216" s="7" t="s">
        <v>430</v>
      </c>
      <c r="C216" s="8">
        <v>149</v>
      </c>
      <c r="D216" s="8">
        <v>147</v>
      </c>
      <c r="E216" s="4">
        <v>0.98657718120805371</v>
      </c>
      <c r="F216" s="8">
        <v>1</v>
      </c>
      <c r="G216" s="4">
        <v>0.99328859060402697</v>
      </c>
      <c r="H216" s="8">
        <v>1</v>
      </c>
      <c r="I216" s="8">
        <v>0</v>
      </c>
      <c r="J216" s="8">
        <v>0</v>
      </c>
    </row>
    <row r="217" spans="1:10" x14ac:dyDescent="0.3">
      <c r="A217" s="7" t="s">
        <v>431</v>
      </c>
      <c r="B217" s="7" t="s">
        <v>432</v>
      </c>
      <c r="C217" s="8">
        <v>147</v>
      </c>
      <c r="D217" s="8">
        <v>143</v>
      </c>
      <c r="E217" s="4">
        <v>0.97278911564625847</v>
      </c>
      <c r="F217" s="8">
        <v>0</v>
      </c>
      <c r="G217" s="4">
        <v>0.97278911564625847</v>
      </c>
      <c r="H217" s="8">
        <v>0</v>
      </c>
      <c r="I217" s="8">
        <v>0</v>
      </c>
      <c r="J217" s="8">
        <v>4</v>
      </c>
    </row>
    <row r="218" spans="1:10" x14ac:dyDescent="0.3">
      <c r="A218" s="7" t="s">
        <v>433</v>
      </c>
      <c r="B218" s="7" t="s">
        <v>434</v>
      </c>
      <c r="C218" s="8">
        <v>146</v>
      </c>
      <c r="D218" s="8">
        <v>145</v>
      </c>
      <c r="E218" s="4">
        <v>0.99315068493150671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435</v>
      </c>
      <c r="B219" s="7" t="s">
        <v>436</v>
      </c>
      <c r="C219" s="8">
        <v>144</v>
      </c>
      <c r="D219" s="8">
        <v>142</v>
      </c>
      <c r="E219" s="4">
        <v>0.98611111111111116</v>
      </c>
      <c r="F219" s="8">
        <v>1</v>
      </c>
      <c r="G219" s="4">
        <v>0.99305555555555558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437</v>
      </c>
      <c r="B220" s="7" t="s">
        <v>438</v>
      </c>
      <c r="C220" s="8">
        <v>142</v>
      </c>
      <c r="D220" s="8">
        <v>136</v>
      </c>
      <c r="E220" s="4">
        <v>0.95774647887323938</v>
      </c>
      <c r="F220" s="8">
        <v>1</v>
      </c>
      <c r="G220" s="4">
        <v>0.96478873239436624</v>
      </c>
      <c r="H220" s="8">
        <v>0</v>
      </c>
      <c r="I220" s="8">
        <v>0</v>
      </c>
      <c r="J220" s="8">
        <v>5</v>
      </c>
    </row>
    <row r="221" spans="1:10" x14ac:dyDescent="0.3">
      <c r="A221" s="7" t="s">
        <v>439</v>
      </c>
      <c r="B221" s="7" t="s">
        <v>440</v>
      </c>
      <c r="C221" s="8">
        <v>140</v>
      </c>
      <c r="D221" s="8">
        <v>134</v>
      </c>
      <c r="E221" s="4">
        <v>0.95714285714285718</v>
      </c>
      <c r="F221" s="8">
        <v>4</v>
      </c>
      <c r="G221" s="4">
        <v>0.98571428571428588</v>
      </c>
      <c r="H221" s="8">
        <v>1</v>
      </c>
      <c r="I221" s="8">
        <v>0</v>
      </c>
      <c r="J221" s="8">
        <v>1</v>
      </c>
    </row>
    <row r="222" spans="1:10" x14ac:dyDescent="0.3">
      <c r="A222" s="7" t="s">
        <v>441</v>
      </c>
      <c r="B222" s="7" t="s">
        <v>442</v>
      </c>
      <c r="C222" s="8">
        <v>140</v>
      </c>
      <c r="D222" s="8">
        <v>137</v>
      </c>
      <c r="E222" s="4">
        <v>0.97857142857142843</v>
      </c>
      <c r="F222" s="8">
        <v>0</v>
      </c>
      <c r="G222" s="4">
        <v>0.97857142857142843</v>
      </c>
      <c r="H222" s="8">
        <v>0</v>
      </c>
      <c r="I222" s="8">
        <v>0</v>
      </c>
      <c r="J222" s="8">
        <v>3</v>
      </c>
    </row>
    <row r="223" spans="1:10" x14ac:dyDescent="0.3">
      <c r="A223" s="7" t="s">
        <v>443</v>
      </c>
      <c r="B223" s="7" t="s">
        <v>444</v>
      </c>
      <c r="C223" s="8">
        <v>139</v>
      </c>
      <c r="D223" s="8">
        <v>137</v>
      </c>
      <c r="E223" s="4">
        <v>0.98561151079136688</v>
      </c>
      <c r="F223" s="8">
        <v>1</v>
      </c>
      <c r="G223" s="4">
        <v>0.9928057553956835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445</v>
      </c>
      <c r="B224" s="7" t="s">
        <v>446</v>
      </c>
      <c r="C224" s="8">
        <v>136</v>
      </c>
      <c r="D224" s="8">
        <v>132</v>
      </c>
      <c r="E224" s="4">
        <v>0.97058823529411764</v>
      </c>
      <c r="F224" s="8">
        <v>3</v>
      </c>
      <c r="G224" s="4">
        <v>0.99264705882352944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447</v>
      </c>
      <c r="B225" s="7" t="s">
        <v>448</v>
      </c>
      <c r="C225" s="8">
        <v>136</v>
      </c>
      <c r="D225" s="8">
        <v>135</v>
      </c>
      <c r="E225" s="4">
        <v>0.99264705882352944</v>
      </c>
      <c r="F225" s="8">
        <v>1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449</v>
      </c>
      <c r="B226" s="7" t="s">
        <v>450</v>
      </c>
      <c r="C226" s="8">
        <v>136</v>
      </c>
      <c r="D226" s="8">
        <v>135</v>
      </c>
      <c r="E226" s="4">
        <v>0.99264705882352944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451</v>
      </c>
      <c r="B227" s="7" t="s">
        <v>452</v>
      </c>
      <c r="C227" s="8">
        <v>135</v>
      </c>
      <c r="D227" s="8">
        <v>135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453</v>
      </c>
      <c r="B228" s="7" t="s">
        <v>454</v>
      </c>
      <c r="C228" s="8">
        <v>135</v>
      </c>
      <c r="D228" s="8">
        <v>134</v>
      </c>
      <c r="E228" s="4">
        <v>0.99259259259259247</v>
      </c>
      <c r="F228" s="8">
        <v>0</v>
      </c>
      <c r="G228" s="4">
        <v>0.99259259259259247</v>
      </c>
      <c r="H228" s="8">
        <v>0</v>
      </c>
      <c r="I228" s="8">
        <v>0</v>
      </c>
      <c r="J228" s="8">
        <v>1</v>
      </c>
    </row>
    <row r="229" spans="1:10" x14ac:dyDescent="0.3">
      <c r="A229" s="7" t="s">
        <v>455</v>
      </c>
      <c r="B229" s="7" t="s">
        <v>456</v>
      </c>
      <c r="C229" s="8">
        <v>134</v>
      </c>
      <c r="D229" s="8">
        <v>133</v>
      </c>
      <c r="E229" s="4">
        <v>0.9925373134328358</v>
      </c>
      <c r="F229" s="8">
        <v>0</v>
      </c>
      <c r="G229" s="4">
        <v>0.9925373134328358</v>
      </c>
      <c r="H229" s="8">
        <v>0</v>
      </c>
      <c r="I229" s="8">
        <v>0</v>
      </c>
      <c r="J229" s="8">
        <v>1</v>
      </c>
    </row>
    <row r="230" spans="1:10" x14ac:dyDescent="0.3">
      <c r="A230" s="7" t="s">
        <v>457</v>
      </c>
      <c r="B230" s="7" t="s">
        <v>458</v>
      </c>
      <c r="C230" s="8">
        <v>134</v>
      </c>
      <c r="D230" s="8">
        <v>130</v>
      </c>
      <c r="E230" s="4">
        <v>0.97014925373134331</v>
      </c>
      <c r="F230" s="8">
        <v>4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459</v>
      </c>
      <c r="B231" s="7" t="s">
        <v>460</v>
      </c>
      <c r="C231" s="8">
        <v>131</v>
      </c>
      <c r="D231" s="8">
        <v>127</v>
      </c>
      <c r="E231" s="4">
        <v>0.96946564885496178</v>
      </c>
      <c r="F231" s="8">
        <v>2</v>
      </c>
      <c r="G231" s="4">
        <v>0.98473282442748089</v>
      </c>
      <c r="H231" s="8">
        <v>0</v>
      </c>
      <c r="I231" s="8">
        <v>1</v>
      </c>
      <c r="J231" s="8">
        <v>1</v>
      </c>
    </row>
    <row r="232" spans="1:10" x14ac:dyDescent="0.3">
      <c r="A232" s="7" t="s">
        <v>461</v>
      </c>
      <c r="B232" s="7" t="s">
        <v>462</v>
      </c>
      <c r="C232" s="8">
        <v>129</v>
      </c>
      <c r="D232" s="8">
        <v>121</v>
      </c>
      <c r="E232" s="4">
        <v>0.93798449612403101</v>
      </c>
      <c r="F232" s="8">
        <v>1</v>
      </c>
      <c r="G232" s="4">
        <v>0.94573643410852715</v>
      </c>
      <c r="H232" s="8">
        <v>2</v>
      </c>
      <c r="I232" s="8">
        <v>0</v>
      </c>
      <c r="J232" s="8">
        <v>5</v>
      </c>
    </row>
    <row r="233" spans="1:10" x14ac:dyDescent="0.3">
      <c r="A233" s="7" t="s">
        <v>463</v>
      </c>
      <c r="B233" s="7" t="s">
        <v>464</v>
      </c>
      <c r="C233" s="8">
        <v>127</v>
      </c>
      <c r="D233" s="8">
        <v>124</v>
      </c>
      <c r="E233" s="4">
        <v>0.97637795275590544</v>
      </c>
      <c r="F233" s="8">
        <v>1</v>
      </c>
      <c r="G233" s="4">
        <v>0.98425196850393704</v>
      </c>
      <c r="H233" s="8">
        <v>0</v>
      </c>
      <c r="I233" s="8">
        <v>0</v>
      </c>
      <c r="J233" s="8">
        <v>2</v>
      </c>
    </row>
    <row r="234" spans="1:10" x14ac:dyDescent="0.3">
      <c r="A234" s="7" t="s">
        <v>465</v>
      </c>
      <c r="B234" s="7" t="s">
        <v>466</v>
      </c>
      <c r="C234" s="8">
        <v>127</v>
      </c>
      <c r="D234" s="8">
        <v>125</v>
      </c>
      <c r="E234" s="4">
        <v>0.98425196850393704</v>
      </c>
      <c r="F234" s="8">
        <v>0</v>
      </c>
      <c r="G234" s="4">
        <v>0.98425196850393704</v>
      </c>
      <c r="H234" s="8">
        <v>2</v>
      </c>
      <c r="I234" s="8">
        <v>0</v>
      </c>
      <c r="J234" s="8">
        <v>0</v>
      </c>
    </row>
    <row r="235" spans="1:10" x14ac:dyDescent="0.3">
      <c r="A235" s="7" t="s">
        <v>467</v>
      </c>
      <c r="B235" s="7" t="s">
        <v>468</v>
      </c>
      <c r="C235" s="8">
        <v>126</v>
      </c>
      <c r="D235" s="8">
        <v>123</v>
      </c>
      <c r="E235" s="4">
        <v>0.97619047619047616</v>
      </c>
      <c r="F235" s="8">
        <v>3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469</v>
      </c>
      <c r="B236" s="7" t="s">
        <v>470</v>
      </c>
      <c r="C236" s="8">
        <v>121</v>
      </c>
      <c r="D236" s="8">
        <v>112</v>
      </c>
      <c r="E236" s="4">
        <v>0.92561983471074383</v>
      </c>
      <c r="F236" s="8">
        <v>5</v>
      </c>
      <c r="G236" s="4">
        <v>0.96694214876033058</v>
      </c>
      <c r="H236" s="8">
        <v>1</v>
      </c>
      <c r="I236" s="8">
        <v>0</v>
      </c>
      <c r="J236" s="8">
        <v>3</v>
      </c>
    </row>
    <row r="237" spans="1:10" x14ac:dyDescent="0.3">
      <c r="A237" s="7" t="s">
        <v>471</v>
      </c>
      <c r="B237" s="7" t="s">
        <v>472</v>
      </c>
      <c r="C237" s="8">
        <v>120</v>
      </c>
      <c r="D237" s="8">
        <v>114</v>
      </c>
      <c r="E237" s="4">
        <v>0.95</v>
      </c>
      <c r="F237" s="8">
        <v>4</v>
      </c>
      <c r="G237" s="4">
        <v>0.98333333333333328</v>
      </c>
      <c r="H237" s="8">
        <v>0</v>
      </c>
      <c r="I237" s="8">
        <v>0</v>
      </c>
      <c r="J237" s="8">
        <v>2</v>
      </c>
    </row>
    <row r="238" spans="1:10" x14ac:dyDescent="0.3">
      <c r="A238" s="7" t="s">
        <v>473</v>
      </c>
      <c r="B238" s="7" t="s">
        <v>474</v>
      </c>
      <c r="C238" s="8">
        <v>117</v>
      </c>
      <c r="D238" s="8">
        <v>116</v>
      </c>
      <c r="E238" s="4">
        <v>0.99145299145299148</v>
      </c>
      <c r="F238" s="8">
        <v>1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475</v>
      </c>
      <c r="B239" s="7" t="s">
        <v>476</v>
      </c>
      <c r="C239" s="8">
        <v>114</v>
      </c>
      <c r="D239" s="8">
        <v>109</v>
      </c>
      <c r="E239" s="4">
        <v>0.95614035087719307</v>
      </c>
      <c r="F239" s="8">
        <v>2</v>
      </c>
      <c r="G239" s="4">
        <v>0.97368421052631571</v>
      </c>
      <c r="H239" s="8">
        <v>1</v>
      </c>
      <c r="I239" s="8">
        <v>0</v>
      </c>
      <c r="J239" s="8">
        <v>2</v>
      </c>
    </row>
    <row r="240" spans="1:10" x14ac:dyDescent="0.3">
      <c r="A240" s="7" t="s">
        <v>477</v>
      </c>
      <c r="B240" s="7" t="s">
        <v>478</v>
      </c>
      <c r="C240" s="8">
        <v>114</v>
      </c>
      <c r="D240" s="8">
        <v>113</v>
      </c>
      <c r="E240" s="4">
        <v>0.99122807017543868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479</v>
      </c>
      <c r="B241" s="7" t="s">
        <v>480</v>
      </c>
      <c r="C241" s="8">
        <v>114</v>
      </c>
      <c r="D241" s="8">
        <v>110</v>
      </c>
      <c r="E241" s="4">
        <v>0.96491228070175439</v>
      </c>
      <c r="F241" s="8">
        <v>2</v>
      </c>
      <c r="G241" s="4">
        <v>0.98245614035087714</v>
      </c>
      <c r="H241" s="8">
        <v>2</v>
      </c>
      <c r="I241" s="8">
        <v>0</v>
      </c>
      <c r="J241" s="8">
        <v>0</v>
      </c>
    </row>
    <row r="242" spans="1:10" x14ac:dyDescent="0.3">
      <c r="A242" s="7" t="s">
        <v>481</v>
      </c>
      <c r="B242" s="7" t="s">
        <v>482</v>
      </c>
      <c r="C242" s="8">
        <v>114</v>
      </c>
      <c r="D242" s="8">
        <v>112</v>
      </c>
      <c r="E242" s="4">
        <v>0.98245614035087714</v>
      </c>
      <c r="F242" s="8">
        <v>1</v>
      </c>
      <c r="G242" s="4">
        <v>0.99122807017543868</v>
      </c>
      <c r="H242" s="8">
        <v>0</v>
      </c>
      <c r="I242" s="8">
        <v>0</v>
      </c>
      <c r="J242" s="8">
        <v>1</v>
      </c>
    </row>
    <row r="243" spans="1:10" x14ac:dyDescent="0.3">
      <c r="A243" s="7" t="s">
        <v>483</v>
      </c>
      <c r="B243" s="7" t="s">
        <v>484</v>
      </c>
      <c r="C243" s="8">
        <v>113</v>
      </c>
      <c r="D243" s="8">
        <v>111</v>
      </c>
      <c r="E243" s="4">
        <v>0.98230088495575218</v>
      </c>
      <c r="F243" s="8">
        <v>1</v>
      </c>
      <c r="G243" s="4">
        <v>0.99115044247787609</v>
      </c>
      <c r="H243" s="8">
        <v>1</v>
      </c>
      <c r="I243" s="8">
        <v>0</v>
      </c>
      <c r="J243" s="8">
        <v>0</v>
      </c>
    </row>
    <row r="244" spans="1:10" x14ac:dyDescent="0.3">
      <c r="A244" s="7" t="s">
        <v>485</v>
      </c>
      <c r="B244" s="7" t="s">
        <v>486</v>
      </c>
      <c r="C244" s="8">
        <v>112</v>
      </c>
      <c r="D244" s="8">
        <v>108</v>
      </c>
      <c r="E244" s="4">
        <v>0.9642857142857143</v>
      </c>
      <c r="F244" s="8">
        <v>4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487</v>
      </c>
      <c r="B245" s="7" t="s">
        <v>488</v>
      </c>
      <c r="C245" s="8">
        <v>109</v>
      </c>
      <c r="D245" s="8">
        <v>102</v>
      </c>
      <c r="E245" s="4">
        <v>0.93577981651376152</v>
      </c>
      <c r="F245" s="8">
        <v>7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489</v>
      </c>
      <c r="B246" s="7" t="s">
        <v>490</v>
      </c>
      <c r="C246" s="8">
        <v>108</v>
      </c>
      <c r="D246" s="8">
        <v>103</v>
      </c>
      <c r="E246" s="4">
        <v>0.95370370370370372</v>
      </c>
      <c r="F246" s="8">
        <v>4</v>
      </c>
      <c r="G246" s="4">
        <v>0.99074074074074081</v>
      </c>
      <c r="H246" s="8">
        <v>1</v>
      </c>
      <c r="I246" s="8">
        <v>0</v>
      </c>
      <c r="J246" s="8">
        <v>0</v>
      </c>
    </row>
    <row r="247" spans="1:10" x14ac:dyDescent="0.3">
      <c r="A247" s="7" t="s">
        <v>491</v>
      </c>
      <c r="B247" s="7" t="s">
        <v>492</v>
      </c>
      <c r="C247" s="8">
        <v>106</v>
      </c>
      <c r="D247" s="8">
        <v>105</v>
      </c>
      <c r="E247" s="4">
        <v>0.99056603773584906</v>
      </c>
      <c r="F247" s="8">
        <v>0</v>
      </c>
      <c r="G247" s="4">
        <v>0.99056603773584906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493</v>
      </c>
      <c r="B248" s="7" t="s">
        <v>494</v>
      </c>
      <c r="C248" s="8">
        <v>104</v>
      </c>
      <c r="D248" s="8">
        <v>99</v>
      </c>
      <c r="E248" s="4">
        <v>0.95192307692307698</v>
      </c>
      <c r="F248" s="8">
        <v>3</v>
      </c>
      <c r="G248" s="4">
        <v>0.98076923076923062</v>
      </c>
      <c r="H248" s="8">
        <v>2</v>
      </c>
      <c r="I248" s="8">
        <v>0</v>
      </c>
      <c r="J248" s="8">
        <v>0</v>
      </c>
    </row>
    <row r="249" spans="1:10" x14ac:dyDescent="0.3">
      <c r="A249" s="7" t="s">
        <v>495</v>
      </c>
      <c r="B249" s="7" t="s">
        <v>496</v>
      </c>
      <c r="C249" s="8">
        <v>102</v>
      </c>
      <c r="D249" s="8">
        <v>78</v>
      </c>
      <c r="E249" s="4">
        <v>0.76470588235294112</v>
      </c>
      <c r="F249" s="8">
        <v>17</v>
      </c>
      <c r="G249" s="4">
        <v>0.93137254901960786</v>
      </c>
      <c r="H249" s="8">
        <v>0</v>
      </c>
      <c r="I249" s="8">
        <v>0</v>
      </c>
      <c r="J249" s="8">
        <v>7</v>
      </c>
    </row>
    <row r="250" spans="1:10" x14ac:dyDescent="0.3">
      <c r="A250" s="7" t="s">
        <v>497</v>
      </c>
      <c r="B250" s="7" t="s">
        <v>498</v>
      </c>
      <c r="C250" s="8">
        <v>102</v>
      </c>
      <c r="D250" s="8">
        <v>99</v>
      </c>
      <c r="E250" s="4">
        <v>0.97058823529411764</v>
      </c>
      <c r="F250" s="8">
        <v>1</v>
      </c>
      <c r="G250" s="4">
        <v>0.98039215686274506</v>
      </c>
      <c r="H250" s="8">
        <v>0</v>
      </c>
      <c r="I250" s="8">
        <v>0</v>
      </c>
      <c r="J250" s="8">
        <v>2</v>
      </c>
    </row>
    <row r="251" spans="1:10" x14ac:dyDescent="0.3">
      <c r="A251" s="7" t="s">
        <v>499</v>
      </c>
      <c r="B251" s="7" t="s">
        <v>500</v>
      </c>
      <c r="C251" s="8">
        <v>99</v>
      </c>
      <c r="D251" s="8">
        <v>98</v>
      </c>
      <c r="E251" s="4">
        <v>0.98989898989898994</v>
      </c>
      <c r="F251" s="8">
        <v>1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501</v>
      </c>
      <c r="B252" s="7" t="s">
        <v>502</v>
      </c>
      <c r="C252" s="8">
        <v>99</v>
      </c>
      <c r="D252" s="8">
        <v>98</v>
      </c>
      <c r="E252" s="4">
        <v>0.98989898989898994</v>
      </c>
      <c r="F252" s="8">
        <v>0</v>
      </c>
      <c r="G252" s="4">
        <v>0.98989898989898994</v>
      </c>
      <c r="H252" s="8">
        <v>0</v>
      </c>
      <c r="I252" s="8">
        <v>0</v>
      </c>
      <c r="J252" s="8">
        <v>1</v>
      </c>
    </row>
    <row r="253" spans="1:10" x14ac:dyDescent="0.3">
      <c r="A253" s="7" t="s">
        <v>503</v>
      </c>
      <c r="B253" s="7" t="s">
        <v>504</v>
      </c>
      <c r="C253" s="8">
        <v>99</v>
      </c>
      <c r="D253" s="8">
        <v>86</v>
      </c>
      <c r="E253" s="4">
        <v>0.86868686868686884</v>
      </c>
      <c r="F253" s="8">
        <v>6</v>
      </c>
      <c r="G253" s="4">
        <v>0.92929292929292928</v>
      </c>
      <c r="H253" s="8">
        <v>0</v>
      </c>
      <c r="I253" s="8">
        <v>0</v>
      </c>
      <c r="J253" s="8">
        <v>7</v>
      </c>
    </row>
    <row r="254" spans="1:10" x14ac:dyDescent="0.3">
      <c r="A254" s="7" t="s">
        <v>505</v>
      </c>
      <c r="B254" s="7" t="s">
        <v>506</v>
      </c>
      <c r="C254" s="8">
        <v>98</v>
      </c>
      <c r="D254" s="8">
        <v>94</v>
      </c>
      <c r="E254" s="4">
        <v>0.95918367346938771</v>
      </c>
      <c r="F254" s="8">
        <v>3</v>
      </c>
      <c r="G254" s="4">
        <v>0.98979591836734704</v>
      </c>
      <c r="H254" s="8">
        <v>0</v>
      </c>
      <c r="I254" s="8">
        <v>0</v>
      </c>
      <c r="J254" s="8">
        <v>1</v>
      </c>
    </row>
    <row r="255" spans="1:10" x14ac:dyDescent="0.3">
      <c r="A255" s="7" t="s">
        <v>507</v>
      </c>
      <c r="B255" s="7" t="s">
        <v>508</v>
      </c>
      <c r="C255" s="8">
        <v>97</v>
      </c>
      <c r="D255" s="8">
        <v>96</v>
      </c>
      <c r="E255" s="4">
        <v>0.98969072164948457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509</v>
      </c>
      <c r="B256" s="7" t="s">
        <v>510</v>
      </c>
      <c r="C256" s="8">
        <v>97</v>
      </c>
      <c r="D256" s="8">
        <v>97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511</v>
      </c>
      <c r="B257" s="7" t="s">
        <v>512</v>
      </c>
      <c r="C257" s="8">
        <v>96</v>
      </c>
      <c r="D257" s="8">
        <v>95</v>
      </c>
      <c r="E257" s="4">
        <v>0.98958333333333348</v>
      </c>
      <c r="F257" s="8">
        <v>1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513</v>
      </c>
      <c r="B258" s="7" t="s">
        <v>514</v>
      </c>
      <c r="C258" s="8">
        <v>95</v>
      </c>
      <c r="D258" s="8">
        <v>91</v>
      </c>
      <c r="E258" s="4">
        <v>0.95789473684210524</v>
      </c>
      <c r="F258" s="8">
        <v>3</v>
      </c>
      <c r="G258" s="4">
        <v>0.98947368421052628</v>
      </c>
      <c r="H258" s="8">
        <v>0</v>
      </c>
      <c r="I258" s="8">
        <v>0</v>
      </c>
      <c r="J258" s="8">
        <v>1</v>
      </c>
    </row>
    <row r="259" spans="1:10" x14ac:dyDescent="0.3">
      <c r="A259" s="7" t="s">
        <v>515</v>
      </c>
      <c r="B259" s="7" t="s">
        <v>516</v>
      </c>
      <c r="C259" s="8">
        <v>94</v>
      </c>
      <c r="D259" s="8">
        <v>93</v>
      </c>
      <c r="E259" s="4">
        <v>0.98936170212765961</v>
      </c>
      <c r="F259" s="8">
        <v>1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517</v>
      </c>
      <c r="B260" s="7" t="s">
        <v>518</v>
      </c>
      <c r="C260" s="8">
        <v>94</v>
      </c>
      <c r="D260" s="8">
        <v>94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519</v>
      </c>
      <c r="B261" s="7" t="s">
        <v>520</v>
      </c>
      <c r="C261" s="8">
        <v>92</v>
      </c>
      <c r="D261" s="8">
        <v>91</v>
      </c>
      <c r="E261" s="4">
        <v>0.98913043478260865</v>
      </c>
      <c r="F261" s="8">
        <v>1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521</v>
      </c>
      <c r="B262" s="7" t="s">
        <v>522</v>
      </c>
      <c r="C262" s="8">
        <v>91</v>
      </c>
      <c r="D262" s="8">
        <v>90</v>
      </c>
      <c r="E262" s="4">
        <v>0.98901098901098905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523</v>
      </c>
      <c r="B263" s="7" t="s">
        <v>524</v>
      </c>
      <c r="C263" s="8">
        <v>89</v>
      </c>
      <c r="D263" s="8">
        <v>88</v>
      </c>
      <c r="E263" s="4">
        <v>0.9887640449438202</v>
      </c>
      <c r="F263" s="8">
        <v>0</v>
      </c>
      <c r="G263" s="4">
        <v>0.9887640449438202</v>
      </c>
      <c r="H263" s="8">
        <v>1</v>
      </c>
      <c r="I263" s="8">
        <v>0</v>
      </c>
      <c r="J263" s="8">
        <v>0</v>
      </c>
    </row>
    <row r="264" spans="1:10" x14ac:dyDescent="0.3">
      <c r="A264" s="7" t="s">
        <v>525</v>
      </c>
      <c r="B264" s="7" t="s">
        <v>526</v>
      </c>
      <c r="C264" s="8">
        <v>87</v>
      </c>
      <c r="D264" s="8">
        <v>87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527</v>
      </c>
      <c r="B265" s="7" t="s">
        <v>528</v>
      </c>
      <c r="C265" s="8">
        <v>87</v>
      </c>
      <c r="D265" s="8">
        <v>83</v>
      </c>
      <c r="E265" s="4">
        <v>0.95402298850574707</v>
      </c>
      <c r="F265" s="8">
        <v>2</v>
      </c>
      <c r="G265" s="4">
        <v>0.97701149425287359</v>
      </c>
      <c r="H265" s="8">
        <v>0</v>
      </c>
      <c r="I265" s="8">
        <v>0</v>
      </c>
      <c r="J265" s="8">
        <v>2</v>
      </c>
    </row>
    <row r="266" spans="1:10" x14ac:dyDescent="0.3">
      <c r="A266" s="7" t="s">
        <v>529</v>
      </c>
      <c r="B266" s="7" t="s">
        <v>530</v>
      </c>
      <c r="C266" s="8">
        <v>87</v>
      </c>
      <c r="D266" s="8">
        <v>87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531</v>
      </c>
      <c r="B267" s="7" t="s">
        <v>532</v>
      </c>
      <c r="C267" s="8">
        <v>86</v>
      </c>
      <c r="D267" s="8">
        <v>81</v>
      </c>
      <c r="E267" s="4">
        <v>0.94186046511627908</v>
      </c>
      <c r="F267" s="8">
        <v>2</v>
      </c>
      <c r="G267" s="4">
        <v>0.9651162790697676</v>
      </c>
      <c r="H267" s="8">
        <v>0</v>
      </c>
      <c r="I267" s="8">
        <v>1</v>
      </c>
      <c r="J267" s="8">
        <v>2</v>
      </c>
    </row>
    <row r="268" spans="1:10" x14ac:dyDescent="0.3">
      <c r="A268" s="7" t="s">
        <v>533</v>
      </c>
      <c r="B268" s="7" t="s">
        <v>534</v>
      </c>
      <c r="C268" s="8">
        <v>85</v>
      </c>
      <c r="D268" s="8">
        <v>85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535</v>
      </c>
      <c r="B269" s="7" t="s">
        <v>536</v>
      </c>
      <c r="C269" s="8">
        <v>85</v>
      </c>
      <c r="D269" s="8">
        <v>83</v>
      </c>
      <c r="E269" s="4">
        <v>0.97647058823529409</v>
      </c>
      <c r="F269" s="8">
        <v>0</v>
      </c>
      <c r="G269" s="4">
        <v>0.97647058823529409</v>
      </c>
      <c r="H269" s="8">
        <v>2</v>
      </c>
      <c r="I269" s="8">
        <v>0</v>
      </c>
      <c r="J269" s="8">
        <v>0</v>
      </c>
    </row>
    <row r="270" spans="1:10" x14ac:dyDescent="0.3">
      <c r="A270" s="7" t="s">
        <v>537</v>
      </c>
      <c r="B270" s="7" t="s">
        <v>538</v>
      </c>
      <c r="C270" s="8">
        <v>84</v>
      </c>
      <c r="D270" s="8">
        <v>79</v>
      </c>
      <c r="E270" s="4">
        <v>0.94047619047619047</v>
      </c>
      <c r="F270" s="8">
        <v>3</v>
      </c>
      <c r="G270" s="4">
        <v>0.97619047619047616</v>
      </c>
      <c r="H270" s="8">
        <v>2</v>
      </c>
      <c r="I270" s="8">
        <v>0</v>
      </c>
      <c r="J270" s="8">
        <v>0</v>
      </c>
    </row>
    <row r="271" spans="1:10" x14ac:dyDescent="0.3">
      <c r="A271" s="7" t="s">
        <v>539</v>
      </c>
      <c r="B271" s="7" t="s">
        <v>540</v>
      </c>
      <c r="C271" s="8">
        <v>84</v>
      </c>
      <c r="D271" s="8">
        <v>82</v>
      </c>
      <c r="E271" s="4">
        <v>0.97619047619047616</v>
      </c>
      <c r="F271" s="8">
        <v>2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541</v>
      </c>
      <c r="B272" s="7" t="s">
        <v>542</v>
      </c>
      <c r="C272" s="8">
        <v>83</v>
      </c>
      <c r="D272" s="8">
        <v>82</v>
      </c>
      <c r="E272" s="4">
        <v>0.98795180722891562</v>
      </c>
      <c r="F272" s="8">
        <v>1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543</v>
      </c>
      <c r="B273" s="7" t="s">
        <v>544</v>
      </c>
      <c r="C273" s="8">
        <v>82</v>
      </c>
      <c r="D273" s="8">
        <v>79</v>
      </c>
      <c r="E273" s="4">
        <v>0.96341463414634143</v>
      </c>
      <c r="F273" s="8">
        <v>3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545</v>
      </c>
      <c r="B274" s="7" t="s">
        <v>546</v>
      </c>
      <c r="C274" s="8">
        <v>80</v>
      </c>
      <c r="D274" s="8">
        <v>80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547</v>
      </c>
      <c r="B275" s="7" t="s">
        <v>548</v>
      </c>
      <c r="C275" s="8">
        <v>80</v>
      </c>
      <c r="D275" s="8">
        <v>78</v>
      </c>
      <c r="E275" s="4">
        <v>0.97499999999999998</v>
      </c>
      <c r="F275" s="8">
        <v>0</v>
      </c>
      <c r="G275" s="4">
        <v>0.97499999999999998</v>
      </c>
      <c r="H275" s="8">
        <v>1</v>
      </c>
      <c r="I275" s="8">
        <v>0</v>
      </c>
      <c r="J275" s="8">
        <v>1</v>
      </c>
    </row>
    <row r="276" spans="1:10" x14ac:dyDescent="0.3">
      <c r="A276" s="7" t="s">
        <v>549</v>
      </c>
      <c r="B276" s="7" t="s">
        <v>550</v>
      </c>
      <c r="C276" s="8">
        <v>80</v>
      </c>
      <c r="D276" s="8">
        <v>78</v>
      </c>
      <c r="E276" s="4">
        <v>0.97499999999999998</v>
      </c>
      <c r="F276" s="8">
        <v>2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551</v>
      </c>
      <c r="B277" s="7" t="s">
        <v>552</v>
      </c>
      <c r="C277" s="8">
        <v>78</v>
      </c>
      <c r="D277" s="8">
        <v>78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553</v>
      </c>
      <c r="B278" s="7" t="s">
        <v>554</v>
      </c>
      <c r="C278" s="8">
        <v>78</v>
      </c>
      <c r="D278" s="8">
        <v>77</v>
      </c>
      <c r="E278" s="4">
        <v>0.98717948717948734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555</v>
      </c>
      <c r="B279" s="7" t="s">
        <v>556</v>
      </c>
      <c r="C279" s="8">
        <v>77</v>
      </c>
      <c r="D279" s="8">
        <v>76</v>
      </c>
      <c r="E279" s="4">
        <v>0.98701298701298701</v>
      </c>
      <c r="F279" s="8">
        <v>1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557</v>
      </c>
      <c r="B280" s="7" t="s">
        <v>558</v>
      </c>
      <c r="C280" s="8">
        <v>77</v>
      </c>
      <c r="D280" s="8">
        <v>77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559</v>
      </c>
      <c r="B281" s="7" t="s">
        <v>560</v>
      </c>
      <c r="C281" s="8">
        <v>77</v>
      </c>
      <c r="D281" s="8">
        <v>71</v>
      </c>
      <c r="E281" s="4">
        <v>0.92207792207792205</v>
      </c>
      <c r="F281" s="8">
        <v>3</v>
      </c>
      <c r="G281" s="4">
        <v>0.96103896103896103</v>
      </c>
      <c r="H281" s="8">
        <v>0</v>
      </c>
      <c r="I281" s="8">
        <v>0</v>
      </c>
      <c r="J281" s="8">
        <v>3</v>
      </c>
    </row>
    <row r="282" spans="1:10" x14ac:dyDescent="0.3">
      <c r="A282" s="7" t="s">
        <v>561</v>
      </c>
      <c r="B282" s="7" t="s">
        <v>562</v>
      </c>
      <c r="C282" s="8">
        <v>76</v>
      </c>
      <c r="D282" s="8">
        <v>73</v>
      </c>
      <c r="E282" s="4">
        <v>0.96052631578947367</v>
      </c>
      <c r="F282" s="8">
        <v>2</v>
      </c>
      <c r="G282" s="4">
        <v>0.98684210526315785</v>
      </c>
      <c r="H282" s="8">
        <v>1</v>
      </c>
      <c r="I282" s="8">
        <v>0</v>
      </c>
      <c r="J282" s="8">
        <v>0</v>
      </c>
    </row>
    <row r="283" spans="1:10" x14ac:dyDescent="0.3">
      <c r="A283" s="7" t="s">
        <v>563</v>
      </c>
      <c r="B283" s="7" t="s">
        <v>564</v>
      </c>
      <c r="C283" s="8">
        <v>76</v>
      </c>
      <c r="D283" s="8">
        <v>76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565</v>
      </c>
      <c r="B284" s="7" t="s">
        <v>566</v>
      </c>
      <c r="C284" s="8">
        <v>76</v>
      </c>
      <c r="D284" s="8">
        <v>75</v>
      </c>
      <c r="E284" s="4">
        <v>0.98684210526315785</v>
      </c>
      <c r="F284" s="8">
        <v>1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567</v>
      </c>
      <c r="B285" s="7" t="s">
        <v>568</v>
      </c>
      <c r="C285" s="8">
        <v>76</v>
      </c>
      <c r="D285" s="8">
        <v>76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569</v>
      </c>
      <c r="B286" s="7" t="s">
        <v>570</v>
      </c>
      <c r="C286" s="8">
        <v>75</v>
      </c>
      <c r="D286" s="8">
        <v>75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571</v>
      </c>
      <c r="B287" s="7" t="s">
        <v>572</v>
      </c>
      <c r="C287" s="8">
        <v>75</v>
      </c>
      <c r="D287" s="8">
        <v>74</v>
      </c>
      <c r="E287" s="4">
        <v>0.98666666666666669</v>
      </c>
      <c r="F287" s="8">
        <v>1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573</v>
      </c>
      <c r="B288" s="7" t="s">
        <v>574</v>
      </c>
      <c r="C288" s="8">
        <v>74</v>
      </c>
      <c r="D288" s="8">
        <v>69</v>
      </c>
      <c r="E288" s="4">
        <v>0.93243243243243246</v>
      </c>
      <c r="F288" s="8">
        <v>3</v>
      </c>
      <c r="G288" s="4">
        <v>0.97297297297297303</v>
      </c>
      <c r="H288" s="8">
        <v>2</v>
      </c>
      <c r="I288" s="8">
        <v>0</v>
      </c>
      <c r="J288" s="8">
        <v>0</v>
      </c>
    </row>
    <row r="289" spans="1:10" x14ac:dyDescent="0.3">
      <c r="A289" s="7" t="s">
        <v>575</v>
      </c>
      <c r="B289" s="7" t="s">
        <v>576</v>
      </c>
      <c r="C289" s="8">
        <v>73</v>
      </c>
      <c r="D289" s="8">
        <v>73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577</v>
      </c>
      <c r="B290" s="7" t="s">
        <v>578</v>
      </c>
      <c r="C290" s="8">
        <v>73</v>
      </c>
      <c r="D290" s="8">
        <v>65</v>
      </c>
      <c r="E290" s="4">
        <v>0.8904109589041096</v>
      </c>
      <c r="F290" s="8">
        <v>7</v>
      </c>
      <c r="G290" s="4">
        <v>0.98630136986301364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579</v>
      </c>
      <c r="B291" s="7" t="s">
        <v>580</v>
      </c>
      <c r="C291" s="8">
        <v>72</v>
      </c>
      <c r="D291" s="8">
        <v>72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581</v>
      </c>
      <c r="B292" s="7" t="s">
        <v>582</v>
      </c>
      <c r="C292" s="8">
        <v>71</v>
      </c>
      <c r="D292" s="8">
        <v>68</v>
      </c>
      <c r="E292" s="4">
        <v>0.95774647887323938</v>
      </c>
      <c r="F292" s="8">
        <v>3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583</v>
      </c>
      <c r="B293" s="7" t="s">
        <v>584</v>
      </c>
      <c r="C293" s="8">
        <v>71</v>
      </c>
      <c r="D293" s="8">
        <v>71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585</v>
      </c>
      <c r="B294" s="7" t="s">
        <v>586</v>
      </c>
      <c r="C294" s="8">
        <v>71</v>
      </c>
      <c r="D294" s="8">
        <v>71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587</v>
      </c>
      <c r="B295" s="7" t="s">
        <v>588</v>
      </c>
      <c r="C295" s="8">
        <v>71</v>
      </c>
      <c r="D295" s="8">
        <v>69</v>
      </c>
      <c r="E295" s="4">
        <v>0.971830985915493</v>
      </c>
      <c r="F295" s="8">
        <v>1</v>
      </c>
      <c r="G295" s="4">
        <v>0.9859154929577465</v>
      </c>
      <c r="H295" s="8">
        <v>1</v>
      </c>
      <c r="I295" s="8">
        <v>0</v>
      </c>
      <c r="J295" s="8">
        <v>0</v>
      </c>
    </row>
    <row r="296" spans="1:10" x14ac:dyDescent="0.3">
      <c r="A296" s="7" t="s">
        <v>589</v>
      </c>
      <c r="B296" s="7" t="s">
        <v>590</v>
      </c>
      <c r="C296" s="8">
        <v>70</v>
      </c>
      <c r="D296" s="8">
        <v>70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591</v>
      </c>
      <c r="B297" s="7" t="s">
        <v>592</v>
      </c>
      <c r="C297" s="8">
        <v>69</v>
      </c>
      <c r="D297" s="8">
        <v>69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593</v>
      </c>
      <c r="B298" s="7" t="s">
        <v>594</v>
      </c>
      <c r="C298" s="8">
        <v>69</v>
      </c>
      <c r="D298" s="8">
        <v>69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595</v>
      </c>
      <c r="B299" s="7" t="s">
        <v>596</v>
      </c>
      <c r="C299" s="8">
        <v>68</v>
      </c>
      <c r="D299" s="8">
        <v>67</v>
      </c>
      <c r="E299" s="4">
        <v>0.98529411764705888</v>
      </c>
      <c r="F299" s="8">
        <v>0</v>
      </c>
      <c r="G299" s="4">
        <v>0.98529411764705888</v>
      </c>
      <c r="H299" s="8">
        <v>1</v>
      </c>
      <c r="I299" s="8">
        <v>0</v>
      </c>
      <c r="J299" s="8">
        <v>0</v>
      </c>
    </row>
    <row r="300" spans="1:10" x14ac:dyDescent="0.3">
      <c r="A300" s="7" t="s">
        <v>597</v>
      </c>
      <c r="B300" s="7" t="s">
        <v>598</v>
      </c>
      <c r="C300" s="8">
        <v>68</v>
      </c>
      <c r="D300" s="8">
        <v>68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599</v>
      </c>
      <c r="B301" s="7" t="s">
        <v>600</v>
      </c>
      <c r="C301" s="8">
        <v>68</v>
      </c>
      <c r="D301" s="8">
        <v>68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601</v>
      </c>
      <c r="B302" s="7" t="s">
        <v>602</v>
      </c>
      <c r="C302" s="8">
        <v>68</v>
      </c>
      <c r="D302" s="8">
        <v>68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603</v>
      </c>
      <c r="B303" s="7" t="s">
        <v>604</v>
      </c>
      <c r="C303" s="8">
        <v>68</v>
      </c>
      <c r="D303" s="8">
        <v>68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605</v>
      </c>
      <c r="B304" s="7" t="s">
        <v>606</v>
      </c>
      <c r="C304" s="8">
        <v>67</v>
      </c>
      <c r="D304" s="8">
        <v>65</v>
      </c>
      <c r="E304" s="4">
        <v>0.97014925373134331</v>
      </c>
      <c r="F304" s="8">
        <v>0</v>
      </c>
      <c r="G304" s="4">
        <v>0.97014925373134331</v>
      </c>
      <c r="H304" s="8">
        <v>2</v>
      </c>
      <c r="I304" s="8">
        <v>0</v>
      </c>
      <c r="J304" s="8">
        <v>0</v>
      </c>
    </row>
    <row r="305" spans="1:10" x14ac:dyDescent="0.3">
      <c r="A305" s="7" t="s">
        <v>607</v>
      </c>
      <c r="B305" s="7" t="s">
        <v>608</v>
      </c>
      <c r="C305" s="8">
        <v>67</v>
      </c>
      <c r="D305" s="8">
        <v>66</v>
      </c>
      <c r="E305" s="4">
        <v>0.98507462686567171</v>
      </c>
      <c r="F305" s="8">
        <v>0</v>
      </c>
      <c r="G305" s="4">
        <v>0.98507462686567171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609</v>
      </c>
      <c r="B306" s="7" t="s">
        <v>610</v>
      </c>
      <c r="C306" s="8">
        <v>66</v>
      </c>
      <c r="D306" s="8">
        <v>65</v>
      </c>
      <c r="E306" s="4">
        <v>0.98484848484848486</v>
      </c>
      <c r="F306" s="8">
        <v>1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611</v>
      </c>
      <c r="B307" s="7" t="s">
        <v>612</v>
      </c>
      <c r="C307" s="8">
        <v>66</v>
      </c>
      <c r="D307" s="8">
        <v>62</v>
      </c>
      <c r="E307" s="4">
        <v>0.93939393939393934</v>
      </c>
      <c r="F307" s="8">
        <v>3</v>
      </c>
      <c r="G307" s="4">
        <v>0.98484848484848486</v>
      </c>
      <c r="H307" s="8">
        <v>0</v>
      </c>
      <c r="I307" s="8">
        <v>0</v>
      </c>
      <c r="J307" s="8">
        <v>1</v>
      </c>
    </row>
    <row r="308" spans="1:10" x14ac:dyDescent="0.3">
      <c r="A308" s="7" t="s">
        <v>613</v>
      </c>
      <c r="B308" s="7" t="s">
        <v>614</v>
      </c>
      <c r="C308" s="8">
        <v>66</v>
      </c>
      <c r="D308" s="8">
        <v>66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615</v>
      </c>
      <c r="B309" s="7" t="s">
        <v>616</v>
      </c>
      <c r="C309" s="8">
        <v>66</v>
      </c>
      <c r="D309" s="8">
        <v>66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617</v>
      </c>
      <c r="B310" s="7" t="s">
        <v>618</v>
      </c>
      <c r="C310" s="8">
        <v>65</v>
      </c>
      <c r="D310" s="8">
        <v>62</v>
      </c>
      <c r="E310" s="4">
        <v>0.9538461538461539</v>
      </c>
      <c r="F310" s="8">
        <v>3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619</v>
      </c>
      <c r="B311" s="7" t="s">
        <v>620</v>
      </c>
      <c r="C311" s="8">
        <v>65</v>
      </c>
      <c r="D311" s="8">
        <v>64</v>
      </c>
      <c r="E311" s="4">
        <v>0.98461538461538467</v>
      </c>
      <c r="F311" s="8">
        <v>1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621</v>
      </c>
      <c r="B312" s="7" t="s">
        <v>622</v>
      </c>
      <c r="C312" s="8">
        <v>65</v>
      </c>
      <c r="D312" s="8">
        <v>65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623</v>
      </c>
      <c r="B313" s="7" t="s">
        <v>624</v>
      </c>
      <c r="C313" s="8">
        <v>64</v>
      </c>
      <c r="D313" s="8">
        <v>64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625</v>
      </c>
      <c r="B314" s="7" t="s">
        <v>626</v>
      </c>
      <c r="C314" s="8">
        <v>64</v>
      </c>
      <c r="D314" s="8">
        <v>63</v>
      </c>
      <c r="E314" s="4">
        <v>0.984375</v>
      </c>
      <c r="F314" s="8">
        <v>1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627</v>
      </c>
      <c r="B315" s="7" t="s">
        <v>628</v>
      </c>
      <c r="C315" s="8">
        <v>64</v>
      </c>
      <c r="D315" s="8">
        <v>64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629</v>
      </c>
      <c r="B316" s="7" t="s">
        <v>630</v>
      </c>
      <c r="C316" s="8">
        <v>64</v>
      </c>
      <c r="D316" s="8">
        <v>64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631</v>
      </c>
      <c r="B317" s="7" t="s">
        <v>632</v>
      </c>
      <c r="C317" s="8">
        <v>63</v>
      </c>
      <c r="D317" s="8">
        <v>60</v>
      </c>
      <c r="E317" s="4">
        <v>0.95238095238095222</v>
      </c>
      <c r="F317" s="8">
        <v>1</v>
      </c>
      <c r="G317" s="4">
        <v>0.96825396825396826</v>
      </c>
      <c r="H317" s="8">
        <v>2</v>
      </c>
      <c r="I317" s="8">
        <v>0</v>
      </c>
      <c r="J317" s="8">
        <v>0</v>
      </c>
    </row>
    <row r="318" spans="1:10" x14ac:dyDescent="0.3">
      <c r="A318" s="7" t="s">
        <v>633</v>
      </c>
      <c r="B318" s="7" t="s">
        <v>634</v>
      </c>
      <c r="C318" s="8">
        <v>63</v>
      </c>
      <c r="D318" s="8">
        <v>61</v>
      </c>
      <c r="E318" s="4">
        <v>0.96825396825396826</v>
      </c>
      <c r="F318" s="8">
        <v>2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635</v>
      </c>
      <c r="B319" s="7" t="s">
        <v>636</v>
      </c>
      <c r="C319" s="8">
        <v>63</v>
      </c>
      <c r="D319" s="8">
        <v>62</v>
      </c>
      <c r="E319" s="4">
        <v>0.98412698412698407</v>
      </c>
      <c r="F319" s="8">
        <v>0</v>
      </c>
      <c r="G319" s="4">
        <v>0.98412698412698407</v>
      </c>
      <c r="H319" s="8">
        <v>1</v>
      </c>
      <c r="I319" s="8">
        <v>0</v>
      </c>
      <c r="J319" s="8">
        <v>0</v>
      </c>
    </row>
    <row r="320" spans="1:10" x14ac:dyDescent="0.3">
      <c r="A320" s="7" t="s">
        <v>637</v>
      </c>
      <c r="B320" s="7" t="s">
        <v>638</v>
      </c>
      <c r="C320" s="8">
        <v>63</v>
      </c>
      <c r="D320" s="8">
        <v>63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639</v>
      </c>
      <c r="B321" s="7" t="s">
        <v>640</v>
      </c>
      <c r="C321" s="8">
        <v>63</v>
      </c>
      <c r="D321" s="8">
        <v>59</v>
      </c>
      <c r="E321" s="4">
        <v>0.9365079365079364</v>
      </c>
      <c r="F321" s="8">
        <v>3</v>
      </c>
      <c r="G321" s="4">
        <v>0.98412698412698407</v>
      </c>
      <c r="H321" s="8">
        <v>0</v>
      </c>
      <c r="I321" s="8">
        <v>0</v>
      </c>
      <c r="J321" s="8">
        <v>1</v>
      </c>
    </row>
    <row r="322" spans="1:10" x14ac:dyDescent="0.3">
      <c r="A322" s="7" t="s">
        <v>641</v>
      </c>
      <c r="B322" s="7" t="s">
        <v>642</v>
      </c>
      <c r="C322" s="8">
        <v>62</v>
      </c>
      <c r="D322" s="8">
        <v>62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643</v>
      </c>
      <c r="B323" s="7" t="s">
        <v>644</v>
      </c>
      <c r="C323" s="8">
        <v>62</v>
      </c>
      <c r="D323" s="8">
        <v>61</v>
      </c>
      <c r="E323" s="4">
        <v>0.9838709677419355</v>
      </c>
      <c r="F323" s="8">
        <v>1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645</v>
      </c>
      <c r="B324" s="7" t="s">
        <v>646</v>
      </c>
      <c r="C324" s="8">
        <v>62</v>
      </c>
      <c r="D324" s="8">
        <v>62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647</v>
      </c>
      <c r="B325" s="7" t="s">
        <v>648</v>
      </c>
      <c r="C325" s="8">
        <v>61</v>
      </c>
      <c r="D325" s="8">
        <v>61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649</v>
      </c>
      <c r="B326" s="7" t="s">
        <v>650</v>
      </c>
      <c r="C326" s="8">
        <v>61</v>
      </c>
      <c r="D326" s="8">
        <v>59</v>
      </c>
      <c r="E326" s="4">
        <v>0.96721311475409832</v>
      </c>
      <c r="F326" s="8">
        <v>1</v>
      </c>
      <c r="G326" s="4">
        <v>0.98360655737704916</v>
      </c>
      <c r="H326" s="8">
        <v>1</v>
      </c>
      <c r="I326" s="8">
        <v>0</v>
      </c>
      <c r="J326" s="8">
        <v>0</v>
      </c>
    </row>
    <row r="327" spans="1:10" x14ac:dyDescent="0.3">
      <c r="A327" s="7" t="s">
        <v>651</v>
      </c>
      <c r="B327" s="7" t="s">
        <v>652</v>
      </c>
      <c r="C327" s="8">
        <v>61</v>
      </c>
      <c r="D327" s="8">
        <v>60</v>
      </c>
      <c r="E327" s="4">
        <v>0.98360655737704916</v>
      </c>
      <c r="F327" s="8">
        <v>0</v>
      </c>
      <c r="G327" s="4">
        <v>0.98360655737704916</v>
      </c>
      <c r="H327" s="8">
        <v>0</v>
      </c>
      <c r="I327" s="8">
        <v>0</v>
      </c>
      <c r="J327" s="8">
        <v>1</v>
      </c>
    </row>
    <row r="328" spans="1:10" x14ac:dyDescent="0.3">
      <c r="A328" s="7" t="s">
        <v>653</v>
      </c>
      <c r="B328" s="7" t="s">
        <v>654</v>
      </c>
      <c r="C328" s="8">
        <v>61</v>
      </c>
      <c r="D328" s="8">
        <v>61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655</v>
      </c>
      <c r="B329" s="7" t="s">
        <v>656</v>
      </c>
      <c r="C329" s="8">
        <v>59</v>
      </c>
      <c r="D329" s="8">
        <v>56</v>
      </c>
      <c r="E329" s="4">
        <v>0.94915254237288138</v>
      </c>
      <c r="F329" s="8">
        <v>2</v>
      </c>
      <c r="G329" s="4">
        <v>0.98305084745762716</v>
      </c>
      <c r="H329" s="8">
        <v>0</v>
      </c>
      <c r="I329" s="8">
        <v>0</v>
      </c>
      <c r="J329" s="8">
        <v>1</v>
      </c>
    </row>
    <row r="330" spans="1:10" x14ac:dyDescent="0.3">
      <c r="A330" s="7" t="s">
        <v>657</v>
      </c>
      <c r="B330" s="7" t="s">
        <v>658</v>
      </c>
      <c r="C330" s="8">
        <v>59</v>
      </c>
      <c r="D330" s="8">
        <v>58</v>
      </c>
      <c r="E330" s="4">
        <v>0.98305084745762716</v>
      </c>
      <c r="F330" s="8">
        <v>0</v>
      </c>
      <c r="G330" s="4">
        <v>0.98305084745762716</v>
      </c>
      <c r="H330" s="8">
        <v>1</v>
      </c>
      <c r="I330" s="8">
        <v>0</v>
      </c>
      <c r="J330" s="8">
        <v>0</v>
      </c>
    </row>
    <row r="331" spans="1:10" x14ac:dyDescent="0.3">
      <c r="A331" s="7" t="s">
        <v>659</v>
      </c>
      <c r="B331" s="7" t="s">
        <v>660</v>
      </c>
      <c r="C331" s="8">
        <v>59</v>
      </c>
      <c r="D331" s="8">
        <v>58</v>
      </c>
      <c r="E331" s="4">
        <v>0.98305084745762716</v>
      </c>
      <c r="F331" s="8">
        <v>1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661</v>
      </c>
      <c r="B332" s="7" t="s">
        <v>662</v>
      </c>
      <c r="C332" s="8">
        <v>59</v>
      </c>
      <c r="D332" s="8">
        <v>54</v>
      </c>
      <c r="E332" s="4">
        <v>0.9152542372881356</v>
      </c>
      <c r="F332" s="8">
        <v>2</v>
      </c>
      <c r="G332" s="4">
        <v>0.94915254237288138</v>
      </c>
      <c r="H332" s="8">
        <v>3</v>
      </c>
      <c r="I332" s="8">
        <v>0</v>
      </c>
      <c r="J332" s="8">
        <v>0</v>
      </c>
    </row>
    <row r="333" spans="1:10" x14ac:dyDescent="0.3">
      <c r="A333" s="7" t="s">
        <v>663</v>
      </c>
      <c r="B333" s="7" t="s">
        <v>664</v>
      </c>
      <c r="C333" s="8">
        <v>58</v>
      </c>
      <c r="D333" s="8">
        <v>55</v>
      </c>
      <c r="E333" s="4">
        <v>0.94827586206896552</v>
      </c>
      <c r="F333" s="8">
        <v>1</v>
      </c>
      <c r="G333" s="4">
        <v>0.96551724137931028</v>
      </c>
      <c r="H333" s="8">
        <v>2</v>
      </c>
      <c r="I333" s="8">
        <v>0</v>
      </c>
      <c r="J333" s="8">
        <v>0</v>
      </c>
    </row>
    <row r="334" spans="1:10" x14ac:dyDescent="0.3">
      <c r="A334" s="7" t="s">
        <v>665</v>
      </c>
      <c r="B334" s="7" t="s">
        <v>666</v>
      </c>
      <c r="C334" s="8">
        <v>58</v>
      </c>
      <c r="D334" s="8">
        <v>58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667</v>
      </c>
      <c r="B335" s="7" t="s">
        <v>668</v>
      </c>
      <c r="C335" s="8">
        <v>57</v>
      </c>
      <c r="D335" s="8">
        <v>57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669</v>
      </c>
      <c r="B336" s="7" t="s">
        <v>670</v>
      </c>
      <c r="C336" s="8">
        <v>57</v>
      </c>
      <c r="D336" s="8">
        <v>57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671</v>
      </c>
      <c r="B337" s="7" t="s">
        <v>672</v>
      </c>
      <c r="C337" s="8">
        <v>57</v>
      </c>
      <c r="D337" s="8">
        <v>55</v>
      </c>
      <c r="E337" s="4">
        <v>0.96491228070175439</v>
      </c>
      <c r="F337" s="8">
        <v>1</v>
      </c>
      <c r="G337" s="4">
        <v>0.98245614035087714</v>
      </c>
      <c r="H337" s="8">
        <v>1</v>
      </c>
      <c r="I337" s="8">
        <v>0</v>
      </c>
      <c r="J337" s="8">
        <v>0</v>
      </c>
    </row>
    <row r="338" spans="1:10" x14ac:dyDescent="0.3">
      <c r="A338" s="7" t="s">
        <v>673</v>
      </c>
      <c r="B338" s="7" t="s">
        <v>674</v>
      </c>
      <c r="C338" s="8">
        <v>56</v>
      </c>
      <c r="D338" s="8">
        <v>54</v>
      </c>
      <c r="E338" s="4">
        <v>0.9642857142857143</v>
      </c>
      <c r="F338" s="8">
        <v>1</v>
      </c>
      <c r="G338" s="4">
        <v>0.9821428571428571</v>
      </c>
      <c r="H338" s="8">
        <v>1</v>
      </c>
      <c r="I338" s="8">
        <v>0</v>
      </c>
      <c r="J338" s="8">
        <v>0</v>
      </c>
    </row>
    <row r="339" spans="1:10" x14ac:dyDescent="0.3">
      <c r="A339" s="7" t="s">
        <v>675</v>
      </c>
      <c r="B339" s="7" t="s">
        <v>676</v>
      </c>
      <c r="C339" s="8">
        <v>56</v>
      </c>
      <c r="D339" s="8">
        <v>55</v>
      </c>
      <c r="E339" s="4">
        <v>0.9821428571428571</v>
      </c>
      <c r="F339" s="8">
        <v>1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677</v>
      </c>
      <c r="B340" s="7" t="s">
        <v>678</v>
      </c>
      <c r="C340" s="8">
        <v>56</v>
      </c>
      <c r="D340" s="8">
        <v>54</v>
      </c>
      <c r="E340" s="4">
        <v>0.9642857142857143</v>
      </c>
      <c r="F340" s="8">
        <v>2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679</v>
      </c>
      <c r="B341" s="7" t="s">
        <v>680</v>
      </c>
      <c r="C341" s="8">
        <v>56</v>
      </c>
      <c r="D341" s="8">
        <v>56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681</v>
      </c>
      <c r="B342" s="7" t="s">
        <v>682</v>
      </c>
      <c r="C342" s="8">
        <v>55</v>
      </c>
      <c r="D342" s="8">
        <v>55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683</v>
      </c>
      <c r="B343" s="7" t="s">
        <v>684</v>
      </c>
      <c r="C343" s="8">
        <v>54</v>
      </c>
      <c r="D343" s="8">
        <v>52</v>
      </c>
      <c r="E343" s="4">
        <v>0.96296296296296291</v>
      </c>
      <c r="F343" s="8">
        <v>0</v>
      </c>
      <c r="G343" s="4">
        <v>0.96296296296296291</v>
      </c>
      <c r="H343" s="8">
        <v>2</v>
      </c>
      <c r="I343" s="8">
        <v>0</v>
      </c>
      <c r="J343" s="8">
        <v>0</v>
      </c>
    </row>
    <row r="344" spans="1:10" x14ac:dyDescent="0.3">
      <c r="A344" s="7" t="s">
        <v>685</v>
      </c>
      <c r="B344" s="7" t="s">
        <v>686</v>
      </c>
      <c r="C344" s="8">
        <v>54</v>
      </c>
      <c r="D344" s="8">
        <v>52</v>
      </c>
      <c r="E344" s="4">
        <v>0.96296296296296291</v>
      </c>
      <c r="F344" s="8">
        <v>2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687</v>
      </c>
      <c r="B345" s="7" t="s">
        <v>688</v>
      </c>
      <c r="C345" s="8">
        <v>53</v>
      </c>
      <c r="D345" s="8">
        <v>50</v>
      </c>
      <c r="E345" s="4">
        <v>0.94339622641509435</v>
      </c>
      <c r="F345" s="8">
        <v>1</v>
      </c>
      <c r="G345" s="4">
        <v>0.96226415094339623</v>
      </c>
      <c r="H345" s="8">
        <v>2</v>
      </c>
      <c r="I345" s="8">
        <v>0</v>
      </c>
      <c r="J345" s="8">
        <v>0</v>
      </c>
    </row>
    <row r="346" spans="1:10" x14ac:dyDescent="0.3">
      <c r="A346" s="7" t="s">
        <v>689</v>
      </c>
      <c r="B346" s="7" t="s">
        <v>690</v>
      </c>
      <c r="C346" s="8">
        <v>53</v>
      </c>
      <c r="D346" s="8">
        <v>52</v>
      </c>
      <c r="E346" s="4">
        <v>0.98113207547169812</v>
      </c>
      <c r="F346" s="8">
        <v>1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691</v>
      </c>
      <c r="B347" s="7" t="s">
        <v>692</v>
      </c>
      <c r="C347" s="8">
        <v>53</v>
      </c>
      <c r="D347" s="8">
        <v>53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693</v>
      </c>
      <c r="B348" s="7" t="s">
        <v>694</v>
      </c>
      <c r="C348" s="8">
        <v>53</v>
      </c>
      <c r="D348" s="8">
        <v>51</v>
      </c>
      <c r="E348" s="4">
        <v>0.96226415094339623</v>
      </c>
      <c r="F348" s="8">
        <v>1</v>
      </c>
      <c r="G348" s="4">
        <v>0.98113207547169812</v>
      </c>
      <c r="H348" s="8">
        <v>1</v>
      </c>
      <c r="I348" s="8">
        <v>0</v>
      </c>
      <c r="J348" s="8">
        <v>0</v>
      </c>
    </row>
    <row r="349" spans="1:10" x14ac:dyDescent="0.3">
      <c r="A349" s="7" t="s">
        <v>695</v>
      </c>
      <c r="B349" s="7" t="s">
        <v>60</v>
      </c>
      <c r="C349" s="8">
        <v>52</v>
      </c>
      <c r="D349" s="8">
        <v>50</v>
      </c>
      <c r="E349" s="4">
        <v>0.96153846153846156</v>
      </c>
      <c r="F349" s="8">
        <v>1</v>
      </c>
      <c r="G349" s="4">
        <v>0.98076923076923062</v>
      </c>
      <c r="H349" s="8">
        <v>0</v>
      </c>
      <c r="I349" s="8">
        <v>0</v>
      </c>
      <c r="J349" s="8">
        <v>1</v>
      </c>
    </row>
    <row r="350" spans="1:10" x14ac:dyDescent="0.3">
      <c r="A350" s="7" t="s">
        <v>696</v>
      </c>
      <c r="B350" s="7" t="s">
        <v>697</v>
      </c>
      <c r="C350" s="8">
        <v>52</v>
      </c>
      <c r="D350" s="8">
        <v>51</v>
      </c>
      <c r="E350" s="4">
        <v>0.98076923076923062</v>
      </c>
      <c r="F350" s="8">
        <v>0</v>
      </c>
      <c r="G350" s="4">
        <v>0.98076923076923062</v>
      </c>
      <c r="H350" s="8">
        <v>1</v>
      </c>
      <c r="I350" s="8">
        <v>0</v>
      </c>
      <c r="J350" s="8">
        <v>0</v>
      </c>
    </row>
    <row r="351" spans="1:10" x14ac:dyDescent="0.3">
      <c r="A351" s="7" t="s">
        <v>698</v>
      </c>
      <c r="B351" s="7" t="s">
        <v>699</v>
      </c>
      <c r="C351" s="8">
        <v>52</v>
      </c>
      <c r="D351" s="8">
        <v>52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700</v>
      </c>
      <c r="B352" s="7" t="s">
        <v>701</v>
      </c>
      <c r="C352" s="8">
        <v>52</v>
      </c>
      <c r="D352" s="8">
        <v>51</v>
      </c>
      <c r="E352" s="4">
        <v>0.98076923076923062</v>
      </c>
      <c r="F352" s="8">
        <v>1</v>
      </c>
      <c r="G352" s="4">
        <v>1</v>
      </c>
      <c r="H352" s="8">
        <v>0</v>
      </c>
      <c r="I352" s="8">
        <v>0</v>
      </c>
      <c r="J352" s="8">
        <v>0</v>
      </c>
    </row>
    <row r="353" spans="1:10" x14ac:dyDescent="0.3">
      <c r="A353" s="7" t="s">
        <v>702</v>
      </c>
      <c r="B353" s="7" t="s">
        <v>703</v>
      </c>
      <c r="C353" s="8">
        <v>52</v>
      </c>
      <c r="D353" s="8">
        <v>51</v>
      </c>
      <c r="E353" s="4">
        <v>0.98076923076923062</v>
      </c>
      <c r="F353" s="8">
        <v>0</v>
      </c>
      <c r="G353" s="4">
        <v>0.98076923076923062</v>
      </c>
      <c r="H353" s="8">
        <v>1</v>
      </c>
      <c r="I353" s="8">
        <v>0</v>
      </c>
      <c r="J353" s="8">
        <v>0</v>
      </c>
    </row>
    <row r="354" spans="1:10" x14ac:dyDescent="0.3">
      <c r="A354" s="7" t="s">
        <v>704</v>
      </c>
      <c r="B354" s="7" t="s">
        <v>705</v>
      </c>
      <c r="C354" s="8">
        <v>51</v>
      </c>
      <c r="D354" s="8">
        <v>51</v>
      </c>
      <c r="E354" s="4">
        <v>1</v>
      </c>
      <c r="F354" s="8">
        <v>0</v>
      </c>
      <c r="G354" s="4">
        <v>1</v>
      </c>
      <c r="H354" s="8">
        <v>0</v>
      </c>
      <c r="I354" s="8">
        <v>0</v>
      </c>
      <c r="J354" s="8">
        <v>0</v>
      </c>
    </row>
    <row r="355" spans="1:10" x14ac:dyDescent="0.3">
      <c r="A355" s="7" t="s">
        <v>706</v>
      </c>
      <c r="B355" s="7" t="s">
        <v>707</v>
      </c>
      <c r="C355" s="8">
        <v>51</v>
      </c>
      <c r="D355" s="8">
        <v>51</v>
      </c>
      <c r="E355" s="4">
        <v>1</v>
      </c>
      <c r="F355" s="8">
        <v>0</v>
      </c>
      <c r="G355" s="4">
        <v>1</v>
      </c>
      <c r="H355" s="8">
        <v>0</v>
      </c>
      <c r="I355" s="8">
        <v>0</v>
      </c>
      <c r="J355" s="8">
        <v>0</v>
      </c>
    </row>
    <row r="356" spans="1:10" x14ac:dyDescent="0.3">
      <c r="A356" s="7" t="s">
        <v>708</v>
      </c>
      <c r="B356" s="7" t="s">
        <v>709</v>
      </c>
      <c r="C356" s="8">
        <v>50</v>
      </c>
      <c r="D356" s="8">
        <v>45</v>
      </c>
      <c r="E356" s="4">
        <v>0.9</v>
      </c>
      <c r="F356" s="8">
        <v>3</v>
      </c>
      <c r="G356" s="4">
        <v>0.96</v>
      </c>
      <c r="H356" s="8">
        <v>2</v>
      </c>
      <c r="I356" s="8">
        <v>0</v>
      </c>
      <c r="J356" s="8">
        <v>0</v>
      </c>
    </row>
    <row r="357" spans="1:10" x14ac:dyDescent="0.3">
      <c r="A357" s="7" t="s">
        <v>710</v>
      </c>
      <c r="B357" s="7" t="s">
        <v>711</v>
      </c>
      <c r="C357" s="8">
        <v>50</v>
      </c>
      <c r="D357" s="8">
        <v>50</v>
      </c>
      <c r="E357" s="4">
        <v>1</v>
      </c>
      <c r="F357" s="8">
        <v>0</v>
      </c>
      <c r="G357" s="4">
        <v>1</v>
      </c>
      <c r="H357" s="8">
        <v>0</v>
      </c>
      <c r="I357" s="8">
        <v>0</v>
      </c>
      <c r="J357" s="8">
        <v>0</v>
      </c>
    </row>
    <row r="358" spans="1:10" x14ac:dyDescent="0.3">
      <c r="A358" s="7" t="s">
        <v>712</v>
      </c>
      <c r="B358" s="7" t="s">
        <v>713</v>
      </c>
      <c r="C358" s="8">
        <v>50</v>
      </c>
      <c r="D358" s="8">
        <v>49</v>
      </c>
      <c r="E358" s="4">
        <v>0.98</v>
      </c>
      <c r="F358" s="8">
        <v>1</v>
      </c>
      <c r="G358" s="4">
        <v>1</v>
      </c>
      <c r="H358" s="8">
        <v>0</v>
      </c>
      <c r="I358" s="8">
        <v>0</v>
      </c>
      <c r="J358" s="8">
        <v>0</v>
      </c>
    </row>
    <row r="359" spans="1:10" x14ac:dyDescent="0.3">
      <c r="A359" s="7" t="s">
        <v>714</v>
      </c>
      <c r="B359" s="7" t="s">
        <v>715</v>
      </c>
      <c r="C359" s="8">
        <v>50</v>
      </c>
      <c r="D359" s="8">
        <v>49</v>
      </c>
      <c r="E359" s="4">
        <v>0.98</v>
      </c>
      <c r="F359" s="8">
        <v>1</v>
      </c>
      <c r="G359" s="4">
        <v>1</v>
      </c>
      <c r="H359" s="8">
        <v>0</v>
      </c>
      <c r="I359" s="8">
        <v>0</v>
      </c>
      <c r="J359" s="8">
        <v>0</v>
      </c>
    </row>
    <row r="360" spans="1:10" x14ac:dyDescent="0.3">
      <c r="A360" s="7" t="s">
        <v>716</v>
      </c>
      <c r="B360" s="7" t="s">
        <v>717</v>
      </c>
      <c r="C360" s="8">
        <v>50</v>
      </c>
      <c r="D360" s="8">
        <v>50</v>
      </c>
      <c r="E360" s="4">
        <v>1</v>
      </c>
      <c r="F360" s="8">
        <v>0</v>
      </c>
      <c r="G360" s="4">
        <v>1</v>
      </c>
      <c r="H360" s="8">
        <v>0</v>
      </c>
      <c r="I360" s="8">
        <v>0</v>
      </c>
      <c r="J360" s="8">
        <v>0</v>
      </c>
    </row>
    <row r="361" spans="1:10" x14ac:dyDescent="0.3">
      <c r="A361" s="7" t="s">
        <v>718</v>
      </c>
      <c r="B361" s="7" t="s">
        <v>719</v>
      </c>
      <c r="C361" s="8">
        <v>50</v>
      </c>
      <c r="D361" s="8">
        <v>50</v>
      </c>
      <c r="E361" s="4">
        <v>1</v>
      </c>
      <c r="F361" s="8">
        <v>0</v>
      </c>
      <c r="G361" s="4">
        <v>1</v>
      </c>
      <c r="H361" s="8">
        <v>0</v>
      </c>
      <c r="I361" s="8">
        <v>0</v>
      </c>
      <c r="J361" s="8">
        <v>0</v>
      </c>
    </row>
    <row r="362" spans="1:10" x14ac:dyDescent="0.3">
      <c r="A362" s="7" t="s">
        <v>720</v>
      </c>
      <c r="B362" s="7" t="s">
        <v>721</v>
      </c>
      <c r="C362" s="8">
        <v>50</v>
      </c>
      <c r="D362" s="8">
        <v>50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722</v>
      </c>
      <c r="B363" s="7" t="s">
        <v>723</v>
      </c>
      <c r="C363" s="8">
        <v>49</v>
      </c>
      <c r="D363" s="8">
        <v>49</v>
      </c>
      <c r="E363" s="4">
        <v>1</v>
      </c>
      <c r="F363" s="8">
        <v>0</v>
      </c>
      <c r="G363" s="4">
        <v>1</v>
      </c>
      <c r="H363" s="8">
        <v>0</v>
      </c>
      <c r="I363" s="8">
        <v>0</v>
      </c>
      <c r="J363" s="8">
        <v>0</v>
      </c>
    </row>
    <row r="364" spans="1:10" x14ac:dyDescent="0.3">
      <c r="A364" s="7" t="s">
        <v>724</v>
      </c>
      <c r="B364" s="7" t="s">
        <v>725</v>
      </c>
      <c r="C364" s="8">
        <v>49</v>
      </c>
      <c r="D364" s="8">
        <v>49</v>
      </c>
      <c r="E364" s="4">
        <v>1</v>
      </c>
      <c r="F364" s="8">
        <v>0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726</v>
      </c>
      <c r="B365" s="7" t="s">
        <v>727</v>
      </c>
      <c r="C365" s="8">
        <v>49</v>
      </c>
      <c r="D365" s="8">
        <v>49</v>
      </c>
      <c r="E365" s="4">
        <v>1</v>
      </c>
      <c r="F365" s="8">
        <v>0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728</v>
      </c>
      <c r="B366" s="7" t="s">
        <v>729</v>
      </c>
      <c r="C366" s="8">
        <v>49</v>
      </c>
      <c r="D366" s="8">
        <v>47</v>
      </c>
      <c r="E366" s="4">
        <v>0.95918367346938771</v>
      </c>
      <c r="F366" s="8">
        <v>2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730</v>
      </c>
      <c r="B367" s="7" t="s">
        <v>731</v>
      </c>
      <c r="C367" s="8">
        <v>49</v>
      </c>
      <c r="D367" s="8">
        <v>49</v>
      </c>
      <c r="E367" s="4">
        <v>1</v>
      </c>
      <c r="F367" s="8">
        <v>0</v>
      </c>
      <c r="G367" s="4">
        <v>1</v>
      </c>
      <c r="H367" s="8">
        <v>0</v>
      </c>
      <c r="I367" s="8">
        <v>0</v>
      </c>
      <c r="J367" s="8">
        <v>0</v>
      </c>
    </row>
    <row r="368" spans="1:10" x14ac:dyDescent="0.3">
      <c r="A368" s="7" t="s">
        <v>732</v>
      </c>
      <c r="B368" s="7" t="s">
        <v>733</v>
      </c>
      <c r="C368" s="8">
        <v>49</v>
      </c>
      <c r="D368" s="8">
        <v>48</v>
      </c>
      <c r="E368" s="4">
        <v>0.97959183673469385</v>
      </c>
      <c r="F368" s="8">
        <v>0</v>
      </c>
      <c r="G368" s="4">
        <v>0.97959183673469385</v>
      </c>
      <c r="H368" s="8">
        <v>1</v>
      </c>
      <c r="I368" s="8">
        <v>0</v>
      </c>
      <c r="J368" s="8">
        <v>0</v>
      </c>
    </row>
    <row r="369" spans="1:10" x14ac:dyDescent="0.3">
      <c r="A369" s="7" t="s">
        <v>734</v>
      </c>
      <c r="B369" s="7" t="s">
        <v>735</v>
      </c>
      <c r="C369" s="8">
        <v>49</v>
      </c>
      <c r="D369" s="8">
        <v>49</v>
      </c>
      <c r="E369" s="4">
        <v>1</v>
      </c>
      <c r="F369" s="8">
        <v>0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736</v>
      </c>
      <c r="B370" s="7" t="s">
        <v>737</v>
      </c>
      <c r="C370" s="8">
        <v>48</v>
      </c>
      <c r="D370" s="8">
        <v>47</v>
      </c>
      <c r="E370" s="4">
        <v>0.97916666666666652</v>
      </c>
      <c r="F370" s="8">
        <v>1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738</v>
      </c>
      <c r="B371" s="7" t="s">
        <v>739</v>
      </c>
      <c r="C371" s="8">
        <v>48</v>
      </c>
      <c r="D371" s="8">
        <v>46</v>
      </c>
      <c r="E371" s="4">
        <v>0.95833333333333348</v>
      </c>
      <c r="F371" s="8">
        <v>2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740</v>
      </c>
      <c r="B372" s="7" t="s">
        <v>741</v>
      </c>
      <c r="C372" s="8">
        <v>48</v>
      </c>
      <c r="D372" s="8">
        <v>46</v>
      </c>
      <c r="E372" s="4">
        <v>0.95833333333333348</v>
      </c>
      <c r="F372" s="8">
        <v>1</v>
      </c>
      <c r="G372" s="4">
        <v>0.97916666666666652</v>
      </c>
      <c r="H372" s="8">
        <v>1</v>
      </c>
      <c r="I372" s="8">
        <v>0</v>
      </c>
      <c r="J372" s="8">
        <v>0</v>
      </c>
    </row>
    <row r="373" spans="1:10" x14ac:dyDescent="0.3">
      <c r="A373" s="7" t="s">
        <v>742</v>
      </c>
      <c r="B373" s="7" t="s">
        <v>743</v>
      </c>
      <c r="C373" s="8">
        <v>48</v>
      </c>
      <c r="D373" s="8">
        <v>48</v>
      </c>
      <c r="E373" s="4">
        <v>1</v>
      </c>
      <c r="F373" s="8">
        <v>0</v>
      </c>
      <c r="G373" s="4">
        <v>1</v>
      </c>
      <c r="H373" s="8">
        <v>0</v>
      </c>
      <c r="I373" s="8">
        <v>0</v>
      </c>
      <c r="J373" s="8">
        <v>0</v>
      </c>
    </row>
    <row r="374" spans="1:10" x14ac:dyDescent="0.3">
      <c r="A374" s="7" t="s">
        <v>744</v>
      </c>
      <c r="B374" s="7" t="s">
        <v>745</v>
      </c>
      <c r="C374" s="8">
        <v>48</v>
      </c>
      <c r="D374" s="8">
        <v>46</v>
      </c>
      <c r="E374" s="4">
        <v>0.95833333333333348</v>
      </c>
      <c r="F374" s="8">
        <v>1</v>
      </c>
      <c r="G374" s="4">
        <v>0.97916666666666652</v>
      </c>
      <c r="H374" s="8">
        <v>1</v>
      </c>
      <c r="I374" s="8">
        <v>0</v>
      </c>
      <c r="J374" s="8">
        <v>0</v>
      </c>
    </row>
    <row r="375" spans="1:10" x14ac:dyDescent="0.3">
      <c r="A375" s="7" t="s">
        <v>746</v>
      </c>
      <c r="B375" s="7" t="s">
        <v>747</v>
      </c>
      <c r="C375" s="8">
        <v>47</v>
      </c>
      <c r="D375" s="8">
        <v>47</v>
      </c>
      <c r="E375" s="4">
        <v>1</v>
      </c>
      <c r="F375" s="8">
        <v>0</v>
      </c>
      <c r="G375" s="4">
        <v>1</v>
      </c>
      <c r="H375" s="8">
        <v>0</v>
      </c>
      <c r="I375" s="8">
        <v>0</v>
      </c>
      <c r="J375" s="8">
        <v>0</v>
      </c>
    </row>
    <row r="376" spans="1:10" x14ac:dyDescent="0.3">
      <c r="A376" s="7" t="s">
        <v>748</v>
      </c>
      <c r="B376" s="7" t="s">
        <v>749</v>
      </c>
      <c r="C376" s="8">
        <v>47</v>
      </c>
      <c r="D376" s="8">
        <v>47</v>
      </c>
      <c r="E376" s="4">
        <v>1</v>
      </c>
      <c r="F376" s="8">
        <v>0</v>
      </c>
      <c r="G376" s="4">
        <v>1</v>
      </c>
      <c r="H376" s="8">
        <v>0</v>
      </c>
      <c r="I376" s="8">
        <v>0</v>
      </c>
      <c r="J376" s="8">
        <v>0</v>
      </c>
    </row>
    <row r="377" spans="1:10" x14ac:dyDescent="0.3">
      <c r="A377" s="7" t="s">
        <v>750</v>
      </c>
      <c r="B377" s="7" t="s">
        <v>751</v>
      </c>
      <c r="C377" s="8">
        <v>47</v>
      </c>
      <c r="D377" s="8">
        <v>47</v>
      </c>
      <c r="E377" s="4">
        <v>1</v>
      </c>
      <c r="F377" s="8">
        <v>0</v>
      </c>
      <c r="G377" s="4">
        <v>1</v>
      </c>
      <c r="H377" s="8">
        <v>0</v>
      </c>
      <c r="I377" s="8">
        <v>0</v>
      </c>
      <c r="J377" s="8">
        <v>0</v>
      </c>
    </row>
    <row r="378" spans="1:10" x14ac:dyDescent="0.3">
      <c r="A378" s="7" t="s">
        <v>752</v>
      </c>
      <c r="B378" s="7" t="s">
        <v>753</v>
      </c>
      <c r="C378" s="8">
        <v>46</v>
      </c>
      <c r="D378" s="8">
        <v>46</v>
      </c>
      <c r="E378" s="4">
        <v>1</v>
      </c>
      <c r="F378" s="8">
        <v>0</v>
      </c>
      <c r="G378" s="4">
        <v>1</v>
      </c>
      <c r="H378" s="8">
        <v>0</v>
      </c>
      <c r="I378" s="8">
        <v>0</v>
      </c>
      <c r="J378" s="8">
        <v>0</v>
      </c>
    </row>
    <row r="379" spans="1:10" x14ac:dyDescent="0.3">
      <c r="A379" s="7" t="s">
        <v>754</v>
      </c>
      <c r="B379" s="7" t="s">
        <v>755</v>
      </c>
      <c r="C379" s="8">
        <v>46</v>
      </c>
      <c r="D379" s="8">
        <v>46</v>
      </c>
      <c r="E379" s="4">
        <v>1</v>
      </c>
      <c r="F379" s="8">
        <v>0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756</v>
      </c>
      <c r="B380" s="7" t="s">
        <v>757</v>
      </c>
      <c r="C380" s="8">
        <v>46</v>
      </c>
      <c r="D380" s="8">
        <v>46</v>
      </c>
      <c r="E380" s="4">
        <v>1</v>
      </c>
      <c r="F380" s="8">
        <v>0</v>
      </c>
      <c r="G380" s="4">
        <v>1</v>
      </c>
      <c r="H380" s="8">
        <v>0</v>
      </c>
      <c r="I380" s="8">
        <v>0</v>
      </c>
      <c r="J380" s="8">
        <v>0</v>
      </c>
    </row>
    <row r="381" spans="1:10" x14ac:dyDescent="0.3">
      <c r="A381" s="7" t="s">
        <v>758</v>
      </c>
      <c r="B381" s="7" t="s">
        <v>759</v>
      </c>
      <c r="C381" s="8">
        <v>45</v>
      </c>
      <c r="D381" s="8">
        <v>44</v>
      </c>
      <c r="E381" s="4">
        <v>0.97777777777777775</v>
      </c>
      <c r="F381" s="8">
        <v>1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760</v>
      </c>
      <c r="B382" s="7" t="s">
        <v>761</v>
      </c>
      <c r="C382" s="8">
        <v>45</v>
      </c>
      <c r="D382" s="8">
        <v>45</v>
      </c>
      <c r="E382" s="4">
        <v>1</v>
      </c>
      <c r="F382" s="8">
        <v>0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762</v>
      </c>
      <c r="B383" s="7" t="s">
        <v>763</v>
      </c>
      <c r="C383" s="8">
        <v>45</v>
      </c>
      <c r="D383" s="8">
        <v>45</v>
      </c>
      <c r="E383" s="4">
        <v>1</v>
      </c>
      <c r="F383" s="8">
        <v>0</v>
      </c>
      <c r="G383" s="4">
        <v>1</v>
      </c>
      <c r="H383" s="8">
        <v>0</v>
      </c>
      <c r="I383" s="8">
        <v>0</v>
      </c>
      <c r="J383" s="8">
        <v>0</v>
      </c>
    </row>
    <row r="384" spans="1:10" x14ac:dyDescent="0.3">
      <c r="A384" s="7" t="s">
        <v>764</v>
      </c>
      <c r="B384" s="7" t="s">
        <v>60</v>
      </c>
      <c r="C384" s="8">
        <v>45</v>
      </c>
      <c r="D384" s="8">
        <v>44</v>
      </c>
      <c r="E384" s="4">
        <v>0.97777777777777775</v>
      </c>
      <c r="F384" s="8">
        <v>1</v>
      </c>
      <c r="G384" s="4">
        <v>1</v>
      </c>
      <c r="H384" s="8">
        <v>0</v>
      </c>
      <c r="I384" s="8">
        <v>0</v>
      </c>
      <c r="J384" s="8">
        <v>0</v>
      </c>
    </row>
    <row r="385" spans="1:10" x14ac:dyDescent="0.3">
      <c r="A385" s="7" t="s">
        <v>765</v>
      </c>
      <c r="B385" s="7" t="s">
        <v>766</v>
      </c>
      <c r="C385" s="8">
        <v>44</v>
      </c>
      <c r="D385" s="8">
        <v>43</v>
      </c>
      <c r="E385" s="4">
        <v>0.97727272727272729</v>
      </c>
      <c r="F385" s="8">
        <v>0</v>
      </c>
      <c r="G385" s="4">
        <v>0.97727272727272729</v>
      </c>
      <c r="H385" s="8">
        <v>0</v>
      </c>
      <c r="I385" s="8">
        <v>0</v>
      </c>
      <c r="J385" s="8">
        <v>1</v>
      </c>
    </row>
    <row r="386" spans="1:10" x14ac:dyDescent="0.3">
      <c r="A386" s="7" t="s">
        <v>767</v>
      </c>
      <c r="B386" s="7" t="s">
        <v>768</v>
      </c>
      <c r="C386" s="8">
        <v>44</v>
      </c>
      <c r="D386" s="8">
        <v>42</v>
      </c>
      <c r="E386" s="4">
        <v>0.95454545454545459</v>
      </c>
      <c r="F386" s="8">
        <v>0</v>
      </c>
      <c r="G386" s="4">
        <v>0.95454545454545459</v>
      </c>
      <c r="H386" s="8">
        <v>2</v>
      </c>
      <c r="I386" s="8">
        <v>0</v>
      </c>
      <c r="J386" s="8">
        <v>0</v>
      </c>
    </row>
    <row r="387" spans="1:10" x14ac:dyDescent="0.3">
      <c r="A387" s="7" t="s">
        <v>769</v>
      </c>
      <c r="B387" s="7" t="s">
        <v>770</v>
      </c>
      <c r="C387" s="8">
        <v>44</v>
      </c>
      <c r="D387" s="8">
        <v>44</v>
      </c>
      <c r="E387" s="4">
        <v>1</v>
      </c>
      <c r="F387" s="8">
        <v>0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771</v>
      </c>
      <c r="B388" s="7" t="s">
        <v>772</v>
      </c>
      <c r="C388" s="8">
        <v>44</v>
      </c>
      <c r="D388" s="8">
        <v>44</v>
      </c>
      <c r="E388" s="4">
        <v>1</v>
      </c>
      <c r="F388" s="8">
        <v>0</v>
      </c>
      <c r="G388" s="4">
        <v>1</v>
      </c>
      <c r="H388" s="8">
        <v>0</v>
      </c>
      <c r="I388" s="8">
        <v>0</v>
      </c>
      <c r="J388" s="8">
        <v>0</v>
      </c>
    </row>
    <row r="389" spans="1:10" x14ac:dyDescent="0.3">
      <c r="A389" s="7" t="s">
        <v>773</v>
      </c>
      <c r="B389" s="7" t="s">
        <v>60</v>
      </c>
      <c r="C389" s="8">
        <v>43</v>
      </c>
      <c r="D389" s="8">
        <v>41</v>
      </c>
      <c r="E389" s="4">
        <v>0.95348837209302328</v>
      </c>
      <c r="F389" s="8">
        <v>2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774</v>
      </c>
      <c r="B390" s="7" t="s">
        <v>775</v>
      </c>
      <c r="C390" s="8">
        <v>43</v>
      </c>
      <c r="D390" s="8">
        <v>41</v>
      </c>
      <c r="E390" s="4">
        <v>0.95348837209302328</v>
      </c>
      <c r="F390" s="8">
        <v>1</v>
      </c>
      <c r="G390" s="4">
        <v>0.97674418604651148</v>
      </c>
      <c r="H390" s="8">
        <v>0</v>
      </c>
      <c r="I390" s="8">
        <v>0</v>
      </c>
      <c r="J390" s="8">
        <v>1</v>
      </c>
    </row>
    <row r="391" spans="1:10" x14ac:dyDescent="0.3">
      <c r="A391" s="7" t="s">
        <v>776</v>
      </c>
      <c r="B391" s="7" t="s">
        <v>777</v>
      </c>
      <c r="C391" s="8">
        <v>43</v>
      </c>
      <c r="D391" s="8">
        <v>43</v>
      </c>
      <c r="E391" s="4">
        <v>1</v>
      </c>
      <c r="F391" s="8">
        <v>0</v>
      </c>
      <c r="G391" s="4">
        <v>1</v>
      </c>
      <c r="H391" s="8">
        <v>0</v>
      </c>
      <c r="I391" s="8">
        <v>0</v>
      </c>
      <c r="J391" s="8">
        <v>0</v>
      </c>
    </row>
    <row r="392" spans="1:10" x14ac:dyDescent="0.3">
      <c r="A392" s="7" t="s">
        <v>778</v>
      </c>
      <c r="B392" s="7" t="s">
        <v>779</v>
      </c>
      <c r="C392" s="8">
        <v>43</v>
      </c>
      <c r="D392" s="8">
        <v>43</v>
      </c>
      <c r="E392" s="4">
        <v>1</v>
      </c>
      <c r="F392" s="8">
        <v>0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780</v>
      </c>
      <c r="B393" s="7" t="s">
        <v>781</v>
      </c>
      <c r="C393" s="8">
        <v>42</v>
      </c>
      <c r="D393" s="8">
        <v>42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782</v>
      </c>
      <c r="B394" s="7" t="s">
        <v>783</v>
      </c>
      <c r="C394" s="8">
        <v>42</v>
      </c>
      <c r="D394" s="8">
        <v>41</v>
      </c>
      <c r="E394" s="4">
        <v>0.97619047619047616</v>
      </c>
      <c r="F394" s="8">
        <v>1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784</v>
      </c>
      <c r="B395" s="7" t="s">
        <v>785</v>
      </c>
      <c r="C395" s="8">
        <v>42</v>
      </c>
      <c r="D395" s="8">
        <v>42</v>
      </c>
      <c r="E395" s="4">
        <v>1</v>
      </c>
      <c r="F395" s="8">
        <v>0</v>
      </c>
      <c r="G395" s="4">
        <v>1</v>
      </c>
      <c r="H395" s="8">
        <v>0</v>
      </c>
      <c r="I395" s="8">
        <v>0</v>
      </c>
      <c r="J395" s="8">
        <v>0</v>
      </c>
    </row>
    <row r="396" spans="1:10" x14ac:dyDescent="0.3">
      <c r="A396" s="7" t="s">
        <v>786</v>
      </c>
      <c r="B396" s="7" t="s">
        <v>787</v>
      </c>
      <c r="C396" s="8">
        <v>41</v>
      </c>
      <c r="D396" s="8">
        <v>41</v>
      </c>
      <c r="E396" s="4">
        <v>1</v>
      </c>
      <c r="F396" s="8">
        <v>0</v>
      </c>
      <c r="G396" s="4">
        <v>1</v>
      </c>
      <c r="H396" s="8">
        <v>0</v>
      </c>
      <c r="I396" s="8">
        <v>0</v>
      </c>
      <c r="J396" s="8">
        <v>0</v>
      </c>
    </row>
    <row r="397" spans="1:10" x14ac:dyDescent="0.3">
      <c r="A397" s="7" t="s">
        <v>788</v>
      </c>
      <c r="B397" s="7" t="s">
        <v>789</v>
      </c>
      <c r="C397" s="8">
        <v>41</v>
      </c>
      <c r="D397" s="8">
        <v>41</v>
      </c>
      <c r="E397" s="4">
        <v>1</v>
      </c>
      <c r="F397" s="8">
        <v>0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790</v>
      </c>
      <c r="B398" s="7" t="s">
        <v>791</v>
      </c>
      <c r="C398" s="8">
        <v>41</v>
      </c>
      <c r="D398" s="8">
        <v>41</v>
      </c>
      <c r="E398" s="4">
        <v>1</v>
      </c>
      <c r="F398" s="8">
        <v>0</v>
      </c>
      <c r="G398" s="4">
        <v>1</v>
      </c>
      <c r="H398" s="8">
        <v>0</v>
      </c>
      <c r="I398" s="8">
        <v>0</v>
      </c>
      <c r="J398" s="8">
        <v>0</v>
      </c>
    </row>
    <row r="399" spans="1:10" x14ac:dyDescent="0.3">
      <c r="A399" s="7" t="s">
        <v>792</v>
      </c>
      <c r="B399" s="7" t="s">
        <v>793</v>
      </c>
      <c r="C399" s="8">
        <v>40</v>
      </c>
      <c r="D399" s="8">
        <v>39</v>
      </c>
      <c r="E399" s="4">
        <v>0.97499999999999998</v>
      </c>
      <c r="F399" s="8">
        <v>1</v>
      </c>
      <c r="G399" s="4">
        <v>1</v>
      </c>
      <c r="H399" s="8">
        <v>0</v>
      </c>
      <c r="I399" s="8">
        <v>0</v>
      </c>
      <c r="J399" s="8">
        <v>0</v>
      </c>
    </row>
    <row r="400" spans="1:10" x14ac:dyDescent="0.3">
      <c r="A400" s="7" t="s">
        <v>794</v>
      </c>
      <c r="B400" s="7" t="s">
        <v>795</v>
      </c>
      <c r="C400" s="8">
        <v>40</v>
      </c>
      <c r="D400" s="8">
        <v>38</v>
      </c>
      <c r="E400" s="4">
        <v>0.95</v>
      </c>
      <c r="F400" s="8">
        <v>1</v>
      </c>
      <c r="G400" s="4">
        <v>0.97499999999999998</v>
      </c>
      <c r="H400" s="8">
        <v>0</v>
      </c>
      <c r="I400" s="8">
        <v>0</v>
      </c>
      <c r="J400" s="8">
        <v>1</v>
      </c>
    </row>
    <row r="401" spans="1:10" x14ac:dyDescent="0.3">
      <c r="A401" s="7" t="s">
        <v>796</v>
      </c>
      <c r="B401" s="7" t="s">
        <v>797</v>
      </c>
      <c r="C401" s="8">
        <v>40</v>
      </c>
      <c r="D401" s="8">
        <v>39</v>
      </c>
      <c r="E401" s="4">
        <v>0.97499999999999998</v>
      </c>
      <c r="F401" s="8">
        <v>1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798</v>
      </c>
      <c r="B402" s="7" t="s">
        <v>799</v>
      </c>
      <c r="C402" s="8">
        <v>39</v>
      </c>
      <c r="D402" s="8">
        <v>39</v>
      </c>
      <c r="E402" s="4">
        <v>1</v>
      </c>
      <c r="F402" s="8">
        <v>0</v>
      </c>
      <c r="G402" s="4">
        <v>1</v>
      </c>
      <c r="H402" s="8">
        <v>0</v>
      </c>
      <c r="I402" s="8">
        <v>0</v>
      </c>
      <c r="J402" s="8">
        <v>0</v>
      </c>
    </row>
    <row r="403" spans="1:10" x14ac:dyDescent="0.3">
      <c r="A403" s="7" t="s">
        <v>800</v>
      </c>
      <c r="B403" s="7" t="s">
        <v>801</v>
      </c>
      <c r="C403" s="8">
        <v>38</v>
      </c>
      <c r="D403" s="8">
        <v>37</v>
      </c>
      <c r="E403" s="4">
        <v>0.97368421052631571</v>
      </c>
      <c r="F403" s="8">
        <v>0</v>
      </c>
      <c r="G403" s="4">
        <v>0.97368421052631571</v>
      </c>
      <c r="H403" s="8">
        <v>1</v>
      </c>
      <c r="I403" s="8">
        <v>0</v>
      </c>
      <c r="J403" s="8">
        <v>0</v>
      </c>
    </row>
    <row r="404" spans="1:10" x14ac:dyDescent="0.3">
      <c r="A404" s="7" t="s">
        <v>802</v>
      </c>
      <c r="B404" s="7" t="s">
        <v>803</v>
      </c>
      <c r="C404" s="8">
        <v>38</v>
      </c>
      <c r="D404" s="8">
        <v>38</v>
      </c>
      <c r="E404" s="4">
        <v>1</v>
      </c>
      <c r="F404" s="8">
        <v>0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804</v>
      </c>
      <c r="B405" s="7" t="s">
        <v>805</v>
      </c>
      <c r="C405" s="8">
        <v>38</v>
      </c>
      <c r="D405" s="8">
        <v>38</v>
      </c>
      <c r="E405" s="4">
        <v>1</v>
      </c>
      <c r="F405" s="8">
        <v>0</v>
      </c>
      <c r="G405" s="4">
        <v>1</v>
      </c>
      <c r="H405" s="8">
        <v>0</v>
      </c>
      <c r="I405" s="8">
        <v>0</v>
      </c>
      <c r="J405" s="8">
        <v>0</v>
      </c>
    </row>
    <row r="406" spans="1:10" x14ac:dyDescent="0.3">
      <c r="A406" s="7" t="s">
        <v>806</v>
      </c>
      <c r="B406" s="7" t="s">
        <v>807</v>
      </c>
      <c r="C406" s="8">
        <v>37</v>
      </c>
      <c r="D406" s="8">
        <v>37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808</v>
      </c>
      <c r="B407" s="7" t="s">
        <v>809</v>
      </c>
      <c r="C407" s="8">
        <v>37</v>
      </c>
      <c r="D407" s="8">
        <v>36</v>
      </c>
      <c r="E407" s="4">
        <v>0.97297297297297303</v>
      </c>
      <c r="F407" s="8">
        <v>1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810</v>
      </c>
      <c r="B408" s="7" t="s">
        <v>811</v>
      </c>
      <c r="C408" s="8">
        <v>37</v>
      </c>
      <c r="D408" s="8">
        <v>36</v>
      </c>
      <c r="E408" s="4">
        <v>0.97297297297297303</v>
      </c>
      <c r="F408" s="8">
        <v>1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812</v>
      </c>
      <c r="B409" s="7" t="s">
        <v>813</v>
      </c>
      <c r="C409" s="8">
        <v>36</v>
      </c>
      <c r="D409" s="8">
        <v>36</v>
      </c>
      <c r="E409" s="4">
        <v>1</v>
      </c>
      <c r="F409" s="8">
        <v>0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814</v>
      </c>
      <c r="B410" s="7" t="s">
        <v>815</v>
      </c>
      <c r="C410" s="8">
        <v>36</v>
      </c>
      <c r="D410" s="8">
        <v>34</v>
      </c>
      <c r="E410" s="4">
        <v>0.94444444444444442</v>
      </c>
      <c r="F410" s="8">
        <v>0</v>
      </c>
      <c r="G410" s="4">
        <v>0.94444444444444442</v>
      </c>
      <c r="H410" s="8">
        <v>2</v>
      </c>
      <c r="I410" s="8">
        <v>0</v>
      </c>
      <c r="J410" s="8">
        <v>0</v>
      </c>
    </row>
    <row r="411" spans="1:10" x14ac:dyDescent="0.3">
      <c r="A411" s="7" t="s">
        <v>816</v>
      </c>
      <c r="B411" s="7" t="s">
        <v>817</v>
      </c>
      <c r="C411" s="8">
        <v>36</v>
      </c>
      <c r="D411" s="8">
        <v>34</v>
      </c>
      <c r="E411" s="4">
        <v>0.94444444444444442</v>
      </c>
      <c r="F411" s="8">
        <v>2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818</v>
      </c>
      <c r="B412" s="7" t="s">
        <v>819</v>
      </c>
      <c r="C412" s="8">
        <v>36</v>
      </c>
      <c r="D412" s="8">
        <v>35</v>
      </c>
      <c r="E412" s="4">
        <v>0.9722222222222221</v>
      </c>
      <c r="F412" s="8">
        <v>1</v>
      </c>
      <c r="G412" s="4">
        <v>1</v>
      </c>
      <c r="H412" s="8">
        <v>0</v>
      </c>
      <c r="I412" s="8">
        <v>0</v>
      </c>
      <c r="J412" s="8">
        <v>0</v>
      </c>
    </row>
    <row r="413" spans="1:10" x14ac:dyDescent="0.3">
      <c r="A413" s="7" t="s">
        <v>820</v>
      </c>
      <c r="B413" s="7" t="s">
        <v>821</v>
      </c>
      <c r="C413" s="8">
        <v>36</v>
      </c>
      <c r="D413" s="8">
        <v>36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822</v>
      </c>
      <c r="B414" s="7" t="s">
        <v>823</v>
      </c>
      <c r="C414" s="8">
        <v>35</v>
      </c>
      <c r="D414" s="8">
        <v>32</v>
      </c>
      <c r="E414" s="4">
        <v>0.91428571428571426</v>
      </c>
      <c r="F414" s="8">
        <v>2</v>
      </c>
      <c r="G414" s="4">
        <v>0.97142857142857142</v>
      </c>
      <c r="H414" s="8">
        <v>1</v>
      </c>
      <c r="I414" s="8">
        <v>0</v>
      </c>
      <c r="J414" s="8">
        <v>0</v>
      </c>
    </row>
    <row r="415" spans="1:10" x14ac:dyDescent="0.3">
      <c r="A415" s="7" t="s">
        <v>824</v>
      </c>
      <c r="B415" s="7" t="s">
        <v>825</v>
      </c>
      <c r="C415" s="8">
        <v>35</v>
      </c>
      <c r="D415" s="8">
        <v>35</v>
      </c>
      <c r="E415" s="4">
        <v>1</v>
      </c>
      <c r="F415" s="8">
        <v>0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826</v>
      </c>
      <c r="B416" s="7" t="s">
        <v>827</v>
      </c>
      <c r="C416" s="8">
        <v>35</v>
      </c>
      <c r="D416" s="8">
        <v>35</v>
      </c>
      <c r="E416" s="4">
        <v>1</v>
      </c>
      <c r="F416" s="8">
        <v>0</v>
      </c>
      <c r="G416" s="4">
        <v>1</v>
      </c>
      <c r="H416" s="8">
        <v>0</v>
      </c>
      <c r="I416" s="8">
        <v>0</v>
      </c>
      <c r="J416" s="8">
        <v>0</v>
      </c>
    </row>
    <row r="417" spans="1:10" x14ac:dyDescent="0.3">
      <c r="A417" s="7" t="s">
        <v>828</v>
      </c>
      <c r="B417" s="7" t="s">
        <v>829</v>
      </c>
      <c r="C417" s="8">
        <v>35</v>
      </c>
      <c r="D417" s="8">
        <v>34</v>
      </c>
      <c r="E417" s="4">
        <v>0.97142857142857142</v>
      </c>
      <c r="F417" s="8">
        <v>1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830</v>
      </c>
      <c r="B418" s="7" t="s">
        <v>831</v>
      </c>
      <c r="C418" s="8">
        <v>35</v>
      </c>
      <c r="D418" s="8">
        <v>35</v>
      </c>
      <c r="E418" s="4">
        <v>1</v>
      </c>
      <c r="F418" s="8">
        <v>0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832</v>
      </c>
      <c r="B419" s="7" t="s">
        <v>833</v>
      </c>
      <c r="C419" s="8">
        <v>35</v>
      </c>
      <c r="D419" s="8">
        <v>31</v>
      </c>
      <c r="E419" s="4">
        <v>0.88571428571428568</v>
      </c>
      <c r="F419" s="8">
        <v>2</v>
      </c>
      <c r="G419" s="4">
        <v>0.94285714285714273</v>
      </c>
      <c r="H419" s="8">
        <v>2</v>
      </c>
      <c r="I419" s="8">
        <v>0</v>
      </c>
      <c r="J419" s="8">
        <v>0</v>
      </c>
    </row>
    <row r="420" spans="1:10" x14ac:dyDescent="0.3">
      <c r="A420" s="7" t="s">
        <v>834</v>
      </c>
      <c r="B420" s="7" t="s">
        <v>835</v>
      </c>
      <c r="C420" s="8">
        <v>34</v>
      </c>
      <c r="D420" s="8">
        <v>30</v>
      </c>
      <c r="E420" s="4">
        <v>0.88235294117647056</v>
      </c>
      <c r="F420" s="8">
        <v>2</v>
      </c>
      <c r="G420" s="4">
        <v>0.94117647058823517</v>
      </c>
      <c r="H420" s="8">
        <v>1</v>
      </c>
      <c r="I420" s="8">
        <v>0</v>
      </c>
      <c r="J420" s="8">
        <v>1</v>
      </c>
    </row>
    <row r="421" spans="1:10" x14ac:dyDescent="0.3">
      <c r="A421" s="7" t="s">
        <v>836</v>
      </c>
      <c r="B421" s="7" t="s">
        <v>837</v>
      </c>
      <c r="C421" s="8">
        <v>34</v>
      </c>
      <c r="D421" s="8">
        <v>34</v>
      </c>
      <c r="E421" s="4">
        <v>1</v>
      </c>
      <c r="F421" s="8">
        <v>0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838</v>
      </c>
      <c r="B422" s="7" t="s">
        <v>839</v>
      </c>
      <c r="C422" s="8">
        <v>34</v>
      </c>
      <c r="D422" s="8">
        <v>34</v>
      </c>
      <c r="E422" s="4">
        <v>1</v>
      </c>
      <c r="F422" s="8">
        <v>0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840</v>
      </c>
      <c r="B423" s="7" t="s">
        <v>841</v>
      </c>
      <c r="C423" s="8">
        <v>34</v>
      </c>
      <c r="D423" s="8">
        <v>34</v>
      </c>
      <c r="E423" s="4">
        <v>1</v>
      </c>
      <c r="F423" s="8">
        <v>0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842</v>
      </c>
      <c r="B424" s="7" t="s">
        <v>843</v>
      </c>
      <c r="C424" s="8">
        <v>34</v>
      </c>
      <c r="D424" s="8">
        <v>34</v>
      </c>
      <c r="E424" s="4">
        <v>1</v>
      </c>
      <c r="F424" s="8">
        <v>0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844</v>
      </c>
      <c r="B425" s="7" t="s">
        <v>845</v>
      </c>
      <c r="C425" s="8">
        <v>33</v>
      </c>
      <c r="D425" s="8">
        <v>32</v>
      </c>
      <c r="E425" s="4">
        <v>0.96969696969696972</v>
      </c>
      <c r="F425" s="8">
        <v>1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846</v>
      </c>
      <c r="B426" s="7" t="s">
        <v>847</v>
      </c>
      <c r="C426" s="8">
        <v>33</v>
      </c>
      <c r="D426" s="8">
        <v>33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848</v>
      </c>
      <c r="B427" s="7" t="s">
        <v>849</v>
      </c>
      <c r="C427" s="8">
        <v>32</v>
      </c>
      <c r="D427" s="8">
        <v>31</v>
      </c>
      <c r="E427" s="4">
        <v>0.96875</v>
      </c>
      <c r="F427" s="8">
        <v>0</v>
      </c>
      <c r="G427" s="4">
        <v>0.96875</v>
      </c>
      <c r="H427" s="8">
        <v>1</v>
      </c>
      <c r="I427" s="8">
        <v>0</v>
      </c>
      <c r="J427" s="8">
        <v>0</v>
      </c>
    </row>
    <row r="428" spans="1:10" x14ac:dyDescent="0.3">
      <c r="A428" s="7" t="s">
        <v>850</v>
      </c>
      <c r="B428" s="7" t="s">
        <v>851</v>
      </c>
      <c r="C428" s="8">
        <v>32</v>
      </c>
      <c r="D428" s="8">
        <v>32</v>
      </c>
      <c r="E428" s="4">
        <v>1</v>
      </c>
      <c r="F428" s="8">
        <v>0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852</v>
      </c>
      <c r="B429" s="7" t="s">
        <v>853</v>
      </c>
      <c r="C429" s="8">
        <v>32</v>
      </c>
      <c r="D429" s="8">
        <v>31</v>
      </c>
      <c r="E429" s="4">
        <v>0.96875</v>
      </c>
      <c r="F429" s="8">
        <v>1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854</v>
      </c>
      <c r="B430" s="7" t="s">
        <v>855</v>
      </c>
      <c r="C430" s="8">
        <v>32</v>
      </c>
      <c r="D430" s="8">
        <v>29</v>
      </c>
      <c r="E430" s="4">
        <v>0.90625</v>
      </c>
      <c r="F430" s="8">
        <v>0</v>
      </c>
      <c r="G430" s="4">
        <v>0.90625</v>
      </c>
      <c r="H430" s="8">
        <v>0</v>
      </c>
      <c r="I430" s="8">
        <v>0</v>
      </c>
      <c r="J430" s="8">
        <v>3</v>
      </c>
    </row>
    <row r="431" spans="1:10" x14ac:dyDescent="0.3">
      <c r="A431" s="7" t="s">
        <v>856</v>
      </c>
      <c r="B431" s="7" t="s">
        <v>857</v>
      </c>
      <c r="C431" s="8">
        <v>32</v>
      </c>
      <c r="D431" s="8">
        <v>31</v>
      </c>
      <c r="E431" s="4">
        <v>0.96875</v>
      </c>
      <c r="F431" s="8">
        <v>0</v>
      </c>
      <c r="G431" s="4">
        <v>0.96875</v>
      </c>
      <c r="H431" s="8">
        <v>0</v>
      </c>
      <c r="I431" s="8">
        <v>0</v>
      </c>
      <c r="J431" s="8">
        <v>1</v>
      </c>
    </row>
    <row r="432" spans="1:10" x14ac:dyDescent="0.3">
      <c r="A432" s="7" t="s">
        <v>858</v>
      </c>
      <c r="B432" s="7" t="s">
        <v>859</v>
      </c>
      <c r="C432" s="8">
        <v>32</v>
      </c>
      <c r="D432" s="8">
        <v>32</v>
      </c>
      <c r="E432" s="4">
        <v>1</v>
      </c>
      <c r="F432" s="8">
        <v>0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860</v>
      </c>
      <c r="B433" s="7" t="s">
        <v>861</v>
      </c>
      <c r="C433" s="8">
        <v>32</v>
      </c>
      <c r="D433" s="8">
        <v>31</v>
      </c>
      <c r="E433" s="4">
        <v>0.96875</v>
      </c>
      <c r="F433" s="8">
        <v>1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862</v>
      </c>
      <c r="B434" s="7" t="s">
        <v>863</v>
      </c>
      <c r="C434" s="8">
        <v>31</v>
      </c>
      <c r="D434" s="8">
        <v>30</v>
      </c>
      <c r="E434" s="4">
        <v>0.967741935483871</v>
      </c>
      <c r="F434" s="8">
        <v>1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864</v>
      </c>
      <c r="B435" s="7" t="s">
        <v>865</v>
      </c>
      <c r="C435" s="8">
        <v>31</v>
      </c>
      <c r="D435" s="8">
        <v>31</v>
      </c>
      <c r="E435" s="4">
        <v>1</v>
      </c>
      <c r="F435" s="8">
        <v>0</v>
      </c>
      <c r="G435" s="4">
        <v>1</v>
      </c>
      <c r="H435" s="8">
        <v>0</v>
      </c>
      <c r="I435" s="8">
        <v>0</v>
      </c>
      <c r="J435" s="8">
        <v>0</v>
      </c>
    </row>
    <row r="436" spans="1:10" x14ac:dyDescent="0.3">
      <c r="A436" s="7" t="s">
        <v>866</v>
      </c>
      <c r="B436" s="7" t="s">
        <v>60</v>
      </c>
      <c r="C436" s="8">
        <v>31</v>
      </c>
      <c r="D436" s="8">
        <v>29</v>
      </c>
      <c r="E436" s="4">
        <v>0.93548387096774188</v>
      </c>
      <c r="F436" s="8">
        <v>1</v>
      </c>
      <c r="G436" s="4">
        <v>0.967741935483871</v>
      </c>
      <c r="H436" s="8">
        <v>1</v>
      </c>
      <c r="I436" s="8">
        <v>0</v>
      </c>
      <c r="J436" s="8">
        <v>0</v>
      </c>
    </row>
    <row r="437" spans="1:10" x14ac:dyDescent="0.3">
      <c r="A437" s="7" t="s">
        <v>867</v>
      </c>
      <c r="B437" s="7" t="s">
        <v>868</v>
      </c>
      <c r="C437" s="8">
        <v>31</v>
      </c>
      <c r="D437" s="8">
        <v>29</v>
      </c>
      <c r="E437" s="4">
        <v>0.93548387096774188</v>
      </c>
      <c r="F437" s="8">
        <v>2</v>
      </c>
      <c r="G437" s="4">
        <v>1</v>
      </c>
      <c r="H437" s="8">
        <v>0</v>
      </c>
      <c r="I437" s="8">
        <v>0</v>
      </c>
      <c r="J437" s="8">
        <v>0</v>
      </c>
    </row>
    <row r="438" spans="1:10" x14ac:dyDescent="0.3">
      <c r="A438" s="7" t="s">
        <v>869</v>
      </c>
      <c r="B438" s="7" t="s">
        <v>870</v>
      </c>
      <c r="C438" s="8">
        <v>30</v>
      </c>
      <c r="D438" s="8">
        <v>30</v>
      </c>
      <c r="E438" s="4">
        <v>1</v>
      </c>
      <c r="F438" s="8">
        <v>0</v>
      </c>
      <c r="G438" s="4">
        <v>1</v>
      </c>
      <c r="H438" s="8">
        <v>0</v>
      </c>
      <c r="I438" s="8">
        <v>0</v>
      </c>
      <c r="J438" s="8">
        <v>0</v>
      </c>
    </row>
    <row r="439" spans="1:10" x14ac:dyDescent="0.3">
      <c r="A439" s="7" t="s">
        <v>871</v>
      </c>
      <c r="B439" s="7" t="s">
        <v>872</v>
      </c>
      <c r="C439" s="8">
        <v>30</v>
      </c>
      <c r="D439" s="8">
        <v>30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873</v>
      </c>
      <c r="B440" s="7" t="s">
        <v>874</v>
      </c>
      <c r="C440" s="8">
        <v>29</v>
      </c>
      <c r="D440" s="8">
        <v>29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875</v>
      </c>
      <c r="B441" s="7" t="s">
        <v>876</v>
      </c>
      <c r="C441" s="8">
        <v>29</v>
      </c>
      <c r="D441" s="8">
        <v>27</v>
      </c>
      <c r="E441" s="4">
        <v>0.93103448275862066</v>
      </c>
      <c r="F441" s="8">
        <v>2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877</v>
      </c>
      <c r="B442" s="7" t="s">
        <v>878</v>
      </c>
      <c r="C442" s="8">
        <v>28</v>
      </c>
      <c r="D442" s="8">
        <v>27</v>
      </c>
      <c r="E442" s="4">
        <v>0.9642857142857143</v>
      </c>
      <c r="F442" s="8">
        <v>1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879</v>
      </c>
      <c r="B443" s="7" t="s">
        <v>880</v>
      </c>
      <c r="C443" s="8">
        <v>28</v>
      </c>
      <c r="D443" s="8">
        <v>28</v>
      </c>
      <c r="E443" s="4">
        <v>1</v>
      </c>
      <c r="F443" s="8">
        <v>0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881</v>
      </c>
      <c r="B444" s="7" t="s">
        <v>882</v>
      </c>
      <c r="C444" s="8">
        <v>28</v>
      </c>
      <c r="D444" s="8">
        <v>28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883</v>
      </c>
      <c r="B445" s="7" t="s">
        <v>884</v>
      </c>
      <c r="C445" s="8">
        <v>27</v>
      </c>
      <c r="D445" s="8">
        <v>27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885</v>
      </c>
      <c r="B446" s="7" t="s">
        <v>886</v>
      </c>
      <c r="C446" s="8">
        <v>27</v>
      </c>
      <c r="D446" s="8">
        <v>27</v>
      </c>
      <c r="E446" s="4">
        <v>1</v>
      </c>
      <c r="F446" s="8">
        <v>0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887</v>
      </c>
      <c r="B447" s="7" t="s">
        <v>888</v>
      </c>
      <c r="C447" s="8">
        <v>27</v>
      </c>
      <c r="D447" s="8">
        <v>27</v>
      </c>
      <c r="E447" s="4">
        <v>1</v>
      </c>
      <c r="F447" s="8">
        <v>0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889</v>
      </c>
      <c r="B448" s="7" t="s">
        <v>890</v>
      </c>
      <c r="C448" s="8">
        <v>27</v>
      </c>
      <c r="D448" s="8">
        <v>26</v>
      </c>
      <c r="E448" s="4">
        <v>0.96296296296296291</v>
      </c>
      <c r="F448" s="8">
        <v>1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891</v>
      </c>
      <c r="B449" s="7" t="s">
        <v>892</v>
      </c>
      <c r="C449" s="8">
        <v>27</v>
      </c>
      <c r="D449" s="8">
        <v>27</v>
      </c>
      <c r="E449" s="4">
        <v>1</v>
      </c>
      <c r="F449" s="8">
        <v>0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893</v>
      </c>
      <c r="B450" s="7" t="s">
        <v>532</v>
      </c>
      <c r="C450" s="8">
        <v>26</v>
      </c>
      <c r="D450" s="8">
        <v>24</v>
      </c>
      <c r="E450" s="4">
        <v>0.92307692307692302</v>
      </c>
      <c r="F450" s="8">
        <v>2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894</v>
      </c>
      <c r="B451" s="7" t="s">
        <v>895</v>
      </c>
      <c r="C451" s="8">
        <v>26</v>
      </c>
      <c r="D451" s="8">
        <v>26</v>
      </c>
      <c r="E451" s="4">
        <v>1</v>
      </c>
      <c r="F451" s="8">
        <v>0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896</v>
      </c>
      <c r="B452" s="7" t="s">
        <v>60</v>
      </c>
      <c r="C452" s="8">
        <v>25</v>
      </c>
      <c r="D452" s="8">
        <v>24</v>
      </c>
      <c r="E452" s="4">
        <v>0.96</v>
      </c>
      <c r="F452" s="8">
        <v>0</v>
      </c>
      <c r="G452" s="4">
        <v>0.96</v>
      </c>
      <c r="H452" s="8">
        <v>1</v>
      </c>
      <c r="I452" s="8">
        <v>0</v>
      </c>
      <c r="J452" s="8">
        <v>0</v>
      </c>
    </row>
    <row r="453" spans="1:10" x14ac:dyDescent="0.3">
      <c r="A453" s="7" t="s">
        <v>897</v>
      </c>
      <c r="B453" s="7" t="s">
        <v>898</v>
      </c>
      <c r="C453" s="8">
        <v>25</v>
      </c>
      <c r="D453" s="8">
        <v>25</v>
      </c>
      <c r="E453" s="4">
        <v>1</v>
      </c>
      <c r="F453" s="8">
        <v>0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899</v>
      </c>
      <c r="B454" s="7" t="s">
        <v>900</v>
      </c>
      <c r="C454" s="8">
        <v>25</v>
      </c>
      <c r="D454" s="8">
        <v>24</v>
      </c>
      <c r="E454" s="4">
        <v>0.96</v>
      </c>
      <c r="F454" s="8">
        <v>1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901</v>
      </c>
      <c r="B455" s="7" t="s">
        <v>902</v>
      </c>
      <c r="C455" s="8">
        <v>25</v>
      </c>
      <c r="D455" s="8">
        <v>25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903</v>
      </c>
      <c r="B456" s="7" t="s">
        <v>904</v>
      </c>
      <c r="C456" s="8">
        <v>25</v>
      </c>
      <c r="D456" s="8">
        <v>25</v>
      </c>
      <c r="E456" s="4">
        <v>1</v>
      </c>
      <c r="F456" s="8">
        <v>0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905</v>
      </c>
      <c r="B457" s="7" t="s">
        <v>906</v>
      </c>
      <c r="C457" s="8">
        <v>24</v>
      </c>
      <c r="D457" s="8">
        <v>23</v>
      </c>
      <c r="E457" s="4">
        <v>0.95833333333333348</v>
      </c>
      <c r="F457" s="8">
        <v>1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907</v>
      </c>
      <c r="B458" s="7" t="s">
        <v>908</v>
      </c>
      <c r="C458" s="8">
        <v>24</v>
      </c>
      <c r="D458" s="8">
        <v>24</v>
      </c>
      <c r="E458" s="4">
        <v>1</v>
      </c>
      <c r="F458" s="8">
        <v>0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909</v>
      </c>
      <c r="B459" s="7" t="s">
        <v>910</v>
      </c>
      <c r="C459" s="8">
        <v>24</v>
      </c>
      <c r="D459" s="8">
        <v>24</v>
      </c>
      <c r="E459" s="4">
        <v>1</v>
      </c>
      <c r="F459" s="8">
        <v>0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911</v>
      </c>
      <c r="B460" s="7" t="s">
        <v>912</v>
      </c>
      <c r="C460" s="8">
        <v>23</v>
      </c>
      <c r="D460" s="8">
        <v>23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913</v>
      </c>
      <c r="B461" s="7" t="s">
        <v>914</v>
      </c>
      <c r="C461" s="8">
        <v>23</v>
      </c>
      <c r="D461" s="8">
        <v>22</v>
      </c>
      <c r="E461" s="4">
        <v>0.95652173913043481</v>
      </c>
      <c r="F461" s="8">
        <v>1</v>
      </c>
      <c r="G461" s="4">
        <v>1</v>
      </c>
      <c r="H461" s="8">
        <v>0</v>
      </c>
      <c r="I461" s="8">
        <v>0</v>
      </c>
      <c r="J461" s="8">
        <v>0</v>
      </c>
    </row>
    <row r="462" spans="1:10" x14ac:dyDescent="0.3">
      <c r="A462" s="7" t="s">
        <v>915</v>
      </c>
      <c r="B462" s="7" t="s">
        <v>916</v>
      </c>
      <c r="C462" s="8">
        <v>23</v>
      </c>
      <c r="D462" s="8">
        <v>22</v>
      </c>
      <c r="E462" s="4">
        <v>0.95652173913043481</v>
      </c>
      <c r="F462" s="8">
        <v>1</v>
      </c>
      <c r="G462" s="4">
        <v>1</v>
      </c>
      <c r="H462" s="8">
        <v>0</v>
      </c>
      <c r="I462" s="8">
        <v>0</v>
      </c>
      <c r="J462" s="8">
        <v>0</v>
      </c>
    </row>
    <row r="463" spans="1:10" x14ac:dyDescent="0.3">
      <c r="A463" s="7" t="s">
        <v>917</v>
      </c>
      <c r="B463" s="7" t="s">
        <v>918</v>
      </c>
      <c r="C463" s="8">
        <v>23</v>
      </c>
      <c r="D463" s="8">
        <v>23</v>
      </c>
      <c r="E463" s="4">
        <v>1</v>
      </c>
      <c r="F463" s="8">
        <v>0</v>
      </c>
      <c r="G463" s="4">
        <v>1</v>
      </c>
      <c r="H463" s="8">
        <v>0</v>
      </c>
      <c r="I463" s="8">
        <v>0</v>
      </c>
      <c r="J463" s="8">
        <v>0</v>
      </c>
    </row>
    <row r="464" spans="1:10" x14ac:dyDescent="0.3">
      <c r="A464" s="7" t="s">
        <v>919</v>
      </c>
      <c r="B464" s="7" t="s">
        <v>920</v>
      </c>
      <c r="C464" s="8">
        <v>23</v>
      </c>
      <c r="D464" s="8">
        <v>23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921</v>
      </c>
      <c r="B465" s="7" t="s">
        <v>922</v>
      </c>
      <c r="C465" s="8">
        <v>21</v>
      </c>
      <c r="D465" s="8">
        <v>20</v>
      </c>
      <c r="E465" s="4">
        <v>0.95238095238095222</v>
      </c>
      <c r="F465" s="8">
        <v>1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923</v>
      </c>
      <c r="B466" s="7" t="s">
        <v>924</v>
      </c>
      <c r="C466" s="8">
        <v>21</v>
      </c>
      <c r="D466" s="8">
        <v>21</v>
      </c>
      <c r="E466" s="4">
        <v>1</v>
      </c>
      <c r="F466" s="8">
        <v>0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925</v>
      </c>
      <c r="B467" s="7" t="s">
        <v>926</v>
      </c>
      <c r="C467" s="8">
        <v>21</v>
      </c>
      <c r="D467" s="8">
        <v>20</v>
      </c>
      <c r="E467" s="4">
        <v>0.95238095238095222</v>
      </c>
      <c r="F467" s="8">
        <v>1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927</v>
      </c>
      <c r="B468" s="7" t="s">
        <v>928</v>
      </c>
      <c r="C468" s="8">
        <v>21</v>
      </c>
      <c r="D468" s="8">
        <v>21</v>
      </c>
      <c r="E468" s="4">
        <v>1</v>
      </c>
      <c r="F468" s="8">
        <v>0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929</v>
      </c>
      <c r="B469" s="7" t="s">
        <v>930</v>
      </c>
      <c r="C469" s="8">
        <v>20</v>
      </c>
      <c r="D469" s="8">
        <v>19</v>
      </c>
      <c r="E469" s="4">
        <v>0.95</v>
      </c>
      <c r="F469" s="8">
        <v>1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931</v>
      </c>
      <c r="B470" s="7" t="s">
        <v>932</v>
      </c>
      <c r="C470" s="8">
        <v>20</v>
      </c>
      <c r="D470" s="8">
        <v>20</v>
      </c>
      <c r="E470" s="4">
        <v>1</v>
      </c>
      <c r="F470" s="8">
        <v>0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933</v>
      </c>
      <c r="B471" s="7" t="s">
        <v>934</v>
      </c>
      <c r="C471" s="8">
        <v>20</v>
      </c>
      <c r="D471" s="8">
        <v>20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935</v>
      </c>
      <c r="B472" s="7" t="s">
        <v>936</v>
      </c>
      <c r="C472" s="8">
        <v>20</v>
      </c>
      <c r="D472" s="8">
        <v>20</v>
      </c>
      <c r="E472" s="4">
        <v>1</v>
      </c>
      <c r="F472" s="8">
        <v>0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937</v>
      </c>
      <c r="B473" s="7" t="s">
        <v>938</v>
      </c>
      <c r="C473" s="8">
        <v>19</v>
      </c>
      <c r="D473" s="8">
        <v>19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939</v>
      </c>
      <c r="B474" s="7" t="s">
        <v>940</v>
      </c>
      <c r="C474" s="8">
        <v>19</v>
      </c>
      <c r="D474" s="8">
        <v>18</v>
      </c>
      <c r="E474" s="4">
        <v>0.94736842105263153</v>
      </c>
      <c r="F474" s="8">
        <v>0</v>
      </c>
      <c r="G474" s="4">
        <v>0.94736842105263153</v>
      </c>
      <c r="H474" s="8">
        <v>0</v>
      </c>
      <c r="I474" s="8">
        <v>0</v>
      </c>
      <c r="J474" s="8">
        <v>1</v>
      </c>
    </row>
    <row r="475" spans="1:10" x14ac:dyDescent="0.3">
      <c r="A475" s="7" t="s">
        <v>941</v>
      </c>
      <c r="B475" s="7" t="s">
        <v>942</v>
      </c>
      <c r="C475" s="8">
        <v>18</v>
      </c>
      <c r="D475" s="8">
        <v>18</v>
      </c>
      <c r="E475" s="4">
        <v>1</v>
      </c>
      <c r="F475" s="8">
        <v>0</v>
      </c>
      <c r="G475" s="4">
        <v>1</v>
      </c>
      <c r="H475" s="8">
        <v>0</v>
      </c>
      <c r="I475" s="8">
        <v>0</v>
      </c>
      <c r="J475" s="8">
        <v>0</v>
      </c>
    </row>
    <row r="476" spans="1:10" x14ac:dyDescent="0.3">
      <c r="A476" s="7" t="s">
        <v>943</v>
      </c>
      <c r="B476" s="7" t="s">
        <v>944</v>
      </c>
      <c r="C476" s="8">
        <v>18</v>
      </c>
      <c r="D476" s="8">
        <v>17</v>
      </c>
      <c r="E476" s="4">
        <v>0.94444444444444442</v>
      </c>
      <c r="F476" s="8">
        <v>0</v>
      </c>
      <c r="G476" s="4">
        <v>0.94444444444444442</v>
      </c>
      <c r="H476" s="8">
        <v>1</v>
      </c>
      <c r="I476" s="8">
        <v>0</v>
      </c>
      <c r="J476" s="8">
        <v>0</v>
      </c>
    </row>
    <row r="477" spans="1:10" x14ac:dyDescent="0.3">
      <c r="A477" s="7" t="s">
        <v>945</v>
      </c>
      <c r="B477" s="7" t="s">
        <v>946</v>
      </c>
      <c r="C477" s="8">
        <v>18</v>
      </c>
      <c r="D477" s="8">
        <v>18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947</v>
      </c>
      <c r="B478" s="7" t="s">
        <v>948</v>
      </c>
      <c r="C478" s="8">
        <v>18</v>
      </c>
      <c r="D478" s="8">
        <v>18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949</v>
      </c>
      <c r="B479" s="7" t="s">
        <v>950</v>
      </c>
      <c r="C479" s="8">
        <v>17</v>
      </c>
      <c r="D479" s="8">
        <v>17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951</v>
      </c>
      <c r="B480" s="7" t="s">
        <v>952</v>
      </c>
      <c r="C480" s="8">
        <v>17</v>
      </c>
      <c r="D480" s="8">
        <v>16</v>
      </c>
      <c r="E480" s="4">
        <v>0.94117647058823517</v>
      </c>
      <c r="F480" s="8">
        <v>1</v>
      </c>
      <c r="G480" s="4">
        <v>1</v>
      </c>
      <c r="H480" s="8">
        <v>0</v>
      </c>
      <c r="I480" s="8">
        <v>0</v>
      </c>
      <c r="J480" s="8">
        <v>0</v>
      </c>
    </row>
    <row r="481" spans="1:10" x14ac:dyDescent="0.3">
      <c r="A481" s="7" t="s">
        <v>953</v>
      </c>
      <c r="B481" s="7" t="s">
        <v>954</v>
      </c>
      <c r="C481" s="8">
        <v>17</v>
      </c>
      <c r="D481" s="8">
        <v>17</v>
      </c>
      <c r="E481" s="4">
        <v>1</v>
      </c>
      <c r="F481" s="8">
        <v>0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955</v>
      </c>
      <c r="B482" s="7" t="s">
        <v>956</v>
      </c>
      <c r="C482" s="8">
        <v>17</v>
      </c>
      <c r="D482" s="8">
        <v>17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957</v>
      </c>
      <c r="B483" s="7" t="s">
        <v>958</v>
      </c>
      <c r="C483" s="8">
        <v>15</v>
      </c>
      <c r="D483" s="8">
        <v>15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959</v>
      </c>
      <c r="B484" s="7" t="s">
        <v>60</v>
      </c>
      <c r="C484" s="8">
        <v>15</v>
      </c>
      <c r="D484" s="8">
        <v>14</v>
      </c>
      <c r="E484" s="4">
        <v>0.93333333333333324</v>
      </c>
      <c r="F484" s="8">
        <v>1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960</v>
      </c>
      <c r="B485" s="7" t="s">
        <v>961</v>
      </c>
      <c r="C485" s="8">
        <v>14</v>
      </c>
      <c r="D485" s="8">
        <v>14</v>
      </c>
      <c r="E485" s="4">
        <v>1</v>
      </c>
      <c r="F485" s="8">
        <v>0</v>
      </c>
      <c r="G485" s="4">
        <v>1</v>
      </c>
      <c r="H485" s="8">
        <v>0</v>
      </c>
      <c r="I485" s="8">
        <v>0</v>
      </c>
      <c r="J485" s="8">
        <v>0</v>
      </c>
    </row>
    <row r="486" spans="1:10" x14ac:dyDescent="0.3">
      <c r="A486" s="7" t="s">
        <v>962</v>
      </c>
      <c r="B486" s="7" t="s">
        <v>963</v>
      </c>
      <c r="C486" s="8">
        <v>14</v>
      </c>
      <c r="D486" s="8">
        <v>14</v>
      </c>
      <c r="E486" s="4">
        <v>1</v>
      </c>
      <c r="F486" s="8">
        <v>0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964</v>
      </c>
      <c r="B487" s="7" t="s">
        <v>965</v>
      </c>
      <c r="C487" s="8">
        <v>13</v>
      </c>
      <c r="D487" s="8">
        <v>13</v>
      </c>
      <c r="E487" s="4">
        <v>1</v>
      </c>
      <c r="F487" s="8">
        <v>0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966</v>
      </c>
      <c r="B488" s="7" t="s">
        <v>967</v>
      </c>
      <c r="C488" s="8">
        <v>9</v>
      </c>
      <c r="D488" s="8">
        <v>9</v>
      </c>
      <c r="E488" s="4">
        <v>1</v>
      </c>
      <c r="F488" s="8">
        <v>0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968</v>
      </c>
      <c r="B489" s="7" t="s">
        <v>969</v>
      </c>
      <c r="C489" s="8">
        <v>7</v>
      </c>
      <c r="D489" s="8">
        <v>7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970</v>
      </c>
      <c r="B490" s="7" t="s">
        <v>971</v>
      </c>
      <c r="C490" s="8">
        <v>4</v>
      </c>
      <c r="D490" s="8">
        <v>3</v>
      </c>
      <c r="E490" s="4">
        <v>0.75</v>
      </c>
      <c r="F490" s="8">
        <v>0</v>
      </c>
      <c r="G490" s="4">
        <v>0.75</v>
      </c>
      <c r="H490" s="8">
        <v>0</v>
      </c>
      <c r="I490" s="8">
        <v>0</v>
      </c>
      <c r="J490" s="8">
        <v>1</v>
      </c>
    </row>
    <row r="491" spans="1:10" x14ac:dyDescent="0.3">
      <c r="A491" s="7" t="s">
        <v>972</v>
      </c>
      <c r="B491" s="7" t="s">
        <v>973</v>
      </c>
      <c r="C491" s="8">
        <v>4</v>
      </c>
      <c r="D491" s="8">
        <v>4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974</v>
      </c>
      <c r="B492" s="7" t="s">
        <v>975</v>
      </c>
      <c r="C492" s="8">
        <v>3</v>
      </c>
      <c r="D492" s="8">
        <v>2</v>
      </c>
      <c r="E492" s="4">
        <v>0.66666666666666652</v>
      </c>
      <c r="F492" s="8">
        <v>1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976</v>
      </c>
      <c r="B493" s="7" t="s">
        <v>977</v>
      </c>
      <c r="C493" s="8">
        <v>3</v>
      </c>
      <c r="D493" s="8">
        <v>3</v>
      </c>
      <c r="E493" s="4">
        <v>1</v>
      </c>
      <c r="F493" s="8">
        <v>0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978</v>
      </c>
      <c r="B494" s="7" t="s">
        <v>979</v>
      </c>
      <c r="C494" s="8">
        <v>3</v>
      </c>
      <c r="D494" s="8">
        <v>0</v>
      </c>
      <c r="E494" s="4">
        <v>0</v>
      </c>
      <c r="F494" s="8">
        <v>2</v>
      </c>
      <c r="G494" s="4">
        <v>0.66666666666666652</v>
      </c>
      <c r="H494" s="8">
        <v>0</v>
      </c>
      <c r="I494" s="8">
        <v>0</v>
      </c>
      <c r="J494" s="8">
        <v>1</v>
      </c>
    </row>
    <row r="495" spans="1:10" x14ac:dyDescent="0.3">
      <c r="A495" s="7" t="s">
        <v>980</v>
      </c>
      <c r="B495" s="7" t="s">
        <v>981</v>
      </c>
      <c r="C495" s="8">
        <v>3</v>
      </c>
      <c r="D495" s="8">
        <v>3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982</v>
      </c>
      <c r="B496" s="7" t="s">
        <v>983</v>
      </c>
      <c r="C496" s="8">
        <v>3</v>
      </c>
      <c r="D496" s="8">
        <v>2</v>
      </c>
      <c r="E496" s="4">
        <v>0.66666666666666652</v>
      </c>
      <c r="F496" s="8">
        <v>1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984</v>
      </c>
      <c r="B497" s="7" t="s">
        <v>985</v>
      </c>
      <c r="C497" s="8">
        <v>3</v>
      </c>
      <c r="D497" s="8">
        <v>0</v>
      </c>
      <c r="E497" s="4">
        <v>0</v>
      </c>
      <c r="F497" s="8">
        <v>2</v>
      </c>
      <c r="G497" s="4">
        <v>0.66666666666666652</v>
      </c>
      <c r="H497" s="8">
        <v>0</v>
      </c>
      <c r="I497" s="8">
        <v>0</v>
      </c>
      <c r="J497" s="8">
        <v>1</v>
      </c>
    </row>
    <row r="498" spans="1:10" x14ac:dyDescent="0.3">
      <c r="A498" s="7" t="s">
        <v>986</v>
      </c>
      <c r="B498" s="7" t="s">
        <v>987</v>
      </c>
      <c r="C498" s="8">
        <v>3</v>
      </c>
      <c r="D498" s="8">
        <v>3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988</v>
      </c>
      <c r="B499" s="7" t="s">
        <v>989</v>
      </c>
      <c r="C499" s="8">
        <v>3</v>
      </c>
      <c r="D499" s="8">
        <v>0</v>
      </c>
      <c r="E499" s="4">
        <v>0</v>
      </c>
      <c r="F499" s="8">
        <v>2</v>
      </c>
      <c r="G499" s="4">
        <v>0.66666666666666652</v>
      </c>
      <c r="H499" s="8">
        <v>0</v>
      </c>
      <c r="I499" s="8">
        <v>0</v>
      </c>
      <c r="J499" s="8">
        <v>1</v>
      </c>
    </row>
    <row r="500" spans="1:10" x14ac:dyDescent="0.3">
      <c r="A500" s="7" t="s">
        <v>990</v>
      </c>
      <c r="B500" s="7" t="s">
        <v>991</v>
      </c>
      <c r="C500" s="8">
        <v>2</v>
      </c>
      <c r="D500" s="8">
        <v>0</v>
      </c>
      <c r="E500" s="4">
        <v>0</v>
      </c>
      <c r="F500" s="8">
        <v>1</v>
      </c>
      <c r="G500" s="4">
        <v>0.5</v>
      </c>
      <c r="H500" s="8">
        <v>0</v>
      </c>
      <c r="I500" s="8">
        <v>0</v>
      </c>
      <c r="J500" s="8">
        <v>1</v>
      </c>
    </row>
    <row r="501" spans="1:10" x14ac:dyDescent="0.3">
      <c r="A501" s="7" t="s">
        <v>992</v>
      </c>
      <c r="B501" s="7" t="s">
        <v>993</v>
      </c>
      <c r="C501" s="8">
        <v>1</v>
      </c>
      <c r="D501" s="8">
        <v>0</v>
      </c>
      <c r="E501" s="4">
        <v>0</v>
      </c>
      <c r="F501" s="8">
        <v>0</v>
      </c>
      <c r="G501" s="4">
        <v>0</v>
      </c>
      <c r="H501" s="8">
        <v>0</v>
      </c>
      <c r="I501" s="8">
        <v>0</v>
      </c>
      <c r="J501" s="8">
        <v>1</v>
      </c>
    </row>
    <row r="502" spans="1:10" x14ac:dyDescent="0.3">
      <c r="A502" s="7" t="s">
        <v>994</v>
      </c>
      <c r="B502" s="7" t="s">
        <v>995</v>
      </c>
      <c r="C502" s="8">
        <v>1</v>
      </c>
      <c r="D502" s="8">
        <v>0</v>
      </c>
      <c r="E502" s="4">
        <v>0</v>
      </c>
      <c r="F502" s="8">
        <v>0</v>
      </c>
      <c r="G502" s="4">
        <v>0</v>
      </c>
      <c r="H502" s="8">
        <v>0</v>
      </c>
      <c r="I502" s="8">
        <v>0</v>
      </c>
      <c r="J502" s="8">
        <v>1</v>
      </c>
    </row>
    <row r="503" spans="1:10" x14ac:dyDescent="0.3">
      <c r="A503" s="7" t="s">
        <v>996</v>
      </c>
      <c r="B503" s="7" t="s">
        <v>997</v>
      </c>
      <c r="C503" s="8">
        <v>1</v>
      </c>
      <c r="D503" s="8">
        <v>0</v>
      </c>
      <c r="E503" s="4">
        <v>0</v>
      </c>
      <c r="F503" s="8">
        <v>0</v>
      </c>
      <c r="G503" s="4">
        <v>0</v>
      </c>
      <c r="H503" s="8">
        <v>0</v>
      </c>
      <c r="I503" s="8">
        <v>0</v>
      </c>
      <c r="J503" s="8">
        <v>1</v>
      </c>
    </row>
    <row r="504" spans="1:10" x14ac:dyDescent="0.3">
      <c r="A504" s="7" t="s">
        <v>998</v>
      </c>
      <c r="B504" s="7" t="s">
        <v>999</v>
      </c>
      <c r="C504" s="8">
        <v>1</v>
      </c>
      <c r="D504" s="8">
        <v>0</v>
      </c>
      <c r="E504" s="4">
        <v>0</v>
      </c>
      <c r="F504" s="8">
        <v>0</v>
      </c>
      <c r="G504" s="4">
        <v>0</v>
      </c>
      <c r="H504" s="8">
        <v>0</v>
      </c>
      <c r="I504" s="8">
        <v>0</v>
      </c>
      <c r="J504" s="8">
        <v>1</v>
      </c>
    </row>
    <row r="505" spans="1:10" x14ac:dyDescent="0.3">
      <c r="A505" s="7" t="s">
        <v>1000</v>
      </c>
      <c r="B505" s="7" t="s">
        <v>1001</v>
      </c>
      <c r="C505" s="8">
        <v>1</v>
      </c>
      <c r="D505" s="8">
        <v>0</v>
      </c>
      <c r="E505" s="4">
        <v>0</v>
      </c>
      <c r="F505" s="8">
        <v>0</v>
      </c>
      <c r="G505" s="4">
        <v>0</v>
      </c>
      <c r="H505" s="8">
        <v>0</v>
      </c>
      <c r="I505" s="8">
        <v>0</v>
      </c>
      <c r="J505" s="8">
        <v>1</v>
      </c>
    </row>
    <row r="506" spans="1:10" x14ac:dyDescent="0.3">
      <c r="A506" s="7" t="s">
        <v>1002</v>
      </c>
      <c r="B506" s="7" t="s">
        <v>1003</v>
      </c>
      <c r="C506" s="8">
        <v>1</v>
      </c>
      <c r="D506" s="8">
        <v>0</v>
      </c>
      <c r="E506" s="4">
        <v>0</v>
      </c>
      <c r="F506" s="8">
        <v>0</v>
      </c>
      <c r="G506" s="4">
        <v>0</v>
      </c>
      <c r="H506" s="8">
        <v>0</v>
      </c>
      <c r="I506" s="8">
        <v>0</v>
      </c>
      <c r="J506" s="8">
        <v>1</v>
      </c>
    </row>
    <row r="507" spans="1:10" x14ac:dyDescent="0.3">
      <c r="A507" s="7" t="s">
        <v>1004</v>
      </c>
      <c r="B507" s="7" t="s">
        <v>1005</v>
      </c>
      <c r="C507" s="8">
        <v>1</v>
      </c>
      <c r="D507" s="8">
        <v>0</v>
      </c>
      <c r="E507" s="4">
        <v>0</v>
      </c>
      <c r="F507" s="8">
        <v>0</v>
      </c>
      <c r="G507" s="4">
        <v>0</v>
      </c>
      <c r="H507" s="8">
        <v>0</v>
      </c>
      <c r="I507" s="8">
        <v>0</v>
      </c>
      <c r="J507" s="8">
        <v>1</v>
      </c>
    </row>
    <row r="508" spans="1:10" x14ac:dyDescent="0.3">
      <c r="A508" s="7" t="s">
        <v>1006</v>
      </c>
      <c r="B508" s="7" t="s">
        <v>1007</v>
      </c>
      <c r="C508" s="8">
        <v>1</v>
      </c>
      <c r="D508" s="8">
        <v>0</v>
      </c>
      <c r="E508" s="4">
        <v>0</v>
      </c>
      <c r="F508" s="8">
        <v>0</v>
      </c>
      <c r="G508" s="4">
        <v>0</v>
      </c>
      <c r="H508" s="8">
        <v>0</v>
      </c>
      <c r="I508" s="8">
        <v>0</v>
      </c>
      <c r="J508" s="8">
        <v>1</v>
      </c>
    </row>
    <row r="509" spans="1:10" x14ac:dyDescent="0.3">
      <c r="A509" s="7" t="s">
        <v>1008</v>
      </c>
      <c r="B509" s="7" t="s">
        <v>1009</v>
      </c>
      <c r="C509" s="8">
        <v>1</v>
      </c>
      <c r="D509" s="8">
        <v>0</v>
      </c>
      <c r="E509" s="4">
        <v>0</v>
      </c>
      <c r="F509" s="8">
        <v>0</v>
      </c>
      <c r="G509" s="4">
        <v>0</v>
      </c>
      <c r="H509" s="8">
        <v>0</v>
      </c>
      <c r="I509" s="8">
        <v>0</v>
      </c>
      <c r="J509" s="8">
        <v>1</v>
      </c>
    </row>
    <row r="510" spans="1:10" x14ac:dyDescent="0.3">
      <c r="A510" s="7" t="s">
        <v>1010</v>
      </c>
      <c r="B510" s="7" t="s">
        <v>1011</v>
      </c>
      <c r="C510" s="8">
        <v>1</v>
      </c>
      <c r="D510" s="8">
        <v>0</v>
      </c>
      <c r="E510" s="4">
        <v>0</v>
      </c>
      <c r="F510" s="8">
        <v>0</v>
      </c>
      <c r="G510" s="4">
        <v>0</v>
      </c>
      <c r="H510" s="8">
        <v>0</v>
      </c>
      <c r="I510" s="8">
        <v>0</v>
      </c>
      <c r="J510" s="8">
        <v>1</v>
      </c>
    </row>
    <row r="511" spans="1:10" x14ac:dyDescent="0.3">
      <c r="A511" s="7" t="s">
        <v>1012</v>
      </c>
      <c r="B511" s="7" t="s">
        <v>1013</v>
      </c>
      <c r="C511" s="8">
        <v>1</v>
      </c>
      <c r="D511" s="8">
        <v>0</v>
      </c>
      <c r="E511" s="4">
        <v>0</v>
      </c>
      <c r="F511" s="8">
        <v>0</v>
      </c>
      <c r="G511" s="4">
        <v>0</v>
      </c>
      <c r="H511" s="8">
        <v>0</v>
      </c>
      <c r="I511" s="8">
        <v>0</v>
      </c>
      <c r="J511" s="8">
        <v>1</v>
      </c>
    </row>
    <row r="512" spans="1:10" x14ac:dyDescent="0.3">
      <c r="A512" s="7" t="s">
        <v>1014</v>
      </c>
      <c r="B512" s="7" t="s">
        <v>1015</v>
      </c>
      <c r="C512" s="8">
        <v>1</v>
      </c>
      <c r="D512" s="8">
        <v>0</v>
      </c>
      <c r="E512" s="4">
        <v>0</v>
      </c>
      <c r="F512" s="8">
        <v>0</v>
      </c>
      <c r="G512" s="4">
        <v>0</v>
      </c>
      <c r="H512" s="8">
        <v>0</v>
      </c>
      <c r="I512" s="8">
        <v>0</v>
      </c>
      <c r="J512" s="8">
        <v>1</v>
      </c>
    </row>
    <row r="513" spans="1:10" x14ac:dyDescent="0.3">
      <c r="A513" s="7" t="s">
        <v>1016</v>
      </c>
      <c r="B513" s="7" t="s">
        <v>1017</v>
      </c>
      <c r="C513" s="8">
        <v>1</v>
      </c>
      <c r="D513" s="8">
        <v>0</v>
      </c>
      <c r="E513" s="4">
        <v>0</v>
      </c>
      <c r="F513" s="8">
        <v>0</v>
      </c>
      <c r="G513" s="4">
        <v>0</v>
      </c>
      <c r="H513" s="8">
        <v>0</v>
      </c>
      <c r="I513" s="8">
        <v>0</v>
      </c>
      <c r="J513" s="8">
        <v>1</v>
      </c>
    </row>
    <row r="514" spans="1:10" x14ac:dyDescent="0.3">
      <c r="A514" s="7" t="s">
        <v>1018</v>
      </c>
      <c r="B514" s="7" t="s">
        <v>1019</v>
      </c>
      <c r="C514" s="8">
        <v>1</v>
      </c>
      <c r="D514" s="8">
        <v>0</v>
      </c>
      <c r="E514" s="4">
        <v>0</v>
      </c>
      <c r="F514" s="8">
        <v>0</v>
      </c>
      <c r="G514" s="4">
        <v>0</v>
      </c>
      <c r="H514" s="8">
        <v>0</v>
      </c>
      <c r="I514" s="8">
        <v>0</v>
      </c>
      <c r="J514" s="8">
        <v>1</v>
      </c>
    </row>
    <row r="515" spans="1:10" x14ac:dyDescent="0.3">
      <c r="A515" s="7" t="s">
        <v>1020</v>
      </c>
      <c r="B515" s="7" t="s">
        <v>1021</v>
      </c>
      <c r="C515" s="8">
        <v>1</v>
      </c>
      <c r="D515" s="8">
        <v>0</v>
      </c>
      <c r="E515" s="4">
        <v>0</v>
      </c>
      <c r="F515" s="8">
        <v>0</v>
      </c>
      <c r="G515" s="4">
        <v>0</v>
      </c>
      <c r="H515" s="8">
        <v>0</v>
      </c>
      <c r="I515" s="8">
        <v>0</v>
      </c>
      <c r="J515" s="8">
        <v>1</v>
      </c>
    </row>
    <row r="516" spans="1:10" x14ac:dyDescent="0.3">
      <c r="A516" s="7" t="s">
        <v>1022</v>
      </c>
      <c r="B516" s="7" t="s">
        <v>1023</v>
      </c>
      <c r="C516" s="8">
        <v>1</v>
      </c>
      <c r="D516" s="8">
        <v>0</v>
      </c>
      <c r="E516" s="4">
        <v>0</v>
      </c>
      <c r="F516" s="8">
        <v>1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1024</v>
      </c>
      <c r="B517" s="7" t="s">
        <v>1025</v>
      </c>
      <c r="C517" s="8">
        <v>1</v>
      </c>
      <c r="D517" s="8">
        <v>0</v>
      </c>
      <c r="E517" s="4">
        <v>0</v>
      </c>
      <c r="F517" s="8">
        <v>0</v>
      </c>
      <c r="G517" s="4">
        <v>0</v>
      </c>
      <c r="H517" s="8">
        <v>0</v>
      </c>
      <c r="I517" s="8">
        <v>0</v>
      </c>
      <c r="J517" s="8">
        <v>1</v>
      </c>
    </row>
    <row r="518" spans="1:10" x14ac:dyDescent="0.3">
      <c r="A518" s="7" t="s">
        <v>1026</v>
      </c>
      <c r="B518" s="7" t="s">
        <v>1027</v>
      </c>
      <c r="C518" s="8">
        <v>1</v>
      </c>
      <c r="D518" s="8">
        <v>0</v>
      </c>
      <c r="E518" s="4">
        <v>0</v>
      </c>
      <c r="F518" s="8">
        <v>0</v>
      </c>
      <c r="G518" s="4">
        <v>0</v>
      </c>
      <c r="H518" s="8">
        <v>0</v>
      </c>
      <c r="I518" s="8">
        <v>0</v>
      </c>
      <c r="J518" s="8">
        <v>1</v>
      </c>
    </row>
    <row r="519" spans="1:10" x14ac:dyDescent="0.3">
      <c r="A519" s="7" t="s">
        <v>1028</v>
      </c>
      <c r="B519" s="7" t="s">
        <v>1029</v>
      </c>
      <c r="C519" s="8">
        <v>1</v>
      </c>
      <c r="D519" s="8">
        <v>0</v>
      </c>
      <c r="E519" s="4">
        <v>0</v>
      </c>
      <c r="F519" s="8">
        <v>0</v>
      </c>
      <c r="G519" s="4">
        <v>0</v>
      </c>
      <c r="H519" s="8">
        <v>0</v>
      </c>
      <c r="I519" s="8">
        <v>0</v>
      </c>
      <c r="J519" s="8">
        <v>1</v>
      </c>
    </row>
    <row r="520" spans="1:10" x14ac:dyDescent="0.3">
      <c r="A520" s="7" t="s">
        <v>1030</v>
      </c>
      <c r="B520" s="7" t="s">
        <v>1031</v>
      </c>
      <c r="C520" s="8">
        <v>1</v>
      </c>
      <c r="D520" s="8">
        <v>0</v>
      </c>
      <c r="E520" s="4">
        <v>0</v>
      </c>
      <c r="F520" s="8">
        <v>0</v>
      </c>
      <c r="G520" s="4">
        <v>0</v>
      </c>
      <c r="H520" s="8">
        <v>0</v>
      </c>
      <c r="I520" s="8">
        <v>0</v>
      </c>
      <c r="J520" s="8">
        <v>1</v>
      </c>
    </row>
    <row r="521" spans="1:10" x14ac:dyDescent="0.3">
      <c r="A521" s="7" t="s">
        <v>1032</v>
      </c>
      <c r="B521" s="7" t="s">
        <v>1033</v>
      </c>
      <c r="C521" s="8">
        <v>1</v>
      </c>
      <c r="D521" s="8">
        <v>0</v>
      </c>
      <c r="E521" s="4">
        <v>0</v>
      </c>
      <c r="F521" s="8">
        <v>0</v>
      </c>
      <c r="G521" s="4">
        <v>0</v>
      </c>
      <c r="H521" s="8">
        <v>0</v>
      </c>
      <c r="I521" s="8">
        <v>0</v>
      </c>
      <c r="J521" s="8">
        <v>1</v>
      </c>
    </row>
    <row r="522" spans="1:10" x14ac:dyDescent="0.3">
      <c r="A522" s="7" t="s">
        <v>1034</v>
      </c>
      <c r="B522" s="7" t="s">
        <v>1035</v>
      </c>
      <c r="C522" s="8">
        <v>1</v>
      </c>
      <c r="D522" s="8">
        <v>0</v>
      </c>
      <c r="E522" s="4">
        <v>0</v>
      </c>
      <c r="F522" s="8">
        <v>0</v>
      </c>
      <c r="G522" s="4">
        <v>0</v>
      </c>
      <c r="H522" s="8">
        <v>0</v>
      </c>
      <c r="I522" s="8">
        <v>0</v>
      </c>
      <c r="J522" s="8">
        <v>1</v>
      </c>
    </row>
    <row r="523" spans="1:10" x14ac:dyDescent="0.3">
      <c r="A523" s="7" t="s">
        <v>1036</v>
      </c>
      <c r="B523" s="7" t="s">
        <v>1037</v>
      </c>
      <c r="C523" s="8">
        <v>1</v>
      </c>
      <c r="D523" s="8">
        <v>0</v>
      </c>
      <c r="E523" s="4">
        <v>0</v>
      </c>
      <c r="F523" s="8">
        <v>0</v>
      </c>
      <c r="G523" s="4">
        <v>0</v>
      </c>
      <c r="H523" s="8">
        <v>0</v>
      </c>
      <c r="I523" s="8">
        <v>0</v>
      </c>
      <c r="J523" s="8">
        <v>1</v>
      </c>
    </row>
    <row r="524" spans="1:10" x14ac:dyDescent="0.3">
      <c r="A524" s="7" t="s">
        <v>1038</v>
      </c>
      <c r="B524" s="7" t="s">
        <v>1039</v>
      </c>
      <c r="C524" s="8">
        <v>1</v>
      </c>
      <c r="D524" s="8">
        <v>0</v>
      </c>
      <c r="E524" s="4">
        <v>0</v>
      </c>
      <c r="F524" s="8">
        <v>0</v>
      </c>
      <c r="G524" s="4">
        <v>0</v>
      </c>
      <c r="H524" s="8">
        <v>0</v>
      </c>
      <c r="I524" s="8">
        <v>0</v>
      </c>
      <c r="J524" s="8">
        <v>1</v>
      </c>
    </row>
    <row r="525" spans="1:10" x14ac:dyDescent="0.3">
      <c r="A525" s="7" t="s">
        <v>1040</v>
      </c>
      <c r="B525" s="7" t="s">
        <v>1041</v>
      </c>
      <c r="C525" s="8">
        <v>1</v>
      </c>
      <c r="D525" s="8">
        <v>1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1042</v>
      </c>
      <c r="B526" s="7" t="s">
        <v>1043</v>
      </c>
      <c r="C526" s="8">
        <v>1</v>
      </c>
      <c r="D526" s="8">
        <v>0</v>
      </c>
      <c r="E526" s="4">
        <v>0</v>
      </c>
      <c r="F526" s="8">
        <v>0</v>
      </c>
      <c r="G526" s="4">
        <v>0</v>
      </c>
      <c r="H526" s="8">
        <v>0</v>
      </c>
      <c r="I526" s="8">
        <v>0</v>
      </c>
      <c r="J526" s="8">
        <v>1</v>
      </c>
    </row>
    <row r="527" spans="1:10" x14ac:dyDescent="0.3">
      <c r="A527" s="7" t="s">
        <v>1044</v>
      </c>
      <c r="B527" s="7" t="s">
        <v>1045</v>
      </c>
      <c r="C527" s="8">
        <v>1</v>
      </c>
      <c r="D527" s="8">
        <v>0</v>
      </c>
      <c r="E527" s="4">
        <v>0</v>
      </c>
      <c r="F527" s="8">
        <v>0</v>
      </c>
      <c r="G527" s="4">
        <v>0</v>
      </c>
      <c r="H527" s="8">
        <v>0</v>
      </c>
      <c r="I527" s="8">
        <v>0</v>
      </c>
      <c r="J527" s="8">
        <v>1</v>
      </c>
    </row>
    <row r="528" spans="1:10" x14ac:dyDescent="0.3">
      <c r="A528" s="7" t="s">
        <v>1046</v>
      </c>
      <c r="B528" s="7" t="s">
        <v>1047</v>
      </c>
      <c r="C528" s="8">
        <v>1</v>
      </c>
      <c r="D528" s="8">
        <v>0</v>
      </c>
      <c r="E528" s="4">
        <v>0</v>
      </c>
      <c r="F528" s="8">
        <v>0</v>
      </c>
      <c r="G528" s="4">
        <v>0</v>
      </c>
      <c r="H528" s="8">
        <v>0</v>
      </c>
      <c r="I528" s="8">
        <v>0</v>
      </c>
      <c r="J528" s="8">
        <v>1</v>
      </c>
    </row>
    <row r="529" spans="1:10" x14ac:dyDescent="0.3">
      <c r="A529" s="7" t="s">
        <v>1048</v>
      </c>
      <c r="B529" s="7" t="s">
        <v>1049</v>
      </c>
      <c r="C529" s="8">
        <v>1</v>
      </c>
      <c r="D529" s="8">
        <v>0</v>
      </c>
      <c r="E529" s="4">
        <v>0</v>
      </c>
      <c r="F529" s="8">
        <v>0</v>
      </c>
      <c r="G529" s="4">
        <v>0</v>
      </c>
      <c r="H529" s="8">
        <v>0</v>
      </c>
      <c r="I529" s="8">
        <v>0</v>
      </c>
      <c r="J529" s="8">
        <v>1</v>
      </c>
    </row>
    <row r="530" spans="1:10" x14ac:dyDescent="0.3">
      <c r="A530" s="7" t="s">
        <v>1050</v>
      </c>
      <c r="B530" s="7" t="s">
        <v>1051</v>
      </c>
      <c r="C530" s="8">
        <v>1</v>
      </c>
      <c r="D530" s="8">
        <v>0</v>
      </c>
      <c r="E530" s="4">
        <v>0</v>
      </c>
      <c r="F530" s="8">
        <v>0</v>
      </c>
      <c r="G530" s="4">
        <v>0</v>
      </c>
      <c r="H530" s="8">
        <v>0</v>
      </c>
      <c r="I530" s="8">
        <v>0</v>
      </c>
      <c r="J530" s="8">
        <v>1</v>
      </c>
    </row>
    <row r="531" spans="1:10" x14ac:dyDescent="0.3">
      <c r="A531" s="7" t="s">
        <v>1052</v>
      </c>
      <c r="B531" s="7" t="s">
        <v>1053</v>
      </c>
      <c r="C531" s="8">
        <v>1</v>
      </c>
      <c r="D531" s="8">
        <v>0</v>
      </c>
      <c r="E531" s="4">
        <v>0</v>
      </c>
      <c r="F531" s="8">
        <v>0</v>
      </c>
      <c r="G531" s="4">
        <v>0</v>
      </c>
      <c r="H531" s="8">
        <v>0</v>
      </c>
      <c r="I531" s="8">
        <v>0</v>
      </c>
      <c r="J531" s="8">
        <v>1</v>
      </c>
    </row>
    <row r="532" spans="1:10" x14ac:dyDescent="0.3">
      <c r="A532" s="7" t="s">
        <v>1054</v>
      </c>
      <c r="B532" s="7" t="s">
        <v>1055</v>
      </c>
      <c r="C532" s="8">
        <v>1</v>
      </c>
      <c r="D532" s="8">
        <v>0</v>
      </c>
      <c r="E532" s="4">
        <v>0</v>
      </c>
      <c r="F532" s="8">
        <v>0</v>
      </c>
      <c r="G532" s="4">
        <v>0</v>
      </c>
      <c r="H532" s="8">
        <v>0</v>
      </c>
      <c r="I532" s="8">
        <v>0</v>
      </c>
      <c r="J532" s="8">
        <v>1</v>
      </c>
    </row>
    <row r="533" spans="1:10" x14ac:dyDescent="0.3">
      <c r="A533" s="7" t="s">
        <v>1056</v>
      </c>
      <c r="B533" s="7" t="s">
        <v>1057</v>
      </c>
      <c r="C533" s="8">
        <v>1</v>
      </c>
      <c r="D533" s="8">
        <v>0</v>
      </c>
      <c r="E533" s="4">
        <v>0</v>
      </c>
      <c r="F533" s="8">
        <v>0</v>
      </c>
      <c r="G533" s="4">
        <v>0</v>
      </c>
      <c r="H533" s="8">
        <v>0</v>
      </c>
      <c r="I533" s="8">
        <v>0</v>
      </c>
      <c r="J533" s="8">
        <v>1</v>
      </c>
    </row>
    <row r="534" spans="1:10" x14ac:dyDescent="0.3">
      <c r="A534" s="7" t="s">
        <v>1058</v>
      </c>
      <c r="B534" s="7" t="s">
        <v>1059</v>
      </c>
      <c r="C534" s="8">
        <v>1</v>
      </c>
      <c r="D534" s="8">
        <v>0</v>
      </c>
      <c r="E534" s="4">
        <v>0</v>
      </c>
      <c r="F534" s="8">
        <v>0</v>
      </c>
      <c r="G534" s="4">
        <v>0</v>
      </c>
      <c r="H534" s="8">
        <v>0</v>
      </c>
      <c r="I534" s="8">
        <v>0</v>
      </c>
      <c r="J534" s="8">
        <v>1</v>
      </c>
    </row>
    <row r="535" spans="1:10" x14ac:dyDescent="0.3">
      <c r="A535" s="7" t="s">
        <v>1060</v>
      </c>
      <c r="B535" s="7" t="s">
        <v>1061</v>
      </c>
      <c r="C535" s="8">
        <v>1</v>
      </c>
      <c r="D535" s="8">
        <v>0</v>
      </c>
      <c r="E535" s="4">
        <v>0</v>
      </c>
      <c r="F535" s="8">
        <v>0</v>
      </c>
      <c r="G535" s="4">
        <v>0</v>
      </c>
      <c r="H535" s="8">
        <v>0</v>
      </c>
      <c r="I535" s="8">
        <v>0</v>
      </c>
      <c r="J535" s="8">
        <v>1</v>
      </c>
    </row>
    <row r="536" spans="1:10" x14ac:dyDescent="0.3">
      <c r="A536" s="7" t="s">
        <v>1062</v>
      </c>
      <c r="B536" s="7" t="s">
        <v>1063</v>
      </c>
      <c r="C536" s="8">
        <v>1</v>
      </c>
      <c r="D536" s="8">
        <v>0</v>
      </c>
      <c r="E536" s="4">
        <v>0</v>
      </c>
      <c r="F536" s="8">
        <v>0</v>
      </c>
      <c r="G536" s="4">
        <v>0</v>
      </c>
      <c r="H536" s="8">
        <v>0</v>
      </c>
      <c r="I536" s="8">
        <v>0</v>
      </c>
      <c r="J536" s="8">
        <v>1</v>
      </c>
    </row>
    <row r="537" spans="1:10" x14ac:dyDescent="0.3">
      <c r="A537" s="7" t="s">
        <v>1064</v>
      </c>
      <c r="B537" s="7" t="s">
        <v>1065</v>
      </c>
      <c r="C537" s="8">
        <v>1</v>
      </c>
      <c r="D537" s="8">
        <v>1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1066</v>
      </c>
      <c r="B538" s="7" t="s">
        <v>1067</v>
      </c>
      <c r="C538" s="8">
        <v>1</v>
      </c>
      <c r="D538" s="8">
        <v>0</v>
      </c>
      <c r="E538" s="4">
        <v>0</v>
      </c>
      <c r="F538" s="8">
        <v>0</v>
      </c>
      <c r="G538" s="4">
        <v>0</v>
      </c>
      <c r="H538" s="8">
        <v>0</v>
      </c>
      <c r="I538" s="8">
        <v>0</v>
      </c>
      <c r="J538" s="8">
        <v>1</v>
      </c>
    </row>
    <row r="539" spans="1:10" x14ac:dyDescent="0.3">
      <c r="A539" s="7" t="s">
        <v>1068</v>
      </c>
      <c r="B539" s="7" t="s">
        <v>1069</v>
      </c>
      <c r="C539" s="8">
        <v>1</v>
      </c>
      <c r="D539" s="8">
        <v>0</v>
      </c>
      <c r="E539" s="4">
        <v>0</v>
      </c>
      <c r="F539" s="8">
        <v>0</v>
      </c>
      <c r="G539" s="4">
        <v>0</v>
      </c>
      <c r="H539" s="8">
        <v>0</v>
      </c>
      <c r="I539" s="8">
        <v>0</v>
      </c>
      <c r="J539" s="8">
        <v>1</v>
      </c>
    </row>
    <row r="540" spans="1:10" x14ac:dyDescent="0.3">
      <c r="A540" s="7" t="s">
        <v>1070</v>
      </c>
      <c r="B540" s="7" t="s">
        <v>1071</v>
      </c>
      <c r="C540" s="8">
        <v>1</v>
      </c>
      <c r="D540" s="8">
        <v>0</v>
      </c>
      <c r="E540" s="4">
        <v>0</v>
      </c>
      <c r="F540" s="8">
        <v>0</v>
      </c>
      <c r="G540" s="4">
        <v>0</v>
      </c>
      <c r="H540" s="8">
        <v>0</v>
      </c>
      <c r="I540" s="8">
        <v>0</v>
      </c>
      <c r="J540" s="8">
        <v>1</v>
      </c>
    </row>
    <row r="541" spans="1:10" x14ac:dyDescent="0.3">
      <c r="A541" s="7" t="s">
        <v>1072</v>
      </c>
      <c r="B541" s="7" t="s">
        <v>1073</v>
      </c>
      <c r="C541" s="8">
        <v>1</v>
      </c>
      <c r="D541" s="8">
        <v>0</v>
      </c>
      <c r="E541" s="4">
        <v>0</v>
      </c>
      <c r="F541" s="8">
        <v>0</v>
      </c>
      <c r="G541" s="4">
        <v>0</v>
      </c>
      <c r="H541" s="8">
        <v>0</v>
      </c>
      <c r="I541" s="8">
        <v>0</v>
      </c>
      <c r="J541" s="8">
        <v>1</v>
      </c>
    </row>
    <row r="542" spans="1:10" x14ac:dyDescent="0.3">
      <c r="A542" s="7" t="s">
        <v>1074</v>
      </c>
      <c r="B542" s="7" t="s">
        <v>1075</v>
      </c>
      <c r="C542" s="8">
        <v>1</v>
      </c>
      <c r="D542" s="8">
        <v>0</v>
      </c>
      <c r="E542" s="4">
        <v>0</v>
      </c>
      <c r="F542" s="8">
        <v>0</v>
      </c>
      <c r="G542" s="4">
        <v>0</v>
      </c>
      <c r="H542" s="8">
        <v>0</v>
      </c>
      <c r="I542" s="8">
        <v>0</v>
      </c>
      <c r="J542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/>
  </sheetViews>
  <sheetFormatPr defaultRowHeight="14.4" x14ac:dyDescent="0.3"/>
  <sheetData>
    <row r="1" spans="1:13" x14ac:dyDescent="0.3">
      <c r="A1" s="30" t="s">
        <v>1076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1077</v>
      </c>
      <c r="B2" s="9" t="s">
        <v>1078</v>
      </c>
      <c r="C2" s="9" t="s">
        <v>1079</v>
      </c>
      <c r="D2" s="9" t="s">
        <v>1080</v>
      </c>
      <c r="E2" s="9" t="s">
        <v>1081</v>
      </c>
      <c r="F2" s="9" t="s">
        <v>1082</v>
      </c>
      <c r="G2" s="9" t="s">
        <v>1083</v>
      </c>
      <c r="H2" s="9" t="s">
        <v>1084</v>
      </c>
      <c r="I2" s="9" t="s">
        <v>1085</v>
      </c>
      <c r="J2" s="9" t="s">
        <v>1086</v>
      </c>
      <c r="K2" s="9" t="s">
        <v>1087</v>
      </c>
      <c r="L2" s="9" t="s">
        <v>1088</v>
      </c>
      <c r="M2" s="9" t="s">
        <v>1089</v>
      </c>
    </row>
    <row r="3" spans="1:13" x14ac:dyDescent="0.3">
      <c r="A3" s="10" t="s">
        <v>194</v>
      </c>
      <c r="B3" s="10" t="s">
        <v>1090</v>
      </c>
      <c r="C3" s="10" t="s">
        <v>1091</v>
      </c>
      <c r="D3" s="10" t="s">
        <v>1092</v>
      </c>
      <c r="E3" s="10" t="s">
        <v>1093</v>
      </c>
      <c r="F3" s="10" t="s">
        <v>1094</v>
      </c>
      <c r="G3" s="10" t="s">
        <v>1095</v>
      </c>
      <c r="H3" s="10" t="s">
        <v>1096</v>
      </c>
      <c r="I3" s="11">
        <v>1</v>
      </c>
      <c r="J3" s="10" t="s">
        <v>193</v>
      </c>
      <c r="K3" s="10" t="s">
        <v>1097</v>
      </c>
      <c r="L3" s="10" t="s">
        <v>1098</v>
      </c>
      <c r="M3" s="10" t="s">
        <v>1099</v>
      </c>
    </row>
    <row r="4" spans="1:13" x14ac:dyDescent="0.3">
      <c r="A4" s="10" t="s">
        <v>303</v>
      </c>
      <c r="B4" s="10" t="s">
        <v>1100</v>
      </c>
      <c r="C4" s="10" t="s">
        <v>1091</v>
      </c>
      <c r="D4" s="10" t="s">
        <v>1101</v>
      </c>
      <c r="E4" s="10" t="s">
        <v>1102</v>
      </c>
      <c r="F4" s="10" t="s">
        <v>1094</v>
      </c>
      <c r="G4" s="10" t="s">
        <v>1103</v>
      </c>
      <c r="H4" s="10" t="s">
        <v>1104</v>
      </c>
      <c r="I4" s="11">
        <v>2</v>
      </c>
      <c r="J4" s="10" t="s">
        <v>302</v>
      </c>
      <c r="K4" s="10" t="s">
        <v>1105</v>
      </c>
      <c r="L4" s="10" t="s">
        <v>1098</v>
      </c>
      <c r="M4" s="10" t="s">
        <v>1106</v>
      </c>
    </row>
    <row r="5" spans="1:13" x14ac:dyDescent="0.3">
      <c r="A5" s="10" t="s">
        <v>124</v>
      </c>
      <c r="B5" s="10" t="s">
        <v>1107</v>
      </c>
      <c r="C5" s="10" t="s">
        <v>1091</v>
      </c>
      <c r="D5" s="10" t="s">
        <v>1108</v>
      </c>
      <c r="E5" s="10" t="s">
        <v>1109</v>
      </c>
      <c r="F5" s="10" t="s">
        <v>1094</v>
      </c>
      <c r="G5" s="10" t="s">
        <v>1110</v>
      </c>
      <c r="H5" s="10" t="s">
        <v>1111</v>
      </c>
      <c r="I5" s="11">
        <v>10</v>
      </c>
      <c r="J5" s="10" t="s">
        <v>123</v>
      </c>
      <c r="K5" s="10" t="s">
        <v>1112</v>
      </c>
      <c r="L5" s="10" t="s">
        <v>1098</v>
      </c>
      <c r="M5" s="10" t="s">
        <v>1113</v>
      </c>
    </row>
    <row r="6" spans="1:13" x14ac:dyDescent="0.3">
      <c r="A6" s="10" t="s">
        <v>269</v>
      </c>
      <c r="B6" s="10" t="s">
        <v>1114</v>
      </c>
      <c r="C6" s="10" t="s">
        <v>1091</v>
      </c>
      <c r="D6" s="10" t="s">
        <v>1115</v>
      </c>
      <c r="E6" s="10" t="s">
        <v>1116</v>
      </c>
      <c r="F6" s="10" t="s">
        <v>1094</v>
      </c>
      <c r="G6" s="10" t="s">
        <v>1117</v>
      </c>
      <c r="H6" s="10" t="s">
        <v>1118</v>
      </c>
      <c r="I6" s="11">
        <v>1</v>
      </c>
      <c r="J6" s="10" t="s">
        <v>268</v>
      </c>
      <c r="K6" s="10" t="s">
        <v>1119</v>
      </c>
      <c r="L6" s="10" t="s">
        <v>1098</v>
      </c>
      <c r="M6" s="10" t="s">
        <v>1120</v>
      </c>
    </row>
    <row r="7" spans="1:13" x14ac:dyDescent="0.3">
      <c r="A7" s="10" t="s">
        <v>58</v>
      </c>
      <c r="B7" s="10" t="s">
        <v>1121</v>
      </c>
      <c r="C7" s="10" t="s">
        <v>1091</v>
      </c>
      <c r="D7" s="10" t="s">
        <v>1122</v>
      </c>
      <c r="E7" s="10" t="s">
        <v>1123</v>
      </c>
      <c r="F7" s="10" t="s">
        <v>1094</v>
      </c>
      <c r="G7" s="10" t="s">
        <v>1124</v>
      </c>
      <c r="H7" s="10" t="s">
        <v>1125</v>
      </c>
      <c r="I7" s="11">
        <v>1</v>
      </c>
      <c r="J7" s="10" t="s">
        <v>57</v>
      </c>
      <c r="K7" s="10" t="s">
        <v>1105</v>
      </c>
      <c r="L7" s="10" t="s">
        <v>1098</v>
      </c>
      <c r="M7" s="10" t="s">
        <v>1120</v>
      </c>
    </row>
    <row r="8" spans="1:13" x14ac:dyDescent="0.3">
      <c r="A8" s="10" t="s">
        <v>368</v>
      </c>
      <c r="B8" s="10" t="s">
        <v>1126</v>
      </c>
      <c r="C8" s="10" t="s">
        <v>1091</v>
      </c>
      <c r="D8" s="10" t="s">
        <v>1127</v>
      </c>
      <c r="E8" s="10" t="s">
        <v>1128</v>
      </c>
      <c r="F8" s="10" t="s">
        <v>1094</v>
      </c>
      <c r="G8" s="10" t="s">
        <v>1129</v>
      </c>
      <c r="H8" s="10" t="s">
        <v>1130</v>
      </c>
      <c r="I8" s="11">
        <v>1</v>
      </c>
      <c r="J8" s="10" t="s">
        <v>367</v>
      </c>
      <c r="K8" s="10" t="s">
        <v>1131</v>
      </c>
      <c r="L8" s="10" t="s">
        <v>1098</v>
      </c>
      <c r="M8" s="10" t="s">
        <v>1106</v>
      </c>
    </row>
    <row r="9" spans="1:13" x14ac:dyDescent="0.3">
      <c r="A9" s="10" t="s">
        <v>368</v>
      </c>
      <c r="B9" s="10" t="s">
        <v>1126</v>
      </c>
      <c r="C9" s="10" t="s">
        <v>1091</v>
      </c>
      <c r="D9" s="10" t="s">
        <v>1127</v>
      </c>
      <c r="E9" s="10" t="s">
        <v>1132</v>
      </c>
      <c r="F9" s="10" t="s">
        <v>1094</v>
      </c>
      <c r="G9" s="10" t="s">
        <v>1129</v>
      </c>
      <c r="H9" s="10" t="s">
        <v>1130</v>
      </c>
      <c r="I9" s="11">
        <v>3</v>
      </c>
      <c r="J9" s="10" t="s">
        <v>367</v>
      </c>
      <c r="K9" s="10" t="s">
        <v>1119</v>
      </c>
      <c r="L9" s="10" t="s">
        <v>1098</v>
      </c>
      <c r="M9" s="10" t="s">
        <v>1106</v>
      </c>
    </row>
    <row r="10" spans="1:13" x14ac:dyDescent="0.3">
      <c r="A10" s="10" t="s">
        <v>337</v>
      </c>
      <c r="B10" s="10" t="s">
        <v>1126</v>
      </c>
      <c r="C10" s="10" t="s">
        <v>1091</v>
      </c>
      <c r="D10" s="10" t="s">
        <v>1133</v>
      </c>
      <c r="E10" s="10" t="s">
        <v>1134</v>
      </c>
      <c r="F10" s="10" t="s">
        <v>1094</v>
      </c>
      <c r="G10" s="10" t="s">
        <v>1135</v>
      </c>
      <c r="H10" s="10" t="s">
        <v>1136</v>
      </c>
      <c r="I10" s="11">
        <v>2</v>
      </c>
      <c r="J10" s="10" t="s">
        <v>336</v>
      </c>
      <c r="K10" s="10" t="s">
        <v>1137</v>
      </c>
      <c r="L10" s="10" t="s">
        <v>1098</v>
      </c>
      <c r="M10" s="10" t="s">
        <v>1138</v>
      </c>
    </row>
    <row r="11" spans="1:13" x14ac:dyDescent="0.3">
      <c r="A11" s="10" t="s">
        <v>384</v>
      </c>
      <c r="B11" s="10" t="s">
        <v>1139</v>
      </c>
      <c r="C11" s="10" t="s">
        <v>1140</v>
      </c>
      <c r="D11" s="10" t="s">
        <v>1141</v>
      </c>
      <c r="E11" s="10" t="s">
        <v>1142</v>
      </c>
      <c r="F11" s="10" t="s">
        <v>1094</v>
      </c>
      <c r="G11" s="10" t="s">
        <v>1110</v>
      </c>
      <c r="H11" s="10" t="s">
        <v>1111</v>
      </c>
      <c r="I11" s="11">
        <v>1</v>
      </c>
      <c r="J11" s="10" t="s">
        <v>383</v>
      </c>
      <c r="K11" s="10" t="s">
        <v>1143</v>
      </c>
      <c r="L11" s="10" t="s">
        <v>1098</v>
      </c>
      <c r="M11" s="10" t="s">
        <v>1113</v>
      </c>
    </row>
    <row r="12" spans="1:13" x14ac:dyDescent="0.3">
      <c r="A12" s="10" t="s">
        <v>311</v>
      </c>
      <c r="B12" s="10" t="s">
        <v>1144</v>
      </c>
      <c r="C12" s="10" t="s">
        <v>1091</v>
      </c>
      <c r="D12" s="10" t="s">
        <v>1145</v>
      </c>
      <c r="E12" s="10" t="s">
        <v>1146</v>
      </c>
      <c r="F12" s="10" t="s">
        <v>1094</v>
      </c>
      <c r="G12" s="10" t="s">
        <v>1095</v>
      </c>
      <c r="H12" s="10" t="s">
        <v>1096</v>
      </c>
      <c r="I12" s="11">
        <v>1</v>
      </c>
      <c r="J12" s="10" t="s">
        <v>310</v>
      </c>
      <c r="K12" s="10" t="s">
        <v>1147</v>
      </c>
      <c r="L12" s="10" t="s">
        <v>1098</v>
      </c>
      <c r="M12" s="10" t="s">
        <v>1099</v>
      </c>
    </row>
    <row r="13" spans="1:13" x14ac:dyDescent="0.3">
      <c r="A13" s="10" t="s">
        <v>80</v>
      </c>
      <c r="B13" s="10" t="s">
        <v>1148</v>
      </c>
      <c r="C13" s="10" t="s">
        <v>1091</v>
      </c>
      <c r="D13" s="10" t="s">
        <v>1149</v>
      </c>
      <c r="E13" s="10" t="s">
        <v>1150</v>
      </c>
      <c r="F13" s="10" t="s">
        <v>1094</v>
      </c>
      <c r="G13" s="10" t="s">
        <v>1129</v>
      </c>
      <c r="H13" s="10" t="s">
        <v>1130</v>
      </c>
      <c r="I13" s="11">
        <v>1</v>
      </c>
      <c r="J13" s="10" t="s">
        <v>79</v>
      </c>
      <c r="K13" s="10" t="s">
        <v>1105</v>
      </c>
      <c r="L13" s="10" t="s">
        <v>1098</v>
      </c>
      <c r="M13" s="10" t="s">
        <v>1106</v>
      </c>
    </row>
    <row r="14" spans="1:13" x14ac:dyDescent="0.3">
      <c r="A14" s="10" t="s">
        <v>172</v>
      </c>
      <c r="B14" s="10" t="s">
        <v>1151</v>
      </c>
      <c r="C14" s="10" t="s">
        <v>1091</v>
      </c>
      <c r="D14" s="10" t="s">
        <v>1152</v>
      </c>
      <c r="E14" s="10" t="s">
        <v>1153</v>
      </c>
      <c r="F14" s="10" t="s">
        <v>1094</v>
      </c>
      <c r="G14" s="10" t="s">
        <v>1154</v>
      </c>
      <c r="H14" s="10" t="s">
        <v>1155</v>
      </c>
      <c r="I14" s="11">
        <v>1</v>
      </c>
      <c r="J14" s="10" t="s">
        <v>171</v>
      </c>
      <c r="K14" s="10" t="s">
        <v>1105</v>
      </c>
      <c r="L14" s="10" t="s">
        <v>1098</v>
      </c>
      <c r="M14" s="10" t="s">
        <v>1113</v>
      </c>
    </row>
    <row r="15" spans="1:13" x14ac:dyDescent="0.3">
      <c r="A15" s="10" t="s">
        <v>235</v>
      </c>
      <c r="B15" s="10" t="s">
        <v>1121</v>
      </c>
      <c r="C15" s="10" t="s">
        <v>1091</v>
      </c>
      <c r="D15" s="10" t="s">
        <v>1156</v>
      </c>
      <c r="E15" s="10" t="s">
        <v>1157</v>
      </c>
      <c r="F15" s="10" t="s">
        <v>1158</v>
      </c>
      <c r="G15" s="10" t="s">
        <v>1159</v>
      </c>
      <c r="H15" s="10" t="s">
        <v>1160</v>
      </c>
      <c r="I15" s="11">
        <v>2</v>
      </c>
      <c r="J15" s="10" t="s">
        <v>234</v>
      </c>
      <c r="K15" s="10" t="s">
        <v>1161</v>
      </c>
      <c r="L15" s="10" t="s">
        <v>1098</v>
      </c>
      <c r="M15" s="10" t="s">
        <v>1162</v>
      </c>
    </row>
    <row r="16" spans="1:13" x14ac:dyDescent="0.3">
      <c r="A16" s="10" t="s">
        <v>418</v>
      </c>
      <c r="B16" s="10" t="s">
        <v>1163</v>
      </c>
      <c r="C16" s="10" t="s">
        <v>1091</v>
      </c>
      <c r="D16" s="10" t="s">
        <v>1164</v>
      </c>
      <c r="E16" s="10" t="s">
        <v>1165</v>
      </c>
      <c r="F16" s="10" t="s">
        <v>1094</v>
      </c>
      <c r="G16" s="10" t="s">
        <v>1129</v>
      </c>
      <c r="H16" s="10" t="s">
        <v>1130</v>
      </c>
      <c r="I16" s="11">
        <v>1</v>
      </c>
      <c r="J16" s="10" t="s">
        <v>417</v>
      </c>
      <c r="K16" s="10" t="s">
        <v>1119</v>
      </c>
      <c r="L16" s="10" t="s">
        <v>1098</v>
      </c>
      <c r="M16" s="10" t="s">
        <v>1106</v>
      </c>
    </row>
    <row r="17" spans="1:13" x14ac:dyDescent="0.3">
      <c r="A17" s="10" t="s">
        <v>142</v>
      </c>
      <c r="B17" s="10" t="s">
        <v>1166</v>
      </c>
      <c r="C17" s="10" t="s">
        <v>1091</v>
      </c>
      <c r="D17" s="10" t="s">
        <v>1167</v>
      </c>
      <c r="E17" s="10" t="s">
        <v>1168</v>
      </c>
      <c r="F17" s="10" t="s">
        <v>1158</v>
      </c>
      <c r="G17" s="10" t="s">
        <v>1169</v>
      </c>
      <c r="H17" s="10" t="s">
        <v>1170</v>
      </c>
      <c r="I17" s="11">
        <v>1</v>
      </c>
      <c r="J17" s="10" t="s">
        <v>141</v>
      </c>
      <c r="K17" s="10" t="s">
        <v>1171</v>
      </c>
      <c r="L17" s="10" t="s">
        <v>1098</v>
      </c>
      <c r="M17" s="10" t="s">
        <v>1172</v>
      </c>
    </row>
    <row r="18" spans="1:13" x14ac:dyDescent="0.3">
      <c r="A18" s="10" t="s">
        <v>142</v>
      </c>
      <c r="B18" s="10" t="s">
        <v>1166</v>
      </c>
      <c r="C18" s="10" t="s">
        <v>1091</v>
      </c>
      <c r="D18" s="10" t="s">
        <v>1167</v>
      </c>
      <c r="E18" s="10" t="s">
        <v>1168</v>
      </c>
      <c r="F18" s="10" t="s">
        <v>1158</v>
      </c>
      <c r="G18" s="10" t="s">
        <v>1173</v>
      </c>
      <c r="H18" s="10" t="s">
        <v>1174</v>
      </c>
      <c r="I18" s="11">
        <v>1</v>
      </c>
      <c r="J18" s="10" t="s">
        <v>141</v>
      </c>
      <c r="K18" s="10" t="s">
        <v>1171</v>
      </c>
      <c r="L18" s="10" t="s">
        <v>1098</v>
      </c>
      <c r="M18" s="10" t="s">
        <v>1172</v>
      </c>
    </row>
    <row r="19" spans="1:13" x14ac:dyDescent="0.3">
      <c r="A19" s="10" t="s">
        <v>460</v>
      </c>
      <c r="B19" s="10" t="s">
        <v>1175</v>
      </c>
      <c r="C19" s="10" t="s">
        <v>1176</v>
      </c>
      <c r="D19" s="10" t="s">
        <v>1177</v>
      </c>
      <c r="E19" s="10" t="s">
        <v>1178</v>
      </c>
      <c r="F19" s="10" t="s">
        <v>1094</v>
      </c>
      <c r="G19" s="10" t="s">
        <v>1117</v>
      </c>
      <c r="H19" s="10" t="s">
        <v>1118</v>
      </c>
      <c r="I19" s="11">
        <v>1</v>
      </c>
      <c r="J19" s="10" t="s">
        <v>459</v>
      </c>
      <c r="K19" s="10" t="s">
        <v>1147</v>
      </c>
      <c r="L19" s="10" t="s">
        <v>1098</v>
      </c>
      <c r="M19" s="10" t="s">
        <v>1120</v>
      </c>
    </row>
    <row r="20" spans="1:13" x14ac:dyDescent="0.3">
      <c r="A20" s="10" t="s">
        <v>60</v>
      </c>
      <c r="B20" s="10" t="s">
        <v>1179</v>
      </c>
      <c r="C20" s="10" t="s">
        <v>1140</v>
      </c>
      <c r="D20" s="10" t="s">
        <v>1180</v>
      </c>
      <c r="E20" s="10" t="s">
        <v>1181</v>
      </c>
      <c r="F20" s="10" t="s">
        <v>1094</v>
      </c>
      <c r="G20" s="10" t="s">
        <v>1182</v>
      </c>
      <c r="H20" s="10" t="s">
        <v>1183</v>
      </c>
      <c r="I20" s="11">
        <v>1</v>
      </c>
      <c r="J20" s="10" t="s">
        <v>217</v>
      </c>
      <c r="K20" s="10" t="s">
        <v>1097</v>
      </c>
      <c r="L20" s="10" t="s">
        <v>1098</v>
      </c>
      <c r="M20" s="10" t="s">
        <v>1184</v>
      </c>
    </row>
    <row r="21" spans="1:13" x14ac:dyDescent="0.3">
      <c r="A21" s="10" t="s">
        <v>60</v>
      </c>
      <c r="B21" s="10" t="s">
        <v>1179</v>
      </c>
      <c r="C21" s="10" t="s">
        <v>1140</v>
      </c>
      <c r="D21" s="10" t="s">
        <v>1180</v>
      </c>
      <c r="E21" s="10" t="s">
        <v>1181</v>
      </c>
      <c r="F21" s="10" t="s">
        <v>1094</v>
      </c>
      <c r="G21" s="10" t="s">
        <v>1185</v>
      </c>
      <c r="H21" s="10" t="s">
        <v>1183</v>
      </c>
      <c r="I21" s="11">
        <v>1</v>
      </c>
      <c r="J21" s="10" t="s">
        <v>217</v>
      </c>
      <c r="K21" s="10" t="s">
        <v>1097</v>
      </c>
      <c r="L21" s="10" t="s">
        <v>1098</v>
      </c>
      <c r="M21" s="10" t="s">
        <v>1184</v>
      </c>
    </row>
    <row r="22" spans="1:13" x14ac:dyDescent="0.3">
      <c r="A22" s="10" t="s">
        <v>532</v>
      </c>
      <c r="B22" s="10" t="s">
        <v>1186</v>
      </c>
      <c r="C22" s="10" t="s">
        <v>1140</v>
      </c>
      <c r="D22" s="10" t="s">
        <v>1187</v>
      </c>
      <c r="E22" s="10" t="s">
        <v>1188</v>
      </c>
      <c r="F22" s="10" t="s">
        <v>1158</v>
      </c>
      <c r="G22" s="10" t="s">
        <v>1189</v>
      </c>
      <c r="H22" s="10" t="s">
        <v>1190</v>
      </c>
      <c r="I22" s="11">
        <v>1</v>
      </c>
      <c r="J22" s="10" t="s">
        <v>531</v>
      </c>
      <c r="K22" s="10" t="s">
        <v>1191</v>
      </c>
      <c r="L22" s="10" t="s">
        <v>1098</v>
      </c>
      <c r="M22" s="10" t="s">
        <v>1192</v>
      </c>
    </row>
    <row r="23" spans="1:13" x14ac:dyDescent="0.3">
      <c r="A23" s="10" t="s">
        <v>374</v>
      </c>
      <c r="B23" s="10" t="s">
        <v>1193</v>
      </c>
      <c r="C23" s="10" t="s">
        <v>1091</v>
      </c>
      <c r="D23" s="10" t="s">
        <v>1194</v>
      </c>
      <c r="E23" s="10" t="s">
        <v>1195</v>
      </c>
      <c r="F23" s="10" t="s">
        <v>1094</v>
      </c>
      <c r="G23" s="10" t="s">
        <v>1196</v>
      </c>
      <c r="H23" s="10" t="s">
        <v>1197</v>
      </c>
      <c r="I23" s="11">
        <v>1</v>
      </c>
      <c r="J23" s="10" t="s">
        <v>373</v>
      </c>
      <c r="K23" s="10" t="s">
        <v>1161</v>
      </c>
      <c r="L23" s="10" t="s">
        <v>1098</v>
      </c>
      <c r="M23" s="10" t="s">
        <v>1120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0"/>
  <sheetViews>
    <sheetView workbookViewId="0"/>
  </sheetViews>
  <sheetFormatPr defaultRowHeight="14.4" x14ac:dyDescent="0.3"/>
  <sheetData>
    <row r="1" spans="1:13" x14ac:dyDescent="0.3">
      <c r="A1" s="31" t="s">
        <v>1198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1077</v>
      </c>
      <c r="B2" s="12" t="s">
        <v>1078</v>
      </c>
      <c r="C2" s="12" t="s">
        <v>1079</v>
      </c>
      <c r="D2" s="12" t="s">
        <v>1080</v>
      </c>
      <c r="E2" s="12" t="s">
        <v>1081</v>
      </c>
      <c r="F2" s="12" t="s">
        <v>1082</v>
      </c>
      <c r="G2" s="12" t="s">
        <v>1083</v>
      </c>
      <c r="H2" s="12" t="s">
        <v>1084</v>
      </c>
      <c r="I2" s="12" t="s">
        <v>1085</v>
      </c>
      <c r="J2" s="12" t="s">
        <v>1086</v>
      </c>
      <c r="K2" s="12" t="s">
        <v>1087</v>
      </c>
      <c r="L2" s="12" t="s">
        <v>1088</v>
      </c>
      <c r="M2" s="12" t="s">
        <v>1089</v>
      </c>
    </row>
    <row r="3" spans="1:13" x14ac:dyDescent="0.3">
      <c r="A3" s="13" t="s">
        <v>999</v>
      </c>
      <c r="B3" s="13" t="s">
        <v>1186</v>
      </c>
      <c r="C3" s="13" t="s">
        <v>1140</v>
      </c>
      <c r="D3" s="13" t="s">
        <v>1199</v>
      </c>
      <c r="E3" s="13" t="s">
        <v>1200</v>
      </c>
      <c r="F3" s="13" t="s">
        <v>1158</v>
      </c>
      <c r="G3" s="13" t="s">
        <v>1201</v>
      </c>
      <c r="H3" s="13" t="s">
        <v>1202</v>
      </c>
      <c r="I3" s="14">
        <v>1</v>
      </c>
      <c r="J3" s="13" t="s">
        <v>998</v>
      </c>
      <c r="K3" s="13" t="s">
        <v>1203</v>
      </c>
      <c r="L3" s="13" t="s">
        <v>1204</v>
      </c>
      <c r="M3" s="13" t="s">
        <v>1205</v>
      </c>
    </row>
    <row r="4" spans="1:13" x14ac:dyDescent="0.3">
      <c r="A4" s="13" t="s">
        <v>989</v>
      </c>
      <c r="B4" s="13" t="s">
        <v>1186</v>
      </c>
      <c r="C4" s="13" t="s">
        <v>1140</v>
      </c>
      <c r="D4" s="13" t="s">
        <v>1206</v>
      </c>
      <c r="E4" s="13" t="s">
        <v>1207</v>
      </c>
      <c r="F4" s="13" t="s">
        <v>1158</v>
      </c>
      <c r="G4" s="13" t="s">
        <v>1201</v>
      </c>
      <c r="H4" s="13" t="s">
        <v>1202</v>
      </c>
      <c r="I4" s="14">
        <v>1</v>
      </c>
      <c r="J4" s="13" t="s">
        <v>988</v>
      </c>
      <c r="K4" s="13" t="s">
        <v>1203</v>
      </c>
      <c r="L4" s="13" t="s">
        <v>1204</v>
      </c>
      <c r="M4" s="13" t="s">
        <v>1205</v>
      </c>
    </row>
    <row r="5" spans="1:13" x14ac:dyDescent="0.3">
      <c r="A5" s="13" t="s">
        <v>406</v>
      </c>
      <c r="B5" s="13" t="s">
        <v>1208</v>
      </c>
      <c r="C5" s="13" t="s">
        <v>1091</v>
      </c>
      <c r="D5" s="13" t="s">
        <v>1209</v>
      </c>
      <c r="E5" s="13" t="s">
        <v>1210</v>
      </c>
      <c r="F5" s="13" t="s">
        <v>1158</v>
      </c>
      <c r="G5" s="13" t="s">
        <v>1211</v>
      </c>
      <c r="H5" s="13" t="s">
        <v>1212</v>
      </c>
      <c r="I5" s="14">
        <v>1</v>
      </c>
      <c r="J5" s="13" t="s">
        <v>405</v>
      </c>
      <c r="K5" s="13" t="s">
        <v>1213</v>
      </c>
      <c r="L5" s="13" t="s">
        <v>1204</v>
      </c>
      <c r="M5" s="13" t="s">
        <v>1205</v>
      </c>
    </row>
    <row r="6" spans="1:13" x14ac:dyDescent="0.3">
      <c r="A6" s="13" t="s">
        <v>1013</v>
      </c>
      <c r="B6" s="13" t="s">
        <v>1186</v>
      </c>
      <c r="C6" s="13" t="s">
        <v>1140</v>
      </c>
      <c r="D6" s="13" t="s">
        <v>1214</v>
      </c>
      <c r="E6" s="13" t="s">
        <v>1215</v>
      </c>
      <c r="F6" s="13" t="s">
        <v>1158</v>
      </c>
      <c r="G6" s="13" t="s">
        <v>1201</v>
      </c>
      <c r="H6" s="13" t="s">
        <v>1202</v>
      </c>
      <c r="I6" s="14">
        <v>1</v>
      </c>
      <c r="J6" s="13" t="s">
        <v>1012</v>
      </c>
      <c r="K6" s="13" t="s">
        <v>1203</v>
      </c>
      <c r="L6" s="13" t="s">
        <v>1204</v>
      </c>
      <c r="M6" s="13" t="s">
        <v>1205</v>
      </c>
    </row>
    <row r="7" spans="1:13" x14ac:dyDescent="0.3">
      <c r="A7" s="13" t="s">
        <v>1057</v>
      </c>
      <c r="B7" s="13" t="s">
        <v>1216</v>
      </c>
      <c r="C7" s="13" t="s">
        <v>1140</v>
      </c>
      <c r="D7" s="13" t="s">
        <v>1217</v>
      </c>
      <c r="E7" s="13" t="s">
        <v>1218</v>
      </c>
      <c r="F7" s="13" t="s">
        <v>1158</v>
      </c>
      <c r="G7" s="13" t="s">
        <v>1201</v>
      </c>
      <c r="H7" s="13" t="s">
        <v>1202</v>
      </c>
      <c r="I7" s="14">
        <v>1</v>
      </c>
      <c r="J7" s="13" t="s">
        <v>1056</v>
      </c>
      <c r="K7" s="13" t="s">
        <v>1203</v>
      </c>
      <c r="L7" s="13" t="s">
        <v>1204</v>
      </c>
      <c r="M7" s="13" t="s">
        <v>1205</v>
      </c>
    </row>
    <row r="8" spans="1:13" x14ac:dyDescent="0.3">
      <c r="A8" s="13" t="s">
        <v>194</v>
      </c>
      <c r="B8" s="13" t="s">
        <v>1090</v>
      </c>
      <c r="C8" s="13" t="s">
        <v>1091</v>
      </c>
      <c r="D8" s="13" t="s">
        <v>1092</v>
      </c>
      <c r="E8" s="13" t="s">
        <v>1219</v>
      </c>
      <c r="F8" s="13" t="s">
        <v>1094</v>
      </c>
      <c r="G8" s="13" t="s">
        <v>1220</v>
      </c>
      <c r="H8" s="13" t="s">
        <v>1221</v>
      </c>
      <c r="I8" s="14">
        <v>1</v>
      </c>
      <c r="J8" s="13" t="s">
        <v>193</v>
      </c>
      <c r="K8" s="13" t="s">
        <v>1105</v>
      </c>
      <c r="L8" s="13" t="s">
        <v>1204</v>
      </c>
      <c r="M8" s="13" t="s">
        <v>1222</v>
      </c>
    </row>
    <row r="9" spans="1:13" x14ac:dyDescent="0.3">
      <c r="A9" s="13" t="s">
        <v>194</v>
      </c>
      <c r="B9" s="13" t="s">
        <v>1090</v>
      </c>
      <c r="C9" s="13" t="s">
        <v>1091</v>
      </c>
      <c r="D9" s="13" t="s">
        <v>1092</v>
      </c>
      <c r="E9" s="13" t="s">
        <v>1219</v>
      </c>
      <c r="F9" s="13" t="s">
        <v>1094</v>
      </c>
      <c r="G9" s="13" t="s">
        <v>1223</v>
      </c>
      <c r="H9" s="13" t="s">
        <v>1224</v>
      </c>
      <c r="I9" s="14">
        <v>1</v>
      </c>
      <c r="J9" s="13" t="s">
        <v>193</v>
      </c>
      <c r="K9" s="13" t="s">
        <v>1105</v>
      </c>
      <c r="L9" s="13" t="s">
        <v>1204</v>
      </c>
      <c r="M9" s="13" t="s">
        <v>1222</v>
      </c>
    </row>
    <row r="10" spans="1:13" x14ac:dyDescent="0.3">
      <c r="A10" s="13" t="s">
        <v>194</v>
      </c>
      <c r="B10" s="13" t="s">
        <v>1090</v>
      </c>
      <c r="C10" s="13" t="s">
        <v>1091</v>
      </c>
      <c r="D10" s="13" t="s">
        <v>1092</v>
      </c>
      <c r="E10" s="13" t="s">
        <v>1219</v>
      </c>
      <c r="F10" s="13" t="s">
        <v>1094</v>
      </c>
      <c r="G10" s="13" t="s">
        <v>1225</v>
      </c>
      <c r="H10" s="13" t="s">
        <v>1226</v>
      </c>
      <c r="I10" s="14">
        <v>1</v>
      </c>
      <c r="J10" s="13" t="s">
        <v>193</v>
      </c>
      <c r="K10" s="13" t="s">
        <v>1105</v>
      </c>
      <c r="L10" s="13" t="s">
        <v>1204</v>
      </c>
      <c r="M10" s="13" t="s">
        <v>1227</v>
      </c>
    </row>
    <row r="11" spans="1:13" x14ac:dyDescent="0.3">
      <c r="A11" s="13" t="s">
        <v>194</v>
      </c>
      <c r="B11" s="13" t="s">
        <v>1090</v>
      </c>
      <c r="C11" s="13" t="s">
        <v>1091</v>
      </c>
      <c r="D11" s="13" t="s">
        <v>1092</v>
      </c>
      <c r="E11" s="13" t="s">
        <v>1219</v>
      </c>
      <c r="F11" s="13" t="s">
        <v>1094</v>
      </c>
      <c r="G11" s="13" t="s">
        <v>1228</v>
      </c>
      <c r="H11" s="13" t="s">
        <v>1229</v>
      </c>
      <c r="I11" s="14">
        <v>1</v>
      </c>
      <c r="J11" s="13" t="s">
        <v>193</v>
      </c>
      <c r="K11" s="13" t="s">
        <v>1105</v>
      </c>
      <c r="L11" s="13" t="s">
        <v>1204</v>
      </c>
      <c r="M11" s="13" t="s">
        <v>1227</v>
      </c>
    </row>
    <row r="12" spans="1:13" x14ac:dyDescent="0.3">
      <c r="A12" s="13" t="s">
        <v>194</v>
      </c>
      <c r="B12" s="13" t="s">
        <v>1090</v>
      </c>
      <c r="C12" s="13" t="s">
        <v>1091</v>
      </c>
      <c r="D12" s="13" t="s">
        <v>1092</v>
      </c>
      <c r="E12" s="13" t="s">
        <v>1230</v>
      </c>
      <c r="F12" s="13" t="s">
        <v>1158</v>
      </c>
      <c r="G12" s="13" t="s">
        <v>1231</v>
      </c>
      <c r="H12" s="13" t="s">
        <v>1232</v>
      </c>
      <c r="I12" s="14">
        <v>3</v>
      </c>
      <c r="J12" s="13" t="s">
        <v>193</v>
      </c>
      <c r="K12" s="13" t="s">
        <v>1233</v>
      </c>
      <c r="L12" s="13" t="s">
        <v>1204</v>
      </c>
      <c r="M12" s="13" t="s">
        <v>1234</v>
      </c>
    </row>
    <row r="13" spans="1:13" x14ac:dyDescent="0.3">
      <c r="A13" s="13" t="s">
        <v>194</v>
      </c>
      <c r="B13" s="13" t="s">
        <v>1090</v>
      </c>
      <c r="C13" s="13" t="s">
        <v>1091</v>
      </c>
      <c r="D13" s="13" t="s">
        <v>1092</v>
      </c>
      <c r="E13" s="13" t="s">
        <v>1235</v>
      </c>
      <c r="F13" s="13" t="s">
        <v>1094</v>
      </c>
      <c r="G13" s="13" t="s">
        <v>1236</v>
      </c>
      <c r="H13" s="13" t="s">
        <v>1237</v>
      </c>
      <c r="I13" s="14">
        <v>1</v>
      </c>
      <c r="J13" s="13" t="s">
        <v>193</v>
      </c>
      <c r="K13" s="13" t="s">
        <v>1119</v>
      </c>
      <c r="L13" s="13" t="s">
        <v>1204</v>
      </c>
      <c r="M13" s="13" t="s">
        <v>1106</v>
      </c>
    </row>
    <row r="14" spans="1:13" x14ac:dyDescent="0.3">
      <c r="A14" s="13" t="s">
        <v>194</v>
      </c>
      <c r="B14" s="13" t="s">
        <v>1090</v>
      </c>
      <c r="C14" s="13" t="s">
        <v>1091</v>
      </c>
      <c r="D14" s="13" t="s">
        <v>1092</v>
      </c>
      <c r="E14" s="13" t="s">
        <v>1238</v>
      </c>
      <c r="F14" s="13" t="s">
        <v>1094</v>
      </c>
      <c r="G14" s="13" t="s">
        <v>1239</v>
      </c>
      <c r="H14" s="13" t="s">
        <v>1130</v>
      </c>
      <c r="I14" s="14">
        <v>1</v>
      </c>
      <c r="J14" s="13" t="s">
        <v>193</v>
      </c>
      <c r="K14" s="13" t="s">
        <v>1147</v>
      </c>
      <c r="L14" s="13" t="s">
        <v>1204</v>
      </c>
      <c r="M14" s="13" t="s">
        <v>1106</v>
      </c>
    </row>
    <row r="15" spans="1:13" x14ac:dyDescent="0.3">
      <c r="A15" s="13" t="s">
        <v>160</v>
      </c>
      <c r="B15" s="13" t="s">
        <v>1240</v>
      </c>
      <c r="C15" s="13" t="s">
        <v>1091</v>
      </c>
      <c r="D15" s="13" t="s">
        <v>1241</v>
      </c>
      <c r="E15" s="13" t="s">
        <v>1242</v>
      </c>
      <c r="F15" s="13" t="s">
        <v>1094</v>
      </c>
      <c r="G15" s="13" t="s">
        <v>1243</v>
      </c>
      <c r="H15" s="13" t="s">
        <v>1244</v>
      </c>
      <c r="I15" s="14">
        <v>1</v>
      </c>
      <c r="J15" s="13" t="s">
        <v>159</v>
      </c>
      <c r="K15" s="13" t="s">
        <v>1245</v>
      </c>
      <c r="L15" s="13" t="s">
        <v>1204</v>
      </c>
      <c r="M15" s="13" t="s">
        <v>1106</v>
      </c>
    </row>
    <row r="16" spans="1:13" x14ac:dyDescent="0.3">
      <c r="A16" s="13" t="s">
        <v>1035</v>
      </c>
      <c r="B16" s="13" t="s">
        <v>1246</v>
      </c>
      <c r="C16" s="13" t="s">
        <v>1140</v>
      </c>
      <c r="D16" s="13" t="s">
        <v>1247</v>
      </c>
      <c r="E16" s="13" t="s">
        <v>1248</v>
      </c>
      <c r="F16" s="13" t="s">
        <v>1158</v>
      </c>
      <c r="G16" s="13" t="s">
        <v>1201</v>
      </c>
      <c r="H16" s="13" t="s">
        <v>1202</v>
      </c>
      <c r="I16" s="14">
        <v>1</v>
      </c>
      <c r="J16" s="13" t="s">
        <v>1034</v>
      </c>
      <c r="K16" s="13" t="s">
        <v>1203</v>
      </c>
      <c r="L16" s="13" t="s">
        <v>1204</v>
      </c>
      <c r="M16" s="13" t="s">
        <v>1205</v>
      </c>
    </row>
    <row r="17" spans="1:13" x14ac:dyDescent="0.3">
      <c r="A17" s="13" t="s">
        <v>88</v>
      </c>
      <c r="B17" s="13" t="s">
        <v>1249</v>
      </c>
      <c r="C17" s="13" t="s">
        <v>1091</v>
      </c>
      <c r="D17" s="13" t="s">
        <v>1250</v>
      </c>
      <c r="E17" s="13" t="s">
        <v>1251</v>
      </c>
      <c r="F17" s="13" t="s">
        <v>1094</v>
      </c>
      <c r="G17" s="13" t="s">
        <v>1252</v>
      </c>
      <c r="H17" s="13" t="s">
        <v>1253</v>
      </c>
      <c r="I17" s="14">
        <v>1</v>
      </c>
      <c r="J17" s="13" t="s">
        <v>87</v>
      </c>
      <c r="K17" s="13" t="s">
        <v>1254</v>
      </c>
      <c r="L17" s="13" t="s">
        <v>1204</v>
      </c>
      <c r="M17" s="13" t="s">
        <v>1255</v>
      </c>
    </row>
    <row r="18" spans="1:13" x14ac:dyDescent="0.3">
      <c r="A18" s="13" t="s">
        <v>88</v>
      </c>
      <c r="B18" s="13" t="s">
        <v>1249</v>
      </c>
      <c r="C18" s="13" t="s">
        <v>1091</v>
      </c>
      <c r="D18" s="13" t="s">
        <v>1250</v>
      </c>
      <c r="E18" s="13" t="s">
        <v>1251</v>
      </c>
      <c r="F18" s="13" t="s">
        <v>1094</v>
      </c>
      <c r="G18" s="13" t="s">
        <v>1256</v>
      </c>
      <c r="H18" s="13" t="s">
        <v>1257</v>
      </c>
      <c r="I18" s="14">
        <v>1</v>
      </c>
      <c r="J18" s="13" t="s">
        <v>87</v>
      </c>
      <c r="K18" s="13" t="s">
        <v>1254</v>
      </c>
      <c r="L18" s="13" t="s">
        <v>1204</v>
      </c>
      <c r="M18" s="13" t="s">
        <v>1255</v>
      </c>
    </row>
    <row r="19" spans="1:13" x14ac:dyDescent="0.3">
      <c r="A19" s="13" t="s">
        <v>88</v>
      </c>
      <c r="B19" s="13" t="s">
        <v>1249</v>
      </c>
      <c r="C19" s="13" t="s">
        <v>1091</v>
      </c>
      <c r="D19" s="13" t="s">
        <v>1250</v>
      </c>
      <c r="E19" s="13" t="s">
        <v>1258</v>
      </c>
      <c r="F19" s="13" t="s">
        <v>1158</v>
      </c>
      <c r="G19" s="13" t="s">
        <v>1259</v>
      </c>
      <c r="H19" s="13" t="s">
        <v>1260</v>
      </c>
      <c r="I19" s="14">
        <v>5</v>
      </c>
      <c r="J19" s="13" t="s">
        <v>87</v>
      </c>
      <c r="K19" s="13" t="s">
        <v>1191</v>
      </c>
      <c r="L19" s="13" t="s">
        <v>1204</v>
      </c>
      <c r="M19" s="13" t="s">
        <v>1234</v>
      </c>
    </row>
    <row r="20" spans="1:13" x14ac:dyDescent="0.3">
      <c r="A20" s="13" t="s">
        <v>88</v>
      </c>
      <c r="B20" s="13" t="s">
        <v>1249</v>
      </c>
      <c r="C20" s="13" t="s">
        <v>1091</v>
      </c>
      <c r="D20" s="13" t="s">
        <v>1250</v>
      </c>
      <c r="E20" s="13" t="s">
        <v>1261</v>
      </c>
      <c r="F20" s="13" t="s">
        <v>1094</v>
      </c>
      <c r="G20" s="13" t="s">
        <v>1252</v>
      </c>
      <c r="H20" s="13" t="s">
        <v>1253</v>
      </c>
      <c r="I20" s="14">
        <v>1</v>
      </c>
      <c r="J20" s="13" t="s">
        <v>87</v>
      </c>
      <c r="K20" s="13" t="s">
        <v>1262</v>
      </c>
      <c r="L20" s="13" t="s">
        <v>1204</v>
      </c>
      <c r="M20" s="13" t="s">
        <v>1255</v>
      </c>
    </row>
    <row r="21" spans="1:13" x14ac:dyDescent="0.3">
      <c r="A21" s="13" t="s">
        <v>88</v>
      </c>
      <c r="B21" s="13" t="s">
        <v>1249</v>
      </c>
      <c r="C21" s="13" t="s">
        <v>1091</v>
      </c>
      <c r="D21" s="13" t="s">
        <v>1250</v>
      </c>
      <c r="E21" s="13" t="s">
        <v>1263</v>
      </c>
      <c r="F21" s="13" t="s">
        <v>1094</v>
      </c>
      <c r="G21" s="13" t="s">
        <v>1256</v>
      </c>
      <c r="H21" s="13" t="s">
        <v>1257</v>
      </c>
      <c r="I21" s="14">
        <v>1</v>
      </c>
      <c r="J21" s="13" t="s">
        <v>87</v>
      </c>
      <c r="K21" s="13" t="s">
        <v>1097</v>
      </c>
      <c r="L21" s="13" t="s">
        <v>1204</v>
      </c>
      <c r="M21" s="13" t="s">
        <v>1255</v>
      </c>
    </row>
    <row r="22" spans="1:13" x14ac:dyDescent="0.3">
      <c r="A22" s="13" t="s">
        <v>1031</v>
      </c>
      <c r="B22" s="13" t="s">
        <v>1216</v>
      </c>
      <c r="C22" s="13" t="s">
        <v>1140</v>
      </c>
      <c r="D22" s="13" t="s">
        <v>1264</v>
      </c>
      <c r="E22" s="13" t="s">
        <v>1265</v>
      </c>
      <c r="F22" s="13" t="s">
        <v>1158</v>
      </c>
      <c r="G22" s="13" t="s">
        <v>1201</v>
      </c>
      <c r="H22" s="13" t="s">
        <v>1202</v>
      </c>
      <c r="I22" s="14">
        <v>1</v>
      </c>
      <c r="J22" s="13" t="s">
        <v>1030</v>
      </c>
      <c r="K22" s="13" t="s">
        <v>1203</v>
      </c>
      <c r="L22" s="13" t="s">
        <v>1204</v>
      </c>
      <c r="M22" s="13" t="s">
        <v>1205</v>
      </c>
    </row>
    <row r="23" spans="1:13" x14ac:dyDescent="0.3">
      <c r="A23" s="13" t="s">
        <v>249</v>
      </c>
      <c r="B23" s="13" t="s">
        <v>1266</v>
      </c>
      <c r="C23" s="13" t="s">
        <v>1091</v>
      </c>
      <c r="D23" s="13" t="s">
        <v>1267</v>
      </c>
      <c r="E23" s="13" t="s">
        <v>1268</v>
      </c>
      <c r="F23" s="13" t="s">
        <v>1094</v>
      </c>
      <c r="G23" s="13" t="s">
        <v>1269</v>
      </c>
      <c r="H23" s="13" t="s">
        <v>1237</v>
      </c>
      <c r="I23" s="14">
        <v>1</v>
      </c>
      <c r="J23" s="13" t="s">
        <v>248</v>
      </c>
      <c r="K23" s="13" t="s">
        <v>1270</v>
      </c>
      <c r="L23" s="13" t="s">
        <v>1204</v>
      </c>
      <c r="M23" s="13" t="s">
        <v>1106</v>
      </c>
    </row>
    <row r="24" spans="1:13" x14ac:dyDescent="0.3">
      <c r="A24" s="13" t="s">
        <v>249</v>
      </c>
      <c r="B24" s="13" t="s">
        <v>1266</v>
      </c>
      <c r="C24" s="13" t="s">
        <v>1091</v>
      </c>
      <c r="D24" s="13" t="s">
        <v>1267</v>
      </c>
      <c r="E24" s="13" t="s">
        <v>1268</v>
      </c>
      <c r="F24" s="13" t="s">
        <v>1094</v>
      </c>
      <c r="G24" s="13" t="s">
        <v>1236</v>
      </c>
      <c r="H24" s="13" t="s">
        <v>1237</v>
      </c>
      <c r="I24" s="14">
        <v>1</v>
      </c>
      <c r="J24" s="13" t="s">
        <v>248</v>
      </c>
      <c r="K24" s="13" t="s">
        <v>1270</v>
      </c>
      <c r="L24" s="13" t="s">
        <v>1204</v>
      </c>
      <c r="M24" s="13" t="s">
        <v>1106</v>
      </c>
    </row>
    <row r="25" spans="1:13" x14ac:dyDescent="0.3">
      <c r="A25" s="13" t="s">
        <v>249</v>
      </c>
      <c r="B25" s="13" t="s">
        <v>1266</v>
      </c>
      <c r="C25" s="13" t="s">
        <v>1091</v>
      </c>
      <c r="D25" s="13" t="s">
        <v>1267</v>
      </c>
      <c r="E25" s="13" t="s">
        <v>1271</v>
      </c>
      <c r="F25" s="13" t="s">
        <v>1158</v>
      </c>
      <c r="G25" s="13" t="s">
        <v>1272</v>
      </c>
      <c r="H25" s="13" t="s">
        <v>1273</v>
      </c>
      <c r="I25" s="14">
        <v>2</v>
      </c>
      <c r="J25" s="13" t="s">
        <v>248</v>
      </c>
      <c r="K25" s="13" t="s">
        <v>1191</v>
      </c>
      <c r="L25" s="13" t="s">
        <v>1204</v>
      </c>
      <c r="M25" s="13" t="s">
        <v>1205</v>
      </c>
    </row>
    <row r="26" spans="1:13" x14ac:dyDescent="0.3">
      <c r="A26" s="13" t="s">
        <v>249</v>
      </c>
      <c r="B26" s="13" t="s">
        <v>1266</v>
      </c>
      <c r="C26" s="13" t="s">
        <v>1091</v>
      </c>
      <c r="D26" s="13" t="s">
        <v>1267</v>
      </c>
      <c r="E26" s="13" t="s">
        <v>1274</v>
      </c>
      <c r="F26" s="13" t="s">
        <v>1094</v>
      </c>
      <c r="G26" s="13" t="s">
        <v>1256</v>
      </c>
      <c r="H26" s="13" t="s">
        <v>1257</v>
      </c>
      <c r="I26" s="14">
        <v>1</v>
      </c>
      <c r="J26" s="13" t="s">
        <v>248</v>
      </c>
      <c r="K26" s="13" t="s">
        <v>1131</v>
      </c>
      <c r="L26" s="13" t="s">
        <v>1204</v>
      </c>
      <c r="M26" s="13" t="s">
        <v>1255</v>
      </c>
    </row>
    <row r="27" spans="1:13" x14ac:dyDescent="0.3">
      <c r="A27" s="13" t="s">
        <v>249</v>
      </c>
      <c r="B27" s="13" t="s">
        <v>1266</v>
      </c>
      <c r="C27" s="13" t="s">
        <v>1091</v>
      </c>
      <c r="D27" s="13" t="s">
        <v>1267</v>
      </c>
      <c r="E27" s="13" t="s">
        <v>1275</v>
      </c>
      <c r="F27" s="13" t="s">
        <v>1158</v>
      </c>
      <c r="G27" s="13" t="s">
        <v>1276</v>
      </c>
      <c r="H27" s="13" t="s">
        <v>1277</v>
      </c>
      <c r="I27" s="14">
        <v>1</v>
      </c>
      <c r="J27" s="13" t="s">
        <v>248</v>
      </c>
      <c r="K27" s="13" t="s">
        <v>1278</v>
      </c>
      <c r="L27" s="13" t="s">
        <v>1204</v>
      </c>
      <c r="M27" s="13" t="s">
        <v>1279</v>
      </c>
    </row>
    <row r="28" spans="1:13" x14ac:dyDescent="0.3">
      <c r="A28" s="13" t="s">
        <v>249</v>
      </c>
      <c r="B28" s="13" t="s">
        <v>1266</v>
      </c>
      <c r="C28" s="13" t="s">
        <v>1091</v>
      </c>
      <c r="D28" s="13" t="s">
        <v>1267</v>
      </c>
      <c r="E28" s="13" t="s">
        <v>1275</v>
      </c>
      <c r="F28" s="13" t="s">
        <v>1158</v>
      </c>
      <c r="G28" s="13" t="s">
        <v>1280</v>
      </c>
      <c r="H28" s="13" t="s">
        <v>1281</v>
      </c>
      <c r="I28" s="14">
        <v>1</v>
      </c>
      <c r="J28" s="13" t="s">
        <v>248</v>
      </c>
      <c r="K28" s="13" t="s">
        <v>1278</v>
      </c>
      <c r="L28" s="13" t="s">
        <v>1204</v>
      </c>
      <c r="M28" s="13" t="s">
        <v>1279</v>
      </c>
    </row>
    <row r="29" spans="1:13" x14ac:dyDescent="0.3">
      <c r="A29" s="13" t="s">
        <v>991</v>
      </c>
      <c r="B29" s="13" t="s">
        <v>1246</v>
      </c>
      <c r="C29" s="13" t="s">
        <v>1140</v>
      </c>
      <c r="D29" s="13" t="s">
        <v>1282</v>
      </c>
      <c r="E29" s="13" t="s">
        <v>1283</v>
      </c>
      <c r="F29" s="13" t="s">
        <v>1158</v>
      </c>
      <c r="G29" s="13" t="s">
        <v>1201</v>
      </c>
      <c r="H29" s="13" t="s">
        <v>1202</v>
      </c>
      <c r="I29" s="14">
        <v>1</v>
      </c>
      <c r="J29" s="13" t="s">
        <v>990</v>
      </c>
      <c r="K29" s="13" t="s">
        <v>1203</v>
      </c>
      <c r="L29" s="13" t="s">
        <v>1204</v>
      </c>
      <c r="M29" s="13" t="s">
        <v>1205</v>
      </c>
    </row>
    <row r="30" spans="1:13" x14ac:dyDescent="0.3">
      <c r="A30" s="13" t="s">
        <v>148</v>
      </c>
      <c r="B30" s="13" t="s">
        <v>1284</v>
      </c>
      <c r="C30" s="13" t="s">
        <v>1091</v>
      </c>
      <c r="D30" s="13" t="s">
        <v>1285</v>
      </c>
      <c r="E30" s="13" t="s">
        <v>1286</v>
      </c>
      <c r="F30" s="13" t="s">
        <v>1158</v>
      </c>
      <c r="G30" s="13" t="s">
        <v>1272</v>
      </c>
      <c r="H30" s="13" t="s">
        <v>1273</v>
      </c>
      <c r="I30" s="14">
        <v>2</v>
      </c>
      <c r="J30" s="13" t="s">
        <v>147</v>
      </c>
      <c r="K30" s="13" t="s">
        <v>1287</v>
      </c>
      <c r="L30" s="13" t="s">
        <v>1204</v>
      </c>
      <c r="M30" s="13" t="s">
        <v>1205</v>
      </c>
    </row>
    <row r="31" spans="1:13" x14ac:dyDescent="0.3">
      <c r="A31" s="13" t="s">
        <v>148</v>
      </c>
      <c r="B31" s="13" t="s">
        <v>1284</v>
      </c>
      <c r="C31" s="13" t="s">
        <v>1091</v>
      </c>
      <c r="D31" s="13" t="s">
        <v>1285</v>
      </c>
      <c r="E31" s="13" t="s">
        <v>1288</v>
      </c>
      <c r="F31" s="13" t="s">
        <v>1094</v>
      </c>
      <c r="G31" s="13" t="s">
        <v>1256</v>
      </c>
      <c r="H31" s="13" t="s">
        <v>1257</v>
      </c>
      <c r="I31" s="14">
        <v>1</v>
      </c>
      <c r="J31" s="13" t="s">
        <v>147</v>
      </c>
      <c r="K31" s="13" t="s">
        <v>1289</v>
      </c>
      <c r="L31" s="13" t="s">
        <v>1204</v>
      </c>
      <c r="M31" s="13" t="s">
        <v>1255</v>
      </c>
    </row>
    <row r="32" spans="1:13" x14ac:dyDescent="0.3">
      <c r="A32" s="13" t="s">
        <v>317</v>
      </c>
      <c r="B32" s="13" t="s">
        <v>1290</v>
      </c>
      <c r="C32" s="13" t="s">
        <v>1091</v>
      </c>
      <c r="D32" s="13" t="s">
        <v>1291</v>
      </c>
      <c r="E32" s="13" t="s">
        <v>1292</v>
      </c>
      <c r="F32" s="13" t="s">
        <v>1158</v>
      </c>
      <c r="G32" s="13" t="s">
        <v>1293</v>
      </c>
      <c r="H32" s="13" t="s">
        <v>1294</v>
      </c>
      <c r="I32" s="14">
        <v>2</v>
      </c>
      <c r="J32" s="13" t="s">
        <v>316</v>
      </c>
      <c r="K32" s="13" t="s">
        <v>1295</v>
      </c>
      <c r="L32" s="13" t="s">
        <v>1204</v>
      </c>
      <c r="M32" s="13" t="s">
        <v>1234</v>
      </c>
    </row>
    <row r="33" spans="1:13" x14ac:dyDescent="0.3">
      <c r="A33" s="13" t="s">
        <v>1009</v>
      </c>
      <c r="B33" s="13" t="s">
        <v>1216</v>
      </c>
      <c r="C33" s="13" t="s">
        <v>1140</v>
      </c>
      <c r="D33" s="13" t="s">
        <v>1296</v>
      </c>
      <c r="E33" s="13" t="s">
        <v>1297</v>
      </c>
      <c r="F33" s="13" t="s">
        <v>1158</v>
      </c>
      <c r="G33" s="13" t="s">
        <v>1201</v>
      </c>
      <c r="H33" s="13" t="s">
        <v>1202</v>
      </c>
      <c r="I33" s="14">
        <v>1</v>
      </c>
      <c r="J33" s="13" t="s">
        <v>1008</v>
      </c>
      <c r="K33" s="13" t="s">
        <v>1203</v>
      </c>
      <c r="L33" s="13" t="s">
        <v>1204</v>
      </c>
      <c r="M33" s="13" t="s">
        <v>1205</v>
      </c>
    </row>
    <row r="34" spans="1:13" x14ac:dyDescent="0.3">
      <c r="A34" s="13" t="s">
        <v>84</v>
      </c>
      <c r="B34" s="13" t="s">
        <v>1298</v>
      </c>
      <c r="C34" s="13" t="s">
        <v>1091</v>
      </c>
      <c r="D34" s="13" t="s">
        <v>1299</v>
      </c>
      <c r="E34" s="13" t="s">
        <v>1300</v>
      </c>
      <c r="F34" s="13" t="s">
        <v>1094</v>
      </c>
      <c r="G34" s="13" t="s">
        <v>1301</v>
      </c>
      <c r="H34" s="13" t="s">
        <v>1302</v>
      </c>
      <c r="I34" s="14">
        <v>1</v>
      </c>
      <c r="J34" s="13" t="s">
        <v>83</v>
      </c>
      <c r="K34" s="13" t="s">
        <v>1119</v>
      </c>
      <c r="L34" s="13" t="s">
        <v>1204</v>
      </c>
      <c r="M34" s="13" t="s">
        <v>1303</v>
      </c>
    </row>
    <row r="35" spans="1:13" x14ac:dyDescent="0.3">
      <c r="A35" s="13" t="s">
        <v>84</v>
      </c>
      <c r="B35" s="13" t="s">
        <v>1298</v>
      </c>
      <c r="C35" s="13" t="s">
        <v>1091</v>
      </c>
      <c r="D35" s="13" t="s">
        <v>1299</v>
      </c>
      <c r="E35" s="13" t="s">
        <v>1304</v>
      </c>
      <c r="F35" s="13" t="s">
        <v>1094</v>
      </c>
      <c r="G35" s="13" t="s">
        <v>1301</v>
      </c>
      <c r="H35" s="13" t="s">
        <v>1302</v>
      </c>
      <c r="I35" s="14">
        <v>1</v>
      </c>
      <c r="J35" s="13" t="s">
        <v>83</v>
      </c>
      <c r="K35" s="13" t="s">
        <v>1245</v>
      </c>
      <c r="L35" s="13" t="s">
        <v>1204</v>
      </c>
      <c r="M35" s="13" t="s">
        <v>1303</v>
      </c>
    </row>
    <row r="36" spans="1:13" x14ac:dyDescent="0.3">
      <c r="A36" s="13" t="s">
        <v>331</v>
      </c>
      <c r="B36" s="13" t="s">
        <v>1305</v>
      </c>
      <c r="C36" s="13" t="s">
        <v>1091</v>
      </c>
      <c r="D36" s="13" t="s">
        <v>1306</v>
      </c>
      <c r="E36" s="13" t="s">
        <v>1307</v>
      </c>
      <c r="F36" s="13" t="s">
        <v>1158</v>
      </c>
      <c r="G36" s="13" t="s">
        <v>1211</v>
      </c>
      <c r="H36" s="13" t="s">
        <v>1212</v>
      </c>
      <c r="I36" s="14">
        <v>1</v>
      </c>
      <c r="J36" s="13" t="s">
        <v>330</v>
      </c>
      <c r="K36" s="13" t="s">
        <v>1308</v>
      </c>
      <c r="L36" s="13" t="s">
        <v>1204</v>
      </c>
      <c r="M36" s="13" t="s">
        <v>1205</v>
      </c>
    </row>
    <row r="37" spans="1:13" x14ac:dyDescent="0.3">
      <c r="A37" s="13" t="s">
        <v>331</v>
      </c>
      <c r="B37" s="13" t="s">
        <v>1305</v>
      </c>
      <c r="C37" s="13" t="s">
        <v>1091</v>
      </c>
      <c r="D37" s="13" t="s">
        <v>1306</v>
      </c>
      <c r="E37" s="13" t="s">
        <v>1309</v>
      </c>
      <c r="F37" s="13" t="s">
        <v>1158</v>
      </c>
      <c r="G37" s="13" t="s">
        <v>1310</v>
      </c>
      <c r="H37" s="13" t="s">
        <v>1311</v>
      </c>
      <c r="I37" s="14">
        <v>3</v>
      </c>
      <c r="J37" s="13" t="s">
        <v>330</v>
      </c>
      <c r="K37" s="13" t="s">
        <v>1308</v>
      </c>
      <c r="L37" s="13" t="s">
        <v>1204</v>
      </c>
      <c r="M37" s="13" t="s">
        <v>1162</v>
      </c>
    </row>
    <row r="38" spans="1:13" x14ac:dyDescent="0.3">
      <c r="A38" s="13" t="s">
        <v>560</v>
      </c>
      <c r="B38" s="13" t="s">
        <v>1186</v>
      </c>
      <c r="C38" s="13" t="s">
        <v>1140</v>
      </c>
      <c r="D38" s="13" t="s">
        <v>1312</v>
      </c>
      <c r="E38" s="13" t="s">
        <v>1313</v>
      </c>
      <c r="F38" s="13" t="s">
        <v>1158</v>
      </c>
      <c r="G38" s="13" t="s">
        <v>1314</v>
      </c>
      <c r="H38" s="13" t="s">
        <v>1315</v>
      </c>
      <c r="I38" s="14">
        <v>1</v>
      </c>
      <c r="J38" s="13" t="s">
        <v>559</v>
      </c>
      <c r="K38" s="13" t="s">
        <v>1316</v>
      </c>
      <c r="L38" s="13" t="s">
        <v>1204</v>
      </c>
      <c r="M38" s="13" t="s">
        <v>1317</v>
      </c>
    </row>
    <row r="39" spans="1:13" x14ac:dyDescent="0.3">
      <c r="A39" s="13" t="s">
        <v>560</v>
      </c>
      <c r="B39" s="13" t="s">
        <v>1186</v>
      </c>
      <c r="C39" s="13" t="s">
        <v>1140</v>
      </c>
      <c r="D39" s="13" t="s">
        <v>1312</v>
      </c>
      <c r="E39" s="13" t="s">
        <v>1318</v>
      </c>
      <c r="F39" s="13" t="s">
        <v>1158</v>
      </c>
      <c r="G39" s="13" t="s">
        <v>1319</v>
      </c>
      <c r="H39" s="13" t="s">
        <v>1320</v>
      </c>
      <c r="I39" s="14">
        <v>1</v>
      </c>
      <c r="J39" s="13" t="s">
        <v>559</v>
      </c>
      <c r="K39" s="13" t="s">
        <v>1289</v>
      </c>
      <c r="L39" s="13" t="s">
        <v>1204</v>
      </c>
      <c r="M39" s="13" t="s">
        <v>1317</v>
      </c>
    </row>
    <row r="40" spans="1:13" x14ac:dyDescent="0.3">
      <c r="A40" s="13" t="s">
        <v>560</v>
      </c>
      <c r="B40" s="13" t="s">
        <v>1186</v>
      </c>
      <c r="C40" s="13" t="s">
        <v>1140</v>
      </c>
      <c r="D40" s="13" t="s">
        <v>1312</v>
      </c>
      <c r="E40" s="13" t="s">
        <v>1321</v>
      </c>
      <c r="F40" s="13" t="s">
        <v>1158</v>
      </c>
      <c r="G40" s="13" t="s">
        <v>1322</v>
      </c>
      <c r="H40" s="13" t="s">
        <v>1323</v>
      </c>
      <c r="I40" s="14">
        <v>2</v>
      </c>
      <c r="J40" s="13" t="s">
        <v>559</v>
      </c>
      <c r="K40" s="13" t="s">
        <v>1324</v>
      </c>
      <c r="L40" s="13" t="s">
        <v>1204</v>
      </c>
      <c r="M40" s="13" t="s">
        <v>1205</v>
      </c>
    </row>
    <row r="41" spans="1:13" x14ac:dyDescent="0.3">
      <c r="A41" s="13" t="s">
        <v>144</v>
      </c>
      <c r="B41" s="13" t="s">
        <v>1284</v>
      </c>
      <c r="C41" s="13" t="s">
        <v>1091</v>
      </c>
      <c r="D41" s="13" t="s">
        <v>1325</v>
      </c>
      <c r="E41" s="13" t="s">
        <v>1326</v>
      </c>
      <c r="F41" s="13" t="s">
        <v>1094</v>
      </c>
      <c r="G41" s="13" t="s">
        <v>1256</v>
      </c>
      <c r="H41" s="13" t="s">
        <v>1257</v>
      </c>
      <c r="I41" s="14">
        <v>1</v>
      </c>
      <c r="J41" s="13" t="s">
        <v>143</v>
      </c>
      <c r="K41" s="13" t="s">
        <v>1143</v>
      </c>
      <c r="L41" s="13" t="s">
        <v>1204</v>
      </c>
      <c r="M41" s="13" t="s">
        <v>1255</v>
      </c>
    </row>
    <row r="42" spans="1:13" x14ac:dyDescent="0.3">
      <c r="A42" s="13" t="s">
        <v>144</v>
      </c>
      <c r="B42" s="13" t="s">
        <v>1284</v>
      </c>
      <c r="C42" s="13" t="s">
        <v>1091</v>
      </c>
      <c r="D42" s="13" t="s">
        <v>1325</v>
      </c>
      <c r="E42" s="13" t="s">
        <v>1327</v>
      </c>
      <c r="F42" s="13" t="s">
        <v>1094</v>
      </c>
      <c r="G42" s="13" t="s">
        <v>1269</v>
      </c>
      <c r="H42" s="13" t="s">
        <v>1237</v>
      </c>
      <c r="I42" s="14">
        <v>1</v>
      </c>
      <c r="J42" s="13" t="s">
        <v>143</v>
      </c>
      <c r="K42" s="13" t="s">
        <v>1328</v>
      </c>
      <c r="L42" s="13" t="s">
        <v>1204</v>
      </c>
      <c r="M42" s="13" t="s">
        <v>1106</v>
      </c>
    </row>
    <row r="43" spans="1:13" x14ac:dyDescent="0.3">
      <c r="A43" s="13" t="s">
        <v>144</v>
      </c>
      <c r="B43" s="13" t="s">
        <v>1284</v>
      </c>
      <c r="C43" s="13" t="s">
        <v>1091</v>
      </c>
      <c r="D43" s="13" t="s">
        <v>1325</v>
      </c>
      <c r="E43" s="13" t="s">
        <v>1327</v>
      </c>
      <c r="F43" s="13" t="s">
        <v>1094</v>
      </c>
      <c r="G43" s="13" t="s">
        <v>1329</v>
      </c>
      <c r="H43" s="13" t="s">
        <v>1330</v>
      </c>
      <c r="I43" s="14">
        <v>1</v>
      </c>
      <c r="J43" s="13" t="s">
        <v>143</v>
      </c>
      <c r="K43" s="13" t="s">
        <v>1328</v>
      </c>
      <c r="L43" s="13" t="s">
        <v>1204</v>
      </c>
      <c r="M43" s="13" t="s">
        <v>1106</v>
      </c>
    </row>
    <row r="44" spans="1:13" x14ac:dyDescent="0.3">
      <c r="A44" s="13" t="s">
        <v>144</v>
      </c>
      <c r="B44" s="13" t="s">
        <v>1284</v>
      </c>
      <c r="C44" s="13" t="s">
        <v>1091</v>
      </c>
      <c r="D44" s="13" t="s">
        <v>1325</v>
      </c>
      <c r="E44" s="13" t="s">
        <v>1327</v>
      </c>
      <c r="F44" s="13" t="s">
        <v>1094</v>
      </c>
      <c r="G44" s="13" t="s">
        <v>1236</v>
      </c>
      <c r="H44" s="13" t="s">
        <v>1237</v>
      </c>
      <c r="I44" s="14">
        <v>1</v>
      </c>
      <c r="J44" s="13" t="s">
        <v>143</v>
      </c>
      <c r="K44" s="13" t="s">
        <v>1328</v>
      </c>
      <c r="L44" s="13" t="s">
        <v>1204</v>
      </c>
      <c r="M44" s="13" t="s">
        <v>1106</v>
      </c>
    </row>
    <row r="45" spans="1:13" x14ac:dyDescent="0.3">
      <c r="A45" s="13" t="s">
        <v>144</v>
      </c>
      <c r="B45" s="13" t="s">
        <v>1284</v>
      </c>
      <c r="C45" s="13" t="s">
        <v>1091</v>
      </c>
      <c r="D45" s="13" t="s">
        <v>1325</v>
      </c>
      <c r="E45" s="13" t="s">
        <v>1331</v>
      </c>
      <c r="F45" s="13" t="s">
        <v>1094</v>
      </c>
      <c r="G45" s="13" t="s">
        <v>1332</v>
      </c>
      <c r="H45" s="13" t="s">
        <v>1130</v>
      </c>
      <c r="I45" s="14">
        <v>1</v>
      </c>
      <c r="J45" s="13" t="s">
        <v>143</v>
      </c>
      <c r="K45" s="13" t="s">
        <v>1245</v>
      </c>
      <c r="L45" s="13" t="s">
        <v>1204</v>
      </c>
      <c r="M45" s="13" t="s">
        <v>1106</v>
      </c>
    </row>
    <row r="46" spans="1:13" x14ac:dyDescent="0.3">
      <c r="A46" s="13" t="s">
        <v>144</v>
      </c>
      <c r="B46" s="13" t="s">
        <v>1284</v>
      </c>
      <c r="C46" s="13" t="s">
        <v>1091</v>
      </c>
      <c r="D46" s="13" t="s">
        <v>1325</v>
      </c>
      <c r="E46" s="13" t="s">
        <v>1331</v>
      </c>
      <c r="F46" s="13" t="s">
        <v>1094</v>
      </c>
      <c r="G46" s="13" t="s">
        <v>1236</v>
      </c>
      <c r="H46" s="13" t="s">
        <v>1237</v>
      </c>
      <c r="I46" s="14">
        <v>1</v>
      </c>
      <c r="J46" s="13" t="s">
        <v>143</v>
      </c>
      <c r="K46" s="13" t="s">
        <v>1245</v>
      </c>
      <c r="L46" s="13" t="s">
        <v>1204</v>
      </c>
      <c r="M46" s="13" t="s">
        <v>1106</v>
      </c>
    </row>
    <row r="47" spans="1:13" x14ac:dyDescent="0.3">
      <c r="A47" s="13" t="s">
        <v>144</v>
      </c>
      <c r="B47" s="13" t="s">
        <v>1284</v>
      </c>
      <c r="C47" s="13" t="s">
        <v>1091</v>
      </c>
      <c r="D47" s="13" t="s">
        <v>1325</v>
      </c>
      <c r="E47" s="13" t="s">
        <v>1333</v>
      </c>
      <c r="F47" s="13" t="s">
        <v>1094</v>
      </c>
      <c r="G47" s="13" t="s">
        <v>1256</v>
      </c>
      <c r="H47" s="13" t="s">
        <v>1257</v>
      </c>
      <c r="I47" s="14">
        <v>1</v>
      </c>
      <c r="J47" s="13" t="s">
        <v>143</v>
      </c>
      <c r="K47" s="13" t="s">
        <v>1334</v>
      </c>
      <c r="L47" s="13" t="s">
        <v>1204</v>
      </c>
      <c r="M47" s="13" t="s">
        <v>1255</v>
      </c>
    </row>
    <row r="48" spans="1:13" x14ac:dyDescent="0.3">
      <c r="A48" s="13" t="s">
        <v>144</v>
      </c>
      <c r="B48" s="13" t="s">
        <v>1284</v>
      </c>
      <c r="C48" s="13" t="s">
        <v>1091</v>
      </c>
      <c r="D48" s="13" t="s">
        <v>1325</v>
      </c>
      <c r="E48" s="13" t="s">
        <v>1335</v>
      </c>
      <c r="F48" s="13" t="s">
        <v>1158</v>
      </c>
      <c r="G48" s="13" t="s">
        <v>1272</v>
      </c>
      <c r="H48" s="13" t="s">
        <v>1273</v>
      </c>
      <c r="I48" s="14">
        <v>2</v>
      </c>
      <c r="J48" s="13" t="s">
        <v>143</v>
      </c>
      <c r="K48" s="13" t="s">
        <v>1336</v>
      </c>
      <c r="L48" s="13" t="s">
        <v>1204</v>
      </c>
      <c r="M48" s="13" t="s">
        <v>1205</v>
      </c>
    </row>
    <row r="49" spans="1:13" x14ac:dyDescent="0.3">
      <c r="A49" s="13" t="s">
        <v>1059</v>
      </c>
      <c r="B49" s="13" t="s">
        <v>1337</v>
      </c>
      <c r="C49" s="13" t="s">
        <v>1140</v>
      </c>
      <c r="D49" s="13" t="s">
        <v>1338</v>
      </c>
      <c r="E49" s="13" t="s">
        <v>1339</v>
      </c>
      <c r="F49" s="13" t="s">
        <v>1158</v>
      </c>
      <c r="G49" s="13" t="s">
        <v>1201</v>
      </c>
      <c r="H49" s="13" t="s">
        <v>1202</v>
      </c>
      <c r="I49" s="14">
        <v>1</v>
      </c>
      <c r="J49" s="13" t="s">
        <v>1058</v>
      </c>
      <c r="K49" s="13" t="s">
        <v>1203</v>
      </c>
      <c r="L49" s="13" t="s">
        <v>1204</v>
      </c>
      <c r="M49" s="13" t="s">
        <v>1205</v>
      </c>
    </row>
    <row r="50" spans="1:13" x14ac:dyDescent="0.3">
      <c r="A50" s="13" t="s">
        <v>72</v>
      </c>
      <c r="B50" s="13" t="s">
        <v>1249</v>
      </c>
      <c r="C50" s="13" t="s">
        <v>1091</v>
      </c>
      <c r="D50" s="13" t="s">
        <v>1340</v>
      </c>
      <c r="E50" s="13" t="s">
        <v>1341</v>
      </c>
      <c r="F50" s="13" t="s">
        <v>1158</v>
      </c>
      <c r="G50" s="13" t="s">
        <v>1259</v>
      </c>
      <c r="H50" s="13" t="s">
        <v>1260</v>
      </c>
      <c r="I50" s="14">
        <v>2</v>
      </c>
      <c r="J50" s="13" t="s">
        <v>71</v>
      </c>
      <c r="K50" s="13" t="s">
        <v>1171</v>
      </c>
      <c r="L50" s="13" t="s">
        <v>1204</v>
      </c>
      <c r="M50" s="13" t="s">
        <v>1234</v>
      </c>
    </row>
    <row r="51" spans="1:13" x14ac:dyDescent="0.3">
      <c r="A51" s="13" t="s">
        <v>72</v>
      </c>
      <c r="B51" s="13" t="s">
        <v>1249</v>
      </c>
      <c r="C51" s="13" t="s">
        <v>1091</v>
      </c>
      <c r="D51" s="13" t="s">
        <v>1340</v>
      </c>
      <c r="E51" s="13" t="s">
        <v>1342</v>
      </c>
      <c r="F51" s="13" t="s">
        <v>1094</v>
      </c>
      <c r="G51" s="13" t="s">
        <v>1256</v>
      </c>
      <c r="H51" s="13" t="s">
        <v>1257</v>
      </c>
      <c r="I51" s="14">
        <v>2</v>
      </c>
      <c r="J51" s="13" t="s">
        <v>71</v>
      </c>
      <c r="K51" s="13" t="s">
        <v>1245</v>
      </c>
      <c r="L51" s="13" t="s">
        <v>1204</v>
      </c>
      <c r="M51" s="13" t="s">
        <v>1255</v>
      </c>
    </row>
    <row r="52" spans="1:13" x14ac:dyDescent="0.3">
      <c r="A52" s="13" t="s">
        <v>1049</v>
      </c>
      <c r="B52" s="13" t="s">
        <v>1216</v>
      </c>
      <c r="C52" s="13" t="s">
        <v>1140</v>
      </c>
      <c r="D52" s="13" t="s">
        <v>1343</v>
      </c>
      <c r="E52" s="13" t="s">
        <v>1344</v>
      </c>
      <c r="F52" s="13" t="s">
        <v>1158</v>
      </c>
      <c r="G52" s="13" t="s">
        <v>1201</v>
      </c>
      <c r="H52" s="13" t="s">
        <v>1202</v>
      </c>
      <c r="I52" s="14">
        <v>1</v>
      </c>
      <c r="J52" s="13" t="s">
        <v>1048</v>
      </c>
      <c r="K52" s="13" t="s">
        <v>1203</v>
      </c>
      <c r="L52" s="13" t="s">
        <v>1204</v>
      </c>
      <c r="M52" s="13" t="s">
        <v>1205</v>
      </c>
    </row>
    <row r="53" spans="1:13" x14ac:dyDescent="0.3">
      <c r="A53" s="13" t="s">
        <v>16</v>
      </c>
      <c r="B53" s="13" t="s">
        <v>1345</v>
      </c>
      <c r="C53" s="13" t="s">
        <v>1091</v>
      </c>
      <c r="D53" s="13" t="s">
        <v>1346</v>
      </c>
      <c r="E53" s="13" t="s">
        <v>1347</v>
      </c>
      <c r="F53" s="13" t="s">
        <v>1094</v>
      </c>
      <c r="G53" s="13" t="s">
        <v>1348</v>
      </c>
      <c r="H53" s="13" t="s">
        <v>1349</v>
      </c>
      <c r="I53" s="14">
        <v>1</v>
      </c>
      <c r="J53" s="13" t="s">
        <v>15</v>
      </c>
      <c r="K53" s="13" t="s">
        <v>1350</v>
      </c>
      <c r="L53" s="13" t="s">
        <v>1204</v>
      </c>
      <c r="M53" s="13" t="s">
        <v>1351</v>
      </c>
    </row>
    <row r="54" spans="1:13" x14ac:dyDescent="0.3">
      <c r="A54" s="13" t="s">
        <v>16</v>
      </c>
      <c r="B54" s="13" t="s">
        <v>1345</v>
      </c>
      <c r="C54" s="13" t="s">
        <v>1091</v>
      </c>
      <c r="D54" s="13" t="s">
        <v>1346</v>
      </c>
      <c r="E54" s="13" t="s">
        <v>1352</v>
      </c>
      <c r="F54" s="13" t="s">
        <v>1094</v>
      </c>
      <c r="G54" s="13" t="s">
        <v>1348</v>
      </c>
      <c r="H54" s="13" t="s">
        <v>1349</v>
      </c>
      <c r="I54" s="14">
        <v>1</v>
      </c>
      <c r="J54" s="13" t="s">
        <v>15</v>
      </c>
      <c r="K54" s="13" t="s">
        <v>1316</v>
      </c>
      <c r="L54" s="13" t="s">
        <v>1204</v>
      </c>
      <c r="M54" s="13" t="s">
        <v>1351</v>
      </c>
    </row>
    <row r="55" spans="1:13" x14ac:dyDescent="0.3">
      <c r="A55" s="13" t="s">
        <v>502</v>
      </c>
      <c r="B55" s="13" t="s">
        <v>1353</v>
      </c>
      <c r="C55" s="13" t="s">
        <v>1354</v>
      </c>
      <c r="D55" s="13" t="s">
        <v>1355</v>
      </c>
      <c r="E55" s="13" t="s">
        <v>1356</v>
      </c>
      <c r="F55" s="13" t="s">
        <v>1094</v>
      </c>
      <c r="G55" s="13" t="s">
        <v>1357</v>
      </c>
      <c r="H55" s="13" t="s">
        <v>1358</v>
      </c>
      <c r="I55" s="14">
        <v>1</v>
      </c>
      <c r="J55" s="13" t="s">
        <v>501</v>
      </c>
      <c r="K55" s="13" t="s">
        <v>1119</v>
      </c>
      <c r="L55" s="13" t="s">
        <v>1204</v>
      </c>
      <c r="M55" s="13" t="s">
        <v>1351</v>
      </c>
    </row>
    <row r="56" spans="1:13" x14ac:dyDescent="0.3">
      <c r="A56" s="13" t="s">
        <v>432</v>
      </c>
      <c r="B56" s="13" t="s">
        <v>1359</v>
      </c>
      <c r="C56" s="13" t="s">
        <v>1091</v>
      </c>
      <c r="D56" s="13" t="s">
        <v>1360</v>
      </c>
      <c r="E56" s="13" t="s">
        <v>1361</v>
      </c>
      <c r="F56" s="13" t="s">
        <v>1158</v>
      </c>
      <c r="G56" s="13" t="s">
        <v>1293</v>
      </c>
      <c r="H56" s="13" t="s">
        <v>1294</v>
      </c>
      <c r="I56" s="14">
        <v>1</v>
      </c>
      <c r="J56" s="13" t="s">
        <v>431</v>
      </c>
      <c r="K56" s="13" t="s">
        <v>1362</v>
      </c>
      <c r="L56" s="13" t="s">
        <v>1204</v>
      </c>
      <c r="M56" s="13" t="s">
        <v>1234</v>
      </c>
    </row>
    <row r="57" spans="1:13" x14ac:dyDescent="0.3">
      <c r="A57" s="13" t="s">
        <v>432</v>
      </c>
      <c r="B57" s="13" t="s">
        <v>1359</v>
      </c>
      <c r="C57" s="13" t="s">
        <v>1091</v>
      </c>
      <c r="D57" s="13" t="s">
        <v>1360</v>
      </c>
      <c r="E57" s="13" t="s">
        <v>1363</v>
      </c>
      <c r="F57" s="13" t="s">
        <v>1094</v>
      </c>
      <c r="G57" s="13" t="s">
        <v>1252</v>
      </c>
      <c r="H57" s="13" t="s">
        <v>1253</v>
      </c>
      <c r="I57" s="14">
        <v>1</v>
      </c>
      <c r="J57" s="13" t="s">
        <v>431</v>
      </c>
      <c r="K57" s="13" t="s">
        <v>1278</v>
      </c>
      <c r="L57" s="13" t="s">
        <v>1204</v>
      </c>
      <c r="M57" s="13" t="s">
        <v>1255</v>
      </c>
    </row>
    <row r="58" spans="1:13" x14ac:dyDescent="0.3">
      <c r="A58" s="13" t="s">
        <v>432</v>
      </c>
      <c r="B58" s="13" t="s">
        <v>1359</v>
      </c>
      <c r="C58" s="13" t="s">
        <v>1091</v>
      </c>
      <c r="D58" s="13" t="s">
        <v>1360</v>
      </c>
      <c r="E58" s="13" t="s">
        <v>1363</v>
      </c>
      <c r="F58" s="13" t="s">
        <v>1094</v>
      </c>
      <c r="G58" s="13" t="s">
        <v>1256</v>
      </c>
      <c r="H58" s="13" t="s">
        <v>1257</v>
      </c>
      <c r="I58" s="14">
        <v>2</v>
      </c>
      <c r="J58" s="13" t="s">
        <v>431</v>
      </c>
      <c r="K58" s="13" t="s">
        <v>1278</v>
      </c>
      <c r="L58" s="13" t="s">
        <v>1204</v>
      </c>
      <c r="M58" s="13" t="s">
        <v>1255</v>
      </c>
    </row>
    <row r="59" spans="1:13" x14ac:dyDescent="0.3">
      <c r="A59" s="13" t="s">
        <v>432</v>
      </c>
      <c r="B59" s="13" t="s">
        <v>1359</v>
      </c>
      <c r="C59" s="13" t="s">
        <v>1091</v>
      </c>
      <c r="D59" s="13" t="s">
        <v>1360</v>
      </c>
      <c r="E59" s="13" t="s">
        <v>1364</v>
      </c>
      <c r="F59" s="13" t="s">
        <v>1158</v>
      </c>
      <c r="G59" s="13" t="s">
        <v>1272</v>
      </c>
      <c r="H59" s="13" t="s">
        <v>1273</v>
      </c>
      <c r="I59" s="14">
        <v>1</v>
      </c>
      <c r="J59" s="13" t="s">
        <v>431</v>
      </c>
      <c r="K59" s="13" t="s">
        <v>1171</v>
      </c>
      <c r="L59" s="13" t="s">
        <v>1204</v>
      </c>
      <c r="M59" s="13" t="s">
        <v>1205</v>
      </c>
    </row>
    <row r="60" spans="1:13" x14ac:dyDescent="0.3">
      <c r="A60" s="13" t="s">
        <v>303</v>
      </c>
      <c r="B60" s="13" t="s">
        <v>1100</v>
      </c>
      <c r="C60" s="13" t="s">
        <v>1091</v>
      </c>
      <c r="D60" s="13" t="s">
        <v>1101</v>
      </c>
      <c r="E60" s="13" t="s">
        <v>1365</v>
      </c>
      <c r="F60" s="13" t="s">
        <v>1158</v>
      </c>
      <c r="G60" s="13" t="s">
        <v>1272</v>
      </c>
      <c r="H60" s="13" t="s">
        <v>1273</v>
      </c>
      <c r="I60" s="14">
        <v>1</v>
      </c>
      <c r="J60" s="13" t="s">
        <v>302</v>
      </c>
      <c r="K60" s="13" t="s">
        <v>1097</v>
      </c>
      <c r="L60" s="13" t="s">
        <v>1204</v>
      </c>
      <c r="M60" s="13" t="s">
        <v>1205</v>
      </c>
    </row>
    <row r="61" spans="1:13" x14ac:dyDescent="0.3">
      <c r="A61" s="13" t="s">
        <v>214</v>
      </c>
      <c r="B61" s="13" t="s">
        <v>1366</v>
      </c>
      <c r="C61" s="13" t="s">
        <v>1091</v>
      </c>
      <c r="D61" s="13" t="s">
        <v>1367</v>
      </c>
      <c r="E61" s="13" t="s">
        <v>1368</v>
      </c>
      <c r="F61" s="13" t="s">
        <v>1094</v>
      </c>
      <c r="G61" s="13" t="s">
        <v>1369</v>
      </c>
      <c r="H61" s="13" t="s">
        <v>1237</v>
      </c>
      <c r="I61" s="14">
        <v>1</v>
      </c>
      <c r="J61" s="13" t="s">
        <v>213</v>
      </c>
      <c r="K61" s="13" t="s">
        <v>1147</v>
      </c>
      <c r="L61" s="13" t="s">
        <v>1204</v>
      </c>
      <c r="M61" s="13" t="s">
        <v>1106</v>
      </c>
    </row>
    <row r="62" spans="1:13" x14ac:dyDescent="0.3">
      <c r="A62" s="13" t="s">
        <v>214</v>
      </c>
      <c r="B62" s="13" t="s">
        <v>1366</v>
      </c>
      <c r="C62" s="13" t="s">
        <v>1091</v>
      </c>
      <c r="D62" s="13" t="s">
        <v>1367</v>
      </c>
      <c r="E62" s="13" t="s">
        <v>1368</v>
      </c>
      <c r="F62" s="13" t="s">
        <v>1094</v>
      </c>
      <c r="G62" s="13" t="s">
        <v>1269</v>
      </c>
      <c r="H62" s="13" t="s">
        <v>1237</v>
      </c>
      <c r="I62" s="14">
        <v>1</v>
      </c>
      <c r="J62" s="13" t="s">
        <v>213</v>
      </c>
      <c r="K62" s="13" t="s">
        <v>1147</v>
      </c>
      <c r="L62" s="13" t="s">
        <v>1204</v>
      </c>
      <c r="M62" s="13" t="s">
        <v>1106</v>
      </c>
    </row>
    <row r="63" spans="1:13" x14ac:dyDescent="0.3">
      <c r="A63" s="13" t="s">
        <v>214</v>
      </c>
      <c r="B63" s="13" t="s">
        <v>1366</v>
      </c>
      <c r="C63" s="13" t="s">
        <v>1091</v>
      </c>
      <c r="D63" s="13" t="s">
        <v>1367</v>
      </c>
      <c r="E63" s="13" t="s">
        <v>1368</v>
      </c>
      <c r="F63" s="13" t="s">
        <v>1094</v>
      </c>
      <c r="G63" s="13" t="s">
        <v>1236</v>
      </c>
      <c r="H63" s="13" t="s">
        <v>1237</v>
      </c>
      <c r="I63" s="14">
        <v>1</v>
      </c>
      <c r="J63" s="13" t="s">
        <v>213</v>
      </c>
      <c r="K63" s="13" t="s">
        <v>1147</v>
      </c>
      <c r="L63" s="13" t="s">
        <v>1204</v>
      </c>
      <c r="M63" s="13" t="s">
        <v>1106</v>
      </c>
    </row>
    <row r="64" spans="1:13" x14ac:dyDescent="0.3">
      <c r="A64" s="13" t="s">
        <v>289</v>
      </c>
      <c r="B64" s="13" t="s">
        <v>1353</v>
      </c>
      <c r="C64" s="13" t="s">
        <v>1354</v>
      </c>
      <c r="D64" s="13" t="s">
        <v>1355</v>
      </c>
      <c r="E64" s="13" t="s">
        <v>1370</v>
      </c>
      <c r="F64" s="13" t="s">
        <v>1094</v>
      </c>
      <c r="G64" s="13" t="s">
        <v>1348</v>
      </c>
      <c r="H64" s="13" t="s">
        <v>1349</v>
      </c>
      <c r="I64" s="14">
        <v>1</v>
      </c>
      <c r="J64" s="13" t="s">
        <v>288</v>
      </c>
      <c r="K64" s="13" t="s">
        <v>1119</v>
      </c>
      <c r="L64" s="13" t="s">
        <v>1204</v>
      </c>
      <c r="M64" s="13" t="s">
        <v>1351</v>
      </c>
    </row>
    <row r="65" spans="1:13" x14ac:dyDescent="0.3">
      <c r="A65" s="13" t="s">
        <v>168</v>
      </c>
      <c r="B65" s="13" t="s">
        <v>1371</v>
      </c>
      <c r="C65" s="13" t="s">
        <v>1091</v>
      </c>
      <c r="D65" s="13" t="s">
        <v>1372</v>
      </c>
      <c r="E65" s="13" t="s">
        <v>1373</v>
      </c>
      <c r="F65" s="13" t="s">
        <v>1094</v>
      </c>
      <c r="G65" s="13" t="s">
        <v>1252</v>
      </c>
      <c r="H65" s="13" t="s">
        <v>1253</v>
      </c>
      <c r="I65" s="14">
        <v>2</v>
      </c>
      <c r="J65" s="13" t="s">
        <v>167</v>
      </c>
      <c r="K65" s="13" t="s">
        <v>1213</v>
      </c>
      <c r="L65" s="13" t="s">
        <v>1204</v>
      </c>
      <c r="M65" s="13" t="s">
        <v>1255</v>
      </c>
    </row>
    <row r="66" spans="1:13" x14ac:dyDescent="0.3">
      <c r="A66" s="13" t="s">
        <v>168</v>
      </c>
      <c r="B66" s="13" t="s">
        <v>1371</v>
      </c>
      <c r="C66" s="13" t="s">
        <v>1091</v>
      </c>
      <c r="D66" s="13" t="s">
        <v>1372</v>
      </c>
      <c r="E66" s="13" t="s">
        <v>1373</v>
      </c>
      <c r="F66" s="13" t="s">
        <v>1094</v>
      </c>
      <c r="G66" s="13" t="s">
        <v>1256</v>
      </c>
      <c r="H66" s="13" t="s">
        <v>1257</v>
      </c>
      <c r="I66" s="14">
        <v>2</v>
      </c>
      <c r="J66" s="13" t="s">
        <v>167</v>
      </c>
      <c r="K66" s="13" t="s">
        <v>1213</v>
      </c>
      <c r="L66" s="13" t="s">
        <v>1204</v>
      </c>
      <c r="M66" s="13" t="s">
        <v>1255</v>
      </c>
    </row>
    <row r="67" spans="1:13" x14ac:dyDescent="0.3">
      <c r="A67" s="13" t="s">
        <v>168</v>
      </c>
      <c r="B67" s="13" t="s">
        <v>1371</v>
      </c>
      <c r="C67" s="13" t="s">
        <v>1091</v>
      </c>
      <c r="D67" s="13" t="s">
        <v>1372</v>
      </c>
      <c r="E67" s="13" t="s">
        <v>1374</v>
      </c>
      <c r="F67" s="13" t="s">
        <v>1158</v>
      </c>
      <c r="G67" s="13" t="s">
        <v>1272</v>
      </c>
      <c r="H67" s="13" t="s">
        <v>1273</v>
      </c>
      <c r="I67" s="14">
        <v>1</v>
      </c>
      <c r="J67" s="13" t="s">
        <v>167</v>
      </c>
      <c r="K67" s="13" t="s">
        <v>1375</v>
      </c>
      <c r="L67" s="13" t="s">
        <v>1204</v>
      </c>
      <c r="M67" s="13" t="s">
        <v>1205</v>
      </c>
    </row>
    <row r="68" spans="1:13" x14ac:dyDescent="0.3">
      <c r="A68" s="13" t="s">
        <v>184</v>
      </c>
      <c r="B68" s="13" t="s">
        <v>1376</v>
      </c>
      <c r="C68" s="13" t="s">
        <v>1091</v>
      </c>
      <c r="D68" s="13" t="s">
        <v>1377</v>
      </c>
      <c r="E68" s="13" t="s">
        <v>1378</v>
      </c>
      <c r="F68" s="13" t="s">
        <v>1094</v>
      </c>
      <c r="G68" s="13" t="s">
        <v>1379</v>
      </c>
      <c r="H68" s="13" t="s">
        <v>1380</v>
      </c>
      <c r="I68" s="14">
        <v>1</v>
      </c>
      <c r="J68" s="13" t="s">
        <v>183</v>
      </c>
      <c r="K68" s="13" t="s">
        <v>1381</v>
      </c>
      <c r="L68" s="13" t="s">
        <v>1204</v>
      </c>
      <c r="M68" s="13" t="s">
        <v>1227</v>
      </c>
    </row>
    <row r="69" spans="1:13" x14ac:dyDescent="0.3">
      <c r="A69" s="13" t="s">
        <v>184</v>
      </c>
      <c r="B69" s="13" t="s">
        <v>1376</v>
      </c>
      <c r="C69" s="13" t="s">
        <v>1091</v>
      </c>
      <c r="D69" s="13" t="s">
        <v>1377</v>
      </c>
      <c r="E69" s="13" t="s">
        <v>1378</v>
      </c>
      <c r="F69" s="13" t="s">
        <v>1094</v>
      </c>
      <c r="G69" s="13" t="s">
        <v>1382</v>
      </c>
      <c r="H69" s="13" t="s">
        <v>1383</v>
      </c>
      <c r="I69" s="14">
        <v>1</v>
      </c>
      <c r="J69" s="13" t="s">
        <v>183</v>
      </c>
      <c r="K69" s="13" t="s">
        <v>1381</v>
      </c>
      <c r="L69" s="13" t="s">
        <v>1204</v>
      </c>
      <c r="M69" s="13" t="s">
        <v>1384</v>
      </c>
    </row>
    <row r="70" spans="1:13" x14ac:dyDescent="0.3">
      <c r="A70" s="13" t="s">
        <v>184</v>
      </c>
      <c r="B70" s="13" t="s">
        <v>1376</v>
      </c>
      <c r="C70" s="13" t="s">
        <v>1091</v>
      </c>
      <c r="D70" s="13" t="s">
        <v>1377</v>
      </c>
      <c r="E70" s="13" t="s">
        <v>1385</v>
      </c>
      <c r="F70" s="13" t="s">
        <v>1158</v>
      </c>
      <c r="G70" s="13" t="s">
        <v>1259</v>
      </c>
      <c r="H70" s="13" t="s">
        <v>1260</v>
      </c>
      <c r="I70" s="14">
        <v>5</v>
      </c>
      <c r="J70" s="13" t="s">
        <v>183</v>
      </c>
      <c r="K70" s="13" t="s">
        <v>1262</v>
      </c>
      <c r="L70" s="13" t="s">
        <v>1204</v>
      </c>
      <c r="M70" s="13" t="s">
        <v>1234</v>
      </c>
    </row>
    <row r="71" spans="1:13" x14ac:dyDescent="0.3">
      <c r="A71" s="13" t="s">
        <v>184</v>
      </c>
      <c r="B71" s="13" t="s">
        <v>1376</v>
      </c>
      <c r="C71" s="13" t="s">
        <v>1091</v>
      </c>
      <c r="D71" s="13" t="s">
        <v>1377</v>
      </c>
      <c r="E71" s="13" t="s">
        <v>1385</v>
      </c>
      <c r="F71" s="13" t="s">
        <v>1158</v>
      </c>
      <c r="G71" s="13" t="s">
        <v>1231</v>
      </c>
      <c r="H71" s="13" t="s">
        <v>1232</v>
      </c>
      <c r="I71" s="14">
        <v>10</v>
      </c>
      <c r="J71" s="13" t="s">
        <v>183</v>
      </c>
      <c r="K71" s="13" t="s">
        <v>1262</v>
      </c>
      <c r="L71" s="13" t="s">
        <v>1204</v>
      </c>
      <c r="M71" s="13" t="s">
        <v>1234</v>
      </c>
    </row>
    <row r="72" spans="1:13" x14ac:dyDescent="0.3">
      <c r="A72" s="13" t="s">
        <v>210</v>
      </c>
      <c r="B72" s="13" t="s">
        <v>1386</v>
      </c>
      <c r="C72" s="13" t="s">
        <v>1091</v>
      </c>
      <c r="D72" s="13" t="s">
        <v>1387</v>
      </c>
      <c r="E72" s="13" t="s">
        <v>1388</v>
      </c>
      <c r="F72" s="13" t="s">
        <v>1094</v>
      </c>
      <c r="G72" s="13" t="s">
        <v>1389</v>
      </c>
      <c r="H72" s="13" t="s">
        <v>1130</v>
      </c>
      <c r="I72" s="14">
        <v>1</v>
      </c>
      <c r="J72" s="13" t="s">
        <v>209</v>
      </c>
      <c r="K72" s="13" t="s">
        <v>1390</v>
      </c>
      <c r="L72" s="13" t="s">
        <v>1204</v>
      </c>
      <c r="M72" s="13" t="s">
        <v>1106</v>
      </c>
    </row>
    <row r="73" spans="1:13" x14ac:dyDescent="0.3">
      <c r="A73" s="13" t="s">
        <v>1053</v>
      </c>
      <c r="B73" s="13" t="s">
        <v>1391</v>
      </c>
      <c r="C73" s="13" t="s">
        <v>1140</v>
      </c>
      <c r="D73" s="13" t="s">
        <v>1392</v>
      </c>
      <c r="E73" s="13" t="s">
        <v>1393</v>
      </c>
      <c r="F73" s="13" t="s">
        <v>1158</v>
      </c>
      <c r="G73" s="13" t="s">
        <v>1201</v>
      </c>
      <c r="H73" s="13" t="s">
        <v>1202</v>
      </c>
      <c r="I73" s="14">
        <v>1</v>
      </c>
      <c r="J73" s="13" t="s">
        <v>1052</v>
      </c>
      <c r="K73" s="13" t="s">
        <v>1203</v>
      </c>
      <c r="L73" s="13" t="s">
        <v>1204</v>
      </c>
      <c r="M73" s="13" t="s">
        <v>1205</v>
      </c>
    </row>
    <row r="74" spans="1:13" x14ac:dyDescent="0.3">
      <c r="A74" s="13" t="s">
        <v>333</v>
      </c>
      <c r="B74" s="13" t="s">
        <v>1394</v>
      </c>
      <c r="C74" s="13" t="s">
        <v>1091</v>
      </c>
      <c r="D74" s="13" t="s">
        <v>1395</v>
      </c>
      <c r="E74" s="13" t="s">
        <v>1396</v>
      </c>
      <c r="F74" s="13" t="s">
        <v>1158</v>
      </c>
      <c r="G74" s="13" t="s">
        <v>1397</v>
      </c>
      <c r="H74" s="13" t="s">
        <v>1398</v>
      </c>
      <c r="I74" s="14">
        <v>1</v>
      </c>
      <c r="J74" s="13" t="s">
        <v>332</v>
      </c>
      <c r="K74" s="13" t="s">
        <v>1362</v>
      </c>
      <c r="L74" s="13" t="s">
        <v>1204</v>
      </c>
      <c r="M74" s="13" t="s">
        <v>1106</v>
      </c>
    </row>
    <row r="75" spans="1:13" x14ac:dyDescent="0.3">
      <c r="A75" s="13" t="s">
        <v>333</v>
      </c>
      <c r="B75" s="13" t="s">
        <v>1394</v>
      </c>
      <c r="C75" s="13" t="s">
        <v>1091</v>
      </c>
      <c r="D75" s="13" t="s">
        <v>1395</v>
      </c>
      <c r="E75" s="13" t="s">
        <v>1399</v>
      </c>
      <c r="F75" s="13" t="s">
        <v>1158</v>
      </c>
      <c r="G75" s="13" t="s">
        <v>1272</v>
      </c>
      <c r="H75" s="13" t="s">
        <v>1273</v>
      </c>
      <c r="I75" s="14">
        <v>1</v>
      </c>
      <c r="J75" s="13" t="s">
        <v>332</v>
      </c>
      <c r="K75" s="13" t="s">
        <v>1400</v>
      </c>
      <c r="L75" s="13" t="s">
        <v>1204</v>
      </c>
      <c r="M75" s="13" t="s">
        <v>1205</v>
      </c>
    </row>
    <row r="76" spans="1:13" x14ac:dyDescent="0.3">
      <c r="A76" s="13" t="s">
        <v>229</v>
      </c>
      <c r="B76" s="13" t="s">
        <v>1401</v>
      </c>
      <c r="C76" s="13" t="s">
        <v>1091</v>
      </c>
      <c r="D76" s="13" t="s">
        <v>1402</v>
      </c>
      <c r="E76" s="13" t="s">
        <v>1403</v>
      </c>
      <c r="F76" s="13" t="s">
        <v>1158</v>
      </c>
      <c r="G76" s="13" t="s">
        <v>1272</v>
      </c>
      <c r="H76" s="13" t="s">
        <v>1273</v>
      </c>
      <c r="I76" s="14">
        <v>1</v>
      </c>
      <c r="J76" s="13" t="s">
        <v>228</v>
      </c>
      <c r="K76" s="13" t="s">
        <v>1404</v>
      </c>
      <c r="L76" s="13" t="s">
        <v>1204</v>
      </c>
      <c r="M76" s="13" t="s">
        <v>1205</v>
      </c>
    </row>
    <row r="77" spans="1:13" x14ac:dyDescent="0.3">
      <c r="A77" s="13" t="s">
        <v>1033</v>
      </c>
      <c r="B77" s="13" t="s">
        <v>1391</v>
      </c>
      <c r="C77" s="13" t="s">
        <v>1140</v>
      </c>
      <c r="D77" s="13" t="s">
        <v>1405</v>
      </c>
      <c r="E77" s="13" t="s">
        <v>1406</v>
      </c>
      <c r="F77" s="13" t="s">
        <v>1158</v>
      </c>
      <c r="G77" s="13" t="s">
        <v>1201</v>
      </c>
      <c r="H77" s="13" t="s">
        <v>1202</v>
      </c>
      <c r="I77" s="14">
        <v>1</v>
      </c>
      <c r="J77" s="13" t="s">
        <v>1032</v>
      </c>
      <c r="K77" s="13" t="s">
        <v>1203</v>
      </c>
      <c r="L77" s="13" t="s">
        <v>1204</v>
      </c>
      <c r="M77" s="13" t="s">
        <v>1205</v>
      </c>
    </row>
    <row r="78" spans="1:13" x14ac:dyDescent="0.3">
      <c r="A78" s="13" t="s">
        <v>48</v>
      </c>
      <c r="B78" s="13" t="s">
        <v>1407</v>
      </c>
      <c r="C78" s="13" t="s">
        <v>1091</v>
      </c>
      <c r="D78" s="13" t="s">
        <v>1408</v>
      </c>
      <c r="E78" s="13" t="s">
        <v>1409</v>
      </c>
      <c r="F78" s="13" t="s">
        <v>1158</v>
      </c>
      <c r="G78" s="13" t="s">
        <v>1322</v>
      </c>
      <c r="H78" s="13" t="s">
        <v>1323</v>
      </c>
      <c r="I78" s="14">
        <v>1</v>
      </c>
      <c r="J78" s="13" t="s">
        <v>47</v>
      </c>
      <c r="K78" s="13" t="s">
        <v>1270</v>
      </c>
      <c r="L78" s="13" t="s">
        <v>1204</v>
      </c>
      <c r="M78" s="13" t="s">
        <v>1205</v>
      </c>
    </row>
    <row r="79" spans="1:13" x14ac:dyDescent="0.3">
      <c r="A79" s="13" t="s">
        <v>48</v>
      </c>
      <c r="B79" s="13" t="s">
        <v>1407</v>
      </c>
      <c r="C79" s="13" t="s">
        <v>1091</v>
      </c>
      <c r="D79" s="13" t="s">
        <v>1408</v>
      </c>
      <c r="E79" s="13" t="s">
        <v>1410</v>
      </c>
      <c r="F79" s="13" t="s">
        <v>1158</v>
      </c>
      <c r="G79" s="13" t="s">
        <v>1272</v>
      </c>
      <c r="H79" s="13" t="s">
        <v>1273</v>
      </c>
      <c r="I79" s="14">
        <v>1</v>
      </c>
      <c r="J79" s="13" t="s">
        <v>47</v>
      </c>
      <c r="K79" s="13" t="s">
        <v>1112</v>
      </c>
      <c r="L79" s="13" t="s">
        <v>1204</v>
      </c>
      <c r="M79" s="13" t="s">
        <v>1205</v>
      </c>
    </row>
    <row r="80" spans="1:13" x14ac:dyDescent="0.3">
      <c r="A80" s="13" t="s">
        <v>640</v>
      </c>
      <c r="B80" s="13" t="s">
        <v>1186</v>
      </c>
      <c r="C80" s="13" t="s">
        <v>1140</v>
      </c>
      <c r="D80" s="13" t="s">
        <v>1411</v>
      </c>
      <c r="E80" s="13" t="s">
        <v>1412</v>
      </c>
      <c r="F80" s="13" t="s">
        <v>1158</v>
      </c>
      <c r="G80" s="13" t="s">
        <v>1413</v>
      </c>
      <c r="H80" s="13" t="s">
        <v>1414</v>
      </c>
      <c r="I80" s="14">
        <v>2</v>
      </c>
      <c r="J80" s="13" t="s">
        <v>639</v>
      </c>
      <c r="K80" s="13" t="s">
        <v>1415</v>
      </c>
      <c r="L80" s="13" t="s">
        <v>1204</v>
      </c>
      <c r="M80" s="13" t="s">
        <v>1416</v>
      </c>
    </row>
    <row r="81" spans="1:13" x14ac:dyDescent="0.3">
      <c r="A81" s="13" t="s">
        <v>237</v>
      </c>
      <c r="B81" s="13" t="s">
        <v>1144</v>
      </c>
      <c r="C81" s="13" t="s">
        <v>1091</v>
      </c>
      <c r="D81" s="13" t="s">
        <v>1417</v>
      </c>
      <c r="E81" s="13" t="s">
        <v>1418</v>
      </c>
      <c r="F81" s="13" t="s">
        <v>1158</v>
      </c>
      <c r="G81" s="13" t="s">
        <v>1293</v>
      </c>
      <c r="H81" s="13" t="s">
        <v>1294</v>
      </c>
      <c r="I81" s="14">
        <v>2</v>
      </c>
      <c r="J81" s="13" t="s">
        <v>236</v>
      </c>
      <c r="K81" s="13" t="s">
        <v>1105</v>
      </c>
      <c r="L81" s="13" t="s">
        <v>1204</v>
      </c>
      <c r="M81" s="13" t="s">
        <v>1234</v>
      </c>
    </row>
    <row r="82" spans="1:13" x14ac:dyDescent="0.3">
      <c r="A82" s="13" t="s">
        <v>237</v>
      </c>
      <c r="B82" s="13" t="s">
        <v>1144</v>
      </c>
      <c r="C82" s="13" t="s">
        <v>1091</v>
      </c>
      <c r="D82" s="13" t="s">
        <v>1417</v>
      </c>
      <c r="E82" s="13" t="s">
        <v>1419</v>
      </c>
      <c r="F82" s="13" t="s">
        <v>1094</v>
      </c>
      <c r="G82" s="13" t="s">
        <v>1243</v>
      </c>
      <c r="H82" s="13" t="s">
        <v>1244</v>
      </c>
      <c r="I82" s="14">
        <v>1</v>
      </c>
      <c r="J82" s="13" t="s">
        <v>236</v>
      </c>
      <c r="K82" s="13" t="s">
        <v>1097</v>
      </c>
      <c r="L82" s="13" t="s">
        <v>1204</v>
      </c>
      <c r="M82" s="13" t="s">
        <v>1106</v>
      </c>
    </row>
    <row r="83" spans="1:13" x14ac:dyDescent="0.3">
      <c r="A83" s="13" t="s">
        <v>237</v>
      </c>
      <c r="B83" s="13" t="s">
        <v>1144</v>
      </c>
      <c r="C83" s="13" t="s">
        <v>1091</v>
      </c>
      <c r="D83" s="13" t="s">
        <v>1417</v>
      </c>
      <c r="E83" s="13" t="s">
        <v>1419</v>
      </c>
      <c r="F83" s="13" t="s">
        <v>1094</v>
      </c>
      <c r="G83" s="13" t="s">
        <v>1420</v>
      </c>
      <c r="H83" s="13" t="s">
        <v>1130</v>
      </c>
      <c r="I83" s="14">
        <v>1</v>
      </c>
      <c r="J83" s="13" t="s">
        <v>236</v>
      </c>
      <c r="K83" s="13" t="s">
        <v>1097</v>
      </c>
      <c r="L83" s="13" t="s">
        <v>1204</v>
      </c>
      <c r="M83" s="13" t="s">
        <v>1106</v>
      </c>
    </row>
    <row r="84" spans="1:13" x14ac:dyDescent="0.3">
      <c r="A84" s="13" t="s">
        <v>237</v>
      </c>
      <c r="B84" s="13" t="s">
        <v>1144</v>
      </c>
      <c r="C84" s="13" t="s">
        <v>1091</v>
      </c>
      <c r="D84" s="13" t="s">
        <v>1417</v>
      </c>
      <c r="E84" s="13" t="s">
        <v>1421</v>
      </c>
      <c r="F84" s="13" t="s">
        <v>1094</v>
      </c>
      <c r="G84" s="13" t="s">
        <v>1422</v>
      </c>
      <c r="H84" s="13" t="s">
        <v>1237</v>
      </c>
      <c r="I84" s="14">
        <v>1</v>
      </c>
      <c r="J84" s="13" t="s">
        <v>236</v>
      </c>
      <c r="K84" s="13" t="s">
        <v>1308</v>
      </c>
      <c r="L84" s="13" t="s">
        <v>1204</v>
      </c>
      <c r="M84" s="13" t="s">
        <v>1106</v>
      </c>
    </row>
    <row r="85" spans="1:13" x14ac:dyDescent="0.3">
      <c r="A85" s="13" t="s">
        <v>28</v>
      </c>
      <c r="B85" s="13" t="s">
        <v>1423</v>
      </c>
      <c r="C85" s="13" t="s">
        <v>1091</v>
      </c>
      <c r="D85" s="13" t="s">
        <v>1424</v>
      </c>
      <c r="E85" s="13" t="s">
        <v>1425</v>
      </c>
      <c r="F85" s="13" t="s">
        <v>1158</v>
      </c>
      <c r="G85" s="13" t="s">
        <v>1231</v>
      </c>
      <c r="H85" s="13" t="s">
        <v>1232</v>
      </c>
      <c r="I85" s="14">
        <v>2</v>
      </c>
      <c r="J85" s="13" t="s">
        <v>27</v>
      </c>
      <c r="K85" s="13" t="s">
        <v>1161</v>
      </c>
      <c r="L85" s="13" t="s">
        <v>1204</v>
      </c>
      <c r="M85" s="13" t="s">
        <v>1234</v>
      </c>
    </row>
    <row r="86" spans="1:13" x14ac:dyDescent="0.3">
      <c r="A86" s="13" t="s">
        <v>28</v>
      </c>
      <c r="B86" s="13" t="s">
        <v>1423</v>
      </c>
      <c r="C86" s="13" t="s">
        <v>1091</v>
      </c>
      <c r="D86" s="13" t="s">
        <v>1424</v>
      </c>
      <c r="E86" s="13" t="s">
        <v>1426</v>
      </c>
      <c r="F86" s="13" t="s">
        <v>1094</v>
      </c>
      <c r="G86" s="13" t="s">
        <v>1239</v>
      </c>
      <c r="H86" s="13" t="s">
        <v>1130</v>
      </c>
      <c r="I86" s="14">
        <v>1</v>
      </c>
      <c r="J86" s="13" t="s">
        <v>27</v>
      </c>
      <c r="K86" s="13" t="s">
        <v>1112</v>
      </c>
      <c r="L86" s="13" t="s">
        <v>1204</v>
      </c>
      <c r="M86" s="13" t="s">
        <v>1106</v>
      </c>
    </row>
    <row r="87" spans="1:13" x14ac:dyDescent="0.3">
      <c r="A87" s="13" t="s">
        <v>1039</v>
      </c>
      <c r="B87" s="13" t="s">
        <v>1391</v>
      </c>
      <c r="C87" s="13" t="s">
        <v>1140</v>
      </c>
      <c r="D87" s="13" t="s">
        <v>1427</v>
      </c>
      <c r="E87" s="13" t="s">
        <v>1428</v>
      </c>
      <c r="F87" s="13" t="s">
        <v>1158</v>
      </c>
      <c r="G87" s="13" t="s">
        <v>1201</v>
      </c>
      <c r="H87" s="13" t="s">
        <v>1202</v>
      </c>
      <c r="I87" s="14">
        <v>1</v>
      </c>
      <c r="J87" s="13" t="s">
        <v>1038</v>
      </c>
      <c r="K87" s="13" t="s">
        <v>1203</v>
      </c>
      <c r="L87" s="13" t="s">
        <v>1204</v>
      </c>
      <c r="M87" s="13" t="s">
        <v>1205</v>
      </c>
    </row>
    <row r="88" spans="1:13" x14ac:dyDescent="0.3">
      <c r="A88" s="13" t="s">
        <v>372</v>
      </c>
      <c r="B88" s="13" t="s">
        <v>1429</v>
      </c>
      <c r="C88" s="13" t="s">
        <v>1354</v>
      </c>
      <c r="D88" s="13" t="s">
        <v>1430</v>
      </c>
      <c r="E88" s="13" t="s">
        <v>1431</v>
      </c>
      <c r="F88" s="13" t="s">
        <v>1158</v>
      </c>
      <c r="G88" s="13" t="s">
        <v>1432</v>
      </c>
      <c r="H88" s="13" t="s">
        <v>1433</v>
      </c>
      <c r="I88" s="14">
        <v>1</v>
      </c>
      <c r="J88" s="13" t="s">
        <v>371</v>
      </c>
      <c r="K88" s="13" t="s">
        <v>1362</v>
      </c>
      <c r="L88" s="13" t="s">
        <v>1204</v>
      </c>
      <c r="M88" s="13" t="s">
        <v>1416</v>
      </c>
    </row>
    <row r="89" spans="1:13" x14ac:dyDescent="0.3">
      <c r="A89" s="13" t="s">
        <v>997</v>
      </c>
      <c r="B89" s="13" t="s">
        <v>1391</v>
      </c>
      <c r="C89" s="13" t="s">
        <v>1140</v>
      </c>
      <c r="D89" s="13" t="s">
        <v>1434</v>
      </c>
      <c r="E89" s="13" t="s">
        <v>1435</v>
      </c>
      <c r="F89" s="13" t="s">
        <v>1158</v>
      </c>
      <c r="G89" s="13" t="s">
        <v>1201</v>
      </c>
      <c r="H89" s="13" t="s">
        <v>1202</v>
      </c>
      <c r="I89" s="14">
        <v>1</v>
      </c>
      <c r="J89" s="13" t="s">
        <v>996</v>
      </c>
      <c r="K89" s="13" t="s">
        <v>1203</v>
      </c>
      <c r="L89" s="13" t="s">
        <v>1204</v>
      </c>
      <c r="M89" s="13" t="s">
        <v>1205</v>
      </c>
    </row>
    <row r="90" spans="1:13" x14ac:dyDescent="0.3">
      <c r="A90" s="13" t="s">
        <v>102</v>
      </c>
      <c r="B90" s="13" t="s">
        <v>1266</v>
      </c>
      <c r="C90" s="13" t="s">
        <v>1091</v>
      </c>
      <c r="D90" s="13" t="s">
        <v>1436</v>
      </c>
      <c r="E90" s="13" t="s">
        <v>1437</v>
      </c>
      <c r="F90" s="13" t="s">
        <v>1094</v>
      </c>
      <c r="G90" s="13" t="s">
        <v>1256</v>
      </c>
      <c r="H90" s="13" t="s">
        <v>1257</v>
      </c>
      <c r="I90" s="14">
        <v>1</v>
      </c>
      <c r="J90" s="13" t="s">
        <v>101</v>
      </c>
      <c r="K90" s="13" t="s">
        <v>1381</v>
      </c>
      <c r="L90" s="13" t="s">
        <v>1204</v>
      </c>
      <c r="M90" s="13" t="s">
        <v>1255</v>
      </c>
    </row>
    <row r="91" spans="1:13" x14ac:dyDescent="0.3">
      <c r="A91" s="13" t="s">
        <v>102</v>
      </c>
      <c r="B91" s="13" t="s">
        <v>1266</v>
      </c>
      <c r="C91" s="13" t="s">
        <v>1091</v>
      </c>
      <c r="D91" s="13" t="s">
        <v>1436</v>
      </c>
      <c r="E91" s="13" t="s">
        <v>1438</v>
      </c>
      <c r="F91" s="13" t="s">
        <v>1094</v>
      </c>
      <c r="G91" s="13" t="s">
        <v>1256</v>
      </c>
      <c r="H91" s="13" t="s">
        <v>1257</v>
      </c>
      <c r="I91" s="14">
        <v>1</v>
      </c>
      <c r="J91" s="13" t="s">
        <v>101</v>
      </c>
      <c r="K91" s="13" t="s">
        <v>1147</v>
      </c>
      <c r="L91" s="13" t="s">
        <v>1204</v>
      </c>
      <c r="M91" s="13" t="s">
        <v>1255</v>
      </c>
    </row>
    <row r="92" spans="1:13" x14ac:dyDescent="0.3">
      <c r="A92" s="13" t="s">
        <v>192</v>
      </c>
      <c r="B92" s="13" t="s">
        <v>1439</v>
      </c>
      <c r="C92" s="13" t="s">
        <v>1091</v>
      </c>
      <c r="D92" s="13" t="s">
        <v>1440</v>
      </c>
      <c r="E92" s="13" t="s">
        <v>1441</v>
      </c>
      <c r="F92" s="13" t="s">
        <v>1094</v>
      </c>
      <c r="G92" s="13" t="s">
        <v>1442</v>
      </c>
      <c r="H92" s="13" t="s">
        <v>1443</v>
      </c>
      <c r="I92" s="14">
        <v>2</v>
      </c>
      <c r="J92" s="13" t="s">
        <v>191</v>
      </c>
      <c r="K92" s="13" t="s">
        <v>1112</v>
      </c>
      <c r="L92" s="13" t="s">
        <v>1204</v>
      </c>
      <c r="M92" s="13" t="s">
        <v>1106</v>
      </c>
    </row>
    <row r="93" spans="1:13" x14ac:dyDescent="0.3">
      <c r="A93" s="13" t="s">
        <v>14</v>
      </c>
      <c r="B93" s="13" t="s">
        <v>1444</v>
      </c>
      <c r="C93" s="13" t="s">
        <v>1091</v>
      </c>
      <c r="D93" s="13" t="s">
        <v>1445</v>
      </c>
      <c r="E93" s="13" t="s">
        <v>1446</v>
      </c>
      <c r="F93" s="13" t="s">
        <v>1158</v>
      </c>
      <c r="G93" s="13" t="s">
        <v>1447</v>
      </c>
      <c r="H93" s="13" t="s">
        <v>1448</v>
      </c>
      <c r="I93" s="14">
        <v>1</v>
      </c>
      <c r="J93" s="13" t="s">
        <v>13</v>
      </c>
      <c r="K93" s="13" t="s">
        <v>1143</v>
      </c>
      <c r="L93" s="13" t="s">
        <v>1204</v>
      </c>
      <c r="M93" s="13" t="s">
        <v>1227</v>
      </c>
    </row>
    <row r="94" spans="1:13" x14ac:dyDescent="0.3">
      <c r="A94" s="13" t="s">
        <v>14</v>
      </c>
      <c r="B94" s="13" t="s">
        <v>1444</v>
      </c>
      <c r="C94" s="13" t="s">
        <v>1091</v>
      </c>
      <c r="D94" s="13" t="s">
        <v>1445</v>
      </c>
      <c r="E94" s="13" t="s">
        <v>1446</v>
      </c>
      <c r="F94" s="13" t="s">
        <v>1158</v>
      </c>
      <c r="G94" s="13" t="s">
        <v>1243</v>
      </c>
      <c r="H94" s="13" t="s">
        <v>1244</v>
      </c>
      <c r="I94" s="14">
        <v>2</v>
      </c>
      <c r="J94" s="13" t="s">
        <v>13</v>
      </c>
      <c r="K94" s="13" t="s">
        <v>1143</v>
      </c>
      <c r="L94" s="13" t="s">
        <v>1204</v>
      </c>
      <c r="M94" s="13" t="s">
        <v>1106</v>
      </c>
    </row>
    <row r="95" spans="1:13" x14ac:dyDescent="0.3">
      <c r="A95" s="13" t="s">
        <v>124</v>
      </c>
      <c r="B95" s="13" t="s">
        <v>1107</v>
      </c>
      <c r="C95" s="13" t="s">
        <v>1091</v>
      </c>
      <c r="D95" s="13" t="s">
        <v>1108</v>
      </c>
      <c r="E95" s="13" t="s">
        <v>1109</v>
      </c>
      <c r="F95" s="13" t="s">
        <v>1094</v>
      </c>
      <c r="G95" s="13" t="s">
        <v>1348</v>
      </c>
      <c r="H95" s="13" t="s">
        <v>1349</v>
      </c>
      <c r="I95" s="14">
        <v>2</v>
      </c>
      <c r="J95" s="13" t="s">
        <v>123</v>
      </c>
      <c r="K95" s="13" t="s">
        <v>1112</v>
      </c>
      <c r="L95" s="13" t="s">
        <v>1204</v>
      </c>
      <c r="M95" s="13" t="s">
        <v>1351</v>
      </c>
    </row>
    <row r="96" spans="1:13" x14ac:dyDescent="0.3">
      <c r="A96" s="13" t="s">
        <v>86</v>
      </c>
      <c r="B96" s="13" t="s">
        <v>1186</v>
      </c>
      <c r="C96" s="13" t="s">
        <v>1140</v>
      </c>
      <c r="D96" s="13" t="s">
        <v>1411</v>
      </c>
      <c r="E96" s="13" t="s">
        <v>1449</v>
      </c>
      <c r="F96" s="13" t="s">
        <v>1158</v>
      </c>
      <c r="G96" s="13" t="s">
        <v>1450</v>
      </c>
      <c r="H96" s="13" t="s">
        <v>1451</v>
      </c>
      <c r="I96" s="14">
        <v>1</v>
      </c>
      <c r="J96" s="13" t="s">
        <v>85</v>
      </c>
      <c r="K96" s="13" t="s">
        <v>1390</v>
      </c>
      <c r="L96" s="13" t="s">
        <v>1204</v>
      </c>
      <c r="M96" s="13" t="s">
        <v>1351</v>
      </c>
    </row>
    <row r="97" spans="1:13" x14ac:dyDescent="0.3">
      <c r="A97" s="13" t="s">
        <v>86</v>
      </c>
      <c r="B97" s="13" t="s">
        <v>1186</v>
      </c>
      <c r="C97" s="13" t="s">
        <v>1140</v>
      </c>
      <c r="D97" s="13" t="s">
        <v>1411</v>
      </c>
      <c r="E97" s="13" t="s">
        <v>1452</v>
      </c>
      <c r="F97" s="13" t="s">
        <v>1158</v>
      </c>
      <c r="G97" s="13" t="s">
        <v>1453</v>
      </c>
      <c r="H97" s="13" t="s">
        <v>1454</v>
      </c>
      <c r="I97" s="14">
        <v>1</v>
      </c>
      <c r="J97" s="13" t="s">
        <v>85</v>
      </c>
      <c r="K97" s="13" t="s">
        <v>1161</v>
      </c>
      <c r="L97" s="13" t="s">
        <v>1204</v>
      </c>
      <c r="M97" s="13" t="s">
        <v>1455</v>
      </c>
    </row>
    <row r="98" spans="1:13" x14ac:dyDescent="0.3">
      <c r="A98" s="13" t="s">
        <v>128</v>
      </c>
      <c r="B98" s="13" t="s">
        <v>1456</v>
      </c>
      <c r="C98" s="13" t="s">
        <v>1091</v>
      </c>
      <c r="D98" s="13" t="s">
        <v>1457</v>
      </c>
      <c r="E98" s="13" t="s">
        <v>1458</v>
      </c>
      <c r="F98" s="13" t="s">
        <v>1158</v>
      </c>
      <c r="G98" s="13" t="s">
        <v>1459</v>
      </c>
      <c r="H98" s="13" t="s">
        <v>1460</v>
      </c>
      <c r="I98" s="14">
        <v>1</v>
      </c>
      <c r="J98" s="13" t="s">
        <v>127</v>
      </c>
      <c r="K98" s="13" t="s">
        <v>1461</v>
      </c>
      <c r="L98" s="13" t="s">
        <v>1204</v>
      </c>
      <c r="M98" s="13" t="s">
        <v>1205</v>
      </c>
    </row>
    <row r="99" spans="1:13" x14ac:dyDescent="0.3">
      <c r="A99" s="13" t="s">
        <v>1021</v>
      </c>
      <c r="B99" s="13" t="s">
        <v>1216</v>
      </c>
      <c r="C99" s="13" t="s">
        <v>1140</v>
      </c>
      <c r="D99" s="13" t="s">
        <v>1462</v>
      </c>
      <c r="E99" s="13" t="s">
        <v>1463</v>
      </c>
      <c r="F99" s="13" t="s">
        <v>1158</v>
      </c>
      <c r="G99" s="13" t="s">
        <v>1201</v>
      </c>
      <c r="H99" s="13" t="s">
        <v>1202</v>
      </c>
      <c r="I99" s="14">
        <v>1</v>
      </c>
      <c r="J99" s="13" t="s">
        <v>1020</v>
      </c>
      <c r="K99" s="13" t="s">
        <v>1203</v>
      </c>
      <c r="L99" s="13" t="s">
        <v>1204</v>
      </c>
      <c r="M99" s="13" t="s">
        <v>1205</v>
      </c>
    </row>
    <row r="100" spans="1:13" x14ac:dyDescent="0.3">
      <c r="A100" s="13" t="s">
        <v>341</v>
      </c>
      <c r="B100" s="13" t="s">
        <v>1464</v>
      </c>
      <c r="C100" s="13" t="s">
        <v>1091</v>
      </c>
      <c r="D100" s="13" t="s">
        <v>1465</v>
      </c>
      <c r="E100" s="13" t="s">
        <v>1466</v>
      </c>
      <c r="F100" s="13" t="s">
        <v>1094</v>
      </c>
      <c r="G100" s="13" t="s">
        <v>1329</v>
      </c>
      <c r="H100" s="13" t="s">
        <v>1330</v>
      </c>
      <c r="I100" s="14">
        <v>3</v>
      </c>
      <c r="J100" s="13" t="s">
        <v>340</v>
      </c>
      <c r="K100" s="13" t="s">
        <v>1112</v>
      </c>
      <c r="L100" s="13" t="s">
        <v>1204</v>
      </c>
      <c r="M100" s="13" t="s">
        <v>1106</v>
      </c>
    </row>
    <row r="101" spans="1:13" x14ac:dyDescent="0.3">
      <c r="A101" s="13" t="s">
        <v>341</v>
      </c>
      <c r="B101" s="13" t="s">
        <v>1464</v>
      </c>
      <c r="C101" s="13" t="s">
        <v>1091</v>
      </c>
      <c r="D101" s="13" t="s">
        <v>1465</v>
      </c>
      <c r="E101" s="13" t="s">
        <v>1467</v>
      </c>
      <c r="F101" s="13" t="s">
        <v>1094</v>
      </c>
      <c r="G101" s="13" t="s">
        <v>1468</v>
      </c>
      <c r="H101" s="13" t="s">
        <v>1469</v>
      </c>
      <c r="I101" s="14">
        <v>1</v>
      </c>
      <c r="J101" s="13" t="s">
        <v>340</v>
      </c>
      <c r="K101" s="13" t="s">
        <v>1097</v>
      </c>
      <c r="L101" s="13" t="s">
        <v>1204</v>
      </c>
      <c r="M101" s="13" t="s">
        <v>1227</v>
      </c>
    </row>
    <row r="102" spans="1:13" x14ac:dyDescent="0.3">
      <c r="A102" s="13" t="s">
        <v>162</v>
      </c>
      <c r="B102" s="13" t="s">
        <v>1470</v>
      </c>
      <c r="C102" s="13" t="s">
        <v>1091</v>
      </c>
      <c r="D102" s="13" t="s">
        <v>1471</v>
      </c>
      <c r="E102" s="13" t="s">
        <v>1472</v>
      </c>
      <c r="F102" s="13" t="s">
        <v>1094</v>
      </c>
      <c r="G102" s="13" t="s">
        <v>1473</v>
      </c>
      <c r="H102" s="13" t="s">
        <v>1474</v>
      </c>
      <c r="I102" s="14">
        <v>6</v>
      </c>
      <c r="J102" s="13" t="s">
        <v>161</v>
      </c>
      <c r="K102" s="13" t="s">
        <v>1390</v>
      </c>
      <c r="L102" s="13" t="s">
        <v>1204</v>
      </c>
      <c r="M102" s="13" t="s">
        <v>1475</v>
      </c>
    </row>
    <row r="103" spans="1:13" x14ac:dyDescent="0.3">
      <c r="A103" s="13" t="s">
        <v>162</v>
      </c>
      <c r="B103" s="13" t="s">
        <v>1470</v>
      </c>
      <c r="C103" s="13" t="s">
        <v>1091</v>
      </c>
      <c r="D103" s="13" t="s">
        <v>1471</v>
      </c>
      <c r="E103" s="13" t="s">
        <v>1476</v>
      </c>
      <c r="F103" s="13" t="s">
        <v>1094</v>
      </c>
      <c r="G103" s="13" t="s">
        <v>1477</v>
      </c>
      <c r="H103" s="13" t="s">
        <v>1478</v>
      </c>
      <c r="I103" s="14">
        <v>1</v>
      </c>
      <c r="J103" s="13" t="s">
        <v>161</v>
      </c>
      <c r="K103" s="13" t="s">
        <v>1381</v>
      </c>
      <c r="L103" s="13" t="s">
        <v>1204</v>
      </c>
      <c r="M103" s="13" t="s">
        <v>1227</v>
      </c>
    </row>
    <row r="104" spans="1:13" x14ac:dyDescent="0.3">
      <c r="A104" s="13" t="s">
        <v>162</v>
      </c>
      <c r="B104" s="13" t="s">
        <v>1470</v>
      </c>
      <c r="C104" s="13" t="s">
        <v>1091</v>
      </c>
      <c r="D104" s="13" t="s">
        <v>1471</v>
      </c>
      <c r="E104" s="13" t="s">
        <v>1479</v>
      </c>
      <c r="F104" s="13" t="s">
        <v>1094</v>
      </c>
      <c r="G104" s="13" t="s">
        <v>1243</v>
      </c>
      <c r="H104" s="13" t="s">
        <v>1244</v>
      </c>
      <c r="I104" s="14">
        <v>1</v>
      </c>
      <c r="J104" s="13" t="s">
        <v>161</v>
      </c>
      <c r="K104" s="13" t="s">
        <v>1143</v>
      </c>
      <c r="L104" s="13" t="s">
        <v>1204</v>
      </c>
      <c r="M104" s="13" t="s">
        <v>1106</v>
      </c>
    </row>
    <row r="105" spans="1:13" x14ac:dyDescent="0.3">
      <c r="A105" s="13" t="s">
        <v>162</v>
      </c>
      <c r="B105" s="13" t="s">
        <v>1470</v>
      </c>
      <c r="C105" s="13" t="s">
        <v>1091</v>
      </c>
      <c r="D105" s="13" t="s">
        <v>1471</v>
      </c>
      <c r="E105" s="13" t="s">
        <v>1480</v>
      </c>
      <c r="F105" s="13" t="s">
        <v>1094</v>
      </c>
      <c r="G105" s="13" t="s">
        <v>1442</v>
      </c>
      <c r="H105" s="13" t="s">
        <v>1443</v>
      </c>
      <c r="I105" s="14">
        <v>2</v>
      </c>
      <c r="J105" s="13" t="s">
        <v>161</v>
      </c>
      <c r="K105" s="13" t="s">
        <v>1350</v>
      </c>
      <c r="L105" s="13" t="s">
        <v>1204</v>
      </c>
      <c r="M105" s="13" t="s">
        <v>1106</v>
      </c>
    </row>
    <row r="106" spans="1:13" x14ac:dyDescent="0.3">
      <c r="A106" s="13" t="s">
        <v>162</v>
      </c>
      <c r="B106" s="13" t="s">
        <v>1470</v>
      </c>
      <c r="C106" s="13" t="s">
        <v>1091</v>
      </c>
      <c r="D106" s="13" t="s">
        <v>1471</v>
      </c>
      <c r="E106" s="13" t="s">
        <v>1481</v>
      </c>
      <c r="F106" s="13" t="s">
        <v>1094</v>
      </c>
      <c r="G106" s="13" t="s">
        <v>1442</v>
      </c>
      <c r="H106" s="13" t="s">
        <v>1443</v>
      </c>
      <c r="I106" s="14">
        <v>3</v>
      </c>
      <c r="J106" s="13" t="s">
        <v>161</v>
      </c>
      <c r="K106" s="13" t="s">
        <v>1097</v>
      </c>
      <c r="L106" s="13" t="s">
        <v>1204</v>
      </c>
      <c r="M106" s="13" t="s">
        <v>1106</v>
      </c>
    </row>
    <row r="107" spans="1:13" x14ac:dyDescent="0.3">
      <c r="A107" s="13" t="s">
        <v>162</v>
      </c>
      <c r="B107" s="13" t="s">
        <v>1470</v>
      </c>
      <c r="C107" s="13" t="s">
        <v>1091</v>
      </c>
      <c r="D107" s="13" t="s">
        <v>1471</v>
      </c>
      <c r="E107" s="13" t="s">
        <v>1482</v>
      </c>
      <c r="F107" s="13" t="s">
        <v>1094</v>
      </c>
      <c r="G107" s="13" t="s">
        <v>1442</v>
      </c>
      <c r="H107" s="13" t="s">
        <v>1443</v>
      </c>
      <c r="I107" s="14">
        <v>4</v>
      </c>
      <c r="J107" s="13" t="s">
        <v>161</v>
      </c>
      <c r="K107" s="13" t="s">
        <v>1336</v>
      </c>
      <c r="L107" s="13" t="s">
        <v>1204</v>
      </c>
      <c r="M107" s="13" t="s">
        <v>1106</v>
      </c>
    </row>
    <row r="108" spans="1:13" x14ac:dyDescent="0.3">
      <c r="A108" s="13" t="s">
        <v>1037</v>
      </c>
      <c r="B108" s="13" t="s">
        <v>1186</v>
      </c>
      <c r="C108" s="13" t="s">
        <v>1140</v>
      </c>
      <c r="D108" s="13" t="s">
        <v>1483</v>
      </c>
      <c r="E108" s="13" t="s">
        <v>1484</v>
      </c>
      <c r="F108" s="13" t="s">
        <v>1158</v>
      </c>
      <c r="G108" s="13" t="s">
        <v>1201</v>
      </c>
      <c r="H108" s="13" t="s">
        <v>1202</v>
      </c>
      <c r="I108" s="14">
        <v>1</v>
      </c>
      <c r="J108" s="13" t="s">
        <v>1036</v>
      </c>
      <c r="K108" s="13" t="s">
        <v>1485</v>
      </c>
      <c r="L108" s="13" t="s">
        <v>1204</v>
      </c>
      <c r="M108" s="13" t="s">
        <v>1205</v>
      </c>
    </row>
    <row r="109" spans="1:13" x14ac:dyDescent="0.3">
      <c r="A109" s="13" t="s">
        <v>464</v>
      </c>
      <c r="B109" s="13" t="s">
        <v>1486</v>
      </c>
      <c r="C109" s="13" t="s">
        <v>1091</v>
      </c>
      <c r="D109" s="13" t="s">
        <v>1487</v>
      </c>
      <c r="E109" s="13" t="s">
        <v>1488</v>
      </c>
      <c r="F109" s="13" t="s">
        <v>1094</v>
      </c>
      <c r="G109" s="13" t="s">
        <v>1256</v>
      </c>
      <c r="H109" s="13" t="s">
        <v>1257</v>
      </c>
      <c r="I109" s="14">
        <v>1</v>
      </c>
      <c r="J109" s="13" t="s">
        <v>463</v>
      </c>
      <c r="K109" s="13" t="s">
        <v>1334</v>
      </c>
      <c r="L109" s="13" t="s">
        <v>1204</v>
      </c>
      <c r="M109" s="13" t="s">
        <v>1255</v>
      </c>
    </row>
    <row r="110" spans="1:13" x14ac:dyDescent="0.3">
      <c r="A110" s="13" t="s">
        <v>464</v>
      </c>
      <c r="B110" s="13" t="s">
        <v>1486</v>
      </c>
      <c r="C110" s="13" t="s">
        <v>1091</v>
      </c>
      <c r="D110" s="13" t="s">
        <v>1487</v>
      </c>
      <c r="E110" s="13" t="s">
        <v>1489</v>
      </c>
      <c r="F110" s="13" t="s">
        <v>1158</v>
      </c>
      <c r="G110" s="13" t="s">
        <v>1211</v>
      </c>
      <c r="H110" s="13" t="s">
        <v>1212</v>
      </c>
      <c r="I110" s="14">
        <v>1</v>
      </c>
      <c r="J110" s="13" t="s">
        <v>463</v>
      </c>
      <c r="K110" s="13" t="s">
        <v>1203</v>
      </c>
      <c r="L110" s="13" t="s">
        <v>1204</v>
      </c>
      <c r="M110" s="13" t="s">
        <v>1205</v>
      </c>
    </row>
    <row r="111" spans="1:13" x14ac:dyDescent="0.3">
      <c r="A111" s="13" t="s">
        <v>269</v>
      </c>
      <c r="B111" s="13" t="s">
        <v>1114</v>
      </c>
      <c r="C111" s="13" t="s">
        <v>1091</v>
      </c>
      <c r="D111" s="13" t="s">
        <v>1115</v>
      </c>
      <c r="E111" s="13" t="s">
        <v>1490</v>
      </c>
      <c r="F111" s="13" t="s">
        <v>1094</v>
      </c>
      <c r="G111" s="13" t="s">
        <v>1252</v>
      </c>
      <c r="H111" s="13" t="s">
        <v>1253</v>
      </c>
      <c r="I111" s="14">
        <v>1</v>
      </c>
      <c r="J111" s="13" t="s">
        <v>268</v>
      </c>
      <c r="K111" s="13" t="s">
        <v>1316</v>
      </c>
      <c r="L111" s="13" t="s">
        <v>1204</v>
      </c>
      <c r="M111" s="13" t="s">
        <v>1255</v>
      </c>
    </row>
    <row r="112" spans="1:13" x14ac:dyDescent="0.3">
      <c r="A112" s="13" t="s">
        <v>269</v>
      </c>
      <c r="B112" s="13" t="s">
        <v>1114</v>
      </c>
      <c r="C112" s="13" t="s">
        <v>1091</v>
      </c>
      <c r="D112" s="13" t="s">
        <v>1115</v>
      </c>
      <c r="E112" s="13" t="s">
        <v>1490</v>
      </c>
      <c r="F112" s="13" t="s">
        <v>1094</v>
      </c>
      <c r="G112" s="13" t="s">
        <v>1256</v>
      </c>
      <c r="H112" s="13" t="s">
        <v>1257</v>
      </c>
      <c r="I112" s="14">
        <v>1</v>
      </c>
      <c r="J112" s="13" t="s">
        <v>268</v>
      </c>
      <c r="K112" s="13" t="s">
        <v>1316</v>
      </c>
      <c r="L112" s="13" t="s">
        <v>1204</v>
      </c>
      <c r="M112" s="13" t="s">
        <v>1255</v>
      </c>
    </row>
    <row r="113" spans="1:13" x14ac:dyDescent="0.3">
      <c r="A113" s="13" t="s">
        <v>269</v>
      </c>
      <c r="B113" s="13" t="s">
        <v>1114</v>
      </c>
      <c r="C113" s="13" t="s">
        <v>1091</v>
      </c>
      <c r="D113" s="13" t="s">
        <v>1115</v>
      </c>
      <c r="E113" s="13" t="s">
        <v>1491</v>
      </c>
      <c r="F113" s="13" t="s">
        <v>1094</v>
      </c>
      <c r="G113" s="13" t="s">
        <v>1369</v>
      </c>
      <c r="H113" s="13" t="s">
        <v>1237</v>
      </c>
      <c r="I113" s="14">
        <v>1</v>
      </c>
      <c r="J113" s="13" t="s">
        <v>268</v>
      </c>
      <c r="K113" s="13" t="s">
        <v>1289</v>
      </c>
      <c r="L113" s="13" t="s">
        <v>1204</v>
      </c>
      <c r="M113" s="13" t="s">
        <v>1106</v>
      </c>
    </row>
    <row r="114" spans="1:13" x14ac:dyDescent="0.3">
      <c r="A114" s="13" t="s">
        <v>269</v>
      </c>
      <c r="B114" s="13" t="s">
        <v>1114</v>
      </c>
      <c r="C114" s="13" t="s">
        <v>1091</v>
      </c>
      <c r="D114" s="13" t="s">
        <v>1115</v>
      </c>
      <c r="E114" s="13" t="s">
        <v>1491</v>
      </c>
      <c r="F114" s="13" t="s">
        <v>1094</v>
      </c>
      <c r="G114" s="13" t="s">
        <v>1269</v>
      </c>
      <c r="H114" s="13" t="s">
        <v>1237</v>
      </c>
      <c r="I114" s="14">
        <v>1</v>
      </c>
      <c r="J114" s="13" t="s">
        <v>268</v>
      </c>
      <c r="K114" s="13" t="s">
        <v>1289</v>
      </c>
      <c r="L114" s="13" t="s">
        <v>1204</v>
      </c>
      <c r="M114" s="13" t="s">
        <v>1106</v>
      </c>
    </row>
    <row r="115" spans="1:13" x14ac:dyDescent="0.3">
      <c r="A115" s="13" t="s">
        <v>269</v>
      </c>
      <c r="B115" s="13" t="s">
        <v>1114</v>
      </c>
      <c r="C115" s="13" t="s">
        <v>1091</v>
      </c>
      <c r="D115" s="13" t="s">
        <v>1115</v>
      </c>
      <c r="E115" s="13" t="s">
        <v>1491</v>
      </c>
      <c r="F115" s="13" t="s">
        <v>1094</v>
      </c>
      <c r="G115" s="13" t="s">
        <v>1236</v>
      </c>
      <c r="H115" s="13" t="s">
        <v>1237</v>
      </c>
      <c r="I115" s="14">
        <v>2</v>
      </c>
      <c r="J115" s="13" t="s">
        <v>268</v>
      </c>
      <c r="K115" s="13" t="s">
        <v>1289</v>
      </c>
      <c r="L115" s="13" t="s">
        <v>1204</v>
      </c>
      <c r="M115" s="13" t="s">
        <v>1106</v>
      </c>
    </row>
    <row r="116" spans="1:13" x14ac:dyDescent="0.3">
      <c r="A116" s="13" t="s">
        <v>422</v>
      </c>
      <c r="B116" s="13" t="s">
        <v>1353</v>
      </c>
      <c r="C116" s="13" t="s">
        <v>1354</v>
      </c>
      <c r="D116" s="13" t="s">
        <v>1492</v>
      </c>
      <c r="E116" s="13" t="s">
        <v>1493</v>
      </c>
      <c r="F116" s="13" t="s">
        <v>1094</v>
      </c>
      <c r="G116" s="13" t="s">
        <v>1301</v>
      </c>
      <c r="H116" s="13" t="s">
        <v>1302</v>
      </c>
      <c r="I116" s="14">
        <v>1</v>
      </c>
      <c r="J116" s="13" t="s">
        <v>421</v>
      </c>
      <c r="K116" s="13" t="s">
        <v>1112</v>
      </c>
      <c r="L116" s="13" t="s">
        <v>1204</v>
      </c>
      <c r="M116" s="13" t="s">
        <v>1303</v>
      </c>
    </row>
    <row r="117" spans="1:13" x14ac:dyDescent="0.3">
      <c r="A117" s="13" t="s">
        <v>1075</v>
      </c>
      <c r="B117" s="13" t="s">
        <v>1494</v>
      </c>
      <c r="C117" s="13" t="s">
        <v>1140</v>
      </c>
      <c r="D117" s="13" t="s">
        <v>1495</v>
      </c>
      <c r="E117" s="13" t="s">
        <v>1496</v>
      </c>
      <c r="F117" s="13" t="s">
        <v>1158</v>
      </c>
      <c r="G117" s="13" t="s">
        <v>1201</v>
      </c>
      <c r="H117" s="13" t="s">
        <v>1202</v>
      </c>
      <c r="I117" s="14">
        <v>1</v>
      </c>
      <c r="J117" s="13" t="s">
        <v>1074</v>
      </c>
      <c r="K117" s="13" t="s">
        <v>1485</v>
      </c>
      <c r="L117" s="13" t="s">
        <v>1204</v>
      </c>
      <c r="M117" s="13" t="s">
        <v>1205</v>
      </c>
    </row>
    <row r="118" spans="1:13" x14ac:dyDescent="0.3">
      <c r="A118" s="13" t="s">
        <v>182</v>
      </c>
      <c r="B118" s="13" t="s">
        <v>1353</v>
      </c>
      <c r="C118" s="13" t="s">
        <v>1354</v>
      </c>
      <c r="D118" s="13" t="s">
        <v>1497</v>
      </c>
      <c r="E118" s="13" t="s">
        <v>1498</v>
      </c>
      <c r="F118" s="13" t="s">
        <v>1094</v>
      </c>
      <c r="G118" s="13" t="s">
        <v>1243</v>
      </c>
      <c r="H118" s="13" t="s">
        <v>1244</v>
      </c>
      <c r="I118" s="14">
        <v>1</v>
      </c>
      <c r="J118" s="13" t="s">
        <v>181</v>
      </c>
      <c r="K118" s="13" t="s">
        <v>1119</v>
      </c>
      <c r="L118" s="13" t="s">
        <v>1204</v>
      </c>
      <c r="M118" s="13" t="s">
        <v>1106</v>
      </c>
    </row>
    <row r="119" spans="1:13" x14ac:dyDescent="0.3">
      <c r="A119" s="13" t="s">
        <v>182</v>
      </c>
      <c r="B119" s="13" t="s">
        <v>1353</v>
      </c>
      <c r="C119" s="13" t="s">
        <v>1354</v>
      </c>
      <c r="D119" s="13" t="s">
        <v>1497</v>
      </c>
      <c r="E119" s="13" t="s">
        <v>1499</v>
      </c>
      <c r="F119" s="13" t="s">
        <v>1094</v>
      </c>
      <c r="G119" s="13" t="s">
        <v>1243</v>
      </c>
      <c r="H119" s="13" t="s">
        <v>1244</v>
      </c>
      <c r="I119" s="14">
        <v>1</v>
      </c>
      <c r="J119" s="13" t="s">
        <v>181</v>
      </c>
      <c r="K119" s="13" t="s">
        <v>1112</v>
      </c>
      <c r="L119" s="13" t="s">
        <v>1204</v>
      </c>
      <c r="M119" s="13" t="s">
        <v>1106</v>
      </c>
    </row>
    <row r="120" spans="1:13" x14ac:dyDescent="0.3">
      <c r="A120" s="13" t="s">
        <v>182</v>
      </c>
      <c r="B120" s="13" t="s">
        <v>1353</v>
      </c>
      <c r="C120" s="13" t="s">
        <v>1354</v>
      </c>
      <c r="D120" s="13" t="s">
        <v>1497</v>
      </c>
      <c r="E120" s="13" t="s">
        <v>1500</v>
      </c>
      <c r="F120" s="13" t="s">
        <v>1158</v>
      </c>
      <c r="G120" s="13" t="s">
        <v>1201</v>
      </c>
      <c r="H120" s="13" t="s">
        <v>1202</v>
      </c>
      <c r="I120" s="14">
        <v>1</v>
      </c>
      <c r="J120" s="13" t="s">
        <v>181</v>
      </c>
      <c r="K120" s="13" t="s">
        <v>1501</v>
      </c>
      <c r="L120" s="13" t="s">
        <v>1204</v>
      </c>
      <c r="M120" s="13" t="s">
        <v>1205</v>
      </c>
    </row>
    <row r="121" spans="1:13" x14ac:dyDescent="0.3">
      <c r="A121" s="13" t="s">
        <v>182</v>
      </c>
      <c r="B121" s="13" t="s">
        <v>1353</v>
      </c>
      <c r="C121" s="13" t="s">
        <v>1354</v>
      </c>
      <c r="D121" s="13" t="s">
        <v>1497</v>
      </c>
      <c r="E121" s="13" t="s">
        <v>1500</v>
      </c>
      <c r="F121" s="13" t="s">
        <v>1158</v>
      </c>
      <c r="G121" s="13" t="s">
        <v>1459</v>
      </c>
      <c r="H121" s="13" t="s">
        <v>1460</v>
      </c>
      <c r="I121" s="14">
        <v>1</v>
      </c>
      <c r="J121" s="13" t="s">
        <v>181</v>
      </c>
      <c r="K121" s="13" t="s">
        <v>1501</v>
      </c>
      <c r="L121" s="13" t="s">
        <v>1204</v>
      </c>
      <c r="M121" s="13" t="s">
        <v>1205</v>
      </c>
    </row>
    <row r="122" spans="1:13" x14ac:dyDescent="0.3">
      <c r="A122" s="13" t="s">
        <v>400</v>
      </c>
      <c r="B122" s="13" t="s">
        <v>1502</v>
      </c>
      <c r="C122" s="13" t="s">
        <v>1091</v>
      </c>
      <c r="D122" s="13" t="s">
        <v>1503</v>
      </c>
      <c r="E122" s="13" t="s">
        <v>1504</v>
      </c>
      <c r="F122" s="13" t="s">
        <v>1158</v>
      </c>
      <c r="G122" s="13" t="s">
        <v>1272</v>
      </c>
      <c r="H122" s="13" t="s">
        <v>1273</v>
      </c>
      <c r="I122" s="14">
        <v>2</v>
      </c>
      <c r="J122" s="13" t="s">
        <v>399</v>
      </c>
      <c r="K122" s="13" t="s">
        <v>1131</v>
      </c>
      <c r="L122" s="13" t="s">
        <v>1204</v>
      </c>
      <c r="M122" s="13" t="s">
        <v>1205</v>
      </c>
    </row>
    <row r="123" spans="1:13" x14ac:dyDescent="0.3">
      <c r="A123" s="13" t="s">
        <v>1027</v>
      </c>
      <c r="B123" s="13" t="s">
        <v>1186</v>
      </c>
      <c r="C123" s="13" t="s">
        <v>1140</v>
      </c>
      <c r="D123" s="13" t="s">
        <v>1505</v>
      </c>
      <c r="E123" s="13" t="s">
        <v>1506</v>
      </c>
      <c r="F123" s="13" t="s">
        <v>1158</v>
      </c>
      <c r="G123" s="13" t="s">
        <v>1201</v>
      </c>
      <c r="H123" s="13" t="s">
        <v>1202</v>
      </c>
      <c r="I123" s="14">
        <v>1</v>
      </c>
      <c r="J123" s="13" t="s">
        <v>1026</v>
      </c>
      <c r="K123" s="13" t="s">
        <v>1485</v>
      </c>
      <c r="L123" s="13" t="s">
        <v>1204</v>
      </c>
      <c r="M123" s="13" t="s">
        <v>1205</v>
      </c>
    </row>
    <row r="124" spans="1:13" x14ac:dyDescent="0.3">
      <c r="A124" s="13" t="s">
        <v>498</v>
      </c>
      <c r="B124" s="13" t="s">
        <v>1507</v>
      </c>
      <c r="C124" s="13" t="s">
        <v>1091</v>
      </c>
      <c r="D124" s="13" t="s">
        <v>1508</v>
      </c>
      <c r="E124" s="13" t="s">
        <v>1509</v>
      </c>
      <c r="F124" s="13" t="s">
        <v>1094</v>
      </c>
      <c r="G124" s="13" t="s">
        <v>1379</v>
      </c>
      <c r="H124" s="13" t="s">
        <v>1380</v>
      </c>
      <c r="I124" s="14">
        <v>1</v>
      </c>
      <c r="J124" s="13" t="s">
        <v>497</v>
      </c>
      <c r="K124" s="13" t="s">
        <v>1105</v>
      </c>
      <c r="L124" s="13" t="s">
        <v>1204</v>
      </c>
      <c r="M124" s="13" t="s">
        <v>1227</v>
      </c>
    </row>
    <row r="125" spans="1:13" x14ac:dyDescent="0.3">
      <c r="A125" s="13" t="s">
        <v>498</v>
      </c>
      <c r="B125" s="13" t="s">
        <v>1507</v>
      </c>
      <c r="C125" s="13" t="s">
        <v>1091</v>
      </c>
      <c r="D125" s="13" t="s">
        <v>1508</v>
      </c>
      <c r="E125" s="13" t="s">
        <v>1509</v>
      </c>
      <c r="F125" s="13" t="s">
        <v>1094</v>
      </c>
      <c r="G125" s="13" t="s">
        <v>1382</v>
      </c>
      <c r="H125" s="13" t="s">
        <v>1383</v>
      </c>
      <c r="I125" s="14">
        <v>1</v>
      </c>
      <c r="J125" s="13" t="s">
        <v>497</v>
      </c>
      <c r="K125" s="13" t="s">
        <v>1105</v>
      </c>
      <c r="L125" s="13" t="s">
        <v>1204</v>
      </c>
      <c r="M125" s="13" t="s">
        <v>1384</v>
      </c>
    </row>
    <row r="126" spans="1:13" x14ac:dyDescent="0.3">
      <c r="A126" s="13" t="s">
        <v>146</v>
      </c>
      <c r="B126" s="13" t="s">
        <v>1510</v>
      </c>
      <c r="C126" s="13" t="s">
        <v>1091</v>
      </c>
      <c r="D126" s="13" t="s">
        <v>1511</v>
      </c>
      <c r="E126" s="13" t="s">
        <v>1512</v>
      </c>
      <c r="F126" s="13" t="s">
        <v>1094</v>
      </c>
      <c r="G126" s="13" t="s">
        <v>1513</v>
      </c>
      <c r="H126" s="13" t="s">
        <v>1514</v>
      </c>
      <c r="I126" s="14">
        <v>1</v>
      </c>
      <c r="J126" s="13" t="s">
        <v>145</v>
      </c>
      <c r="K126" s="13" t="s">
        <v>1381</v>
      </c>
      <c r="L126" s="13" t="s">
        <v>1204</v>
      </c>
      <c r="M126" s="13" t="s">
        <v>1515</v>
      </c>
    </row>
    <row r="127" spans="1:13" x14ac:dyDescent="0.3">
      <c r="A127" s="13" t="s">
        <v>281</v>
      </c>
      <c r="B127" s="13" t="s">
        <v>1516</v>
      </c>
      <c r="C127" s="13" t="s">
        <v>1091</v>
      </c>
      <c r="D127" s="13" t="s">
        <v>1517</v>
      </c>
      <c r="E127" s="13" t="s">
        <v>1518</v>
      </c>
      <c r="F127" s="13" t="s">
        <v>1094</v>
      </c>
      <c r="G127" s="13" t="s">
        <v>1256</v>
      </c>
      <c r="H127" s="13" t="s">
        <v>1257</v>
      </c>
      <c r="I127" s="14">
        <v>1</v>
      </c>
      <c r="J127" s="13" t="s">
        <v>280</v>
      </c>
      <c r="K127" s="13" t="s">
        <v>1112</v>
      </c>
      <c r="L127" s="13" t="s">
        <v>1204</v>
      </c>
      <c r="M127" s="13" t="s">
        <v>1255</v>
      </c>
    </row>
    <row r="128" spans="1:13" x14ac:dyDescent="0.3">
      <c r="A128" s="13" t="s">
        <v>259</v>
      </c>
      <c r="B128" s="13" t="s">
        <v>1305</v>
      </c>
      <c r="C128" s="13" t="s">
        <v>1091</v>
      </c>
      <c r="D128" s="13" t="s">
        <v>1519</v>
      </c>
      <c r="E128" s="13" t="s">
        <v>1520</v>
      </c>
      <c r="F128" s="13" t="s">
        <v>1158</v>
      </c>
      <c r="G128" s="13" t="s">
        <v>1293</v>
      </c>
      <c r="H128" s="13" t="s">
        <v>1294</v>
      </c>
      <c r="I128" s="14">
        <v>1</v>
      </c>
      <c r="J128" s="13" t="s">
        <v>258</v>
      </c>
      <c r="K128" s="13" t="s">
        <v>1521</v>
      </c>
      <c r="L128" s="13" t="s">
        <v>1204</v>
      </c>
      <c r="M128" s="13" t="s">
        <v>1234</v>
      </c>
    </row>
    <row r="129" spans="1:13" x14ac:dyDescent="0.3">
      <c r="A129" s="13" t="s">
        <v>259</v>
      </c>
      <c r="B129" s="13" t="s">
        <v>1305</v>
      </c>
      <c r="C129" s="13" t="s">
        <v>1091</v>
      </c>
      <c r="D129" s="13" t="s">
        <v>1519</v>
      </c>
      <c r="E129" s="13" t="s">
        <v>1522</v>
      </c>
      <c r="F129" s="13" t="s">
        <v>1158</v>
      </c>
      <c r="G129" s="13" t="s">
        <v>1211</v>
      </c>
      <c r="H129" s="13" t="s">
        <v>1212</v>
      </c>
      <c r="I129" s="14">
        <v>2</v>
      </c>
      <c r="J129" s="13" t="s">
        <v>258</v>
      </c>
      <c r="K129" s="13" t="s">
        <v>1334</v>
      </c>
      <c r="L129" s="13" t="s">
        <v>1204</v>
      </c>
      <c r="M129" s="13" t="s">
        <v>1205</v>
      </c>
    </row>
    <row r="130" spans="1:13" x14ac:dyDescent="0.3">
      <c r="A130" s="13" t="s">
        <v>156</v>
      </c>
      <c r="B130" s="13" t="s">
        <v>1523</v>
      </c>
      <c r="C130" s="13" t="s">
        <v>1091</v>
      </c>
      <c r="D130" s="13" t="s">
        <v>1524</v>
      </c>
      <c r="E130" s="13" t="s">
        <v>1525</v>
      </c>
      <c r="F130" s="13" t="s">
        <v>1158</v>
      </c>
      <c r="G130" s="13" t="s">
        <v>1272</v>
      </c>
      <c r="H130" s="13" t="s">
        <v>1273</v>
      </c>
      <c r="I130" s="14">
        <v>2</v>
      </c>
      <c r="J130" s="13" t="s">
        <v>155</v>
      </c>
      <c r="K130" s="13" t="s">
        <v>1526</v>
      </c>
      <c r="L130" s="13" t="s">
        <v>1204</v>
      </c>
      <c r="M130" s="13" t="s">
        <v>1205</v>
      </c>
    </row>
    <row r="131" spans="1:13" x14ac:dyDescent="0.3">
      <c r="A131" s="13" t="s">
        <v>136</v>
      </c>
      <c r="B131" s="13" t="s">
        <v>1527</v>
      </c>
      <c r="C131" s="13" t="s">
        <v>1091</v>
      </c>
      <c r="D131" s="13" t="s">
        <v>1528</v>
      </c>
      <c r="E131" s="13" t="s">
        <v>1529</v>
      </c>
      <c r="F131" s="13" t="s">
        <v>1094</v>
      </c>
      <c r="G131" s="13" t="s">
        <v>1256</v>
      </c>
      <c r="H131" s="13" t="s">
        <v>1257</v>
      </c>
      <c r="I131" s="14">
        <v>1</v>
      </c>
      <c r="J131" s="13" t="s">
        <v>135</v>
      </c>
      <c r="K131" s="13" t="s">
        <v>1105</v>
      </c>
      <c r="L131" s="13" t="s">
        <v>1204</v>
      </c>
      <c r="M131" s="13" t="s">
        <v>1255</v>
      </c>
    </row>
    <row r="132" spans="1:13" x14ac:dyDescent="0.3">
      <c r="A132" s="13" t="s">
        <v>136</v>
      </c>
      <c r="B132" s="13" t="s">
        <v>1527</v>
      </c>
      <c r="C132" s="13" t="s">
        <v>1091</v>
      </c>
      <c r="D132" s="13" t="s">
        <v>1528</v>
      </c>
      <c r="E132" s="13" t="s">
        <v>1530</v>
      </c>
      <c r="F132" s="13" t="s">
        <v>1094</v>
      </c>
      <c r="G132" s="13" t="s">
        <v>1256</v>
      </c>
      <c r="H132" s="13" t="s">
        <v>1257</v>
      </c>
      <c r="I132" s="14">
        <v>1</v>
      </c>
      <c r="J132" s="13" t="s">
        <v>135</v>
      </c>
      <c r="K132" s="13" t="s">
        <v>1119</v>
      </c>
      <c r="L132" s="13" t="s">
        <v>1204</v>
      </c>
      <c r="M132" s="13" t="s">
        <v>1255</v>
      </c>
    </row>
    <row r="133" spans="1:13" x14ac:dyDescent="0.3">
      <c r="A133" s="13" t="s">
        <v>136</v>
      </c>
      <c r="B133" s="13" t="s">
        <v>1527</v>
      </c>
      <c r="C133" s="13" t="s">
        <v>1091</v>
      </c>
      <c r="D133" s="13" t="s">
        <v>1528</v>
      </c>
      <c r="E133" s="13" t="s">
        <v>1531</v>
      </c>
      <c r="F133" s="13" t="s">
        <v>1094</v>
      </c>
      <c r="G133" s="13" t="s">
        <v>1256</v>
      </c>
      <c r="H133" s="13" t="s">
        <v>1257</v>
      </c>
      <c r="I133" s="14">
        <v>1</v>
      </c>
      <c r="J133" s="13" t="s">
        <v>135</v>
      </c>
      <c r="K133" s="13" t="s">
        <v>1245</v>
      </c>
      <c r="L133" s="13" t="s">
        <v>1204</v>
      </c>
      <c r="M133" s="13" t="s">
        <v>1255</v>
      </c>
    </row>
    <row r="134" spans="1:13" x14ac:dyDescent="0.3">
      <c r="A134" s="13" t="s">
        <v>1003</v>
      </c>
      <c r="B134" s="13" t="s">
        <v>1246</v>
      </c>
      <c r="C134" s="13" t="s">
        <v>1140</v>
      </c>
      <c r="D134" s="13" t="s">
        <v>1532</v>
      </c>
      <c r="E134" s="13" t="s">
        <v>1533</v>
      </c>
      <c r="F134" s="13" t="s">
        <v>1158</v>
      </c>
      <c r="G134" s="13" t="s">
        <v>1201</v>
      </c>
      <c r="H134" s="13" t="s">
        <v>1202</v>
      </c>
      <c r="I134" s="14">
        <v>1</v>
      </c>
      <c r="J134" s="13" t="s">
        <v>1002</v>
      </c>
      <c r="K134" s="13" t="s">
        <v>1485</v>
      </c>
      <c r="L134" s="13" t="s">
        <v>1204</v>
      </c>
      <c r="M134" s="13" t="s">
        <v>1205</v>
      </c>
    </row>
    <row r="135" spans="1:13" x14ac:dyDescent="0.3">
      <c r="A135" s="13" t="s">
        <v>188</v>
      </c>
      <c r="B135" s="13" t="s">
        <v>1534</v>
      </c>
      <c r="C135" s="13" t="s">
        <v>1091</v>
      </c>
      <c r="D135" s="13" t="s">
        <v>1535</v>
      </c>
      <c r="E135" s="13" t="s">
        <v>1536</v>
      </c>
      <c r="F135" s="13" t="s">
        <v>1094</v>
      </c>
      <c r="G135" s="13" t="s">
        <v>1252</v>
      </c>
      <c r="H135" s="13" t="s">
        <v>1253</v>
      </c>
      <c r="I135" s="14">
        <v>1</v>
      </c>
      <c r="J135" s="13" t="s">
        <v>187</v>
      </c>
      <c r="K135" s="13" t="s">
        <v>1390</v>
      </c>
      <c r="L135" s="13" t="s">
        <v>1204</v>
      </c>
      <c r="M135" s="13" t="s">
        <v>1255</v>
      </c>
    </row>
    <row r="136" spans="1:13" x14ac:dyDescent="0.3">
      <c r="A136" s="13" t="s">
        <v>188</v>
      </c>
      <c r="B136" s="13" t="s">
        <v>1534</v>
      </c>
      <c r="C136" s="13" t="s">
        <v>1091</v>
      </c>
      <c r="D136" s="13" t="s">
        <v>1535</v>
      </c>
      <c r="E136" s="13" t="s">
        <v>1537</v>
      </c>
      <c r="F136" s="13" t="s">
        <v>1094</v>
      </c>
      <c r="G136" s="13" t="s">
        <v>1252</v>
      </c>
      <c r="H136" s="13" t="s">
        <v>1253</v>
      </c>
      <c r="I136" s="14">
        <v>1</v>
      </c>
      <c r="J136" s="13" t="s">
        <v>187</v>
      </c>
      <c r="K136" s="13" t="s">
        <v>1254</v>
      </c>
      <c r="L136" s="13" t="s">
        <v>1204</v>
      </c>
      <c r="M136" s="13" t="s">
        <v>1255</v>
      </c>
    </row>
    <row r="137" spans="1:13" x14ac:dyDescent="0.3">
      <c r="A137" s="13" t="s">
        <v>188</v>
      </c>
      <c r="B137" s="13" t="s">
        <v>1534</v>
      </c>
      <c r="C137" s="13" t="s">
        <v>1091</v>
      </c>
      <c r="D137" s="13" t="s">
        <v>1535</v>
      </c>
      <c r="E137" s="13" t="s">
        <v>1537</v>
      </c>
      <c r="F137" s="13" t="s">
        <v>1094</v>
      </c>
      <c r="G137" s="13" t="s">
        <v>1256</v>
      </c>
      <c r="H137" s="13" t="s">
        <v>1257</v>
      </c>
      <c r="I137" s="14">
        <v>1</v>
      </c>
      <c r="J137" s="13" t="s">
        <v>187</v>
      </c>
      <c r="K137" s="13" t="s">
        <v>1254</v>
      </c>
      <c r="L137" s="13" t="s">
        <v>1204</v>
      </c>
      <c r="M137" s="13" t="s">
        <v>1255</v>
      </c>
    </row>
    <row r="138" spans="1:13" x14ac:dyDescent="0.3">
      <c r="A138" s="13" t="s">
        <v>188</v>
      </c>
      <c r="B138" s="13" t="s">
        <v>1534</v>
      </c>
      <c r="C138" s="13" t="s">
        <v>1091</v>
      </c>
      <c r="D138" s="13" t="s">
        <v>1535</v>
      </c>
      <c r="E138" s="13" t="s">
        <v>1538</v>
      </c>
      <c r="F138" s="13" t="s">
        <v>1158</v>
      </c>
      <c r="G138" s="13" t="s">
        <v>1539</v>
      </c>
      <c r="H138" s="13" t="s">
        <v>1540</v>
      </c>
      <c r="I138" s="14">
        <v>1</v>
      </c>
      <c r="J138" s="13" t="s">
        <v>187</v>
      </c>
      <c r="K138" s="13" t="s">
        <v>1213</v>
      </c>
      <c r="L138" s="13" t="s">
        <v>1204</v>
      </c>
      <c r="M138" s="13" t="s">
        <v>1106</v>
      </c>
    </row>
    <row r="139" spans="1:13" x14ac:dyDescent="0.3">
      <c r="A139" s="13" t="s">
        <v>188</v>
      </c>
      <c r="B139" s="13" t="s">
        <v>1534</v>
      </c>
      <c r="C139" s="13" t="s">
        <v>1091</v>
      </c>
      <c r="D139" s="13" t="s">
        <v>1535</v>
      </c>
      <c r="E139" s="13" t="s">
        <v>1541</v>
      </c>
      <c r="F139" s="13" t="s">
        <v>1094</v>
      </c>
      <c r="G139" s="13" t="s">
        <v>1252</v>
      </c>
      <c r="H139" s="13" t="s">
        <v>1253</v>
      </c>
      <c r="I139" s="14">
        <v>1</v>
      </c>
      <c r="J139" s="13" t="s">
        <v>187</v>
      </c>
      <c r="K139" s="13" t="s">
        <v>1350</v>
      </c>
      <c r="L139" s="13" t="s">
        <v>1204</v>
      </c>
      <c r="M139" s="13" t="s">
        <v>1255</v>
      </c>
    </row>
    <row r="140" spans="1:13" x14ac:dyDescent="0.3">
      <c r="A140" s="13" t="s">
        <v>188</v>
      </c>
      <c r="B140" s="13" t="s">
        <v>1534</v>
      </c>
      <c r="C140" s="13" t="s">
        <v>1091</v>
      </c>
      <c r="D140" s="13" t="s">
        <v>1535</v>
      </c>
      <c r="E140" s="13" t="s">
        <v>1541</v>
      </c>
      <c r="F140" s="13" t="s">
        <v>1094</v>
      </c>
      <c r="G140" s="13" t="s">
        <v>1256</v>
      </c>
      <c r="H140" s="13" t="s">
        <v>1257</v>
      </c>
      <c r="I140" s="14">
        <v>1</v>
      </c>
      <c r="J140" s="13" t="s">
        <v>187</v>
      </c>
      <c r="K140" s="13" t="s">
        <v>1350</v>
      </c>
      <c r="L140" s="13" t="s">
        <v>1204</v>
      </c>
      <c r="M140" s="13" t="s">
        <v>1255</v>
      </c>
    </row>
    <row r="141" spans="1:13" x14ac:dyDescent="0.3">
      <c r="A141" s="13" t="s">
        <v>188</v>
      </c>
      <c r="B141" s="13" t="s">
        <v>1534</v>
      </c>
      <c r="C141" s="13" t="s">
        <v>1091</v>
      </c>
      <c r="D141" s="13" t="s">
        <v>1535</v>
      </c>
      <c r="E141" s="13" t="s">
        <v>1542</v>
      </c>
      <c r="F141" s="13" t="s">
        <v>1094</v>
      </c>
      <c r="G141" s="13" t="s">
        <v>1329</v>
      </c>
      <c r="H141" s="13" t="s">
        <v>1330</v>
      </c>
      <c r="I141" s="14">
        <v>10</v>
      </c>
      <c r="J141" s="13" t="s">
        <v>187</v>
      </c>
      <c r="K141" s="13" t="s">
        <v>1097</v>
      </c>
      <c r="L141" s="13" t="s">
        <v>1204</v>
      </c>
      <c r="M141" s="13" t="s">
        <v>1106</v>
      </c>
    </row>
    <row r="142" spans="1:13" x14ac:dyDescent="0.3">
      <c r="A142" s="13" t="s">
        <v>188</v>
      </c>
      <c r="B142" s="13" t="s">
        <v>1534</v>
      </c>
      <c r="C142" s="13" t="s">
        <v>1091</v>
      </c>
      <c r="D142" s="13" t="s">
        <v>1535</v>
      </c>
      <c r="E142" s="13" t="s">
        <v>1542</v>
      </c>
      <c r="F142" s="13" t="s">
        <v>1094</v>
      </c>
      <c r="G142" s="13" t="s">
        <v>1252</v>
      </c>
      <c r="H142" s="13" t="s">
        <v>1253</v>
      </c>
      <c r="I142" s="14">
        <v>1</v>
      </c>
      <c r="J142" s="13" t="s">
        <v>187</v>
      </c>
      <c r="K142" s="13" t="s">
        <v>1097</v>
      </c>
      <c r="L142" s="13" t="s">
        <v>1204</v>
      </c>
      <c r="M142" s="13" t="s">
        <v>1255</v>
      </c>
    </row>
    <row r="143" spans="1:13" x14ac:dyDescent="0.3">
      <c r="A143" s="13" t="s">
        <v>188</v>
      </c>
      <c r="B143" s="13" t="s">
        <v>1534</v>
      </c>
      <c r="C143" s="13" t="s">
        <v>1091</v>
      </c>
      <c r="D143" s="13" t="s">
        <v>1535</v>
      </c>
      <c r="E143" s="13" t="s">
        <v>1542</v>
      </c>
      <c r="F143" s="13" t="s">
        <v>1094</v>
      </c>
      <c r="G143" s="13" t="s">
        <v>1256</v>
      </c>
      <c r="H143" s="13" t="s">
        <v>1257</v>
      </c>
      <c r="I143" s="14">
        <v>1</v>
      </c>
      <c r="J143" s="13" t="s">
        <v>187</v>
      </c>
      <c r="K143" s="13" t="s">
        <v>1097</v>
      </c>
      <c r="L143" s="13" t="s">
        <v>1204</v>
      </c>
      <c r="M143" s="13" t="s">
        <v>1255</v>
      </c>
    </row>
    <row r="144" spans="1:13" x14ac:dyDescent="0.3">
      <c r="A144" s="13" t="s">
        <v>188</v>
      </c>
      <c r="B144" s="13" t="s">
        <v>1534</v>
      </c>
      <c r="C144" s="13" t="s">
        <v>1091</v>
      </c>
      <c r="D144" s="13" t="s">
        <v>1535</v>
      </c>
      <c r="E144" s="13" t="s">
        <v>1543</v>
      </c>
      <c r="F144" s="13" t="s">
        <v>1094</v>
      </c>
      <c r="G144" s="13" t="s">
        <v>1252</v>
      </c>
      <c r="H144" s="13" t="s">
        <v>1253</v>
      </c>
      <c r="I144" s="14">
        <v>1</v>
      </c>
      <c r="J144" s="13" t="s">
        <v>187</v>
      </c>
      <c r="K144" s="13" t="s">
        <v>1501</v>
      </c>
      <c r="L144" s="13" t="s">
        <v>1204</v>
      </c>
      <c r="M144" s="13" t="s">
        <v>1255</v>
      </c>
    </row>
    <row r="145" spans="1:13" x14ac:dyDescent="0.3">
      <c r="A145" s="13" t="s">
        <v>188</v>
      </c>
      <c r="B145" s="13" t="s">
        <v>1534</v>
      </c>
      <c r="C145" s="13" t="s">
        <v>1091</v>
      </c>
      <c r="D145" s="13" t="s">
        <v>1535</v>
      </c>
      <c r="E145" s="13" t="s">
        <v>1543</v>
      </c>
      <c r="F145" s="13" t="s">
        <v>1094</v>
      </c>
      <c r="G145" s="13" t="s">
        <v>1256</v>
      </c>
      <c r="H145" s="13" t="s">
        <v>1257</v>
      </c>
      <c r="I145" s="14">
        <v>1</v>
      </c>
      <c r="J145" s="13" t="s">
        <v>187</v>
      </c>
      <c r="K145" s="13" t="s">
        <v>1501</v>
      </c>
      <c r="L145" s="13" t="s">
        <v>1204</v>
      </c>
      <c r="M145" s="13" t="s">
        <v>1255</v>
      </c>
    </row>
    <row r="146" spans="1:13" x14ac:dyDescent="0.3">
      <c r="A146" s="13" t="s">
        <v>225</v>
      </c>
      <c r="B146" s="13" t="s">
        <v>1544</v>
      </c>
      <c r="C146" s="13" t="s">
        <v>1091</v>
      </c>
      <c r="D146" s="13" t="s">
        <v>1545</v>
      </c>
      <c r="E146" s="13" t="s">
        <v>1546</v>
      </c>
      <c r="F146" s="13" t="s">
        <v>1094</v>
      </c>
      <c r="G146" s="13" t="s">
        <v>1329</v>
      </c>
      <c r="H146" s="13" t="s">
        <v>1330</v>
      </c>
      <c r="I146" s="14">
        <v>2</v>
      </c>
      <c r="J146" s="13" t="s">
        <v>224</v>
      </c>
      <c r="K146" s="13" t="s">
        <v>1287</v>
      </c>
      <c r="L146" s="13" t="s">
        <v>1204</v>
      </c>
      <c r="M146" s="13" t="s">
        <v>1106</v>
      </c>
    </row>
    <row r="147" spans="1:13" x14ac:dyDescent="0.3">
      <c r="A147" s="13" t="s">
        <v>225</v>
      </c>
      <c r="B147" s="13" t="s">
        <v>1544</v>
      </c>
      <c r="C147" s="13" t="s">
        <v>1091</v>
      </c>
      <c r="D147" s="13" t="s">
        <v>1545</v>
      </c>
      <c r="E147" s="13" t="s">
        <v>1547</v>
      </c>
      <c r="F147" s="13" t="s">
        <v>1094</v>
      </c>
      <c r="G147" s="13" t="s">
        <v>1329</v>
      </c>
      <c r="H147" s="13" t="s">
        <v>1330</v>
      </c>
      <c r="I147" s="14">
        <v>2</v>
      </c>
      <c r="J147" s="13" t="s">
        <v>224</v>
      </c>
      <c r="K147" s="13" t="s">
        <v>1270</v>
      </c>
      <c r="L147" s="13" t="s">
        <v>1204</v>
      </c>
      <c r="M147" s="13" t="s">
        <v>1106</v>
      </c>
    </row>
    <row r="148" spans="1:13" x14ac:dyDescent="0.3">
      <c r="A148" s="13" t="s">
        <v>225</v>
      </c>
      <c r="B148" s="13" t="s">
        <v>1544</v>
      </c>
      <c r="C148" s="13" t="s">
        <v>1091</v>
      </c>
      <c r="D148" s="13" t="s">
        <v>1545</v>
      </c>
      <c r="E148" s="13" t="s">
        <v>1547</v>
      </c>
      <c r="F148" s="13" t="s">
        <v>1094</v>
      </c>
      <c r="G148" s="13" t="s">
        <v>1256</v>
      </c>
      <c r="H148" s="13" t="s">
        <v>1257</v>
      </c>
      <c r="I148" s="14">
        <v>1</v>
      </c>
      <c r="J148" s="13" t="s">
        <v>224</v>
      </c>
      <c r="K148" s="13" t="s">
        <v>1270</v>
      </c>
      <c r="L148" s="13" t="s">
        <v>1204</v>
      </c>
      <c r="M148" s="13" t="s">
        <v>1255</v>
      </c>
    </row>
    <row r="149" spans="1:13" x14ac:dyDescent="0.3">
      <c r="A149" s="13" t="s">
        <v>225</v>
      </c>
      <c r="B149" s="13" t="s">
        <v>1544</v>
      </c>
      <c r="C149" s="13" t="s">
        <v>1091</v>
      </c>
      <c r="D149" s="13" t="s">
        <v>1545</v>
      </c>
      <c r="E149" s="13" t="s">
        <v>1548</v>
      </c>
      <c r="F149" s="13" t="s">
        <v>1094</v>
      </c>
      <c r="G149" s="13" t="s">
        <v>1329</v>
      </c>
      <c r="H149" s="13" t="s">
        <v>1330</v>
      </c>
      <c r="I149" s="14">
        <v>1</v>
      </c>
      <c r="J149" s="13" t="s">
        <v>224</v>
      </c>
      <c r="K149" s="13" t="s">
        <v>1213</v>
      </c>
      <c r="L149" s="13" t="s">
        <v>1204</v>
      </c>
      <c r="M149" s="13" t="s">
        <v>1106</v>
      </c>
    </row>
    <row r="150" spans="1:13" x14ac:dyDescent="0.3">
      <c r="A150" s="13" t="s">
        <v>225</v>
      </c>
      <c r="B150" s="13" t="s">
        <v>1544</v>
      </c>
      <c r="C150" s="13" t="s">
        <v>1091</v>
      </c>
      <c r="D150" s="13" t="s">
        <v>1545</v>
      </c>
      <c r="E150" s="13" t="s">
        <v>1549</v>
      </c>
      <c r="F150" s="13" t="s">
        <v>1094</v>
      </c>
      <c r="G150" s="13" t="s">
        <v>1329</v>
      </c>
      <c r="H150" s="13" t="s">
        <v>1330</v>
      </c>
      <c r="I150" s="14">
        <v>1</v>
      </c>
      <c r="J150" s="13" t="s">
        <v>224</v>
      </c>
      <c r="K150" s="13" t="s">
        <v>1112</v>
      </c>
      <c r="L150" s="13" t="s">
        <v>1204</v>
      </c>
      <c r="M150" s="13" t="s">
        <v>1106</v>
      </c>
    </row>
    <row r="151" spans="1:13" x14ac:dyDescent="0.3">
      <c r="A151" s="13" t="s">
        <v>225</v>
      </c>
      <c r="B151" s="13" t="s">
        <v>1544</v>
      </c>
      <c r="C151" s="13" t="s">
        <v>1091</v>
      </c>
      <c r="D151" s="13" t="s">
        <v>1545</v>
      </c>
      <c r="E151" s="13" t="s">
        <v>1550</v>
      </c>
      <c r="F151" s="13" t="s">
        <v>1094</v>
      </c>
      <c r="G151" s="13" t="s">
        <v>1329</v>
      </c>
      <c r="H151" s="13" t="s">
        <v>1330</v>
      </c>
      <c r="I151" s="14">
        <v>2</v>
      </c>
      <c r="J151" s="13" t="s">
        <v>224</v>
      </c>
      <c r="K151" s="13" t="s">
        <v>1316</v>
      </c>
      <c r="L151" s="13" t="s">
        <v>1204</v>
      </c>
      <c r="M151" s="13" t="s">
        <v>1106</v>
      </c>
    </row>
    <row r="152" spans="1:13" x14ac:dyDescent="0.3">
      <c r="A152" s="13" t="s">
        <v>225</v>
      </c>
      <c r="B152" s="13" t="s">
        <v>1544</v>
      </c>
      <c r="C152" s="13" t="s">
        <v>1091</v>
      </c>
      <c r="D152" s="13" t="s">
        <v>1545</v>
      </c>
      <c r="E152" s="13" t="s">
        <v>1551</v>
      </c>
      <c r="F152" s="13" t="s">
        <v>1094</v>
      </c>
      <c r="G152" s="13" t="s">
        <v>1329</v>
      </c>
      <c r="H152" s="13" t="s">
        <v>1330</v>
      </c>
      <c r="I152" s="14">
        <v>2</v>
      </c>
      <c r="J152" s="13" t="s">
        <v>224</v>
      </c>
      <c r="K152" s="13" t="s">
        <v>1334</v>
      </c>
      <c r="L152" s="13" t="s">
        <v>1204</v>
      </c>
      <c r="M152" s="13" t="s">
        <v>1106</v>
      </c>
    </row>
    <row r="153" spans="1:13" x14ac:dyDescent="0.3">
      <c r="A153" s="13" t="s">
        <v>24</v>
      </c>
      <c r="B153" s="13" t="s">
        <v>1486</v>
      </c>
      <c r="C153" s="13" t="s">
        <v>1091</v>
      </c>
      <c r="D153" s="13" t="s">
        <v>1552</v>
      </c>
      <c r="E153" s="13" t="s">
        <v>1553</v>
      </c>
      <c r="F153" s="13" t="s">
        <v>1094</v>
      </c>
      <c r="G153" s="13" t="s">
        <v>1243</v>
      </c>
      <c r="H153" s="13" t="s">
        <v>1244</v>
      </c>
      <c r="I153" s="14">
        <v>1</v>
      </c>
      <c r="J153" s="13" t="s">
        <v>23</v>
      </c>
      <c r="K153" s="13" t="s">
        <v>1233</v>
      </c>
      <c r="L153" s="13" t="s">
        <v>1204</v>
      </c>
      <c r="M153" s="13" t="s">
        <v>1106</v>
      </c>
    </row>
    <row r="154" spans="1:13" x14ac:dyDescent="0.3">
      <c r="A154" s="13" t="s">
        <v>1071</v>
      </c>
      <c r="B154" s="13" t="s">
        <v>1179</v>
      </c>
      <c r="C154" s="13" t="s">
        <v>1140</v>
      </c>
      <c r="D154" s="13" t="s">
        <v>1554</v>
      </c>
      <c r="E154" s="13" t="s">
        <v>1555</v>
      </c>
      <c r="F154" s="13" t="s">
        <v>1158</v>
      </c>
      <c r="G154" s="13" t="s">
        <v>1201</v>
      </c>
      <c r="H154" s="13" t="s">
        <v>1202</v>
      </c>
      <c r="I154" s="14">
        <v>1</v>
      </c>
      <c r="J154" s="13" t="s">
        <v>1070</v>
      </c>
      <c r="K154" s="13" t="s">
        <v>1485</v>
      </c>
      <c r="L154" s="13" t="s">
        <v>1204</v>
      </c>
      <c r="M154" s="13" t="s">
        <v>1205</v>
      </c>
    </row>
    <row r="155" spans="1:13" x14ac:dyDescent="0.3">
      <c r="A155" s="13" t="s">
        <v>295</v>
      </c>
      <c r="B155" s="13" t="s">
        <v>1556</v>
      </c>
      <c r="C155" s="13" t="s">
        <v>1091</v>
      </c>
      <c r="D155" s="13" t="s">
        <v>1557</v>
      </c>
      <c r="E155" s="13" t="s">
        <v>1558</v>
      </c>
      <c r="F155" s="13" t="s">
        <v>1158</v>
      </c>
      <c r="G155" s="13" t="s">
        <v>1397</v>
      </c>
      <c r="H155" s="13" t="s">
        <v>1398</v>
      </c>
      <c r="I155" s="14">
        <v>1</v>
      </c>
      <c r="J155" s="13" t="s">
        <v>294</v>
      </c>
      <c r="K155" s="13" t="s">
        <v>1526</v>
      </c>
      <c r="L155" s="13" t="s">
        <v>1204</v>
      </c>
      <c r="M155" s="13" t="s">
        <v>1106</v>
      </c>
    </row>
    <row r="156" spans="1:13" x14ac:dyDescent="0.3">
      <c r="A156" s="13" t="s">
        <v>940</v>
      </c>
      <c r="B156" s="13" t="s">
        <v>1305</v>
      </c>
      <c r="C156" s="13" t="s">
        <v>1091</v>
      </c>
      <c r="D156" s="13" t="s">
        <v>1559</v>
      </c>
      <c r="E156" s="13" t="s">
        <v>1560</v>
      </c>
      <c r="F156" s="13" t="s">
        <v>1094</v>
      </c>
      <c r="G156" s="13" t="s">
        <v>1473</v>
      </c>
      <c r="H156" s="13" t="s">
        <v>1474</v>
      </c>
      <c r="I156" s="14">
        <v>2</v>
      </c>
      <c r="J156" s="13" t="s">
        <v>939</v>
      </c>
      <c r="K156" s="13" t="s">
        <v>1112</v>
      </c>
      <c r="L156" s="13" t="s">
        <v>1204</v>
      </c>
      <c r="M156" s="13" t="s">
        <v>1475</v>
      </c>
    </row>
    <row r="157" spans="1:13" x14ac:dyDescent="0.3">
      <c r="A157" s="13" t="s">
        <v>112</v>
      </c>
      <c r="B157" s="13" t="s">
        <v>1561</v>
      </c>
      <c r="C157" s="13" t="s">
        <v>1091</v>
      </c>
      <c r="D157" s="13" t="s">
        <v>1562</v>
      </c>
      <c r="E157" s="13" t="s">
        <v>1563</v>
      </c>
      <c r="F157" s="13" t="s">
        <v>1094</v>
      </c>
      <c r="G157" s="13" t="s">
        <v>1269</v>
      </c>
      <c r="H157" s="13" t="s">
        <v>1237</v>
      </c>
      <c r="I157" s="14">
        <v>1</v>
      </c>
      <c r="J157" s="13" t="s">
        <v>111</v>
      </c>
      <c r="K157" s="13" t="s">
        <v>1245</v>
      </c>
      <c r="L157" s="13" t="s">
        <v>1204</v>
      </c>
      <c r="M157" s="13" t="s">
        <v>1106</v>
      </c>
    </row>
    <row r="158" spans="1:13" x14ac:dyDescent="0.3">
      <c r="A158" s="13" t="s">
        <v>112</v>
      </c>
      <c r="B158" s="13" t="s">
        <v>1561</v>
      </c>
      <c r="C158" s="13" t="s">
        <v>1091</v>
      </c>
      <c r="D158" s="13" t="s">
        <v>1562</v>
      </c>
      <c r="E158" s="13" t="s">
        <v>1563</v>
      </c>
      <c r="F158" s="13" t="s">
        <v>1094</v>
      </c>
      <c r="G158" s="13" t="s">
        <v>1236</v>
      </c>
      <c r="H158" s="13" t="s">
        <v>1237</v>
      </c>
      <c r="I158" s="14">
        <v>1</v>
      </c>
      <c r="J158" s="13" t="s">
        <v>111</v>
      </c>
      <c r="K158" s="13" t="s">
        <v>1245</v>
      </c>
      <c r="L158" s="13" t="s">
        <v>1204</v>
      </c>
      <c r="M158" s="13" t="s">
        <v>1106</v>
      </c>
    </row>
    <row r="159" spans="1:13" x14ac:dyDescent="0.3">
      <c r="A159" s="13" t="s">
        <v>1061</v>
      </c>
      <c r="B159" s="13" t="s">
        <v>1564</v>
      </c>
      <c r="C159" s="13" t="s">
        <v>1140</v>
      </c>
      <c r="D159" s="13" t="s">
        <v>1565</v>
      </c>
      <c r="E159" s="13" t="s">
        <v>1566</v>
      </c>
      <c r="F159" s="13" t="s">
        <v>1158</v>
      </c>
      <c r="G159" s="13" t="s">
        <v>1201</v>
      </c>
      <c r="H159" s="13" t="s">
        <v>1202</v>
      </c>
      <c r="I159" s="14">
        <v>1</v>
      </c>
      <c r="J159" s="13" t="s">
        <v>1060</v>
      </c>
      <c r="K159" s="13" t="s">
        <v>1567</v>
      </c>
      <c r="L159" s="13" t="s">
        <v>1204</v>
      </c>
      <c r="M159" s="13" t="s">
        <v>1205</v>
      </c>
    </row>
    <row r="160" spans="1:13" x14ac:dyDescent="0.3">
      <c r="A160" s="13" t="s">
        <v>116</v>
      </c>
      <c r="B160" s="13" t="s">
        <v>1568</v>
      </c>
      <c r="C160" s="13" t="s">
        <v>1091</v>
      </c>
      <c r="D160" s="13" t="s">
        <v>1569</v>
      </c>
      <c r="E160" s="13" t="s">
        <v>1570</v>
      </c>
      <c r="F160" s="13" t="s">
        <v>1158</v>
      </c>
      <c r="G160" s="13" t="s">
        <v>1272</v>
      </c>
      <c r="H160" s="13" t="s">
        <v>1273</v>
      </c>
      <c r="I160" s="14">
        <v>1</v>
      </c>
      <c r="J160" s="13" t="s">
        <v>115</v>
      </c>
      <c r="K160" s="13" t="s">
        <v>1390</v>
      </c>
      <c r="L160" s="13" t="s">
        <v>1204</v>
      </c>
      <c r="M160" s="13" t="s">
        <v>1205</v>
      </c>
    </row>
    <row r="161" spans="1:13" x14ac:dyDescent="0.3">
      <c r="A161" s="13" t="s">
        <v>116</v>
      </c>
      <c r="B161" s="13" t="s">
        <v>1568</v>
      </c>
      <c r="C161" s="13" t="s">
        <v>1091</v>
      </c>
      <c r="D161" s="13" t="s">
        <v>1569</v>
      </c>
      <c r="E161" s="13" t="s">
        <v>1571</v>
      </c>
      <c r="F161" s="13" t="s">
        <v>1094</v>
      </c>
      <c r="G161" s="13" t="s">
        <v>1236</v>
      </c>
      <c r="H161" s="13" t="s">
        <v>1237</v>
      </c>
      <c r="I161" s="14">
        <v>1</v>
      </c>
      <c r="J161" s="13" t="s">
        <v>115</v>
      </c>
      <c r="K161" s="13" t="s">
        <v>1572</v>
      </c>
      <c r="L161" s="13" t="s">
        <v>1204</v>
      </c>
      <c r="M161" s="13" t="s">
        <v>1106</v>
      </c>
    </row>
    <row r="162" spans="1:13" x14ac:dyDescent="0.3">
      <c r="A162" s="13" t="s">
        <v>116</v>
      </c>
      <c r="B162" s="13" t="s">
        <v>1568</v>
      </c>
      <c r="C162" s="13" t="s">
        <v>1091</v>
      </c>
      <c r="D162" s="13" t="s">
        <v>1569</v>
      </c>
      <c r="E162" s="13" t="s">
        <v>1571</v>
      </c>
      <c r="F162" s="13" t="s">
        <v>1094</v>
      </c>
      <c r="G162" s="13" t="s">
        <v>1573</v>
      </c>
      <c r="H162" s="13" t="s">
        <v>1574</v>
      </c>
      <c r="I162" s="14">
        <v>1</v>
      </c>
      <c r="J162" s="13" t="s">
        <v>115</v>
      </c>
      <c r="K162" s="13" t="s">
        <v>1572</v>
      </c>
      <c r="L162" s="13" t="s">
        <v>1204</v>
      </c>
      <c r="M162" s="13" t="s">
        <v>1227</v>
      </c>
    </row>
    <row r="163" spans="1:13" x14ac:dyDescent="0.3">
      <c r="A163" s="13" t="s">
        <v>116</v>
      </c>
      <c r="B163" s="13" t="s">
        <v>1568</v>
      </c>
      <c r="C163" s="13" t="s">
        <v>1091</v>
      </c>
      <c r="D163" s="13" t="s">
        <v>1569</v>
      </c>
      <c r="E163" s="13" t="s">
        <v>1575</v>
      </c>
      <c r="F163" s="13" t="s">
        <v>1094</v>
      </c>
      <c r="G163" s="13" t="s">
        <v>1348</v>
      </c>
      <c r="H163" s="13" t="s">
        <v>1349</v>
      </c>
      <c r="I163" s="14">
        <v>1</v>
      </c>
      <c r="J163" s="13" t="s">
        <v>115</v>
      </c>
      <c r="K163" s="13" t="s">
        <v>1567</v>
      </c>
      <c r="L163" s="13" t="s">
        <v>1204</v>
      </c>
      <c r="M163" s="13" t="s">
        <v>1351</v>
      </c>
    </row>
    <row r="164" spans="1:13" x14ac:dyDescent="0.3">
      <c r="A164" s="13" t="s">
        <v>116</v>
      </c>
      <c r="B164" s="13" t="s">
        <v>1568</v>
      </c>
      <c r="C164" s="13" t="s">
        <v>1091</v>
      </c>
      <c r="D164" s="13" t="s">
        <v>1569</v>
      </c>
      <c r="E164" s="13" t="s">
        <v>1576</v>
      </c>
      <c r="F164" s="13" t="s">
        <v>1158</v>
      </c>
      <c r="G164" s="13" t="s">
        <v>1272</v>
      </c>
      <c r="H164" s="13" t="s">
        <v>1273</v>
      </c>
      <c r="I164" s="14">
        <v>1</v>
      </c>
      <c r="J164" s="13" t="s">
        <v>115</v>
      </c>
      <c r="K164" s="13" t="s">
        <v>1203</v>
      </c>
      <c r="L164" s="13" t="s">
        <v>1204</v>
      </c>
      <c r="M164" s="13" t="s">
        <v>1205</v>
      </c>
    </row>
    <row r="165" spans="1:13" x14ac:dyDescent="0.3">
      <c r="A165" s="13" t="s">
        <v>1001</v>
      </c>
      <c r="B165" s="13" t="s">
        <v>1577</v>
      </c>
      <c r="C165" s="13" t="s">
        <v>1140</v>
      </c>
      <c r="D165" s="13" t="s">
        <v>1578</v>
      </c>
      <c r="E165" s="13" t="s">
        <v>1579</v>
      </c>
      <c r="F165" s="13" t="s">
        <v>1158</v>
      </c>
      <c r="G165" s="13" t="s">
        <v>1201</v>
      </c>
      <c r="H165" s="13" t="s">
        <v>1202</v>
      </c>
      <c r="I165" s="14">
        <v>1</v>
      </c>
      <c r="J165" s="13" t="s">
        <v>1000</v>
      </c>
      <c r="K165" s="13" t="s">
        <v>1580</v>
      </c>
      <c r="L165" s="13" t="s">
        <v>1204</v>
      </c>
      <c r="M165" s="13" t="s">
        <v>1205</v>
      </c>
    </row>
    <row r="166" spans="1:13" x14ac:dyDescent="0.3">
      <c r="A166" s="13" t="s">
        <v>438</v>
      </c>
      <c r="B166" s="13" t="s">
        <v>1456</v>
      </c>
      <c r="C166" s="13" t="s">
        <v>1091</v>
      </c>
      <c r="D166" s="13" t="s">
        <v>1581</v>
      </c>
      <c r="E166" s="13" t="s">
        <v>1582</v>
      </c>
      <c r="F166" s="13" t="s">
        <v>1094</v>
      </c>
      <c r="G166" s="13" t="s">
        <v>1256</v>
      </c>
      <c r="H166" s="13" t="s">
        <v>1257</v>
      </c>
      <c r="I166" s="14">
        <v>1</v>
      </c>
      <c r="J166" s="13" t="s">
        <v>437</v>
      </c>
      <c r="K166" s="13" t="s">
        <v>1390</v>
      </c>
      <c r="L166" s="13" t="s">
        <v>1204</v>
      </c>
      <c r="M166" s="13" t="s">
        <v>1255</v>
      </c>
    </row>
    <row r="167" spans="1:13" x14ac:dyDescent="0.3">
      <c r="A167" s="13" t="s">
        <v>438</v>
      </c>
      <c r="B167" s="13" t="s">
        <v>1456</v>
      </c>
      <c r="C167" s="13" t="s">
        <v>1091</v>
      </c>
      <c r="D167" s="13" t="s">
        <v>1581</v>
      </c>
      <c r="E167" s="13" t="s">
        <v>1583</v>
      </c>
      <c r="F167" s="13" t="s">
        <v>1094</v>
      </c>
      <c r="G167" s="13" t="s">
        <v>1236</v>
      </c>
      <c r="H167" s="13" t="s">
        <v>1237</v>
      </c>
      <c r="I167" s="14">
        <v>1</v>
      </c>
      <c r="J167" s="13" t="s">
        <v>437</v>
      </c>
      <c r="K167" s="13" t="s">
        <v>1147</v>
      </c>
      <c r="L167" s="13" t="s">
        <v>1204</v>
      </c>
      <c r="M167" s="13" t="s">
        <v>1106</v>
      </c>
    </row>
    <row r="168" spans="1:13" x14ac:dyDescent="0.3">
      <c r="A168" s="13" t="s">
        <v>438</v>
      </c>
      <c r="B168" s="13" t="s">
        <v>1456</v>
      </c>
      <c r="C168" s="13" t="s">
        <v>1091</v>
      </c>
      <c r="D168" s="13" t="s">
        <v>1581</v>
      </c>
      <c r="E168" s="13" t="s">
        <v>1584</v>
      </c>
      <c r="F168" s="13" t="s">
        <v>1094</v>
      </c>
      <c r="G168" s="13" t="s">
        <v>1332</v>
      </c>
      <c r="H168" s="13" t="s">
        <v>1130</v>
      </c>
      <c r="I168" s="14">
        <v>1</v>
      </c>
      <c r="J168" s="13" t="s">
        <v>437</v>
      </c>
      <c r="K168" s="13" t="s">
        <v>1245</v>
      </c>
      <c r="L168" s="13" t="s">
        <v>1204</v>
      </c>
      <c r="M168" s="13" t="s">
        <v>1106</v>
      </c>
    </row>
    <row r="169" spans="1:13" x14ac:dyDescent="0.3">
      <c r="A169" s="13" t="s">
        <v>438</v>
      </c>
      <c r="B169" s="13" t="s">
        <v>1456</v>
      </c>
      <c r="C169" s="13" t="s">
        <v>1091</v>
      </c>
      <c r="D169" s="13" t="s">
        <v>1581</v>
      </c>
      <c r="E169" s="13" t="s">
        <v>1584</v>
      </c>
      <c r="F169" s="13" t="s">
        <v>1094</v>
      </c>
      <c r="G169" s="13" t="s">
        <v>1236</v>
      </c>
      <c r="H169" s="13" t="s">
        <v>1237</v>
      </c>
      <c r="I169" s="14">
        <v>1</v>
      </c>
      <c r="J169" s="13" t="s">
        <v>437</v>
      </c>
      <c r="K169" s="13" t="s">
        <v>1245</v>
      </c>
      <c r="L169" s="13" t="s">
        <v>1204</v>
      </c>
      <c r="M169" s="13" t="s">
        <v>1106</v>
      </c>
    </row>
    <row r="170" spans="1:13" x14ac:dyDescent="0.3">
      <c r="A170" s="13" t="s">
        <v>438</v>
      </c>
      <c r="B170" s="13" t="s">
        <v>1456</v>
      </c>
      <c r="C170" s="13" t="s">
        <v>1091</v>
      </c>
      <c r="D170" s="13" t="s">
        <v>1581</v>
      </c>
      <c r="E170" s="13" t="s">
        <v>1584</v>
      </c>
      <c r="F170" s="13" t="s">
        <v>1094</v>
      </c>
      <c r="G170" s="13" t="s">
        <v>1256</v>
      </c>
      <c r="H170" s="13" t="s">
        <v>1257</v>
      </c>
      <c r="I170" s="14">
        <v>1</v>
      </c>
      <c r="J170" s="13" t="s">
        <v>437</v>
      </c>
      <c r="K170" s="13" t="s">
        <v>1245</v>
      </c>
      <c r="L170" s="13" t="s">
        <v>1204</v>
      </c>
      <c r="M170" s="13" t="s">
        <v>1255</v>
      </c>
    </row>
    <row r="171" spans="1:13" x14ac:dyDescent="0.3">
      <c r="A171" s="13" t="s">
        <v>58</v>
      </c>
      <c r="B171" s="13" t="s">
        <v>1121</v>
      </c>
      <c r="C171" s="13" t="s">
        <v>1091</v>
      </c>
      <c r="D171" s="13" t="s">
        <v>1122</v>
      </c>
      <c r="E171" s="13" t="s">
        <v>1585</v>
      </c>
      <c r="F171" s="13" t="s">
        <v>1158</v>
      </c>
      <c r="G171" s="13" t="s">
        <v>1272</v>
      </c>
      <c r="H171" s="13" t="s">
        <v>1273</v>
      </c>
      <c r="I171" s="14">
        <v>2</v>
      </c>
      <c r="J171" s="13" t="s">
        <v>57</v>
      </c>
      <c r="K171" s="13" t="s">
        <v>1586</v>
      </c>
      <c r="L171" s="13" t="s">
        <v>1204</v>
      </c>
      <c r="M171" s="13" t="s">
        <v>1205</v>
      </c>
    </row>
    <row r="172" spans="1:13" x14ac:dyDescent="0.3">
      <c r="A172" s="13" t="s">
        <v>58</v>
      </c>
      <c r="B172" s="13" t="s">
        <v>1121</v>
      </c>
      <c r="C172" s="13" t="s">
        <v>1091</v>
      </c>
      <c r="D172" s="13" t="s">
        <v>1122</v>
      </c>
      <c r="E172" s="13" t="s">
        <v>1587</v>
      </c>
      <c r="F172" s="13" t="s">
        <v>1094</v>
      </c>
      <c r="G172" s="13" t="s">
        <v>1236</v>
      </c>
      <c r="H172" s="13" t="s">
        <v>1237</v>
      </c>
      <c r="I172" s="14">
        <v>1</v>
      </c>
      <c r="J172" s="13" t="s">
        <v>57</v>
      </c>
      <c r="K172" s="13" t="s">
        <v>1112</v>
      </c>
      <c r="L172" s="13" t="s">
        <v>1204</v>
      </c>
      <c r="M172" s="13" t="s">
        <v>1106</v>
      </c>
    </row>
    <row r="173" spans="1:13" x14ac:dyDescent="0.3">
      <c r="A173" s="13" t="s">
        <v>58</v>
      </c>
      <c r="B173" s="13" t="s">
        <v>1121</v>
      </c>
      <c r="C173" s="13" t="s">
        <v>1091</v>
      </c>
      <c r="D173" s="13" t="s">
        <v>1122</v>
      </c>
      <c r="E173" s="13" t="s">
        <v>1588</v>
      </c>
      <c r="F173" s="13" t="s">
        <v>1158</v>
      </c>
      <c r="G173" s="13" t="s">
        <v>1259</v>
      </c>
      <c r="H173" s="13" t="s">
        <v>1260</v>
      </c>
      <c r="I173" s="14">
        <v>8</v>
      </c>
      <c r="J173" s="13" t="s">
        <v>57</v>
      </c>
      <c r="K173" s="13" t="s">
        <v>1262</v>
      </c>
      <c r="L173" s="13" t="s">
        <v>1204</v>
      </c>
      <c r="M173" s="13" t="s">
        <v>1234</v>
      </c>
    </row>
    <row r="174" spans="1:13" x14ac:dyDescent="0.3">
      <c r="A174" s="13" t="s">
        <v>58</v>
      </c>
      <c r="B174" s="13" t="s">
        <v>1121</v>
      </c>
      <c r="C174" s="13" t="s">
        <v>1091</v>
      </c>
      <c r="D174" s="13" t="s">
        <v>1122</v>
      </c>
      <c r="E174" s="13" t="s">
        <v>1588</v>
      </c>
      <c r="F174" s="13" t="s">
        <v>1158</v>
      </c>
      <c r="G174" s="13" t="s">
        <v>1231</v>
      </c>
      <c r="H174" s="13" t="s">
        <v>1232</v>
      </c>
      <c r="I174" s="14">
        <v>8</v>
      </c>
      <c r="J174" s="13" t="s">
        <v>57</v>
      </c>
      <c r="K174" s="13" t="s">
        <v>1262</v>
      </c>
      <c r="L174" s="13" t="s">
        <v>1204</v>
      </c>
      <c r="M174" s="13" t="s">
        <v>1234</v>
      </c>
    </row>
    <row r="175" spans="1:13" x14ac:dyDescent="0.3">
      <c r="A175" s="13" t="s">
        <v>442</v>
      </c>
      <c r="B175" s="13" t="s">
        <v>1589</v>
      </c>
      <c r="C175" s="13" t="s">
        <v>1091</v>
      </c>
      <c r="D175" s="13" t="s">
        <v>1590</v>
      </c>
      <c r="E175" s="13" t="s">
        <v>1591</v>
      </c>
      <c r="F175" s="13" t="s">
        <v>1158</v>
      </c>
      <c r="G175" s="13" t="s">
        <v>1259</v>
      </c>
      <c r="H175" s="13" t="s">
        <v>1260</v>
      </c>
      <c r="I175" s="14">
        <v>5</v>
      </c>
      <c r="J175" s="13" t="s">
        <v>441</v>
      </c>
      <c r="K175" s="13" t="s">
        <v>1131</v>
      </c>
      <c r="L175" s="13" t="s">
        <v>1204</v>
      </c>
      <c r="M175" s="13" t="s">
        <v>1234</v>
      </c>
    </row>
    <row r="176" spans="1:13" x14ac:dyDescent="0.3">
      <c r="A176" s="13" t="s">
        <v>442</v>
      </c>
      <c r="B176" s="13" t="s">
        <v>1589</v>
      </c>
      <c r="C176" s="13" t="s">
        <v>1091</v>
      </c>
      <c r="D176" s="13" t="s">
        <v>1590</v>
      </c>
      <c r="E176" s="13" t="s">
        <v>1592</v>
      </c>
      <c r="F176" s="13" t="s">
        <v>1158</v>
      </c>
      <c r="G176" s="13" t="s">
        <v>1231</v>
      </c>
      <c r="H176" s="13" t="s">
        <v>1232</v>
      </c>
      <c r="I176" s="14">
        <v>5</v>
      </c>
      <c r="J176" s="13" t="s">
        <v>441</v>
      </c>
      <c r="K176" s="13" t="s">
        <v>1131</v>
      </c>
      <c r="L176" s="13" t="s">
        <v>1204</v>
      </c>
      <c r="M176" s="13" t="s">
        <v>1234</v>
      </c>
    </row>
    <row r="177" spans="1:13" x14ac:dyDescent="0.3">
      <c r="A177" s="13" t="s">
        <v>442</v>
      </c>
      <c r="B177" s="13" t="s">
        <v>1589</v>
      </c>
      <c r="C177" s="13" t="s">
        <v>1091</v>
      </c>
      <c r="D177" s="13" t="s">
        <v>1590</v>
      </c>
      <c r="E177" s="13" t="s">
        <v>1593</v>
      </c>
      <c r="F177" s="13" t="s">
        <v>1094</v>
      </c>
      <c r="G177" s="13" t="s">
        <v>1256</v>
      </c>
      <c r="H177" s="13" t="s">
        <v>1257</v>
      </c>
      <c r="I177" s="14">
        <v>1</v>
      </c>
      <c r="J177" s="13" t="s">
        <v>441</v>
      </c>
      <c r="K177" s="13" t="s">
        <v>1161</v>
      </c>
      <c r="L177" s="13" t="s">
        <v>1204</v>
      </c>
      <c r="M177" s="13" t="s">
        <v>1255</v>
      </c>
    </row>
    <row r="178" spans="1:13" x14ac:dyDescent="0.3">
      <c r="A178" s="13" t="s">
        <v>343</v>
      </c>
      <c r="B178" s="13" t="s">
        <v>1594</v>
      </c>
      <c r="C178" s="13" t="s">
        <v>1091</v>
      </c>
      <c r="D178" s="13" t="s">
        <v>1595</v>
      </c>
      <c r="E178" s="13" t="s">
        <v>1596</v>
      </c>
      <c r="F178" s="13" t="s">
        <v>1094</v>
      </c>
      <c r="G178" s="13" t="s">
        <v>1256</v>
      </c>
      <c r="H178" s="13" t="s">
        <v>1257</v>
      </c>
      <c r="I178" s="14">
        <v>1</v>
      </c>
      <c r="J178" s="13" t="s">
        <v>342</v>
      </c>
      <c r="K178" s="13" t="s">
        <v>1287</v>
      </c>
      <c r="L178" s="13" t="s">
        <v>1204</v>
      </c>
      <c r="M178" s="13" t="s">
        <v>1255</v>
      </c>
    </row>
    <row r="179" spans="1:13" x14ac:dyDescent="0.3">
      <c r="A179" s="13" t="s">
        <v>343</v>
      </c>
      <c r="B179" s="13" t="s">
        <v>1594</v>
      </c>
      <c r="C179" s="13" t="s">
        <v>1091</v>
      </c>
      <c r="D179" s="13" t="s">
        <v>1595</v>
      </c>
      <c r="E179" s="13" t="s">
        <v>1597</v>
      </c>
      <c r="F179" s="13" t="s">
        <v>1158</v>
      </c>
      <c r="G179" s="13" t="s">
        <v>1272</v>
      </c>
      <c r="H179" s="13" t="s">
        <v>1273</v>
      </c>
      <c r="I179" s="14">
        <v>2</v>
      </c>
      <c r="J179" s="13" t="s">
        <v>342</v>
      </c>
      <c r="K179" s="13" t="s">
        <v>1404</v>
      </c>
      <c r="L179" s="13" t="s">
        <v>1204</v>
      </c>
      <c r="M179" s="13" t="s">
        <v>1205</v>
      </c>
    </row>
    <row r="180" spans="1:13" x14ac:dyDescent="0.3">
      <c r="A180" s="13" t="s">
        <v>343</v>
      </c>
      <c r="B180" s="13" t="s">
        <v>1594</v>
      </c>
      <c r="C180" s="13" t="s">
        <v>1091</v>
      </c>
      <c r="D180" s="13" t="s">
        <v>1595</v>
      </c>
      <c r="E180" s="13" t="s">
        <v>1598</v>
      </c>
      <c r="F180" s="13" t="s">
        <v>1094</v>
      </c>
      <c r="G180" s="13" t="s">
        <v>1256</v>
      </c>
      <c r="H180" s="13" t="s">
        <v>1257</v>
      </c>
      <c r="I180" s="14">
        <v>1</v>
      </c>
      <c r="J180" s="13" t="s">
        <v>342</v>
      </c>
      <c r="K180" s="13" t="s">
        <v>1316</v>
      </c>
      <c r="L180" s="13" t="s">
        <v>1204</v>
      </c>
      <c r="M180" s="13" t="s">
        <v>1255</v>
      </c>
    </row>
    <row r="181" spans="1:13" x14ac:dyDescent="0.3">
      <c r="A181" s="13" t="s">
        <v>1015</v>
      </c>
      <c r="B181" s="13" t="s">
        <v>1599</v>
      </c>
      <c r="C181" s="13" t="s">
        <v>1140</v>
      </c>
      <c r="D181" s="13" t="s">
        <v>1600</v>
      </c>
      <c r="E181" s="13" t="s">
        <v>1601</v>
      </c>
      <c r="F181" s="13" t="s">
        <v>1158</v>
      </c>
      <c r="G181" s="13" t="s">
        <v>1201</v>
      </c>
      <c r="H181" s="13" t="s">
        <v>1202</v>
      </c>
      <c r="I181" s="14">
        <v>1</v>
      </c>
      <c r="J181" s="13" t="s">
        <v>1014</v>
      </c>
      <c r="K181" s="13" t="s">
        <v>1567</v>
      </c>
      <c r="L181" s="13" t="s">
        <v>1204</v>
      </c>
      <c r="M181" s="13" t="s">
        <v>1205</v>
      </c>
    </row>
    <row r="182" spans="1:13" x14ac:dyDescent="0.3">
      <c r="A182" s="13" t="s">
        <v>130</v>
      </c>
      <c r="B182" s="13" t="s">
        <v>1107</v>
      </c>
      <c r="C182" s="13" t="s">
        <v>1091</v>
      </c>
      <c r="D182" s="13" t="s">
        <v>1602</v>
      </c>
      <c r="E182" s="13" t="s">
        <v>1603</v>
      </c>
      <c r="F182" s="13" t="s">
        <v>1094</v>
      </c>
      <c r="G182" s="13" t="s">
        <v>1382</v>
      </c>
      <c r="H182" s="13" t="s">
        <v>1383</v>
      </c>
      <c r="I182" s="14">
        <v>1</v>
      </c>
      <c r="J182" s="13" t="s">
        <v>129</v>
      </c>
      <c r="K182" s="13" t="s">
        <v>1270</v>
      </c>
      <c r="L182" s="13" t="s">
        <v>1204</v>
      </c>
      <c r="M182" s="13" t="s">
        <v>1384</v>
      </c>
    </row>
    <row r="183" spans="1:13" x14ac:dyDescent="0.3">
      <c r="A183" s="13" t="s">
        <v>130</v>
      </c>
      <c r="B183" s="13" t="s">
        <v>1107</v>
      </c>
      <c r="C183" s="13" t="s">
        <v>1091</v>
      </c>
      <c r="D183" s="13" t="s">
        <v>1602</v>
      </c>
      <c r="E183" s="13" t="s">
        <v>1604</v>
      </c>
      <c r="F183" s="13" t="s">
        <v>1158</v>
      </c>
      <c r="G183" s="13" t="s">
        <v>1272</v>
      </c>
      <c r="H183" s="13" t="s">
        <v>1273</v>
      </c>
      <c r="I183" s="14">
        <v>1</v>
      </c>
      <c r="J183" s="13" t="s">
        <v>129</v>
      </c>
      <c r="K183" s="13" t="s">
        <v>1381</v>
      </c>
      <c r="L183" s="13" t="s">
        <v>1204</v>
      </c>
      <c r="M183" s="13" t="s">
        <v>1205</v>
      </c>
    </row>
    <row r="184" spans="1:13" x14ac:dyDescent="0.3">
      <c r="A184" s="13" t="s">
        <v>130</v>
      </c>
      <c r="B184" s="13" t="s">
        <v>1107</v>
      </c>
      <c r="C184" s="13" t="s">
        <v>1091</v>
      </c>
      <c r="D184" s="13" t="s">
        <v>1602</v>
      </c>
      <c r="E184" s="13" t="s">
        <v>1605</v>
      </c>
      <c r="F184" s="13" t="s">
        <v>1094</v>
      </c>
      <c r="G184" s="13" t="s">
        <v>1329</v>
      </c>
      <c r="H184" s="13" t="s">
        <v>1330</v>
      </c>
      <c r="I184" s="14">
        <v>1</v>
      </c>
      <c r="J184" s="13" t="s">
        <v>129</v>
      </c>
      <c r="K184" s="13" t="s">
        <v>1501</v>
      </c>
      <c r="L184" s="13" t="s">
        <v>1204</v>
      </c>
      <c r="M184" s="13" t="s">
        <v>1106</v>
      </c>
    </row>
    <row r="185" spans="1:13" x14ac:dyDescent="0.3">
      <c r="A185" s="13" t="s">
        <v>130</v>
      </c>
      <c r="B185" s="13" t="s">
        <v>1107</v>
      </c>
      <c r="C185" s="13" t="s">
        <v>1091</v>
      </c>
      <c r="D185" s="13" t="s">
        <v>1602</v>
      </c>
      <c r="E185" s="13" t="s">
        <v>1605</v>
      </c>
      <c r="F185" s="13" t="s">
        <v>1094</v>
      </c>
      <c r="G185" s="13" t="s">
        <v>1606</v>
      </c>
      <c r="H185" s="13" t="s">
        <v>1607</v>
      </c>
      <c r="I185" s="14">
        <v>1</v>
      </c>
      <c r="J185" s="13" t="s">
        <v>129</v>
      </c>
      <c r="K185" s="13" t="s">
        <v>1501</v>
      </c>
      <c r="L185" s="13" t="s">
        <v>1204</v>
      </c>
      <c r="M185" s="13" t="s">
        <v>1608</v>
      </c>
    </row>
    <row r="186" spans="1:13" x14ac:dyDescent="0.3">
      <c r="A186" s="13" t="s">
        <v>979</v>
      </c>
      <c r="B186" s="13" t="s">
        <v>1246</v>
      </c>
      <c r="C186" s="13" t="s">
        <v>1140</v>
      </c>
      <c r="D186" s="13" t="s">
        <v>1609</v>
      </c>
      <c r="E186" s="13" t="s">
        <v>1610</v>
      </c>
      <c r="F186" s="13" t="s">
        <v>1158</v>
      </c>
      <c r="G186" s="13" t="s">
        <v>1201</v>
      </c>
      <c r="H186" s="13" t="s">
        <v>1202</v>
      </c>
      <c r="I186" s="14">
        <v>1</v>
      </c>
      <c r="J186" s="13" t="s">
        <v>978</v>
      </c>
      <c r="K186" s="13" t="s">
        <v>1567</v>
      </c>
      <c r="L186" s="13" t="s">
        <v>1204</v>
      </c>
      <c r="M186" s="13" t="s">
        <v>1205</v>
      </c>
    </row>
    <row r="187" spans="1:13" x14ac:dyDescent="0.3">
      <c r="A187" s="13" t="s">
        <v>354</v>
      </c>
      <c r="B187" s="13" t="s">
        <v>1611</v>
      </c>
      <c r="C187" s="13" t="s">
        <v>1091</v>
      </c>
      <c r="D187" s="13" t="s">
        <v>1612</v>
      </c>
      <c r="E187" s="13" t="s">
        <v>1613</v>
      </c>
      <c r="F187" s="13" t="s">
        <v>1158</v>
      </c>
      <c r="G187" s="13" t="s">
        <v>1272</v>
      </c>
      <c r="H187" s="13" t="s">
        <v>1273</v>
      </c>
      <c r="I187" s="14">
        <v>1</v>
      </c>
      <c r="J187" s="13" t="s">
        <v>353</v>
      </c>
      <c r="K187" s="13" t="s">
        <v>1614</v>
      </c>
      <c r="L187" s="13" t="s">
        <v>1204</v>
      </c>
      <c r="M187" s="13" t="s">
        <v>1205</v>
      </c>
    </row>
    <row r="188" spans="1:13" x14ac:dyDescent="0.3">
      <c r="A188" s="13" t="s">
        <v>60</v>
      </c>
      <c r="B188" s="13" t="s">
        <v>1615</v>
      </c>
      <c r="C188" s="13" t="s">
        <v>1140</v>
      </c>
      <c r="D188" s="13" t="s">
        <v>1616</v>
      </c>
      <c r="E188" s="13" t="s">
        <v>1617</v>
      </c>
      <c r="F188" s="13" t="s">
        <v>1158</v>
      </c>
      <c r="G188" s="13" t="s">
        <v>1348</v>
      </c>
      <c r="H188" s="13" t="s">
        <v>1349</v>
      </c>
      <c r="I188" s="14">
        <v>2</v>
      </c>
      <c r="J188" s="13" t="s">
        <v>350</v>
      </c>
      <c r="K188" s="13" t="s">
        <v>1245</v>
      </c>
      <c r="L188" s="13" t="s">
        <v>1204</v>
      </c>
      <c r="M188" s="13" t="s">
        <v>1351</v>
      </c>
    </row>
    <row r="189" spans="1:13" x14ac:dyDescent="0.3">
      <c r="A189" s="13" t="s">
        <v>993</v>
      </c>
      <c r="B189" s="13" t="s">
        <v>1618</v>
      </c>
      <c r="C189" s="13" t="s">
        <v>1140</v>
      </c>
      <c r="D189" s="13" t="s">
        <v>1619</v>
      </c>
      <c r="E189" s="13" t="s">
        <v>1620</v>
      </c>
      <c r="F189" s="13" t="s">
        <v>1158</v>
      </c>
      <c r="G189" s="13" t="s">
        <v>1201</v>
      </c>
      <c r="H189" s="13" t="s">
        <v>1202</v>
      </c>
      <c r="I189" s="14">
        <v>1</v>
      </c>
      <c r="J189" s="13" t="s">
        <v>992</v>
      </c>
      <c r="K189" s="13" t="s">
        <v>1567</v>
      </c>
      <c r="L189" s="13" t="s">
        <v>1204</v>
      </c>
      <c r="M189" s="13" t="s">
        <v>1205</v>
      </c>
    </row>
    <row r="190" spans="1:13" x14ac:dyDescent="0.3">
      <c r="A190" s="13" t="s">
        <v>766</v>
      </c>
      <c r="B190" s="13" t="s">
        <v>1470</v>
      </c>
      <c r="C190" s="13" t="s">
        <v>1091</v>
      </c>
      <c r="D190" s="13" t="s">
        <v>1621</v>
      </c>
      <c r="E190" s="13" t="s">
        <v>1622</v>
      </c>
      <c r="F190" s="13" t="s">
        <v>1094</v>
      </c>
      <c r="G190" s="13" t="s">
        <v>1473</v>
      </c>
      <c r="H190" s="13" t="s">
        <v>1474</v>
      </c>
      <c r="I190" s="14">
        <v>3</v>
      </c>
      <c r="J190" s="13" t="s">
        <v>765</v>
      </c>
      <c r="K190" s="13" t="s">
        <v>1381</v>
      </c>
      <c r="L190" s="13" t="s">
        <v>1204</v>
      </c>
      <c r="M190" s="13" t="s">
        <v>1475</v>
      </c>
    </row>
    <row r="191" spans="1:13" x14ac:dyDescent="0.3">
      <c r="A191" s="13" t="s">
        <v>1063</v>
      </c>
      <c r="B191" s="13" t="s">
        <v>1494</v>
      </c>
      <c r="C191" s="13" t="s">
        <v>1140</v>
      </c>
      <c r="D191" s="13" t="s">
        <v>1623</v>
      </c>
      <c r="E191" s="13" t="s">
        <v>1624</v>
      </c>
      <c r="F191" s="13" t="s">
        <v>1158</v>
      </c>
      <c r="G191" s="13" t="s">
        <v>1201</v>
      </c>
      <c r="H191" s="13" t="s">
        <v>1202</v>
      </c>
      <c r="I191" s="14">
        <v>1</v>
      </c>
      <c r="J191" s="13" t="s">
        <v>1062</v>
      </c>
      <c r="K191" s="13" t="s">
        <v>1567</v>
      </c>
      <c r="L191" s="13" t="s">
        <v>1204</v>
      </c>
      <c r="M191" s="13" t="s">
        <v>1205</v>
      </c>
    </row>
    <row r="192" spans="1:13" x14ac:dyDescent="0.3">
      <c r="A192" s="13" t="s">
        <v>1011</v>
      </c>
      <c r="B192" s="13" t="s">
        <v>1216</v>
      </c>
      <c r="C192" s="13" t="s">
        <v>1140</v>
      </c>
      <c r="D192" s="13" t="s">
        <v>1625</v>
      </c>
      <c r="E192" s="13" t="s">
        <v>1626</v>
      </c>
      <c r="F192" s="13" t="s">
        <v>1158</v>
      </c>
      <c r="G192" s="13" t="s">
        <v>1201</v>
      </c>
      <c r="H192" s="13" t="s">
        <v>1202</v>
      </c>
      <c r="I192" s="14">
        <v>1</v>
      </c>
      <c r="J192" s="13" t="s">
        <v>1010</v>
      </c>
      <c r="K192" s="13" t="s">
        <v>1567</v>
      </c>
      <c r="L192" s="13" t="s">
        <v>1204</v>
      </c>
      <c r="M192" s="13" t="s">
        <v>1205</v>
      </c>
    </row>
    <row r="193" spans="1:13" x14ac:dyDescent="0.3">
      <c r="A193" s="13" t="s">
        <v>134</v>
      </c>
      <c r="B193" s="13" t="s">
        <v>1627</v>
      </c>
      <c r="C193" s="13" t="s">
        <v>1091</v>
      </c>
      <c r="D193" s="13" t="s">
        <v>1628</v>
      </c>
      <c r="E193" s="13" t="s">
        <v>1629</v>
      </c>
      <c r="F193" s="13" t="s">
        <v>1094</v>
      </c>
      <c r="G193" s="13" t="s">
        <v>1473</v>
      </c>
      <c r="H193" s="13" t="s">
        <v>1474</v>
      </c>
      <c r="I193" s="14">
        <v>1</v>
      </c>
      <c r="J193" s="13" t="s">
        <v>133</v>
      </c>
      <c r="K193" s="13" t="s">
        <v>1147</v>
      </c>
      <c r="L193" s="13" t="s">
        <v>1204</v>
      </c>
      <c r="M193" s="13" t="s">
        <v>1475</v>
      </c>
    </row>
    <row r="194" spans="1:13" x14ac:dyDescent="0.3">
      <c r="A194" s="13" t="s">
        <v>170</v>
      </c>
      <c r="B194" s="13" t="s">
        <v>1630</v>
      </c>
      <c r="C194" s="13" t="s">
        <v>1091</v>
      </c>
      <c r="D194" s="13" t="s">
        <v>1631</v>
      </c>
      <c r="E194" s="13" t="s">
        <v>1632</v>
      </c>
      <c r="F194" s="13" t="s">
        <v>1158</v>
      </c>
      <c r="G194" s="13" t="s">
        <v>1633</v>
      </c>
      <c r="H194" s="13" t="s">
        <v>1634</v>
      </c>
      <c r="I194" s="14">
        <v>3</v>
      </c>
      <c r="J194" s="13" t="s">
        <v>169</v>
      </c>
      <c r="K194" s="13" t="s">
        <v>1390</v>
      </c>
      <c r="L194" s="13" t="s">
        <v>1204</v>
      </c>
      <c r="M194" s="13" t="s">
        <v>1416</v>
      </c>
    </row>
    <row r="195" spans="1:13" x14ac:dyDescent="0.3">
      <c r="A195" s="13" t="s">
        <v>170</v>
      </c>
      <c r="B195" s="13" t="s">
        <v>1630</v>
      </c>
      <c r="C195" s="13" t="s">
        <v>1091</v>
      </c>
      <c r="D195" s="13" t="s">
        <v>1631</v>
      </c>
      <c r="E195" s="13" t="s">
        <v>1632</v>
      </c>
      <c r="F195" s="13" t="s">
        <v>1158</v>
      </c>
      <c r="G195" s="13" t="s">
        <v>1635</v>
      </c>
      <c r="H195" s="13" t="s">
        <v>1636</v>
      </c>
      <c r="I195" s="14">
        <v>6</v>
      </c>
      <c r="J195" s="13" t="s">
        <v>169</v>
      </c>
      <c r="K195" s="13" t="s">
        <v>1390</v>
      </c>
      <c r="L195" s="13" t="s">
        <v>1204</v>
      </c>
      <c r="M195" s="13" t="s">
        <v>1416</v>
      </c>
    </row>
    <row r="196" spans="1:13" x14ac:dyDescent="0.3">
      <c r="A196" s="13" t="s">
        <v>170</v>
      </c>
      <c r="B196" s="13" t="s">
        <v>1630</v>
      </c>
      <c r="C196" s="13" t="s">
        <v>1091</v>
      </c>
      <c r="D196" s="13" t="s">
        <v>1631</v>
      </c>
      <c r="E196" s="13" t="s">
        <v>1637</v>
      </c>
      <c r="F196" s="13" t="s">
        <v>1158</v>
      </c>
      <c r="G196" s="13" t="s">
        <v>1272</v>
      </c>
      <c r="H196" s="13" t="s">
        <v>1273</v>
      </c>
      <c r="I196" s="14">
        <v>2</v>
      </c>
      <c r="J196" s="13" t="s">
        <v>169</v>
      </c>
      <c r="K196" s="13" t="s">
        <v>1112</v>
      </c>
      <c r="L196" s="13" t="s">
        <v>1204</v>
      </c>
      <c r="M196" s="13" t="s">
        <v>1205</v>
      </c>
    </row>
    <row r="197" spans="1:13" x14ac:dyDescent="0.3">
      <c r="A197" s="13" t="s">
        <v>170</v>
      </c>
      <c r="B197" s="13" t="s">
        <v>1630</v>
      </c>
      <c r="C197" s="13" t="s">
        <v>1091</v>
      </c>
      <c r="D197" s="13" t="s">
        <v>1631</v>
      </c>
      <c r="E197" s="13" t="s">
        <v>1638</v>
      </c>
      <c r="F197" s="13" t="s">
        <v>1158</v>
      </c>
      <c r="G197" s="13" t="s">
        <v>1639</v>
      </c>
      <c r="H197" s="13" t="s">
        <v>1640</v>
      </c>
      <c r="I197" s="14">
        <v>1</v>
      </c>
      <c r="J197" s="13" t="s">
        <v>169</v>
      </c>
      <c r="K197" s="13" t="s">
        <v>1334</v>
      </c>
      <c r="L197" s="13" t="s">
        <v>1204</v>
      </c>
      <c r="M197" s="13" t="s">
        <v>1416</v>
      </c>
    </row>
    <row r="198" spans="1:13" x14ac:dyDescent="0.3">
      <c r="A198" s="13" t="s">
        <v>1007</v>
      </c>
      <c r="B198" s="13" t="s">
        <v>1216</v>
      </c>
      <c r="C198" s="13" t="s">
        <v>1140</v>
      </c>
      <c r="D198" s="13" t="s">
        <v>1641</v>
      </c>
      <c r="E198" s="13" t="s">
        <v>1642</v>
      </c>
      <c r="F198" s="13" t="s">
        <v>1158</v>
      </c>
      <c r="G198" s="13" t="s">
        <v>1201</v>
      </c>
      <c r="H198" s="13" t="s">
        <v>1202</v>
      </c>
      <c r="I198" s="14">
        <v>1</v>
      </c>
      <c r="J198" s="13" t="s">
        <v>1006</v>
      </c>
      <c r="K198" s="13" t="s">
        <v>1567</v>
      </c>
      <c r="L198" s="13" t="s">
        <v>1204</v>
      </c>
      <c r="M198" s="13" t="s">
        <v>1205</v>
      </c>
    </row>
    <row r="199" spans="1:13" x14ac:dyDescent="0.3">
      <c r="A199" s="13" t="s">
        <v>186</v>
      </c>
      <c r="B199" s="13" t="s">
        <v>1643</v>
      </c>
      <c r="C199" s="13" t="s">
        <v>1091</v>
      </c>
      <c r="D199" s="13" t="s">
        <v>1644</v>
      </c>
      <c r="E199" s="13" t="s">
        <v>1645</v>
      </c>
      <c r="F199" s="13" t="s">
        <v>1158</v>
      </c>
      <c r="G199" s="13" t="s">
        <v>1646</v>
      </c>
      <c r="H199" s="13" t="s">
        <v>1647</v>
      </c>
      <c r="I199" s="14">
        <v>2</v>
      </c>
      <c r="J199" s="13" t="s">
        <v>185</v>
      </c>
      <c r="K199" s="13" t="s">
        <v>1171</v>
      </c>
      <c r="L199" s="13" t="s">
        <v>1204</v>
      </c>
      <c r="M199" s="13" t="s">
        <v>1227</v>
      </c>
    </row>
    <row r="200" spans="1:13" x14ac:dyDescent="0.3">
      <c r="A200" s="13" t="s">
        <v>186</v>
      </c>
      <c r="B200" s="13" t="s">
        <v>1643</v>
      </c>
      <c r="C200" s="13" t="s">
        <v>1091</v>
      </c>
      <c r="D200" s="13" t="s">
        <v>1644</v>
      </c>
      <c r="E200" s="13" t="s">
        <v>1645</v>
      </c>
      <c r="F200" s="13" t="s">
        <v>1158</v>
      </c>
      <c r="G200" s="13" t="s">
        <v>1648</v>
      </c>
      <c r="H200" s="13" t="s">
        <v>1649</v>
      </c>
      <c r="I200" s="14">
        <v>2</v>
      </c>
      <c r="J200" s="13" t="s">
        <v>185</v>
      </c>
      <c r="K200" s="13" t="s">
        <v>1171</v>
      </c>
      <c r="L200" s="13" t="s">
        <v>1204</v>
      </c>
      <c r="M200" s="13" t="s">
        <v>1227</v>
      </c>
    </row>
    <row r="201" spans="1:13" x14ac:dyDescent="0.3">
      <c r="A201" s="13" t="s">
        <v>186</v>
      </c>
      <c r="B201" s="13" t="s">
        <v>1643</v>
      </c>
      <c r="C201" s="13" t="s">
        <v>1091</v>
      </c>
      <c r="D201" s="13" t="s">
        <v>1644</v>
      </c>
      <c r="E201" s="13" t="s">
        <v>1645</v>
      </c>
      <c r="F201" s="13" t="s">
        <v>1158</v>
      </c>
      <c r="G201" s="13" t="s">
        <v>1650</v>
      </c>
      <c r="H201" s="13" t="s">
        <v>1651</v>
      </c>
      <c r="I201" s="14">
        <v>2</v>
      </c>
      <c r="J201" s="13" t="s">
        <v>185</v>
      </c>
      <c r="K201" s="13" t="s">
        <v>1171</v>
      </c>
      <c r="L201" s="13" t="s">
        <v>1204</v>
      </c>
      <c r="M201" s="13" t="s">
        <v>1227</v>
      </c>
    </row>
    <row r="202" spans="1:13" x14ac:dyDescent="0.3">
      <c r="A202" s="13" t="s">
        <v>164</v>
      </c>
      <c r="B202" s="13" t="s">
        <v>1652</v>
      </c>
      <c r="C202" s="13" t="s">
        <v>1091</v>
      </c>
      <c r="D202" s="13" t="s">
        <v>1653</v>
      </c>
      <c r="E202" s="13" t="s">
        <v>1654</v>
      </c>
      <c r="F202" s="13" t="s">
        <v>1094</v>
      </c>
      <c r="G202" s="13" t="s">
        <v>1236</v>
      </c>
      <c r="H202" s="13" t="s">
        <v>1237</v>
      </c>
      <c r="I202" s="14">
        <v>1</v>
      </c>
      <c r="J202" s="13" t="s">
        <v>163</v>
      </c>
      <c r="K202" s="13" t="s">
        <v>1381</v>
      </c>
      <c r="L202" s="13" t="s">
        <v>1204</v>
      </c>
      <c r="M202" s="13" t="s">
        <v>1106</v>
      </c>
    </row>
    <row r="203" spans="1:13" x14ac:dyDescent="0.3">
      <c r="A203" s="13" t="s">
        <v>164</v>
      </c>
      <c r="B203" s="13" t="s">
        <v>1652</v>
      </c>
      <c r="C203" s="13" t="s">
        <v>1091</v>
      </c>
      <c r="D203" s="13" t="s">
        <v>1653</v>
      </c>
      <c r="E203" s="13" t="s">
        <v>1655</v>
      </c>
      <c r="F203" s="13" t="s">
        <v>1094</v>
      </c>
      <c r="G203" s="13" t="s">
        <v>1243</v>
      </c>
      <c r="H203" s="13" t="s">
        <v>1244</v>
      </c>
      <c r="I203" s="14">
        <v>1</v>
      </c>
      <c r="J203" s="13" t="s">
        <v>163</v>
      </c>
      <c r="K203" s="13" t="s">
        <v>1147</v>
      </c>
      <c r="L203" s="13" t="s">
        <v>1204</v>
      </c>
      <c r="M203" s="13" t="s">
        <v>1106</v>
      </c>
    </row>
    <row r="204" spans="1:13" x14ac:dyDescent="0.3">
      <c r="A204" s="13" t="s">
        <v>164</v>
      </c>
      <c r="B204" s="13" t="s">
        <v>1652</v>
      </c>
      <c r="C204" s="13" t="s">
        <v>1091</v>
      </c>
      <c r="D204" s="13" t="s">
        <v>1653</v>
      </c>
      <c r="E204" s="13" t="s">
        <v>1656</v>
      </c>
      <c r="F204" s="13" t="s">
        <v>1094</v>
      </c>
      <c r="G204" s="13" t="s">
        <v>1243</v>
      </c>
      <c r="H204" s="13" t="s">
        <v>1244</v>
      </c>
      <c r="I204" s="14">
        <v>1</v>
      </c>
      <c r="J204" s="13" t="s">
        <v>163</v>
      </c>
      <c r="K204" s="13" t="s">
        <v>1245</v>
      </c>
      <c r="L204" s="13" t="s">
        <v>1204</v>
      </c>
      <c r="M204" s="13" t="s">
        <v>1106</v>
      </c>
    </row>
    <row r="205" spans="1:13" x14ac:dyDescent="0.3">
      <c r="A205" s="13" t="s">
        <v>337</v>
      </c>
      <c r="B205" s="13" t="s">
        <v>1126</v>
      </c>
      <c r="C205" s="13" t="s">
        <v>1091</v>
      </c>
      <c r="D205" s="13" t="s">
        <v>1133</v>
      </c>
      <c r="E205" s="13" t="s">
        <v>1657</v>
      </c>
      <c r="F205" s="13" t="s">
        <v>1094</v>
      </c>
      <c r="G205" s="13" t="s">
        <v>1243</v>
      </c>
      <c r="H205" s="13" t="s">
        <v>1244</v>
      </c>
      <c r="I205" s="14">
        <v>1</v>
      </c>
      <c r="J205" s="13" t="s">
        <v>336</v>
      </c>
      <c r="K205" s="13" t="s">
        <v>1390</v>
      </c>
      <c r="L205" s="13" t="s">
        <v>1204</v>
      </c>
      <c r="M205" s="13" t="s">
        <v>1106</v>
      </c>
    </row>
    <row r="206" spans="1:13" x14ac:dyDescent="0.3">
      <c r="A206" s="13" t="s">
        <v>337</v>
      </c>
      <c r="B206" s="13" t="s">
        <v>1126</v>
      </c>
      <c r="C206" s="13" t="s">
        <v>1091</v>
      </c>
      <c r="D206" s="13" t="s">
        <v>1133</v>
      </c>
      <c r="E206" s="13" t="s">
        <v>1658</v>
      </c>
      <c r="F206" s="13" t="s">
        <v>1158</v>
      </c>
      <c r="G206" s="13" t="s">
        <v>1211</v>
      </c>
      <c r="H206" s="13" t="s">
        <v>1212</v>
      </c>
      <c r="I206" s="14">
        <v>1</v>
      </c>
      <c r="J206" s="13" t="s">
        <v>336</v>
      </c>
      <c r="K206" s="13" t="s">
        <v>1328</v>
      </c>
      <c r="L206" s="13" t="s">
        <v>1204</v>
      </c>
      <c r="M206" s="13" t="s">
        <v>1205</v>
      </c>
    </row>
    <row r="207" spans="1:13" x14ac:dyDescent="0.3">
      <c r="A207" s="13" t="s">
        <v>337</v>
      </c>
      <c r="B207" s="13" t="s">
        <v>1126</v>
      </c>
      <c r="C207" s="13" t="s">
        <v>1091</v>
      </c>
      <c r="D207" s="13" t="s">
        <v>1133</v>
      </c>
      <c r="E207" s="13" t="s">
        <v>1659</v>
      </c>
      <c r="F207" s="13" t="s">
        <v>1094</v>
      </c>
      <c r="G207" s="13" t="s">
        <v>1243</v>
      </c>
      <c r="H207" s="13" t="s">
        <v>1244</v>
      </c>
      <c r="I207" s="14">
        <v>1</v>
      </c>
      <c r="J207" s="13" t="s">
        <v>336</v>
      </c>
      <c r="K207" s="13" t="s">
        <v>1660</v>
      </c>
      <c r="L207" s="13" t="s">
        <v>1204</v>
      </c>
      <c r="M207" s="13" t="s">
        <v>1106</v>
      </c>
    </row>
    <row r="208" spans="1:13" x14ac:dyDescent="0.3">
      <c r="A208" s="13" t="s">
        <v>78</v>
      </c>
      <c r="B208" s="13" t="s">
        <v>1284</v>
      </c>
      <c r="C208" s="13" t="s">
        <v>1091</v>
      </c>
      <c r="D208" s="13" t="s">
        <v>1661</v>
      </c>
      <c r="E208" s="13" t="s">
        <v>1662</v>
      </c>
      <c r="F208" s="13" t="s">
        <v>1158</v>
      </c>
      <c r="G208" s="13" t="s">
        <v>1272</v>
      </c>
      <c r="H208" s="13" t="s">
        <v>1273</v>
      </c>
      <c r="I208" s="14">
        <v>1</v>
      </c>
      <c r="J208" s="13" t="s">
        <v>77</v>
      </c>
      <c r="K208" s="13" t="s">
        <v>1461</v>
      </c>
      <c r="L208" s="13" t="s">
        <v>1204</v>
      </c>
      <c r="M208" s="13" t="s">
        <v>1205</v>
      </c>
    </row>
    <row r="209" spans="1:13" x14ac:dyDescent="0.3">
      <c r="A209" s="13" t="s">
        <v>78</v>
      </c>
      <c r="B209" s="13" t="s">
        <v>1284</v>
      </c>
      <c r="C209" s="13" t="s">
        <v>1091</v>
      </c>
      <c r="D209" s="13" t="s">
        <v>1661</v>
      </c>
      <c r="E209" s="13" t="s">
        <v>1663</v>
      </c>
      <c r="F209" s="13" t="s">
        <v>1094</v>
      </c>
      <c r="G209" s="13" t="s">
        <v>1256</v>
      </c>
      <c r="H209" s="13" t="s">
        <v>1257</v>
      </c>
      <c r="I209" s="14">
        <v>1</v>
      </c>
      <c r="J209" s="13" t="s">
        <v>77</v>
      </c>
      <c r="K209" s="13" t="s">
        <v>1289</v>
      </c>
      <c r="L209" s="13" t="s">
        <v>1204</v>
      </c>
      <c r="M209" s="13" t="s">
        <v>1255</v>
      </c>
    </row>
    <row r="210" spans="1:13" x14ac:dyDescent="0.3">
      <c r="A210" s="13" t="s">
        <v>454</v>
      </c>
      <c r="B210" s="13" t="s">
        <v>1486</v>
      </c>
      <c r="C210" s="13" t="s">
        <v>1091</v>
      </c>
      <c r="D210" s="13" t="s">
        <v>1552</v>
      </c>
      <c r="E210" s="13" t="s">
        <v>1664</v>
      </c>
      <c r="F210" s="13" t="s">
        <v>1094</v>
      </c>
      <c r="G210" s="13" t="s">
        <v>1256</v>
      </c>
      <c r="H210" s="13" t="s">
        <v>1257</v>
      </c>
      <c r="I210" s="14">
        <v>1</v>
      </c>
      <c r="J210" s="13" t="s">
        <v>453</v>
      </c>
      <c r="K210" s="13" t="s">
        <v>1270</v>
      </c>
      <c r="L210" s="13" t="s">
        <v>1204</v>
      </c>
      <c r="M210" s="13" t="s">
        <v>1255</v>
      </c>
    </row>
    <row r="211" spans="1:13" x14ac:dyDescent="0.3">
      <c r="A211" s="13" t="s">
        <v>245</v>
      </c>
      <c r="B211" s="13" t="s">
        <v>1470</v>
      </c>
      <c r="C211" s="13" t="s">
        <v>1091</v>
      </c>
      <c r="D211" s="13" t="s">
        <v>1665</v>
      </c>
      <c r="E211" s="13" t="s">
        <v>1666</v>
      </c>
      <c r="F211" s="13" t="s">
        <v>1158</v>
      </c>
      <c r="G211" s="13" t="s">
        <v>1667</v>
      </c>
      <c r="H211" s="13" t="s">
        <v>1668</v>
      </c>
      <c r="I211" s="14">
        <v>1</v>
      </c>
      <c r="J211" s="13" t="s">
        <v>244</v>
      </c>
      <c r="K211" s="13" t="s">
        <v>1334</v>
      </c>
      <c r="L211" s="13" t="s">
        <v>1204</v>
      </c>
      <c r="M211" s="13" t="s">
        <v>1669</v>
      </c>
    </row>
    <row r="212" spans="1:13" x14ac:dyDescent="0.3">
      <c r="A212" s="13" t="s">
        <v>233</v>
      </c>
      <c r="B212" s="13" t="s">
        <v>1670</v>
      </c>
      <c r="C212" s="13" t="s">
        <v>1091</v>
      </c>
      <c r="D212" s="13" t="s">
        <v>1671</v>
      </c>
      <c r="E212" s="13" t="s">
        <v>1672</v>
      </c>
      <c r="F212" s="13" t="s">
        <v>1094</v>
      </c>
      <c r="G212" s="13" t="s">
        <v>1256</v>
      </c>
      <c r="H212" s="13" t="s">
        <v>1257</v>
      </c>
      <c r="I212" s="14">
        <v>2</v>
      </c>
      <c r="J212" s="13" t="s">
        <v>232</v>
      </c>
      <c r="K212" s="13" t="s">
        <v>1119</v>
      </c>
      <c r="L212" s="13" t="s">
        <v>1204</v>
      </c>
      <c r="M212" s="13" t="s">
        <v>1255</v>
      </c>
    </row>
    <row r="213" spans="1:13" x14ac:dyDescent="0.3">
      <c r="A213" s="13" t="s">
        <v>297</v>
      </c>
      <c r="B213" s="13" t="s">
        <v>1673</v>
      </c>
      <c r="C213" s="13" t="s">
        <v>1091</v>
      </c>
      <c r="D213" s="13" t="s">
        <v>1674</v>
      </c>
      <c r="E213" s="13" t="s">
        <v>1675</v>
      </c>
      <c r="F213" s="13" t="s">
        <v>1094</v>
      </c>
      <c r="G213" s="13" t="s">
        <v>1252</v>
      </c>
      <c r="H213" s="13" t="s">
        <v>1253</v>
      </c>
      <c r="I213" s="14">
        <v>4</v>
      </c>
      <c r="J213" s="13" t="s">
        <v>296</v>
      </c>
      <c r="K213" s="13" t="s">
        <v>1270</v>
      </c>
      <c r="L213" s="13" t="s">
        <v>1204</v>
      </c>
      <c r="M213" s="13" t="s">
        <v>1255</v>
      </c>
    </row>
    <row r="214" spans="1:13" x14ac:dyDescent="0.3">
      <c r="A214" s="13" t="s">
        <v>297</v>
      </c>
      <c r="B214" s="13" t="s">
        <v>1673</v>
      </c>
      <c r="C214" s="13" t="s">
        <v>1091</v>
      </c>
      <c r="D214" s="13" t="s">
        <v>1674</v>
      </c>
      <c r="E214" s="13" t="s">
        <v>1676</v>
      </c>
      <c r="F214" s="13" t="s">
        <v>1094</v>
      </c>
      <c r="G214" s="13" t="s">
        <v>1256</v>
      </c>
      <c r="H214" s="13" t="s">
        <v>1257</v>
      </c>
      <c r="I214" s="14">
        <v>2</v>
      </c>
      <c r="J214" s="13" t="s">
        <v>296</v>
      </c>
      <c r="K214" s="13" t="s">
        <v>1213</v>
      </c>
      <c r="L214" s="13" t="s">
        <v>1204</v>
      </c>
      <c r="M214" s="13" t="s">
        <v>1255</v>
      </c>
    </row>
    <row r="215" spans="1:13" x14ac:dyDescent="0.3">
      <c r="A215" s="13" t="s">
        <v>297</v>
      </c>
      <c r="B215" s="13" t="s">
        <v>1673</v>
      </c>
      <c r="C215" s="13" t="s">
        <v>1091</v>
      </c>
      <c r="D215" s="13" t="s">
        <v>1674</v>
      </c>
      <c r="E215" s="13" t="s">
        <v>1677</v>
      </c>
      <c r="F215" s="13" t="s">
        <v>1158</v>
      </c>
      <c r="G215" s="13" t="s">
        <v>1272</v>
      </c>
      <c r="H215" s="13" t="s">
        <v>1273</v>
      </c>
      <c r="I215" s="14">
        <v>1</v>
      </c>
      <c r="J215" s="13" t="s">
        <v>296</v>
      </c>
      <c r="K215" s="13" t="s">
        <v>1262</v>
      </c>
      <c r="L215" s="13" t="s">
        <v>1204</v>
      </c>
      <c r="M215" s="13" t="s">
        <v>1205</v>
      </c>
    </row>
    <row r="216" spans="1:13" x14ac:dyDescent="0.3">
      <c r="A216" s="13" t="s">
        <v>297</v>
      </c>
      <c r="B216" s="13" t="s">
        <v>1673</v>
      </c>
      <c r="C216" s="13" t="s">
        <v>1091</v>
      </c>
      <c r="D216" s="13" t="s">
        <v>1674</v>
      </c>
      <c r="E216" s="13" t="s">
        <v>1678</v>
      </c>
      <c r="F216" s="13" t="s">
        <v>1094</v>
      </c>
      <c r="G216" s="13" t="s">
        <v>1348</v>
      </c>
      <c r="H216" s="13" t="s">
        <v>1349</v>
      </c>
      <c r="I216" s="14">
        <v>2</v>
      </c>
      <c r="J216" s="13" t="s">
        <v>296</v>
      </c>
      <c r="K216" s="13" t="s">
        <v>1316</v>
      </c>
      <c r="L216" s="13" t="s">
        <v>1204</v>
      </c>
      <c r="M216" s="13" t="s">
        <v>1351</v>
      </c>
    </row>
    <row r="217" spans="1:13" x14ac:dyDescent="0.3">
      <c r="A217" s="13" t="s">
        <v>297</v>
      </c>
      <c r="B217" s="13" t="s">
        <v>1673</v>
      </c>
      <c r="C217" s="13" t="s">
        <v>1091</v>
      </c>
      <c r="D217" s="13" t="s">
        <v>1674</v>
      </c>
      <c r="E217" s="13" t="s">
        <v>1679</v>
      </c>
      <c r="F217" s="13" t="s">
        <v>1094</v>
      </c>
      <c r="G217" s="13" t="s">
        <v>1256</v>
      </c>
      <c r="H217" s="13" t="s">
        <v>1257</v>
      </c>
      <c r="I217" s="14">
        <v>3</v>
      </c>
      <c r="J217" s="13" t="s">
        <v>296</v>
      </c>
      <c r="K217" s="13" t="s">
        <v>1334</v>
      </c>
      <c r="L217" s="13" t="s">
        <v>1204</v>
      </c>
      <c r="M217" s="13" t="s">
        <v>1255</v>
      </c>
    </row>
    <row r="218" spans="1:13" x14ac:dyDescent="0.3">
      <c r="A218" s="13" t="s">
        <v>366</v>
      </c>
      <c r="B218" s="13" t="s">
        <v>1464</v>
      </c>
      <c r="C218" s="13" t="s">
        <v>1091</v>
      </c>
      <c r="D218" s="13" t="s">
        <v>1680</v>
      </c>
      <c r="E218" s="13" t="s">
        <v>1681</v>
      </c>
      <c r="F218" s="13" t="s">
        <v>1158</v>
      </c>
      <c r="G218" s="13" t="s">
        <v>1272</v>
      </c>
      <c r="H218" s="13" t="s">
        <v>1273</v>
      </c>
      <c r="I218" s="14">
        <v>1</v>
      </c>
      <c r="J218" s="13" t="s">
        <v>365</v>
      </c>
      <c r="K218" s="13" t="s">
        <v>1682</v>
      </c>
      <c r="L218" s="13" t="s">
        <v>1204</v>
      </c>
      <c r="M218" s="13" t="s">
        <v>1205</v>
      </c>
    </row>
    <row r="219" spans="1:13" x14ac:dyDescent="0.3">
      <c r="A219" s="13" t="s">
        <v>835</v>
      </c>
      <c r="B219" s="13" t="s">
        <v>1683</v>
      </c>
      <c r="C219" s="13" t="s">
        <v>1091</v>
      </c>
      <c r="D219" s="13" t="s">
        <v>1684</v>
      </c>
      <c r="E219" s="13" t="s">
        <v>1685</v>
      </c>
      <c r="F219" s="13" t="s">
        <v>1094</v>
      </c>
      <c r="G219" s="13" t="s">
        <v>1473</v>
      </c>
      <c r="H219" s="13" t="s">
        <v>1474</v>
      </c>
      <c r="I219" s="14">
        <v>5</v>
      </c>
      <c r="J219" s="13" t="s">
        <v>834</v>
      </c>
      <c r="K219" s="13" t="s">
        <v>1501</v>
      </c>
      <c r="L219" s="13" t="s">
        <v>1204</v>
      </c>
      <c r="M219" s="13" t="s">
        <v>1475</v>
      </c>
    </row>
    <row r="220" spans="1:13" x14ac:dyDescent="0.3">
      <c r="A220" s="13" t="s">
        <v>436</v>
      </c>
      <c r="B220" s="13" t="s">
        <v>1686</v>
      </c>
      <c r="C220" s="13" t="s">
        <v>1354</v>
      </c>
      <c r="D220" s="13" t="s">
        <v>1687</v>
      </c>
      <c r="E220" s="13" t="s">
        <v>1688</v>
      </c>
      <c r="F220" s="13" t="s">
        <v>1094</v>
      </c>
      <c r="G220" s="13" t="s">
        <v>1256</v>
      </c>
      <c r="H220" s="13" t="s">
        <v>1257</v>
      </c>
      <c r="I220" s="14">
        <v>2</v>
      </c>
      <c r="J220" s="13" t="s">
        <v>435</v>
      </c>
      <c r="K220" s="13" t="s">
        <v>1328</v>
      </c>
      <c r="L220" s="13" t="s">
        <v>1204</v>
      </c>
      <c r="M220" s="13" t="s">
        <v>1255</v>
      </c>
    </row>
    <row r="221" spans="1:13" x14ac:dyDescent="0.3">
      <c r="A221" s="13" t="s">
        <v>243</v>
      </c>
      <c r="B221" s="13" t="s">
        <v>1689</v>
      </c>
      <c r="C221" s="13" t="s">
        <v>1091</v>
      </c>
      <c r="D221" s="13" t="s">
        <v>1690</v>
      </c>
      <c r="E221" s="13" t="s">
        <v>1691</v>
      </c>
      <c r="F221" s="13" t="s">
        <v>1158</v>
      </c>
      <c r="G221" s="13" t="s">
        <v>1692</v>
      </c>
      <c r="H221" s="13" t="s">
        <v>1693</v>
      </c>
      <c r="I221" s="14">
        <v>1</v>
      </c>
      <c r="J221" s="13" t="s">
        <v>242</v>
      </c>
      <c r="K221" s="13" t="s">
        <v>1694</v>
      </c>
      <c r="L221" s="13" t="s">
        <v>1204</v>
      </c>
      <c r="M221" s="13" t="s">
        <v>1416</v>
      </c>
    </row>
    <row r="222" spans="1:13" x14ac:dyDescent="0.3">
      <c r="A222" s="13" t="s">
        <v>243</v>
      </c>
      <c r="B222" s="13" t="s">
        <v>1689</v>
      </c>
      <c r="C222" s="13" t="s">
        <v>1091</v>
      </c>
      <c r="D222" s="13" t="s">
        <v>1690</v>
      </c>
      <c r="E222" s="13" t="s">
        <v>1691</v>
      </c>
      <c r="F222" s="13" t="s">
        <v>1158</v>
      </c>
      <c r="G222" s="13" t="s">
        <v>1159</v>
      </c>
      <c r="H222" s="13" t="s">
        <v>1160</v>
      </c>
      <c r="I222" s="14">
        <v>1</v>
      </c>
      <c r="J222" s="13" t="s">
        <v>242</v>
      </c>
      <c r="K222" s="13" t="s">
        <v>1694</v>
      </c>
      <c r="L222" s="13" t="s">
        <v>1204</v>
      </c>
      <c r="M222" s="13" t="s">
        <v>1162</v>
      </c>
    </row>
    <row r="223" spans="1:13" x14ac:dyDescent="0.3">
      <c r="A223" s="13" t="s">
        <v>243</v>
      </c>
      <c r="B223" s="13" t="s">
        <v>1689</v>
      </c>
      <c r="C223" s="13" t="s">
        <v>1091</v>
      </c>
      <c r="D223" s="13" t="s">
        <v>1690</v>
      </c>
      <c r="E223" s="13" t="s">
        <v>1695</v>
      </c>
      <c r="F223" s="13" t="s">
        <v>1158</v>
      </c>
      <c r="G223" s="13" t="s">
        <v>1272</v>
      </c>
      <c r="H223" s="13" t="s">
        <v>1273</v>
      </c>
      <c r="I223" s="14">
        <v>2</v>
      </c>
      <c r="J223" s="13" t="s">
        <v>242</v>
      </c>
      <c r="K223" s="13" t="s">
        <v>1131</v>
      </c>
      <c r="L223" s="13" t="s">
        <v>1204</v>
      </c>
      <c r="M223" s="13" t="s">
        <v>1205</v>
      </c>
    </row>
    <row r="224" spans="1:13" x14ac:dyDescent="0.3">
      <c r="A224" s="13" t="s">
        <v>243</v>
      </c>
      <c r="B224" s="13" t="s">
        <v>1689</v>
      </c>
      <c r="C224" s="13" t="s">
        <v>1091</v>
      </c>
      <c r="D224" s="13" t="s">
        <v>1690</v>
      </c>
      <c r="E224" s="13" t="s">
        <v>1696</v>
      </c>
      <c r="F224" s="13" t="s">
        <v>1094</v>
      </c>
      <c r="G224" s="13" t="s">
        <v>1477</v>
      </c>
      <c r="H224" s="13" t="s">
        <v>1478</v>
      </c>
      <c r="I224" s="14">
        <v>2</v>
      </c>
      <c r="J224" s="13" t="s">
        <v>242</v>
      </c>
      <c r="K224" s="13" t="s">
        <v>1316</v>
      </c>
      <c r="L224" s="13" t="s">
        <v>1204</v>
      </c>
      <c r="M224" s="13" t="s">
        <v>1227</v>
      </c>
    </row>
    <row r="225" spans="1:13" x14ac:dyDescent="0.3">
      <c r="A225" s="13" t="s">
        <v>267</v>
      </c>
      <c r="B225" s="13" t="s">
        <v>1697</v>
      </c>
      <c r="C225" s="13" t="s">
        <v>1091</v>
      </c>
      <c r="D225" s="13" t="s">
        <v>1698</v>
      </c>
      <c r="E225" s="13" t="s">
        <v>1699</v>
      </c>
      <c r="F225" s="13" t="s">
        <v>1158</v>
      </c>
      <c r="G225" s="13" t="s">
        <v>1700</v>
      </c>
      <c r="H225" s="13" t="s">
        <v>1701</v>
      </c>
      <c r="I225" s="14">
        <v>1</v>
      </c>
      <c r="J225" s="13" t="s">
        <v>266</v>
      </c>
      <c r="K225" s="13" t="s">
        <v>1702</v>
      </c>
      <c r="L225" s="13" t="s">
        <v>1204</v>
      </c>
      <c r="M225" s="13" t="s">
        <v>1106</v>
      </c>
    </row>
    <row r="226" spans="1:13" x14ac:dyDescent="0.3">
      <c r="A226" s="13" t="s">
        <v>325</v>
      </c>
      <c r="B226" s="13" t="s">
        <v>1114</v>
      </c>
      <c r="C226" s="13" t="s">
        <v>1091</v>
      </c>
      <c r="D226" s="13" t="s">
        <v>1703</v>
      </c>
      <c r="E226" s="13" t="s">
        <v>1704</v>
      </c>
      <c r="F226" s="13" t="s">
        <v>1094</v>
      </c>
      <c r="G226" s="13" t="s">
        <v>1468</v>
      </c>
      <c r="H226" s="13" t="s">
        <v>1469</v>
      </c>
      <c r="I226" s="14">
        <v>3</v>
      </c>
      <c r="J226" s="13" t="s">
        <v>324</v>
      </c>
      <c r="K226" s="13" t="s">
        <v>1350</v>
      </c>
      <c r="L226" s="13" t="s">
        <v>1204</v>
      </c>
      <c r="M226" s="13" t="s">
        <v>1227</v>
      </c>
    </row>
    <row r="227" spans="1:13" x14ac:dyDescent="0.3">
      <c r="A227" s="13" t="s">
        <v>504</v>
      </c>
      <c r="B227" s="13" t="s">
        <v>1163</v>
      </c>
      <c r="C227" s="13" t="s">
        <v>1091</v>
      </c>
      <c r="D227" s="13" t="s">
        <v>1705</v>
      </c>
      <c r="E227" s="13" t="s">
        <v>1706</v>
      </c>
      <c r="F227" s="13" t="s">
        <v>1158</v>
      </c>
      <c r="G227" s="13" t="s">
        <v>1707</v>
      </c>
      <c r="H227" s="13" t="s">
        <v>1708</v>
      </c>
      <c r="I227" s="14">
        <v>1</v>
      </c>
      <c r="J227" s="13" t="s">
        <v>503</v>
      </c>
      <c r="K227" s="13" t="s">
        <v>1161</v>
      </c>
      <c r="L227" s="13" t="s">
        <v>1204</v>
      </c>
      <c r="M227" s="13" t="s">
        <v>1669</v>
      </c>
    </row>
    <row r="228" spans="1:13" x14ac:dyDescent="0.3">
      <c r="A228" s="13" t="s">
        <v>504</v>
      </c>
      <c r="B228" s="13" t="s">
        <v>1163</v>
      </c>
      <c r="C228" s="13" t="s">
        <v>1091</v>
      </c>
      <c r="D228" s="13" t="s">
        <v>1705</v>
      </c>
      <c r="E228" s="13" t="s">
        <v>1706</v>
      </c>
      <c r="F228" s="13" t="s">
        <v>1158</v>
      </c>
      <c r="G228" s="13" t="s">
        <v>1709</v>
      </c>
      <c r="H228" s="13" t="s">
        <v>1710</v>
      </c>
      <c r="I228" s="14">
        <v>1</v>
      </c>
      <c r="J228" s="13" t="s">
        <v>503</v>
      </c>
      <c r="K228" s="13" t="s">
        <v>1161</v>
      </c>
      <c r="L228" s="13" t="s">
        <v>1204</v>
      </c>
      <c r="M228" s="13" t="s">
        <v>1669</v>
      </c>
    </row>
    <row r="229" spans="1:13" x14ac:dyDescent="0.3">
      <c r="A229" s="13" t="s">
        <v>504</v>
      </c>
      <c r="B229" s="13" t="s">
        <v>1163</v>
      </c>
      <c r="C229" s="13" t="s">
        <v>1091</v>
      </c>
      <c r="D229" s="13" t="s">
        <v>1705</v>
      </c>
      <c r="E229" s="13" t="s">
        <v>1706</v>
      </c>
      <c r="F229" s="13" t="s">
        <v>1158</v>
      </c>
      <c r="G229" s="13" t="s">
        <v>1711</v>
      </c>
      <c r="H229" s="13" t="s">
        <v>1712</v>
      </c>
      <c r="I229" s="14">
        <v>2</v>
      </c>
      <c r="J229" s="13" t="s">
        <v>503</v>
      </c>
      <c r="K229" s="13" t="s">
        <v>1161</v>
      </c>
      <c r="L229" s="13" t="s">
        <v>1204</v>
      </c>
      <c r="M229" s="13" t="s">
        <v>1713</v>
      </c>
    </row>
    <row r="230" spans="1:13" x14ac:dyDescent="0.3">
      <c r="A230" s="13" t="s">
        <v>504</v>
      </c>
      <c r="B230" s="13" t="s">
        <v>1163</v>
      </c>
      <c r="C230" s="13" t="s">
        <v>1091</v>
      </c>
      <c r="D230" s="13" t="s">
        <v>1705</v>
      </c>
      <c r="E230" s="13" t="s">
        <v>1714</v>
      </c>
      <c r="F230" s="13" t="s">
        <v>1158</v>
      </c>
      <c r="G230" s="13" t="s">
        <v>1715</v>
      </c>
      <c r="H230" s="13" t="s">
        <v>1716</v>
      </c>
      <c r="I230" s="14">
        <v>4</v>
      </c>
      <c r="J230" s="13" t="s">
        <v>503</v>
      </c>
      <c r="K230" s="13" t="s">
        <v>1717</v>
      </c>
      <c r="L230" s="13" t="s">
        <v>1204</v>
      </c>
      <c r="M230" s="13" t="s">
        <v>1718</v>
      </c>
    </row>
    <row r="231" spans="1:13" x14ac:dyDescent="0.3">
      <c r="A231" s="13" t="s">
        <v>504</v>
      </c>
      <c r="B231" s="13" t="s">
        <v>1163</v>
      </c>
      <c r="C231" s="13" t="s">
        <v>1091</v>
      </c>
      <c r="D231" s="13" t="s">
        <v>1705</v>
      </c>
      <c r="E231" s="13" t="s">
        <v>1719</v>
      </c>
      <c r="F231" s="13" t="s">
        <v>1158</v>
      </c>
      <c r="G231" s="13" t="s">
        <v>1211</v>
      </c>
      <c r="H231" s="13" t="s">
        <v>1212</v>
      </c>
      <c r="I231" s="14">
        <v>1</v>
      </c>
      <c r="J231" s="13" t="s">
        <v>503</v>
      </c>
      <c r="K231" s="13" t="s">
        <v>1720</v>
      </c>
      <c r="L231" s="13" t="s">
        <v>1204</v>
      </c>
      <c r="M231" s="13" t="s">
        <v>1205</v>
      </c>
    </row>
    <row r="232" spans="1:13" x14ac:dyDescent="0.3">
      <c r="A232" s="13" t="s">
        <v>504</v>
      </c>
      <c r="B232" s="13" t="s">
        <v>1163</v>
      </c>
      <c r="C232" s="13" t="s">
        <v>1091</v>
      </c>
      <c r="D232" s="13" t="s">
        <v>1705</v>
      </c>
      <c r="E232" s="13" t="s">
        <v>1721</v>
      </c>
      <c r="F232" s="13" t="s">
        <v>1158</v>
      </c>
      <c r="G232" s="13" t="s">
        <v>1707</v>
      </c>
      <c r="H232" s="13" t="s">
        <v>1708</v>
      </c>
      <c r="I232" s="14">
        <v>6</v>
      </c>
      <c r="J232" s="13" t="s">
        <v>503</v>
      </c>
      <c r="K232" s="13" t="s">
        <v>1334</v>
      </c>
      <c r="L232" s="13" t="s">
        <v>1204</v>
      </c>
      <c r="M232" s="13" t="s">
        <v>1669</v>
      </c>
    </row>
    <row r="233" spans="1:13" x14ac:dyDescent="0.3">
      <c r="A233" s="13" t="s">
        <v>504</v>
      </c>
      <c r="B233" s="13" t="s">
        <v>1163</v>
      </c>
      <c r="C233" s="13" t="s">
        <v>1091</v>
      </c>
      <c r="D233" s="13" t="s">
        <v>1705</v>
      </c>
      <c r="E233" s="13" t="s">
        <v>1721</v>
      </c>
      <c r="F233" s="13" t="s">
        <v>1158</v>
      </c>
      <c r="G233" s="13" t="s">
        <v>1709</v>
      </c>
      <c r="H233" s="13" t="s">
        <v>1710</v>
      </c>
      <c r="I233" s="14">
        <v>6</v>
      </c>
      <c r="J233" s="13" t="s">
        <v>503</v>
      </c>
      <c r="K233" s="13" t="s">
        <v>1334</v>
      </c>
      <c r="L233" s="13" t="s">
        <v>1204</v>
      </c>
      <c r="M233" s="13" t="s">
        <v>1669</v>
      </c>
    </row>
    <row r="234" spans="1:13" x14ac:dyDescent="0.3">
      <c r="A234" s="13" t="s">
        <v>287</v>
      </c>
      <c r="B234" s="13" t="s">
        <v>1722</v>
      </c>
      <c r="C234" s="13" t="s">
        <v>1091</v>
      </c>
      <c r="D234" s="13" t="s">
        <v>1723</v>
      </c>
      <c r="E234" s="13" t="s">
        <v>1724</v>
      </c>
      <c r="F234" s="13" t="s">
        <v>1158</v>
      </c>
      <c r="G234" s="13" t="s">
        <v>1211</v>
      </c>
      <c r="H234" s="13" t="s">
        <v>1212</v>
      </c>
      <c r="I234" s="14">
        <v>1</v>
      </c>
      <c r="J234" s="13" t="s">
        <v>286</v>
      </c>
      <c r="K234" s="13" t="s">
        <v>1725</v>
      </c>
      <c r="L234" s="13" t="s">
        <v>1204</v>
      </c>
      <c r="M234" s="13" t="s">
        <v>1205</v>
      </c>
    </row>
    <row r="235" spans="1:13" x14ac:dyDescent="0.3">
      <c r="A235" s="13" t="s">
        <v>287</v>
      </c>
      <c r="B235" s="13" t="s">
        <v>1722</v>
      </c>
      <c r="C235" s="13" t="s">
        <v>1091</v>
      </c>
      <c r="D235" s="13" t="s">
        <v>1723</v>
      </c>
      <c r="E235" s="13" t="s">
        <v>1726</v>
      </c>
      <c r="F235" s="13" t="s">
        <v>1158</v>
      </c>
      <c r="G235" s="13" t="s">
        <v>1397</v>
      </c>
      <c r="H235" s="13" t="s">
        <v>1398</v>
      </c>
      <c r="I235" s="14">
        <v>1</v>
      </c>
      <c r="J235" s="13" t="s">
        <v>286</v>
      </c>
      <c r="K235" s="13" t="s">
        <v>1727</v>
      </c>
      <c r="L235" s="13" t="s">
        <v>1204</v>
      </c>
      <c r="M235" s="13" t="s">
        <v>1106</v>
      </c>
    </row>
    <row r="236" spans="1:13" x14ac:dyDescent="0.3">
      <c r="A236" s="13" t="s">
        <v>277</v>
      </c>
      <c r="B236" s="13" t="s">
        <v>1728</v>
      </c>
      <c r="C236" s="13" t="s">
        <v>1091</v>
      </c>
      <c r="D236" s="13" t="s">
        <v>1729</v>
      </c>
      <c r="E236" s="13" t="s">
        <v>1730</v>
      </c>
      <c r="F236" s="13" t="s">
        <v>1158</v>
      </c>
      <c r="G236" s="13" t="s">
        <v>1272</v>
      </c>
      <c r="H236" s="13" t="s">
        <v>1273</v>
      </c>
      <c r="I236" s="14">
        <v>2</v>
      </c>
      <c r="J236" s="13" t="s">
        <v>276</v>
      </c>
      <c r="K236" s="13" t="s">
        <v>1727</v>
      </c>
      <c r="L236" s="13" t="s">
        <v>1204</v>
      </c>
      <c r="M236" s="13" t="s">
        <v>1205</v>
      </c>
    </row>
    <row r="237" spans="1:13" x14ac:dyDescent="0.3">
      <c r="A237" s="13" t="s">
        <v>26</v>
      </c>
      <c r="B237" s="13" t="s">
        <v>1731</v>
      </c>
      <c r="C237" s="13" t="s">
        <v>1091</v>
      </c>
      <c r="D237" s="13" t="s">
        <v>1732</v>
      </c>
      <c r="E237" s="13" t="s">
        <v>1733</v>
      </c>
      <c r="F237" s="13" t="s">
        <v>1158</v>
      </c>
      <c r="G237" s="13" t="s">
        <v>1447</v>
      </c>
      <c r="H237" s="13" t="s">
        <v>1448</v>
      </c>
      <c r="I237" s="14">
        <v>1</v>
      </c>
      <c r="J237" s="13" t="s">
        <v>25</v>
      </c>
      <c r="K237" s="13" t="s">
        <v>1734</v>
      </c>
      <c r="L237" s="13" t="s">
        <v>1204</v>
      </c>
      <c r="M237" s="13" t="s">
        <v>1227</v>
      </c>
    </row>
    <row r="238" spans="1:13" x14ac:dyDescent="0.3">
      <c r="A238" s="13" t="s">
        <v>26</v>
      </c>
      <c r="B238" s="13" t="s">
        <v>1731</v>
      </c>
      <c r="C238" s="13" t="s">
        <v>1091</v>
      </c>
      <c r="D238" s="13" t="s">
        <v>1732</v>
      </c>
      <c r="E238" s="13" t="s">
        <v>1733</v>
      </c>
      <c r="F238" s="13" t="s">
        <v>1158</v>
      </c>
      <c r="G238" s="13" t="s">
        <v>1243</v>
      </c>
      <c r="H238" s="13" t="s">
        <v>1244</v>
      </c>
      <c r="I238" s="14">
        <v>2</v>
      </c>
      <c r="J238" s="13" t="s">
        <v>25</v>
      </c>
      <c r="K238" s="13" t="s">
        <v>1734</v>
      </c>
      <c r="L238" s="13" t="s">
        <v>1204</v>
      </c>
      <c r="M238" s="13" t="s">
        <v>1106</v>
      </c>
    </row>
    <row r="239" spans="1:13" x14ac:dyDescent="0.3">
      <c r="A239" s="13" t="s">
        <v>60</v>
      </c>
      <c r="B239" s="13" t="s">
        <v>1391</v>
      </c>
      <c r="C239" s="13" t="s">
        <v>1140</v>
      </c>
      <c r="D239" s="13" t="s">
        <v>1735</v>
      </c>
      <c r="E239" s="13" t="s">
        <v>1736</v>
      </c>
      <c r="F239" s="13" t="s">
        <v>1158</v>
      </c>
      <c r="G239" s="13" t="s">
        <v>1272</v>
      </c>
      <c r="H239" s="13" t="s">
        <v>1273</v>
      </c>
      <c r="I239" s="14">
        <v>2</v>
      </c>
      <c r="J239" s="13" t="s">
        <v>355</v>
      </c>
      <c r="K239" s="13" t="s">
        <v>1737</v>
      </c>
      <c r="L239" s="13" t="s">
        <v>1204</v>
      </c>
      <c r="M239" s="13" t="s">
        <v>1205</v>
      </c>
    </row>
    <row r="240" spans="1:13" x14ac:dyDescent="0.3">
      <c r="A240" s="13" t="s">
        <v>60</v>
      </c>
      <c r="B240" s="13" t="s">
        <v>1391</v>
      </c>
      <c r="C240" s="13" t="s">
        <v>1140</v>
      </c>
      <c r="D240" s="13" t="s">
        <v>1735</v>
      </c>
      <c r="E240" s="13" t="s">
        <v>1738</v>
      </c>
      <c r="F240" s="13" t="s">
        <v>1158</v>
      </c>
      <c r="G240" s="13" t="s">
        <v>1539</v>
      </c>
      <c r="H240" s="13" t="s">
        <v>1540</v>
      </c>
      <c r="I240" s="14">
        <v>1</v>
      </c>
      <c r="J240" s="13" t="s">
        <v>355</v>
      </c>
      <c r="K240" s="13" t="s">
        <v>1112</v>
      </c>
      <c r="L240" s="13" t="s">
        <v>1204</v>
      </c>
      <c r="M240" s="13" t="s">
        <v>1106</v>
      </c>
    </row>
    <row r="241" spans="1:13" x14ac:dyDescent="0.3">
      <c r="A241" s="13" t="s">
        <v>44</v>
      </c>
      <c r="B241" s="13" t="s">
        <v>1652</v>
      </c>
      <c r="C241" s="13" t="s">
        <v>1091</v>
      </c>
      <c r="D241" s="13" t="s">
        <v>1739</v>
      </c>
      <c r="E241" s="13" t="s">
        <v>1740</v>
      </c>
      <c r="F241" s="13" t="s">
        <v>1094</v>
      </c>
      <c r="G241" s="13" t="s">
        <v>1329</v>
      </c>
      <c r="H241" s="13" t="s">
        <v>1330</v>
      </c>
      <c r="I241" s="14">
        <v>1</v>
      </c>
      <c r="J241" s="13" t="s">
        <v>43</v>
      </c>
      <c r="K241" s="13" t="s">
        <v>1381</v>
      </c>
      <c r="L241" s="13" t="s">
        <v>1204</v>
      </c>
      <c r="M241" s="13" t="s">
        <v>1106</v>
      </c>
    </row>
    <row r="242" spans="1:13" x14ac:dyDescent="0.3">
      <c r="A242" s="13" t="s">
        <v>44</v>
      </c>
      <c r="B242" s="13" t="s">
        <v>1652</v>
      </c>
      <c r="C242" s="13" t="s">
        <v>1091</v>
      </c>
      <c r="D242" s="13" t="s">
        <v>1739</v>
      </c>
      <c r="E242" s="13" t="s">
        <v>1741</v>
      </c>
      <c r="F242" s="13" t="s">
        <v>1158</v>
      </c>
      <c r="G242" s="13" t="s">
        <v>1742</v>
      </c>
      <c r="H242" s="13" t="s">
        <v>1743</v>
      </c>
      <c r="I242" s="14">
        <v>1</v>
      </c>
      <c r="J242" s="13" t="s">
        <v>43</v>
      </c>
      <c r="K242" s="13" t="s">
        <v>1744</v>
      </c>
      <c r="L242" s="13" t="s">
        <v>1204</v>
      </c>
      <c r="M242" s="13" t="s">
        <v>1234</v>
      </c>
    </row>
    <row r="243" spans="1:13" x14ac:dyDescent="0.3">
      <c r="A243" s="13" t="s">
        <v>44</v>
      </c>
      <c r="B243" s="13" t="s">
        <v>1652</v>
      </c>
      <c r="C243" s="13" t="s">
        <v>1091</v>
      </c>
      <c r="D243" s="13" t="s">
        <v>1739</v>
      </c>
      <c r="E243" s="13" t="s">
        <v>1745</v>
      </c>
      <c r="F243" s="13" t="s">
        <v>1158</v>
      </c>
      <c r="G243" s="13" t="s">
        <v>1272</v>
      </c>
      <c r="H243" s="13" t="s">
        <v>1273</v>
      </c>
      <c r="I243" s="14">
        <v>2</v>
      </c>
      <c r="J243" s="13" t="s">
        <v>43</v>
      </c>
      <c r="K243" s="13" t="s">
        <v>1744</v>
      </c>
      <c r="L243" s="13" t="s">
        <v>1204</v>
      </c>
      <c r="M243" s="13" t="s">
        <v>1205</v>
      </c>
    </row>
    <row r="244" spans="1:13" x14ac:dyDescent="0.3">
      <c r="A244" s="13" t="s">
        <v>428</v>
      </c>
      <c r="B244" s="13" t="s">
        <v>1746</v>
      </c>
      <c r="C244" s="13" t="s">
        <v>1091</v>
      </c>
      <c r="D244" s="13" t="s">
        <v>1747</v>
      </c>
      <c r="E244" s="13" t="s">
        <v>1748</v>
      </c>
      <c r="F244" s="13" t="s">
        <v>1094</v>
      </c>
      <c r="G244" s="13" t="s">
        <v>1357</v>
      </c>
      <c r="H244" s="13" t="s">
        <v>1358</v>
      </c>
      <c r="I244" s="14">
        <v>1</v>
      </c>
      <c r="J244" s="13" t="s">
        <v>427</v>
      </c>
      <c r="K244" s="13" t="s">
        <v>1105</v>
      </c>
      <c r="L244" s="13" t="s">
        <v>1204</v>
      </c>
      <c r="M244" s="13" t="s">
        <v>1351</v>
      </c>
    </row>
    <row r="245" spans="1:13" x14ac:dyDescent="0.3">
      <c r="A245" s="13" t="s">
        <v>398</v>
      </c>
      <c r="B245" s="13" t="s">
        <v>1749</v>
      </c>
      <c r="C245" s="13" t="s">
        <v>1140</v>
      </c>
      <c r="D245" s="13" t="s">
        <v>1750</v>
      </c>
      <c r="E245" s="13" t="s">
        <v>1751</v>
      </c>
      <c r="F245" s="13" t="s">
        <v>1158</v>
      </c>
      <c r="G245" s="13" t="s">
        <v>1272</v>
      </c>
      <c r="H245" s="13" t="s">
        <v>1273</v>
      </c>
      <c r="I245" s="14">
        <v>2</v>
      </c>
      <c r="J245" s="13" t="s">
        <v>397</v>
      </c>
      <c r="K245" s="13" t="s">
        <v>1213</v>
      </c>
      <c r="L245" s="13" t="s">
        <v>1204</v>
      </c>
      <c r="M245" s="13" t="s">
        <v>1205</v>
      </c>
    </row>
    <row r="246" spans="1:13" x14ac:dyDescent="0.3">
      <c r="A246" s="13" t="s">
        <v>122</v>
      </c>
      <c r="B246" s="13" t="s">
        <v>1752</v>
      </c>
      <c r="C246" s="13" t="s">
        <v>1091</v>
      </c>
      <c r="D246" s="13" t="s">
        <v>1753</v>
      </c>
      <c r="E246" s="13" t="s">
        <v>1754</v>
      </c>
      <c r="F246" s="13" t="s">
        <v>1158</v>
      </c>
      <c r="G246" s="13" t="s">
        <v>1272</v>
      </c>
      <c r="H246" s="13" t="s">
        <v>1273</v>
      </c>
      <c r="I246" s="14">
        <v>2</v>
      </c>
      <c r="J246" s="13" t="s">
        <v>121</v>
      </c>
      <c r="K246" s="13" t="s">
        <v>1097</v>
      </c>
      <c r="L246" s="13" t="s">
        <v>1204</v>
      </c>
      <c r="M246" s="13" t="s">
        <v>1205</v>
      </c>
    </row>
    <row r="247" spans="1:13" x14ac:dyDescent="0.3">
      <c r="A247" s="13" t="s">
        <v>190</v>
      </c>
      <c r="B247" s="13" t="s">
        <v>1305</v>
      </c>
      <c r="C247" s="13" t="s">
        <v>1091</v>
      </c>
      <c r="D247" s="13" t="s">
        <v>1755</v>
      </c>
      <c r="E247" s="13" t="s">
        <v>1756</v>
      </c>
      <c r="F247" s="13" t="s">
        <v>1158</v>
      </c>
      <c r="G247" s="13" t="s">
        <v>1272</v>
      </c>
      <c r="H247" s="13" t="s">
        <v>1273</v>
      </c>
      <c r="I247" s="14">
        <v>1</v>
      </c>
      <c r="J247" s="13" t="s">
        <v>189</v>
      </c>
      <c r="K247" s="13" t="s">
        <v>1316</v>
      </c>
      <c r="L247" s="13" t="s">
        <v>1204</v>
      </c>
      <c r="M247" s="13" t="s">
        <v>1205</v>
      </c>
    </row>
    <row r="248" spans="1:13" x14ac:dyDescent="0.3">
      <c r="A248" s="13" t="s">
        <v>106</v>
      </c>
      <c r="B248" s="13" t="s">
        <v>1757</v>
      </c>
      <c r="C248" s="13" t="s">
        <v>1354</v>
      </c>
      <c r="D248" s="13" t="s">
        <v>1758</v>
      </c>
      <c r="E248" s="13" t="s">
        <v>1759</v>
      </c>
      <c r="F248" s="13" t="s">
        <v>1158</v>
      </c>
      <c r="G248" s="13" t="s">
        <v>1259</v>
      </c>
      <c r="H248" s="13" t="s">
        <v>1260</v>
      </c>
      <c r="I248" s="14">
        <v>2</v>
      </c>
      <c r="J248" s="13" t="s">
        <v>105</v>
      </c>
      <c r="K248" s="13" t="s">
        <v>1316</v>
      </c>
      <c r="L248" s="13" t="s">
        <v>1204</v>
      </c>
      <c r="M248" s="13" t="s">
        <v>1234</v>
      </c>
    </row>
    <row r="249" spans="1:13" x14ac:dyDescent="0.3">
      <c r="A249" s="13" t="s">
        <v>106</v>
      </c>
      <c r="B249" s="13" t="s">
        <v>1757</v>
      </c>
      <c r="C249" s="13" t="s">
        <v>1354</v>
      </c>
      <c r="D249" s="13" t="s">
        <v>1758</v>
      </c>
      <c r="E249" s="13" t="s">
        <v>1760</v>
      </c>
      <c r="F249" s="13" t="s">
        <v>1158</v>
      </c>
      <c r="G249" s="13" t="s">
        <v>1211</v>
      </c>
      <c r="H249" s="13" t="s">
        <v>1212</v>
      </c>
      <c r="I249" s="14">
        <v>1</v>
      </c>
      <c r="J249" s="13" t="s">
        <v>105</v>
      </c>
      <c r="K249" s="13" t="s">
        <v>1580</v>
      </c>
      <c r="L249" s="13" t="s">
        <v>1204</v>
      </c>
      <c r="M249" s="13" t="s">
        <v>1205</v>
      </c>
    </row>
    <row r="250" spans="1:13" x14ac:dyDescent="0.3">
      <c r="A250" s="13" t="s">
        <v>357</v>
      </c>
      <c r="B250" s="13" t="s">
        <v>1284</v>
      </c>
      <c r="C250" s="13" t="s">
        <v>1091</v>
      </c>
      <c r="D250" s="13" t="s">
        <v>1761</v>
      </c>
      <c r="E250" s="13" t="s">
        <v>1762</v>
      </c>
      <c r="F250" s="13" t="s">
        <v>1094</v>
      </c>
      <c r="G250" s="13" t="s">
        <v>1269</v>
      </c>
      <c r="H250" s="13" t="s">
        <v>1237</v>
      </c>
      <c r="I250" s="14">
        <v>1</v>
      </c>
      <c r="J250" s="13" t="s">
        <v>356</v>
      </c>
      <c r="K250" s="13" t="s">
        <v>1270</v>
      </c>
      <c r="L250" s="13" t="s">
        <v>1204</v>
      </c>
      <c r="M250" s="13" t="s">
        <v>1106</v>
      </c>
    </row>
    <row r="251" spans="1:13" x14ac:dyDescent="0.3">
      <c r="A251" s="13" t="s">
        <v>357</v>
      </c>
      <c r="B251" s="13" t="s">
        <v>1284</v>
      </c>
      <c r="C251" s="13" t="s">
        <v>1091</v>
      </c>
      <c r="D251" s="13" t="s">
        <v>1761</v>
      </c>
      <c r="E251" s="13" t="s">
        <v>1762</v>
      </c>
      <c r="F251" s="13" t="s">
        <v>1094</v>
      </c>
      <c r="G251" s="13" t="s">
        <v>1236</v>
      </c>
      <c r="H251" s="13" t="s">
        <v>1237</v>
      </c>
      <c r="I251" s="14">
        <v>1</v>
      </c>
      <c r="J251" s="13" t="s">
        <v>356</v>
      </c>
      <c r="K251" s="13" t="s">
        <v>1270</v>
      </c>
      <c r="L251" s="13" t="s">
        <v>1204</v>
      </c>
      <c r="M251" s="13" t="s">
        <v>1106</v>
      </c>
    </row>
    <row r="252" spans="1:13" x14ac:dyDescent="0.3">
      <c r="A252" s="13" t="s">
        <v>410</v>
      </c>
      <c r="B252" s="13" t="s">
        <v>1763</v>
      </c>
      <c r="C252" s="13" t="s">
        <v>1140</v>
      </c>
      <c r="D252" s="13" t="s">
        <v>1764</v>
      </c>
      <c r="E252" s="13" t="s">
        <v>1765</v>
      </c>
      <c r="F252" s="13" t="s">
        <v>1158</v>
      </c>
      <c r="G252" s="13" t="s">
        <v>1766</v>
      </c>
      <c r="H252" s="13" t="s">
        <v>1767</v>
      </c>
      <c r="I252" s="14">
        <v>3</v>
      </c>
      <c r="J252" s="13" t="s">
        <v>409</v>
      </c>
      <c r="K252" s="13" t="s">
        <v>1203</v>
      </c>
      <c r="L252" s="13" t="s">
        <v>1204</v>
      </c>
      <c r="M252" s="13" t="s">
        <v>1768</v>
      </c>
    </row>
    <row r="253" spans="1:13" x14ac:dyDescent="0.3">
      <c r="A253" s="13" t="s">
        <v>62</v>
      </c>
      <c r="B253" s="13" t="s">
        <v>1246</v>
      </c>
      <c r="C253" s="13" t="s">
        <v>1140</v>
      </c>
      <c r="D253" s="13" t="s">
        <v>1769</v>
      </c>
      <c r="E253" s="13" t="s">
        <v>1770</v>
      </c>
      <c r="F253" s="13" t="s">
        <v>1094</v>
      </c>
      <c r="G253" s="13" t="s">
        <v>1243</v>
      </c>
      <c r="H253" s="13" t="s">
        <v>1244</v>
      </c>
      <c r="I253" s="14">
        <v>1</v>
      </c>
      <c r="J253" s="13" t="s">
        <v>61</v>
      </c>
      <c r="K253" s="13" t="s">
        <v>1119</v>
      </c>
      <c r="L253" s="13" t="s">
        <v>1204</v>
      </c>
      <c r="M253" s="13" t="s">
        <v>1106</v>
      </c>
    </row>
    <row r="254" spans="1:13" x14ac:dyDescent="0.3">
      <c r="A254" s="13" t="s">
        <v>62</v>
      </c>
      <c r="B254" s="13" t="s">
        <v>1246</v>
      </c>
      <c r="C254" s="13" t="s">
        <v>1140</v>
      </c>
      <c r="D254" s="13" t="s">
        <v>1769</v>
      </c>
      <c r="E254" s="13" t="s">
        <v>1771</v>
      </c>
      <c r="F254" s="13" t="s">
        <v>1094</v>
      </c>
      <c r="G254" s="13" t="s">
        <v>1269</v>
      </c>
      <c r="H254" s="13" t="s">
        <v>1237</v>
      </c>
      <c r="I254" s="14">
        <v>1</v>
      </c>
      <c r="J254" s="13" t="s">
        <v>61</v>
      </c>
      <c r="K254" s="13" t="s">
        <v>1720</v>
      </c>
      <c r="L254" s="13" t="s">
        <v>1204</v>
      </c>
      <c r="M254" s="13" t="s">
        <v>1106</v>
      </c>
    </row>
    <row r="255" spans="1:13" x14ac:dyDescent="0.3">
      <c r="A255" s="13" t="s">
        <v>62</v>
      </c>
      <c r="B255" s="13" t="s">
        <v>1246</v>
      </c>
      <c r="C255" s="13" t="s">
        <v>1140</v>
      </c>
      <c r="D255" s="13" t="s">
        <v>1769</v>
      </c>
      <c r="E255" s="13" t="s">
        <v>1772</v>
      </c>
      <c r="F255" s="13" t="s">
        <v>1094</v>
      </c>
      <c r="G255" s="13" t="s">
        <v>1269</v>
      </c>
      <c r="H255" s="13" t="s">
        <v>1237</v>
      </c>
      <c r="I255" s="14">
        <v>1</v>
      </c>
      <c r="J255" s="13" t="s">
        <v>61</v>
      </c>
      <c r="K255" s="13" t="s">
        <v>1334</v>
      </c>
      <c r="L255" s="13" t="s">
        <v>1204</v>
      </c>
      <c r="M255" s="13" t="s">
        <v>1106</v>
      </c>
    </row>
    <row r="256" spans="1:13" x14ac:dyDescent="0.3">
      <c r="A256" s="13" t="s">
        <v>70</v>
      </c>
      <c r="B256" s="13" t="s">
        <v>1773</v>
      </c>
      <c r="C256" s="13" t="s">
        <v>1091</v>
      </c>
      <c r="D256" s="13" t="s">
        <v>1774</v>
      </c>
      <c r="E256" s="13" t="s">
        <v>1775</v>
      </c>
      <c r="F256" s="13" t="s">
        <v>1158</v>
      </c>
      <c r="G256" s="13" t="s">
        <v>1776</v>
      </c>
      <c r="H256" s="13" t="s">
        <v>1777</v>
      </c>
      <c r="I256" s="14">
        <v>1</v>
      </c>
      <c r="J256" s="13" t="s">
        <v>69</v>
      </c>
      <c r="K256" s="13" t="s">
        <v>1191</v>
      </c>
      <c r="L256" s="13" t="s">
        <v>1204</v>
      </c>
      <c r="M256" s="13" t="s">
        <v>1778</v>
      </c>
    </row>
    <row r="257" spans="1:13" x14ac:dyDescent="0.3">
      <c r="A257" s="13" t="s">
        <v>70</v>
      </c>
      <c r="B257" s="13" t="s">
        <v>1773</v>
      </c>
      <c r="C257" s="13" t="s">
        <v>1091</v>
      </c>
      <c r="D257" s="13" t="s">
        <v>1774</v>
      </c>
      <c r="E257" s="13" t="s">
        <v>1779</v>
      </c>
      <c r="F257" s="13" t="s">
        <v>1158</v>
      </c>
      <c r="G257" s="13" t="s">
        <v>1780</v>
      </c>
      <c r="H257" s="13" t="s">
        <v>1781</v>
      </c>
      <c r="I257" s="14">
        <v>1</v>
      </c>
      <c r="J257" s="13" t="s">
        <v>69</v>
      </c>
      <c r="K257" s="13" t="s">
        <v>1213</v>
      </c>
      <c r="L257" s="13" t="s">
        <v>1204</v>
      </c>
      <c r="M257" s="13" t="s">
        <v>1782</v>
      </c>
    </row>
    <row r="258" spans="1:13" x14ac:dyDescent="0.3">
      <c r="A258" s="13" t="s">
        <v>202</v>
      </c>
      <c r="B258" s="13" t="s">
        <v>1144</v>
      </c>
      <c r="C258" s="13" t="s">
        <v>1091</v>
      </c>
      <c r="D258" s="13" t="s">
        <v>1783</v>
      </c>
      <c r="E258" s="13" t="s">
        <v>1784</v>
      </c>
      <c r="F258" s="13" t="s">
        <v>1158</v>
      </c>
      <c r="G258" s="13" t="s">
        <v>1231</v>
      </c>
      <c r="H258" s="13" t="s">
        <v>1232</v>
      </c>
      <c r="I258" s="14">
        <v>2</v>
      </c>
      <c r="J258" s="13" t="s">
        <v>201</v>
      </c>
      <c r="K258" s="13" t="s">
        <v>1725</v>
      </c>
      <c r="L258" s="13" t="s">
        <v>1204</v>
      </c>
      <c r="M258" s="13" t="s">
        <v>1234</v>
      </c>
    </row>
    <row r="259" spans="1:13" x14ac:dyDescent="0.3">
      <c r="A259" s="13" t="s">
        <v>202</v>
      </c>
      <c r="B259" s="13" t="s">
        <v>1144</v>
      </c>
      <c r="C259" s="13" t="s">
        <v>1091</v>
      </c>
      <c r="D259" s="13" t="s">
        <v>1783</v>
      </c>
      <c r="E259" s="13" t="s">
        <v>1785</v>
      </c>
      <c r="F259" s="13" t="s">
        <v>1158</v>
      </c>
      <c r="G259" s="13" t="s">
        <v>1231</v>
      </c>
      <c r="H259" s="13" t="s">
        <v>1232</v>
      </c>
      <c r="I259" s="14">
        <v>4</v>
      </c>
      <c r="J259" s="13" t="s">
        <v>201</v>
      </c>
      <c r="K259" s="13" t="s">
        <v>1143</v>
      </c>
      <c r="L259" s="13" t="s">
        <v>1204</v>
      </c>
      <c r="M259" s="13" t="s">
        <v>1234</v>
      </c>
    </row>
    <row r="260" spans="1:13" x14ac:dyDescent="0.3">
      <c r="A260" s="13" t="s">
        <v>202</v>
      </c>
      <c r="B260" s="13" t="s">
        <v>1144</v>
      </c>
      <c r="C260" s="13" t="s">
        <v>1091</v>
      </c>
      <c r="D260" s="13" t="s">
        <v>1783</v>
      </c>
      <c r="E260" s="13" t="s">
        <v>1785</v>
      </c>
      <c r="F260" s="13" t="s">
        <v>1158</v>
      </c>
      <c r="G260" s="13" t="s">
        <v>1259</v>
      </c>
      <c r="H260" s="13" t="s">
        <v>1260</v>
      </c>
      <c r="I260" s="14">
        <v>5</v>
      </c>
      <c r="J260" s="13" t="s">
        <v>201</v>
      </c>
      <c r="K260" s="13" t="s">
        <v>1143</v>
      </c>
      <c r="L260" s="13" t="s">
        <v>1204</v>
      </c>
      <c r="M260" s="13" t="s">
        <v>1234</v>
      </c>
    </row>
    <row r="261" spans="1:13" x14ac:dyDescent="0.3">
      <c r="A261" s="13" t="s">
        <v>408</v>
      </c>
      <c r="B261" s="13" t="s">
        <v>1786</v>
      </c>
      <c r="C261" s="13" t="s">
        <v>1140</v>
      </c>
      <c r="D261" s="13" t="s">
        <v>1787</v>
      </c>
      <c r="E261" s="13" t="s">
        <v>1788</v>
      </c>
      <c r="F261" s="13" t="s">
        <v>1158</v>
      </c>
      <c r="G261" s="13" t="s">
        <v>1272</v>
      </c>
      <c r="H261" s="13" t="s">
        <v>1273</v>
      </c>
      <c r="I261" s="14">
        <v>2</v>
      </c>
      <c r="J261" s="13" t="s">
        <v>407</v>
      </c>
      <c r="K261" s="13" t="s">
        <v>1287</v>
      </c>
      <c r="L261" s="13" t="s">
        <v>1204</v>
      </c>
      <c r="M261" s="13" t="s">
        <v>1205</v>
      </c>
    </row>
    <row r="262" spans="1:13" x14ac:dyDescent="0.3">
      <c r="A262" s="13" t="s">
        <v>150</v>
      </c>
      <c r="B262" s="13" t="s">
        <v>1789</v>
      </c>
      <c r="C262" s="13" t="s">
        <v>1091</v>
      </c>
      <c r="D262" s="13" t="s">
        <v>1790</v>
      </c>
      <c r="E262" s="13" t="s">
        <v>1791</v>
      </c>
      <c r="F262" s="13" t="s">
        <v>1094</v>
      </c>
      <c r="G262" s="13" t="s">
        <v>1332</v>
      </c>
      <c r="H262" s="13" t="s">
        <v>1130</v>
      </c>
      <c r="I262" s="14">
        <v>1</v>
      </c>
      <c r="J262" s="13" t="s">
        <v>149</v>
      </c>
      <c r="K262" s="13" t="s">
        <v>1316</v>
      </c>
      <c r="L262" s="13" t="s">
        <v>1204</v>
      </c>
      <c r="M262" s="13" t="s">
        <v>1106</v>
      </c>
    </row>
    <row r="263" spans="1:13" x14ac:dyDescent="0.3">
      <c r="A263" s="13" t="s">
        <v>150</v>
      </c>
      <c r="B263" s="13" t="s">
        <v>1789</v>
      </c>
      <c r="C263" s="13" t="s">
        <v>1091</v>
      </c>
      <c r="D263" s="13" t="s">
        <v>1790</v>
      </c>
      <c r="E263" s="13" t="s">
        <v>1791</v>
      </c>
      <c r="F263" s="13" t="s">
        <v>1094</v>
      </c>
      <c r="G263" s="13" t="s">
        <v>1236</v>
      </c>
      <c r="H263" s="13" t="s">
        <v>1237</v>
      </c>
      <c r="I263" s="14">
        <v>1</v>
      </c>
      <c r="J263" s="13" t="s">
        <v>149</v>
      </c>
      <c r="K263" s="13" t="s">
        <v>1316</v>
      </c>
      <c r="L263" s="13" t="s">
        <v>1204</v>
      </c>
      <c r="M263" s="13" t="s">
        <v>1106</v>
      </c>
    </row>
    <row r="264" spans="1:13" x14ac:dyDescent="0.3">
      <c r="A264" s="13" t="s">
        <v>315</v>
      </c>
      <c r="B264" s="13" t="s">
        <v>1090</v>
      </c>
      <c r="C264" s="13" t="s">
        <v>1091</v>
      </c>
      <c r="D264" s="13" t="s">
        <v>1792</v>
      </c>
      <c r="E264" s="13" t="s">
        <v>1793</v>
      </c>
      <c r="F264" s="13" t="s">
        <v>1094</v>
      </c>
      <c r="G264" s="13" t="s">
        <v>1256</v>
      </c>
      <c r="H264" s="13" t="s">
        <v>1257</v>
      </c>
      <c r="I264" s="14">
        <v>2</v>
      </c>
      <c r="J264" s="13" t="s">
        <v>314</v>
      </c>
      <c r="K264" s="13" t="s">
        <v>1415</v>
      </c>
      <c r="L264" s="13" t="s">
        <v>1204</v>
      </c>
      <c r="M264" s="13" t="s">
        <v>1255</v>
      </c>
    </row>
    <row r="265" spans="1:13" x14ac:dyDescent="0.3">
      <c r="A265" s="13" t="s">
        <v>315</v>
      </c>
      <c r="B265" s="13" t="s">
        <v>1090</v>
      </c>
      <c r="C265" s="13" t="s">
        <v>1091</v>
      </c>
      <c r="D265" s="13" t="s">
        <v>1792</v>
      </c>
      <c r="E265" s="13" t="s">
        <v>1794</v>
      </c>
      <c r="F265" s="13" t="s">
        <v>1094</v>
      </c>
      <c r="G265" s="13" t="s">
        <v>1256</v>
      </c>
      <c r="H265" s="13" t="s">
        <v>1257</v>
      </c>
      <c r="I265" s="14">
        <v>1</v>
      </c>
      <c r="J265" s="13" t="s">
        <v>314</v>
      </c>
      <c r="K265" s="13" t="s">
        <v>1147</v>
      </c>
      <c r="L265" s="13" t="s">
        <v>1204</v>
      </c>
      <c r="M265" s="13" t="s">
        <v>1255</v>
      </c>
    </row>
    <row r="266" spans="1:13" x14ac:dyDescent="0.3">
      <c r="A266" s="13" t="s">
        <v>315</v>
      </c>
      <c r="B266" s="13" t="s">
        <v>1090</v>
      </c>
      <c r="C266" s="13" t="s">
        <v>1091</v>
      </c>
      <c r="D266" s="13" t="s">
        <v>1792</v>
      </c>
      <c r="E266" s="13" t="s">
        <v>1795</v>
      </c>
      <c r="F266" s="13" t="s">
        <v>1094</v>
      </c>
      <c r="G266" s="13" t="s">
        <v>1256</v>
      </c>
      <c r="H266" s="13" t="s">
        <v>1257</v>
      </c>
      <c r="I266" s="14">
        <v>1</v>
      </c>
      <c r="J266" s="13" t="s">
        <v>314</v>
      </c>
      <c r="K266" s="13" t="s">
        <v>1334</v>
      </c>
      <c r="L266" s="13" t="s">
        <v>1204</v>
      </c>
      <c r="M266" s="13" t="s">
        <v>1255</v>
      </c>
    </row>
    <row r="267" spans="1:13" x14ac:dyDescent="0.3">
      <c r="A267" s="13" t="s">
        <v>206</v>
      </c>
      <c r="B267" s="13" t="s">
        <v>1796</v>
      </c>
      <c r="C267" s="13" t="s">
        <v>1091</v>
      </c>
      <c r="D267" s="13" t="s">
        <v>1797</v>
      </c>
      <c r="E267" s="13" t="s">
        <v>1798</v>
      </c>
      <c r="F267" s="13" t="s">
        <v>1158</v>
      </c>
      <c r="G267" s="13" t="s">
        <v>1799</v>
      </c>
      <c r="H267" s="13" t="s">
        <v>1800</v>
      </c>
      <c r="I267" s="14">
        <v>2</v>
      </c>
      <c r="J267" s="13" t="s">
        <v>205</v>
      </c>
      <c r="K267" s="13" t="s">
        <v>1390</v>
      </c>
      <c r="L267" s="13" t="s">
        <v>1204</v>
      </c>
      <c r="M267" s="13" t="s">
        <v>1106</v>
      </c>
    </row>
    <row r="268" spans="1:13" x14ac:dyDescent="0.3">
      <c r="A268" s="13" t="s">
        <v>206</v>
      </c>
      <c r="B268" s="13" t="s">
        <v>1796</v>
      </c>
      <c r="C268" s="13" t="s">
        <v>1091</v>
      </c>
      <c r="D268" s="13" t="s">
        <v>1797</v>
      </c>
      <c r="E268" s="13" t="s">
        <v>1801</v>
      </c>
      <c r="F268" s="13" t="s">
        <v>1158</v>
      </c>
      <c r="G268" s="13" t="s">
        <v>1667</v>
      </c>
      <c r="H268" s="13" t="s">
        <v>1668</v>
      </c>
      <c r="I268" s="14">
        <v>1</v>
      </c>
      <c r="J268" s="13" t="s">
        <v>205</v>
      </c>
      <c r="K268" s="13" t="s">
        <v>1415</v>
      </c>
      <c r="L268" s="13" t="s">
        <v>1204</v>
      </c>
      <c r="M268" s="13" t="s">
        <v>1669</v>
      </c>
    </row>
    <row r="269" spans="1:13" x14ac:dyDescent="0.3">
      <c r="A269" s="13" t="s">
        <v>206</v>
      </c>
      <c r="B269" s="13" t="s">
        <v>1796</v>
      </c>
      <c r="C269" s="13" t="s">
        <v>1091</v>
      </c>
      <c r="D269" s="13" t="s">
        <v>1797</v>
      </c>
      <c r="E269" s="13" t="s">
        <v>1802</v>
      </c>
      <c r="F269" s="13" t="s">
        <v>1158</v>
      </c>
      <c r="G269" s="13" t="s">
        <v>1803</v>
      </c>
      <c r="H269" s="13" t="s">
        <v>1804</v>
      </c>
      <c r="I269" s="14">
        <v>2</v>
      </c>
      <c r="J269" s="13" t="s">
        <v>205</v>
      </c>
      <c r="K269" s="13" t="s">
        <v>1119</v>
      </c>
      <c r="L269" s="13" t="s">
        <v>1204</v>
      </c>
      <c r="M269" s="13" t="s">
        <v>1106</v>
      </c>
    </row>
    <row r="270" spans="1:13" x14ac:dyDescent="0.3">
      <c r="A270" s="13" t="s">
        <v>60</v>
      </c>
      <c r="B270" s="13" t="s">
        <v>1391</v>
      </c>
      <c r="C270" s="13" t="s">
        <v>1140</v>
      </c>
      <c r="D270" s="13" t="s">
        <v>1735</v>
      </c>
      <c r="E270" s="13" t="s">
        <v>1805</v>
      </c>
      <c r="F270" s="13" t="s">
        <v>1158</v>
      </c>
      <c r="G270" s="13" t="s">
        <v>1806</v>
      </c>
      <c r="H270" s="13" t="s">
        <v>1807</v>
      </c>
      <c r="I270" s="14">
        <v>2</v>
      </c>
      <c r="J270" s="13" t="s">
        <v>695</v>
      </c>
      <c r="K270" s="13" t="s">
        <v>1270</v>
      </c>
      <c r="L270" s="13" t="s">
        <v>1204</v>
      </c>
      <c r="M270" s="13" t="s">
        <v>1808</v>
      </c>
    </row>
    <row r="271" spans="1:13" x14ac:dyDescent="0.3">
      <c r="A271" s="13" t="s">
        <v>384</v>
      </c>
      <c r="B271" s="13" t="s">
        <v>1139</v>
      </c>
      <c r="C271" s="13" t="s">
        <v>1140</v>
      </c>
      <c r="D271" s="13" t="s">
        <v>1141</v>
      </c>
      <c r="E271" s="13" t="s">
        <v>1809</v>
      </c>
      <c r="F271" s="13" t="s">
        <v>1094</v>
      </c>
      <c r="G271" s="13" t="s">
        <v>1243</v>
      </c>
      <c r="H271" s="13" t="s">
        <v>1244</v>
      </c>
      <c r="I271" s="14">
        <v>1</v>
      </c>
      <c r="J271" s="13" t="s">
        <v>383</v>
      </c>
      <c r="K271" s="13" t="s">
        <v>1213</v>
      </c>
      <c r="L271" s="13" t="s">
        <v>1204</v>
      </c>
      <c r="M271" s="13" t="s">
        <v>1106</v>
      </c>
    </row>
    <row r="272" spans="1:13" x14ac:dyDescent="0.3">
      <c r="A272" s="13" t="s">
        <v>384</v>
      </c>
      <c r="B272" s="13" t="s">
        <v>1139</v>
      </c>
      <c r="C272" s="13" t="s">
        <v>1140</v>
      </c>
      <c r="D272" s="13" t="s">
        <v>1141</v>
      </c>
      <c r="E272" s="13" t="s">
        <v>1810</v>
      </c>
      <c r="F272" s="13" t="s">
        <v>1094</v>
      </c>
      <c r="G272" s="13" t="s">
        <v>1811</v>
      </c>
      <c r="H272" s="13" t="s">
        <v>1812</v>
      </c>
      <c r="I272" s="14">
        <v>2</v>
      </c>
      <c r="J272" s="13" t="s">
        <v>383</v>
      </c>
      <c r="K272" s="13" t="s">
        <v>1147</v>
      </c>
      <c r="L272" s="13" t="s">
        <v>1204</v>
      </c>
      <c r="M272" s="13" t="s">
        <v>1106</v>
      </c>
    </row>
    <row r="273" spans="1:13" x14ac:dyDescent="0.3">
      <c r="A273" s="13" t="s">
        <v>384</v>
      </c>
      <c r="B273" s="13" t="s">
        <v>1139</v>
      </c>
      <c r="C273" s="13" t="s">
        <v>1140</v>
      </c>
      <c r="D273" s="13" t="s">
        <v>1141</v>
      </c>
      <c r="E273" s="13" t="s">
        <v>1813</v>
      </c>
      <c r="F273" s="13" t="s">
        <v>1158</v>
      </c>
      <c r="G273" s="13" t="s">
        <v>1259</v>
      </c>
      <c r="H273" s="13" t="s">
        <v>1260</v>
      </c>
      <c r="I273" s="14">
        <v>2</v>
      </c>
      <c r="J273" s="13" t="s">
        <v>383</v>
      </c>
      <c r="K273" s="13" t="s">
        <v>1375</v>
      </c>
      <c r="L273" s="13" t="s">
        <v>1204</v>
      </c>
      <c r="M273" s="13" t="s">
        <v>1234</v>
      </c>
    </row>
    <row r="274" spans="1:13" x14ac:dyDescent="0.3">
      <c r="A274" s="13" t="s">
        <v>384</v>
      </c>
      <c r="B274" s="13" t="s">
        <v>1139</v>
      </c>
      <c r="C274" s="13" t="s">
        <v>1140</v>
      </c>
      <c r="D274" s="13" t="s">
        <v>1141</v>
      </c>
      <c r="E274" s="13" t="s">
        <v>1813</v>
      </c>
      <c r="F274" s="13" t="s">
        <v>1158</v>
      </c>
      <c r="G274" s="13" t="s">
        <v>1231</v>
      </c>
      <c r="H274" s="13" t="s">
        <v>1232</v>
      </c>
      <c r="I274" s="14">
        <v>3</v>
      </c>
      <c r="J274" s="13" t="s">
        <v>383</v>
      </c>
      <c r="K274" s="13" t="s">
        <v>1375</v>
      </c>
      <c r="L274" s="13" t="s">
        <v>1204</v>
      </c>
      <c r="M274" s="13" t="s">
        <v>1234</v>
      </c>
    </row>
    <row r="275" spans="1:13" x14ac:dyDescent="0.3">
      <c r="A275" s="13" t="s">
        <v>424</v>
      </c>
      <c r="B275" s="13" t="s">
        <v>1757</v>
      </c>
      <c r="C275" s="13" t="s">
        <v>1354</v>
      </c>
      <c r="D275" s="13" t="s">
        <v>1814</v>
      </c>
      <c r="E275" s="13" t="s">
        <v>1815</v>
      </c>
      <c r="F275" s="13" t="s">
        <v>1158</v>
      </c>
      <c r="G275" s="13" t="s">
        <v>1201</v>
      </c>
      <c r="H275" s="13" t="s">
        <v>1202</v>
      </c>
      <c r="I275" s="14">
        <v>1</v>
      </c>
      <c r="J275" s="13" t="s">
        <v>423</v>
      </c>
      <c r="K275" s="13" t="s">
        <v>1501</v>
      </c>
      <c r="L275" s="13" t="s">
        <v>1204</v>
      </c>
      <c r="M275" s="13" t="s">
        <v>1205</v>
      </c>
    </row>
    <row r="276" spans="1:13" x14ac:dyDescent="0.3">
      <c r="A276" s="13" t="s">
        <v>424</v>
      </c>
      <c r="B276" s="13" t="s">
        <v>1757</v>
      </c>
      <c r="C276" s="13" t="s">
        <v>1354</v>
      </c>
      <c r="D276" s="13" t="s">
        <v>1814</v>
      </c>
      <c r="E276" s="13" t="s">
        <v>1815</v>
      </c>
      <c r="F276" s="13" t="s">
        <v>1158</v>
      </c>
      <c r="G276" s="13" t="s">
        <v>1459</v>
      </c>
      <c r="H276" s="13" t="s">
        <v>1460</v>
      </c>
      <c r="I276" s="14">
        <v>1</v>
      </c>
      <c r="J276" s="13" t="s">
        <v>423</v>
      </c>
      <c r="K276" s="13" t="s">
        <v>1501</v>
      </c>
      <c r="L276" s="13" t="s">
        <v>1204</v>
      </c>
      <c r="M276" s="13" t="s">
        <v>1205</v>
      </c>
    </row>
    <row r="277" spans="1:13" x14ac:dyDescent="0.3">
      <c r="A277" s="13" t="s">
        <v>120</v>
      </c>
      <c r="B277" s="13" t="s">
        <v>1816</v>
      </c>
      <c r="C277" s="13" t="s">
        <v>1091</v>
      </c>
      <c r="D277" s="13" t="s">
        <v>1817</v>
      </c>
      <c r="E277" s="13" t="s">
        <v>1818</v>
      </c>
      <c r="F277" s="13" t="s">
        <v>1094</v>
      </c>
      <c r="G277" s="13" t="s">
        <v>1256</v>
      </c>
      <c r="H277" s="13" t="s">
        <v>1257</v>
      </c>
      <c r="I277" s="14">
        <v>1</v>
      </c>
      <c r="J277" s="13" t="s">
        <v>119</v>
      </c>
      <c r="K277" s="13" t="s">
        <v>1362</v>
      </c>
      <c r="L277" s="13" t="s">
        <v>1204</v>
      </c>
      <c r="M277" s="13" t="s">
        <v>1255</v>
      </c>
    </row>
    <row r="278" spans="1:13" x14ac:dyDescent="0.3">
      <c r="A278" s="13" t="s">
        <v>120</v>
      </c>
      <c r="B278" s="13" t="s">
        <v>1816</v>
      </c>
      <c r="C278" s="13" t="s">
        <v>1091</v>
      </c>
      <c r="D278" s="13" t="s">
        <v>1817</v>
      </c>
      <c r="E278" s="13" t="s">
        <v>1819</v>
      </c>
      <c r="F278" s="13" t="s">
        <v>1094</v>
      </c>
      <c r="G278" s="13" t="s">
        <v>1243</v>
      </c>
      <c r="H278" s="13" t="s">
        <v>1244</v>
      </c>
      <c r="I278" s="14">
        <v>1</v>
      </c>
      <c r="J278" s="13" t="s">
        <v>119</v>
      </c>
      <c r="K278" s="13" t="s">
        <v>1270</v>
      </c>
      <c r="L278" s="13" t="s">
        <v>1204</v>
      </c>
      <c r="M278" s="13" t="s">
        <v>1106</v>
      </c>
    </row>
    <row r="279" spans="1:13" x14ac:dyDescent="0.3">
      <c r="A279" s="13" t="s">
        <v>120</v>
      </c>
      <c r="B279" s="13" t="s">
        <v>1816</v>
      </c>
      <c r="C279" s="13" t="s">
        <v>1091</v>
      </c>
      <c r="D279" s="13" t="s">
        <v>1817</v>
      </c>
      <c r="E279" s="13" t="s">
        <v>1820</v>
      </c>
      <c r="F279" s="13" t="s">
        <v>1094</v>
      </c>
      <c r="G279" s="13" t="s">
        <v>1256</v>
      </c>
      <c r="H279" s="13" t="s">
        <v>1257</v>
      </c>
      <c r="I279" s="14">
        <v>1</v>
      </c>
      <c r="J279" s="13" t="s">
        <v>119</v>
      </c>
      <c r="K279" s="13" t="s">
        <v>1213</v>
      </c>
      <c r="L279" s="13" t="s">
        <v>1204</v>
      </c>
      <c r="M279" s="13" t="s">
        <v>1255</v>
      </c>
    </row>
    <row r="280" spans="1:13" x14ac:dyDescent="0.3">
      <c r="A280" s="13" t="s">
        <v>120</v>
      </c>
      <c r="B280" s="13" t="s">
        <v>1816</v>
      </c>
      <c r="C280" s="13" t="s">
        <v>1091</v>
      </c>
      <c r="D280" s="13" t="s">
        <v>1817</v>
      </c>
      <c r="E280" s="13" t="s">
        <v>1821</v>
      </c>
      <c r="F280" s="13" t="s">
        <v>1158</v>
      </c>
      <c r="G280" s="13" t="s">
        <v>1272</v>
      </c>
      <c r="H280" s="13" t="s">
        <v>1273</v>
      </c>
      <c r="I280" s="14">
        <v>1</v>
      </c>
      <c r="J280" s="13" t="s">
        <v>119</v>
      </c>
      <c r="K280" s="13" t="s">
        <v>1171</v>
      </c>
      <c r="L280" s="13" t="s">
        <v>1204</v>
      </c>
      <c r="M280" s="13" t="s">
        <v>1205</v>
      </c>
    </row>
    <row r="281" spans="1:13" x14ac:dyDescent="0.3">
      <c r="A281" s="13" t="s">
        <v>96</v>
      </c>
      <c r="B281" s="13" t="s">
        <v>1822</v>
      </c>
      <c r="C281" s="13" t="s">
        <v>1091</v>
      </c>
      <c r="D281" s="13" t="s">
        <v>1823</v>
      </c>
      <c r="E281" s="13" t="s">
        <v>1824</v>
      </c>
      <c r="F281" s="13" t="s">
        <v>1094</v>
      </c>
      <c r="G281" s="13" t="s">
        <v>1442</v>
      </c>
      <c r="H281" s="13" t="s">
        <v>1443</v>
      </c>
      <c r="I281" s="14">
        <v>2</v>
      </c>
      <c r="J281" s="13" t="s">
        <v>95</v>
      </c>
      <c r="K281" s="13" t="s">
        <v>1105</v>
      </c>
      <c r="L281" s="13" t="s">
        <v>1204</v>
      </c>
      <c r="M281" s="13" t="s">
        <v>1106</v>
      </c>
    </row>
    <row r="282" spans="1:13" x14ac:dyDescent="0.3">
      <c r="A282" s="13" t="s">
        <v>96</v>
      </c>
      <c r="B282" s="13" t="s">
        <v>1822</v>
      </c>
      <c r="C282" s="13" t="s">
        <v>1091</v>
      </c>
      <c r="D282" s="13" t="s">
        <v>1823</v>
      </c>
      <c r="E282" s="13" t="s">
        <v>1825</v>
      </c>
      <c r="F282" s="13" t="s">
        <v>1094</v>
      </c>
      <c r="G282" s="13" t="s">
        <v>1442</v>
      </c>
      <c r="H282" s="13" t="s">
        <v>1443</v>
      </c>
      <c r="I282" s="14">
        <v>1</v>
      </c>
      <c r="J282" s="13" t="s">
        <v>95</v>
      </c>
      <c r="K282" s="13" t="s">
        <v>1245</v>
      </c>
      <c r="L282" s="13" t="s">
        <v>1204</v>
      </c>
      <c r="M282" s="13" t="s">
        <v>1106</v>
      </c>
    </row>
    <row r="283" spans="1:13" x14ac:dyDescent="0.3">
      <c r="A283" s="13" t="s">
        <v>223</v>
      </c>
      <c r="B283" s="13" t="s">
        <v>1826</v>
      </c>
      <c r="C283" s="13" t="s">
        <v>1091</v>
      </c>
      <c r="D283" s="13" t="s">
        <v>1827</v>
      </c>
      <c r="E283" s="13" t="s">
        <v>1828</v>
      </c>
      <c r="F283" s="13" t="s">
        <v>1094</v>
      </c>
      <c r="G283" s="13" t="s">
        <v>1252</v>
      </c>
      <c r="H283" s="13" t="s">
        <v>1253</v>
      </c>
      <c r="I283" s="14">
        <v>1</v>
      </c>
      <c r="J283" s="13" t="s">
        <v>222</v>
      </c>
      <c r="K283" s="13" t="s">
        <v>1270</v>
      </c>
      <c r="L283" s="13" t="s">
        <v>1204</v>
      </c>
      <c r="M283" s="13" t="s">
        <v>1255</v>
      </c>
    </row>
    <row r="284" spans="1:13" x14ac:dyDescent="0.3">
      <c r="A284" s="13" t="s">
        <v>66</v>
      </c>
      <c r="B284" s="13" t="s">
        <v>1594</v>
      </c>
      <c r="C284" s="13" t="s">
        <v>1091</v>
      </c>
      <c r="D284" s="13" t="s">
        <v>1829</v>
      </c>
      <c r="E284" s="13" t="s">
        <v>1830</v>
      </c>
      <c r="F284" s="13" t="s">
        <v>1158</v>
      </c>
      <c r="G284" s="13" t="s">
        <v>1453</v>
      </c>
      <c r="H284" s="13" t="s">
        <v>1454</v>
      </c>
      <c r="I284" s="14">
        <v>1</v>
      </c>
      <c r="J284" s="13" t="s">
        <v>65</v>
      </c>
      <c r="K284" s="13" t="s">
        <v>1245</v>
      </c>
      <c r="L284" s="13" t="s">
        <v>1204</v>
      </c>
      <c r="M284" s="13" t="s">
        <v>1455</v>
      </c>
    </row>
    <row r="285" spans="1:13" x14ac:dyDescent="0.3">
      <c r="A285" s="13" t="s">
        <v>158</v>
      </c>
      <c r="B285" s="13" t="s">
        <v>1831</v>
      </c>
      <c r="C285" s="13" t="s">
        <v>1091</v>
      </c>
      <c r="D285" s="13" t="s">
        <v>1832</v>
      </c>
      <c r="E285" s="13" t="s">
        <v>1833</v>
      </c>
      <c r="F285" s="13" t="s">
        <v>1094</v>
      </c>
      <c r="G285" s="13" t="s">
        <v>1256</v>
      </c>
      <c r="H285" s="13" t="s">
        <v>1257</v>
      </c>
      <c r="I285" s="14">
        <v>1</v>
      </c>
      <c r="J285" s="13" t="s">
        <v>157</v>
      </c>
      <c r="K285" s="13" t="s">
        <v>1105</v>
      </c>
      <c r="L285" s="13" t="s">
        <v>1204</v>
      </c>
      <c r="M285" s="13" t="s">
        <v>1255</v>
      </c>
    </row>
    <row r="286" spans="1:13" x14ac:dyDescent="0.3">
      <c r="A286" s="13" t="s">
        <v>158</v>
      </c>
      <c r="B286" s="13" t="s">
        <v>1831</v>
      </c>
      <c r="C286" s="13" t="s">
        <v>1091</v>
      </c>
      <c r="D286" s="13" t="s">
        <v>1832</v>
      </c>
      <c r="E286" s="13" t="s">
        <v>1834</v>
      </c>
      <c r="F286" s="13" t="s">
        <v>1094</v>
      </c>
      <c r="G286" s="13" t="s">
        <v>1256</v>
      </c>
      <c r="H286" s="13" t="s">
        <v>1257</v>
      </c>
      <c r="I286" s="14">
        <v>1</v>
      </c>
      <c r="J286" s="13" t="s">
        <v>157</v>
      </c>
      <c r="K286" s="13" t="s">
        <v>1381</v>
      </c>
      <c r="L286" s="13" t="s">
        <v>1204</v>
      </c>
      <c r="M286" s="13" t="s">
        <v>1255</v>
      </c>
    </row>
    <row r="287" spans="1:13" x14ac:dyDescent="0.3">
      <c r="A287" s="13" t="s">
        <v>50</v>
      </c>
      <c r="B287" s="13" t="s">
        <v>1144</v>
      </c>
      <c r="C287" s="13" t="s">
        <v>1091</v>
      </c>
      <c r="D287" s="13" t="s">
        <v>1835</v>
      </c>
      <c r="E287" s="13" t="s">
        <v>1836</v>
      </c>
      <c r="F287" s="13" t="s">
        <v>1158</v>
      </c>
      <c r="G287" s="13" t="s">
        <v>1259</v>
      </c>
      <c r="H287" s="13" t="s">
        <v>1260</v>
      </c>
      <c r="I287" s="14">
        <v>5</v>
      </c>
      <c r="J287" s="13" t="s">
        <v>49</v>
      </c>
      <c r="K287" s="13" t="s">
        <v>1400</v>
      </c>
      <c r="L287" s="13" t="s">
        <v>1204</v>
      </c>
      <c r="M287" s="13" t="s">
        <v>1234</v>
      </c>
    </row>
    <row r="288" spans="1:13" x14ac:dyDescent="0.3">
      <c r="A288" s="13" t="s">
        <v>50</v>
      </c>
      <c r="B288" s="13" t="s">
        <v>1144</v>
      </c>
      <c r="C288" s="13" t="s">
        <v>1091</v>
      </c>
      <c r="D288" s="13" t="s">
        <v>1835</v>
      </c>
      <c r="E288" s="13" t="s">
        <v>1836</v>
      </c>
      <c r="F288" s="13" t="s">
        <v>1158</v>
      </c>
      <c r="G288" s="13" t="s">
        <v>1231</v>
      </c>
      <c r="H288" s="13" t="s">
        <v>1232</v>
      </c>
      <c r="I288" s="14">
        <v>7</v>
      </c>
      <c r="J288" s="13" t="s">
        <v>49</v>
      </c>
      <c r="K288" s="13" t="s">
        <v>1400</v>
      </c>
      <c r="L288" s="13" t="s">
        <v>1204</v>
      </c>
      <c r="M288" s="13" t="s">
        <v>1234</v>
      </c>
    </row>
    <row r="289" spans="1:13" x14ac:dyDescent="0.3">
      <c r="A289" s="13" t="s">
        <v>50</v>
      </c>
      <c r="B289" s="13" t="s">
        <v>1144</v>
      </c>
      <c r="C289" s="13" t="s">
        <v>1091</v>
      </c>
      <c r="D289" s="13" t="s">
        <v>1835</v>
      </c>
      <c r="E289" s="13" t="s">
        <v>1837</v>
      </c>
      <c r="F289" s="13" t="s">
        <v>1158</v>
      </c>
      <c r="G289" s="13" t="s">
        <v>1272</v>
      </c>
      <c r="H289" s="13" t="s">
        <v>1273</v>
      </c>
      <c r="I289" s="14">
        <v>2</v>
      </c>
      <c r="J289" s="13" t="s">
        <v>49</v>
      </c>
      <c r="K289" s="13" t="s">
        <v>1289</v>
      </c>
      <c r="L289" s="13" t="s">
        <v>1204</v>
      </c>
      <c r="M289" s="13" t="s">
        <v>1205</v>
      </c>
    </row>
    <row r="290" spans="1:13" x14ac:dyDescent="0.3">
      <c r="A290" s="13" t="s">
        <v>50</v>
      </c>
      <c r="B290" s="13" t="s">
        <v>1144</v>
      </c>
      <c r="C290" s="13" t="s">
        <v>1091</v>
      </c>
      <c r="D290" s="13" t="s">
        <v>1835</v>
      </c>
      <c r="E290" s="13" t="s">
        <v>1838</v>
      </c>
      <c r="F290" s="13" t="s">
        <v>1158</v>
      </c>
      <c r="G290" s="13" t="s">
        <v>1839</v>
      </c>
      <c r="H290" s="13" t="s">
        <v>1840</v>
      </c>
      <c r="I290" s="14">
        <v>1</v>
      </c>
      <c r="J290" s="13" t="s">
        <v>49</v>
      </c>
      <c r="K290" s="13" t="s">
        <v>1334</v>
      </c>
      <c r="L290" s="13" t="s">
        <v>1204</v>
      </c>
      <c r="M290" s="13" t="s">
        <v>1234</v>
      </c>
    </row>
    <row r="291" spans="1:13" x14ac:dyDescent="0.3">
      <c r="A291" s="13" t="s">
        <v>32</v>
      </c>
      <c r="B291" s="13" t="s">
        <v>1841</v>
      </c>
      <c r="C291" s="13" t="s">
        <v>1091</v>
      </c>
      <c r="D291" s="13" t="s">
        <v>1842</v>
      </c>
      <c r="E291" s="13" t="s">
        <v>1843</v>
      </c>
      <c r="F291" s="13" t="s">
        <v>1094</v>
      </c>
      <c r="G291" s="13" t="s">
        <v>1447</v>
      </c>
      <c r="H291" s="13" t="s">
        <v>1448</v>
      </c>
      <c r="I291" s="14">
        <v>1</v>
      </c>
      <c r="J291" s="13" t="s">
        <v>31</v>
      </c>
      <c r="K291" s="13" t="s">
        <v>1844</v>
      </c>
      <c r="L291" s="13" t="s">
        <v>1204</v>
      </c>
      <c r="M291" s="13" t="s">
        <v>1227</v>
      </c>
    </row>
    <row r="292" spans="1:13" x14ac:dyDescent="0.3">
      <c r="A292" s="13" t="s">
        <v>32</v>
      </c>
      <c r="B292" s="13" t="s">
        <v>1841</v>
      </c>
      <c r="C292" s="13" t="s">
        <v>1091</v>
      </c>
      <c r="D292" s="13" t="s">
        <v>1842</v>
      </c>
      <c r="E292" s="13" t="s">
        <v>1843</v>
      </c>
      <c r="F292" s="13" t="s">
        <v>1094</v>
      </c>
      <c r="G292" s="13" t="s">
        <v>1243</v>
      </c>
      <c r="H292" s="13" t="s">
        <v>1244</v>
      </c>
      <c r="I292" s="14">
        <v>2</v>
      </c>
      <c r="J292" s="13" t="s">
        <v>31</v>
      </c>
      <c r="K292" s="13" t="s">
        <v>1844</v>
      </c>
      <c r="L292" s="13" t="s">
        <v>1204</v>
      </c>
      <c r="M292" s="13" t="s">
        <v>1106</v>
      </c>
    </row>
    <row r="293" spans="1:13" x14ac:dyDescent="0.3">
      <c r="A293" s="13" t="s">
        <v>32</v>
      </c>
      <c r="B293" s="13" t="s">
        <v>1841</v>
      </c>
      <c r="C293" s="13" t="s">
        <v>1091</v>
      </c>
      <c r="D293" s="13" t="s">
        <v>1842</v>
      </c>
      <c r="E293" s="13" t="s">
        <v>1845</v>
      </c>
      <c r="F293" s="13" t="s">
        <v>1094</v>
      </c>
      <c r="G293" s="13" t="s">
        <v>1477</v>
      </c>
      <c r="H293" s="13" t="s">
        <v>1478</v>
      </c>
      <c r="I293" s="14">
        <v>1</v>
      </c>
      <c r="J293" s="13" t="s">
        <v>31</v>
      </c>
      <c r="K293" s="13" t="s">
        <v>1097</v>
      </c>
      <c r="L293" s="13" t="s">
        <v>1204</v>
      </c>
      <c r="M293" s="13" t="s">
        <v>1227</v>
      </c>
    </row>
    <row r="294" spans="1:13" x14ac:dyDescent="0.3">
      <c r="A294" s="13" t="s">
        <v>40</v>
      </c>
      <c r="B294" s="13" t="s">
        <v>1249</v>
      </c>
      <c r="C294" s="13" t="s">
        <v>1091</v>
      </c>
      <c r="D294" s="13" t="s">
        <v>1846</v>
      </c>
      <c r="E294" s="13" t="s">
        <v>1847</v>
      </c>
      <c r="F294" s="13" t="s">
        <v>1094</v>
      </c>
      <c r="G294" s="13" t="s">
        <v>1477</v>
      </c>
      <c r="H294" s="13" t="s">
        <v>1478</v>
      </c>
      <c r="I294" s="14">
        <v>1</v>
      </c>
      <c r="J294" s="13" t="s">
        <v>39</v>
      </c>
      <c r="K294" s="13" t="s">
        <v>1287</v>
      </c>
      <c r="L294" s="13" t="s">
        <v>1204</v>
      </c>
      <c r="M294" s="13" t="s">
        <v>1227</v>
      </c>
    </row>
    <row r="295" spans="1:13" x14ac:dyDescent="0.3">
      <c r="A295" s="13" t="s">
        <v>40</v>
      </c>
      <c r="B295" s="13" t="s">
        <v>1249</v>
      </c>
      <c r="C295" s="13" t="s">
        <v>1091</v>
      </c>
      <c r="D295" s="13" t="s">
        <v>1846</v>
      </c>
      <c r="E295" s="13" t="s">
        <v>1848</v>
      </c>
      <c r="F295" s="13" t="s">
        <v>1094</v>
      </c>
      <c r="G295" s="13" t="s">
        <v>1389</v>
      </c>
      <c r="H295" s="13" t="s">
        <v>1130</v>
      </c>
      <c r="I295" s="14">
        <v>1</v>
      </c>
      <c r="J295" s="13" t="s">
        <v>39</v>
      </c>
      <c r="K295" s="13" t="s">
        <v>1270</v>
      </c>
      <c r="L295" s="13" t="s">
        <v>1204</v>
      </c>
      <c r="M295" s="13" t="s">
        <v>1106</v>
      </c>
    </row>
    <row r="296" spans="1:13" x14ac:dyDescent="0.3">
      <c r="A296" s="13" t="s">
        <v>40</v>
      </c>
      <c r="B296" s="13" t="s">
        <v>1249</v>
      </c>
      <c r="C296" s="13" t="s">
        <v>1091</v>
      </c>
      <c r="D296" s="13" t="s">
        <v>1846</v>
      </c>
      <c r="E296" s="13" t="s">
        <v>1848</v>
      </c>
      <c r="F296" s="13" t="s">
        <v>1094</v>
      </c>
      <c r="G296" s="13" t="s">
        <v>1236</v>
      </c>
      <c r="H296" s="13" t="s">
        <v>1237</v>
      </c>
      <c r="I296" s="14">
        <v>1</v>
      </c>
      <c r="J296" s="13" t="s">
        <v>39</v>
      </c>
      <c r="K296" s="13" t="s">
        <v>1270</v>
      </c>
      <c r="L296" s="13" t="s">
        <v>1204</v>
      </c>
      <c r="M296" s="13" t="s">
        <v>1106</v>
      </c>
    </row>
    <row r="297" spans="1:13" x14ac:dyDescent="0.3">
      <c r="A297" s="13" t="s">
        <v>349</v>
      </c>
      <c r="B297" s="13" t="s">
        <v>1786</v>
      </c>
      <c r="C297" s="13" t="s">
        <v>1140</v>
      </c>
      <c r="D297" s="13" t="s">
        <v>1849</v>
      </c>
      <c r="E297" s="13" t="s">
        <v>1850</v>
      </c>
      <c r="F297" s="13" t="s">
        <v>1158</v>
      </c>
      <c r="G297" s="13" t="s">
        <v>1799</v>
      </c>
      <c r="H297" s="13" t="s">
        <v>1800</v>
      </c>
      <c r="I297" s="14">
        <v>1</v>
      </c>
      <c r="J297" s="13" t="s">
        <v>348</v>
      </c>
      <c r="K297" s="13" t="s">
        <v>1694</v>
      </c>
      <c r="L297" s="13" t="s">
        <v>1204</v>
      </c>
      <c r="M297" s="13" t="s">
        <v>1106</v>
      </c>
    </row>
    <row r="298" spans="1:13" x14ac:dyDescent="0.3">
      <c r="A298" s="13" t="s">
        <v>349</v>
      </c>
      <c r="B298" s="13" t="s">
        <v>1786</v>
      </c>
      <c r="C298" s="13" t="s">
        <v>1140</v>
      </c>
      <c r="D298" s="13" t="s">
        <v>1849</v>
      </c>
      <c r="E298" s="13" t="s">
        <v>1850</v>
      </c>
      <c r="F298" s="13" t="s">
        <v>1158</v>
      </c>
      <c r="G298" s="13" t="s">
        <v>1539</v>
      </c>
      <c r="H298" s="13" t="s">
        <v>1540</v>
      </c>
      <c r="I298" s="14">
        <v>1</v>
      </c>
      <c r="J298" s="13" t="s">
        <v>348</v>
      </c>
      <c r="K298" s="13" t="s">
        <v>1694</v>
      </c>
      <c r="L298" s="13" t="s">
        <v>1204</v>
      </c>
      <c r="M298" s="13" t="s">
        <v>1106</v>
      </c>
    </row>
    <row r="299" spans="1:13" x14ac:dyDescent="0.3">
      <c r="A299" s="13" t="s">
        <v>506</v>
      </c>
      <c r="B299" s="13" t="s">
        <v>1851</v>
      </c>
      <c r="C299" s="13" t="s">
        <v>1140</v>
      </c>
      <c r="D299" s="13" t="s">
        <v>1852</v>
      </c>
      <c r="E299" s="13" t="s">
        <v>1853</v>
      </c>
      <c r="F299" s="13" t="s">
        <v>1094</v>
      </c>
      <c r="G299" s="13" t="s">
        <v>1243</v>
      </c>
      <c r="H299" s="13" t="s">
        <v>1244</v>
      </c>
      <c r="I299" s="14">
        <v>1</v>
      </c>
      <c r="J299" s="13" t="s">
        <v>505</v>
      </c>
      <c r="K299" s="13" t="s">
        <v>1245</v>
      </c>
      <c r="L299" s="13" t="s">
        <v>1204</v>
      </c>
      <c r="M299" s="13" t="s">
        <v>1106</v>
      </c>
    </row>
    <row r="300" spans="1:13" x14ac:dyDescent="0.3">
      <c r="A300" s="13" t="s">
        <v>652</v>
      </c>
      <c r="B300" s="13" t="s">
        <v>1464</v>
      </c>
      <c r="C300" s="13" t="s">
        <v>1091</v>
      </c>
      <c r="D300" s="13" t="s">
        <v>1680</v>
      </c>
      <c r="E300" s="13" t="s">
        <v>1854</v>
      </c>
      <c r="F300" s="13" t="s">
        <v>1094</v>
      </c>
      <c r="G300" s="13" t="s">
        <v>1606</v>
      </c>
      <c r="H300" s="13" t="s">
        <v>1607</v>
      </c>
      <c r="I300" s="14">
        <v>1</v>
      </c>
      <c r="J300" s="13" t="s">
        <v>651</v>
      </c>
      <c r="K300" s="13" t="s">
        <v>1105</v>
      </c>
      <c r="L300" s="13" t="s">
        <v>1204</v>
      </c>
      <c r="M300" s="13" t="s">
        <v>1608</v>
      </c>
    </row>
    <row r="301" spans="1:13" x14ac:dyDescent="0.3">
      <c r="A301" s="13" t="s">
        <v>18</v>
      </c>
      <c r="B301" s="13" t="s">
        <v>1855</v>
      </c>
      <c r="C301" s="13" t="s">
        <v>1091</v>
      </c>
      <c r="D301" s="13" t="s">
        <v>1856</v>
      </c>
      <c r="E301" s="13" t="s">
        <v>1857</v>
      </c>
      <c r="F301" s="13" t="s">
        <v>1094</v>
      </c>
      <c r="G301" s="13" t="s">
        <v>1811</v>
      </c>
      <c r="H301" s="13" t="s">
        <v>1812</v>
      </c>
      <c r="I301" s="14">
        <v>1</v>
      </c>
      <c r="J301" s="13" t="s">
        <v>17</v>
      </c>
      <c r="K301" s="13" t="s">
        <v>1245</v>
      </c>
      <c r="L301" s="13" t="s">
        <v>1204</v>
      </c>
      <c r="M301" s="13" t="s">
        <v>1106</v>
      </c>
    </row>
    <row r="302" spans="1:13" x14ac:dyDescent="0.3">
      <c r="A302" s="13" t="s">
        <v>18</v>
      </c>
      <c r="B302" s="13" t="s">
        <v>1855</v>
      </c>
      <c r="C302" s="13" t="s">
        <v>1091</v>
      </c>
      <c r="D302" s="13" t="s">
        <v>1856</v>
      </c>
      <c r="E302" s="13" t="s">
        <v>1858</v>
      </c>
      <c r="F302" s="13" t="s">
        <v>1094</v>
      </c>
      <c r="G302" s="13" t="s">
        <v>1256</v>
      </c>
      <c r="H302" s="13" t="s">
        <v>1257</v>
      </c>
      <c r="I302" s="14">
        <v>1</v>
      </c>
      <c r="J302" s="13" t="s">
        <v>17</v>
      </c>
      <c r="K302" s="13" t="s">
        <v>1334</v>
      </c>
      <c r="L302" s="13" t="s">
        <v>1204</v>
      </c>
      <c r="M302" s="13" t="s">
        <v>1255</v>
      </c>
    </row>
    <row r="303" spans="1:13" x14ac:dyDescent="0.3">
      <c r="A303" s="13" t="s">
        <v>275</v>
      </c>
      <c r="B303" s="13" t="s">
        <v>1305</v>
      </c>
      <c r="C303" s="13" t="s">
        <v>1091</v>
      </c>
      <c r="D303" s="13" t="s">
        <v>1859</v>
      </c>
      <c r="E303" s="13" t="s">
        <v>1860</v>
      </c>
      <c r="F303" s="13" t="s">
        <v>1158</v>
      </c>
      <c r="G303" s="13" t="s">
        <v>1201</v>
      </c>
      <c r="H303" s="13" t="s">
        <v>1202</v>
      </c>
      <c r="I303" s="14">
        <v>1</v>
      </c>
      <c r="J303" s="13" t="s">
        <v>274</v>
      </c>
      <c r="K303" s="13" t="s">
        <v>1734</v>
      </c>
      <c r="L303" s="13" t="s">
        <v>1204</v>
      </c>
      <c r="M303" s="13" t="s">
        <v>1205</v>
      </c>
    </row>
    <row r="304" spans="1:13" x14ac:dyDescent="0.3">
      <c r="A304" s="13" t="s">
        <v>396</v>
      </c>
      <c r="B304" s="13" t="s">
        <v>1861</v>
      </c>
      <c r="C304" s="13" t="s">
        <v>1091</v>
      </c>
      <c r="D304" s="13" t="s">
        <v>1862</v>
      </c>
      <c r="E304" s="13" t="s">
        <v>1863</v>
      </c>
      <c r="F304" s="13" t="s">
        <v>1094</v>
      </c>
      <c r="G304" s="13" t="s">
        <v>1252</v>
      </c>
      <c r="H304" s="13" t="s">
        <v>1253</v>
      </c>
      <c r="I304" s="14">
        <v>1</v>
      </c>
      <c r="J304" s="13" t="s">
        <v>395</v>
      </c>
      <c r="K304" s="13" t="s">
        <v>1245</v>
      </c>
      <c r="L304" s="13" t="s">
        <v>1204</v>
      </c>
      <c r="M304" s="13" t="s">
        <v>1255</v>
      </c>
    </row>
    <row r="305" spans="1:13" x14ac:dyDescent="0.3">
      <c r="A305" s="13" t="s">
        <v>396</v>
      </c>
      <c r="B305" s="13" t="s">
        <v>1861</v>
      </c>
      <c r="C305" s="13" t="s">
        <v>1091</v>
      </c>
      <c r="D305" s="13" t="s">
        <v>1862</v>
      </c>
      <c r="E305" s="13" t="s">
        <v>1863</v>
      </c>
      <c r="F305" s="13" t="s">
        <v>1094</v>
      </c>
      <c r="G305" s="13" t="s">
        <v>1256</v>
      </c>
      <c r="H305" s="13" t="s">
        <v>1257</v>
      </c>
      <c r="I305" s="14">
        <v>1</v>
      </c>
      <c r="J305" s="13" t="s">
        <v>395</v>
      </c>
      <c r="K305" s="13" t="s">
        <v>1245</v>
      </c>
      <c r="L305" s="13" t="s">
        <v>1204</v>
      </c>
      <c r="M305" s="13" t="s">
        <v>1255</v>
      </c>
    </row>
    <row r="306" spans="1:13" x14ac:dyDescent="0.3">
      <c r="A306" s="13" t="s">
        <v>74</v>
      </c>
      <c r="B306" s="13" t="s">
        <v>1864</v>
      </c>
      <c r="C306" s="13" t="s">
        <v>1091</v>
      </c>
      <c r="D306" s="13" t="s">
        <v>1865</v>
      </c>
      <c r="E306" s="13" t="s">
        <v>1866</v>
      </c>
      <c r="F306" s="13" t="s">
        <v>1158</v>
      </c>
      <c r="G306" s="13" t="s">
        <v>1272</v>
      </c>
      <c r="H306" s="13" t="s">
        <v>1273</v>
      </c>
      <c r="I306" s="14">
        <v>2</v>
      </c>
      <c r="J306" s="13" t="s">
        <v>73</v>
      </c>
      <c r="K306" s="13" t="s">
        <v>1308</v>
      </c>
      <c r="L306" s="13" t="s">
        <v>1204</v>
      </c>
      <c r="M306" s="13" t="s">
        <v>1205</v>
      </c>
    </row>
    <row r="307" spans="1:13" x14ac:dyDescent="0.3">
      <c r="A307" s="13" t="s">
        <v>255</v>
      </c>
      <c r="B307" s="13" t="s">
        <v>1867</v>
      </c>
      <c r="C307" s="13" t="s">
        <v>1091</v>
      </c>
      <c r="D307" s="13" t="s">
        <v>1868</v>
      </c>
      <c r="E307" s="13" t="s">
        <v>1869</v>
      </c>
      <c r="F307" s="13" t="s">
        <v>1094</v>
      </c>
      <c r="G307" s="13" t="s">
        <v>1870</v>
      </c>
      <c r="H307" s="13" t="s">
        <v>1237</v>
      </c>
      <c r="I307" s="14">
        <v>1</v>
      </c>
      <c r="J307" s="13" t="s">
        <v>254</v>
      </c>
      <c r="K307" s="13" t="s">
        <v>1119</v>
      </c>
      <c r="L307" s="13" t="s">
        <v>1204</v>
      </c>
      <c r="M307" s="13" t="s">
        <v>1106</v>
      </c>
    </row>
    <row r="308" spans="1:13" x14ac:dyDescent="0.3">
      <c r="A308" s="13" t="s">
        <v>255</v>
      </c>
      <c r="B308" s="13" t="s">
        <v>1867</v>
      </c>
      <c r="C308" s="13" t="s">
        <v>1091</v>
      </c>
      <c r="D308" s="13" t="s">
        <v>1868</v>
      </c>
      <c r="E308" s="13" t="s">
        <v>1871</v>
      </c>
      <c r="F308" s="13" t="s">
        <v>1094</v>
      </c>
      <c r="G308" s="13" t="s">
        <v>1243</v>
      </c>
      <c r="H308" s="13" t="s">
        <v>1244</v>
      </c>
      <c r="I308" s="14">
        <v>1</v>
      </c>
      <c r="J308" s="13" t="s">
        <v>254</v>
      </c>
      <c r="K308" s="13" t="s">
        <v>1245</v>
      </c>
      <c r="L308" s="13" t="s">
        <v>1204</v>
      </c>
      <c r="M308" s="13" t="s">
        <v>1106</v>
      </c>
    </row>
    <row r="309" spans="1:13" x14ac:dyDescent="0.3">
      <c r="A309" s="13" t="s">
        <v>80</v>
      </c>
      <c r="B309" s="13" t="s">
        <v>1148</v>
      </c>
      <c r="C309" s="13" t="s">
        <v>1091</v>
      </c>
      <c r="D309" s="13" t="s">
        <v>1149</v>
      </c>
      <c r="E309" s="13" t="s">
        <v>1872</v>
      </c>
      <c r="F309" s="13" t="s">
        <v>1158</v>
      </c>
      <c r="G309" s="13" t="s">
        <v>1272</v>
      </c>
      <c r="H309" s="13" t="s">
        <v>1273</v>
      </c>
      <c r="I309" s="14">
        <v>1</v>
      </c>
      <c r="J309" s="13" t="s">
        <v>79</v>
      </c>
      <c r="K309" s="13" t="s">
        <v>1844</v>
      </c>
      <c r="L309" s="13" t="s">
        <v>1204</v>
      </c>
      <c r="M309" s="13" t="s">
        <v>1205</v>
      </c>
    </row>
    <row r="310" spans="1:13" x14ac:dyDescent="0.3">
      <c r="A310" s="13" t="s">
        <v>140</v>
      </c>
      <c r="B310" s="13" t="s">
        <v>1873</v>
      </c>
      <c r="C310" s="13" t="s">
        <v>1091</v>
      </c>
      <c r="D310" s="13" t="s">
        <v>1874</v>
      </c>
      <c r="E310" s="13" t="s">
        <v>1875</v>
      </c>
      <c r="F310" s="13" t="s">
        <v>1158</v>
      </c>
      <c r="G310" s="13" t="s">
        <v>1876</v>
      </c>
      <c r="H310" s="13" t="s">
        <v>1877</v>
      </c>
      <c r="I310" s="14">
        <v>2</v>
      </c>
      <c r="J310" s="13" t="s">
        <v>139</v>
      </c>
      <c r="K310" s="13" t="s">
        <v>1143</v>
      </c>
      <c r="L310" s="13" t="s">
        <v>1204</v>
      </c>
      <c r="M310" s="13" t="s">
        <v>1768</v>
      </c>
    </row>
    <row r="311" spans="1:13" x14ac:dyDescent="0.3">
      <c r="A311" s="13" t="s">
        <v>140</v>
      </c>
      <c r="B311" s="13" t="s">
        <v>1873</v>
      </c>
      <c r="C311" s="13" t="s">
        <v>1091</v>
      </c>
      <c r="D311" s="13" t="s">
        <v>1874</v>
      </c>
      <c r="E311" s="13" t="s">
        <v>1875</v>
      </c>
      <c r="F311" s="13" t="s">
        <v>1158</v>
      </c>
      <c r="G311" s="13" t="s">
        <v>1878</v>
      </c>
      <c r="H311" s="13" t="s">
        <v>1879</v>
      </c>
      <c r="I311" s="14">
        <v>2</v>
      </c>
      <c r="J311" s="13" t="s">
        <v>139</v>
      </c>
      <c r="K311" s="13" t="s">
        <v>1143</v>
      </c>
      <c r="L311" s="13" t="s">
        <v>1204</v>
      </c>
      <c r="M311" s="13" t="s">
        <v>1768</v>
      </c>
    </row>
    <row r="312" spans="1:13" x14ac:dyDescent="0.3">
      <c r="A312" s="13" t="s">
        <v>108</v>
      </c>
      <c r="B312" s="13" t="s">
        <v>1880</v>
      </c>
      <c r="C312" s="13" t="s">
        <v>1091</v>
      </c>
      <c r="D312" s="13" t="s">
        <v>1881</v>
      </c>
      <c r="E312" s="13" t="s">
        <v>1882</v>
      </c>
      <c r="F312" s="13" t="s">
        <v>1094</v>
      </c>
      <c r="G312" s="13" t="s">
        <v>1811</v>
      </c>
      <c r="H312" s="13" t="s">
        <v>1812</v>
      </c>
      <c r="I312" s="14">
        <v>1</v>
      </c>
      <c r="J312" s="13" t="s">
        <v>107</v>
      </c>
      <c r="K312" s="13" t="s">
        <v>1270</v>
      </c>
      <c r="L312" s="13" t="s">
        <v>1204</v>
      </c>
      <c r="M312" s="13" t="s">
        <v>1106</v>
      </c>
    </row>
    <row r="313" spans="1:13" x14ac:dyDescent="0.3">
      <c r="A313" s="13" t="s">
        <v>108</v>
      </c>
      <c r="B313" s="13" t="s">
        <v>1880</v>
      </c>
      <c r="C313" s="13" t="s">
        <v>1091</v>
      </c>
      <c r="D313" s="13" t="s">
        <v>1881</v>
      </c>
      <c r="E313" s="13" t="s">
        <v>1882</v>
      </c>
      <c r="F313" s="13" t="s">
        <v>1094</v>
      </c>
      <c r="G313" s="13" t="s">
        <v>1332</v>
      </c>
      <c r="H313" s="13" t="s">
        <v>1130</v>
      </c>
      <c r="I313" s="14">
        <v>1</v>
      </c>
      <c r="J313" s="13" t="s">
        <v>107</v>
      </c>
      <c r="K313" s="13" t="s">
        <v>1270</v>
      </c>
      <c r="L313" s="13" t="s">
        <v>1204</v>
      </c>
      <c r="M313" s="13" t="s">
        <v>1106</v>
      </c>
    </row>
    <row r="314" spans="1:13" x14ac:dyDescent="0.3">
      <c r="A314" s="13" t="s">
        <v>108</v>
      </c>
      <c r="B314" s="13" t="s">
        <v>1880</v>
      </c>
      <c r="C314" s="13" t="s">
        <v>1091</v>
      </c>
      <c r="D314" s="13" t="s">
        <v>1881</v>
      </c>
      <c r="E314" s="13" t="s">
        <v>1883</v>
      </c>
      <c r="F314" s="13" t="s">
        <v>1094</v>
      </c>
      <c r="G314" s="13" t="s">
        <v>1329</v>
      </c>
      <c r="H314" s="13" t="s">
        <v>1330</v>
      </c>
      <c r="I314" s="14">
        <v>1</v>
      </c>
      <c r="J314" s="13" t="s">
        <v>107</v>
      </c>
      <c r="K314" s="13" t="s">
        <v>1213</v>
      </c>
      <c r="L314" s="13" t="s">
        <v>1204</v>
      </c>
      <c r="M314" s="13" t="s">
        <v>1106</v>
      </c>
    </row>
    <row r="315" spans="1:13" x14ac:dyDescent="0.3">
      <c r="A315" s="13" t="s">
        <v>108</v>
      </c>
      <c r="B315" s="13" t="s">
        <v>1880</v>
      </c>
      <c r="C315" s="13" t="s">
        <v>1091</v>
      </c>
      <c r="D315" s="13" t="s">
        <v>1881</v>
      </c>
      <c r="E315" s="13" t="s">
        <v>1884</v>
      </c>
      <c r="F315" s="13" t="s">
        <v>1158</v>
      </c>
      <c r="G315" s="13" t="s">
        <v>1272</v>
      </c>
      <c r="H315" s="13" t="s">
        <v>1273</v>
      </c>
      <c r="I315" s="14">
        <v>1</v>
      </c>
      <c r="J315" s="13" t="s">
        <v>107</v>
      </c>
      <c r="K315" s="13" t="s">
        <v>1580</v>
      </c>
      <c r="L315" s="13" t="s">
        <v>1204</v>
      </c>
      <c r="M315" s="13" t="s">
        <v>1205</v>
      </c>
    </row>
    <row r="316" spans="1:13" x14ac:dyDescent="0.3">
      <c r="A316" s="13" t="s">
        <v>180</v>
      </c>
      <c r="B316" s="13" t="s">
        <v>1208</v>
      </c>
      <c r="C316" s="13" t="s">
        <v>1091</v>
      </c>
      <c r="D316" s="13" t="s">
        <v>1885</v>
      </c>
      <c r="E316" s="13" t="s">
        <v>1886</v>
      </c>
      <c r="F316" s="13" t="s">
        <v>1094</v>
      </c>
      <c r="G316" s="13" t="s">
        <v>1256</v>
      </c>
      <c r="H316" s="13" t="s">
        <v>1257</v>
      </c>
      <c r="I316" s="14">
        <v>1</v>
      </c>
      <c r="J316" s="13" t="s">
        <v>179</v>
      </c>
      <c r="K316" s="13" t="s">
        <v>1119</v>
      </c>
      <c r="L316" s="13" t="s">
        <v>1204</v>
      </c>
      <c r="M316" s="13" t="s">
        <v>1255</v>
      </c>
    </row>
    <row r="317" spans="1:13" x14ac:dyDescent="0.3">
      <c r="A317" s="13" t="s">
        <v>180</v>
      </c>
      <c r="B317" s="13" t="s">
        <v>1208</v>
      </c>
      <c r="C317" s="13" t="s">
        <v>1091</v>
      </c>
      <c r="D317" s="13" t="s">
        <v>1885</v>
      </c>
      <c r="E317" s="13" t="s">
        <v>1887</v>
      </c>
      <c r="F317" s="13" t="s">
        <v>1094</v>
      </c>
      <c r="G317" s="13" t="s">
        <v>1606</v>
      </c>
      <c r="H317" s="13" t="s">
        <v>1607</v>
      </c>
      <c r="I317" s="14">
        <v>1</v>
      </c>
      <c r="J317" s="13" t="s">
        <v>179</v>
      </c>
      <c r="K317" s="13" t="s">
        <v>1404</v>
      </c>
      <c r="L317" s="13" t="s">
        <v>1204</v>
      </c>
      <c r="M317" s="13" t="s">
        <v>1608</v>
      </c>
    </row>
    <row r="318" spans="1:13" x14ac:dyDescent="0.3">
      <c r="A318" s="13" t="s">
        <v>180</v>
      </c>
      <c r="B318" s="13" t="s">
        <v>1208</v>
      </c>
      <c r="C318" s="13" t="s">
        <v>1091</v>
      </c>
      <c r="D318" s="13" t="s">
        <v>1885</v>
      </c>
      <c r="E318" s="13" t="s">
        <v>1888</v>
      </c>
      <c r="F318" s="13" t="s">
        <v>1094</v>
      </c>
      <c r="G318" s="13" t="s">
        <v>1889</v>
      </c>
      <c r="H318" s="13" t="s">
        <v>1890</v>
      </c>
      <c r="I318" s="14">
        <v>1</v>
      </c>
      <c r="J318" s="13" t="s">
        <v>179</v>
      </c>
      <c r="K318" s="13" t="s">
        <v>1245</v>
      </c>
      <c r="L318" s="13" t="s">
        <v>1204</v>
      </c>
      <c r="M318" s="13" t="s">
        <v>1227</v>
      </c>
    </row>
    <row r="319" spans="1:13" x14ac:dyDescent="0.3">
      <c r="A319" s="13" t="s">
        <v>36</v>
      </c>
      <c r="B319" s="13" t="s">
        <v>1891</v>
      </c>
      <c r="C319" s="13" t="s">
        <v>1091</v>
      </c>
      <c r="D319" s="13" t="s">
        <v>1892</v>
      </c>
      <c r="E319" s="13" t="s">
        <v>1893</v>
      </c>
      <c r="F319" s="13" t="s">
        <v>1158</v>
      </c>
      <c r="G319" s="13" t="s">
        <v>1272</v>
      </c>
      <c r="H319" s="13" t="s">
        <v>1273</v>
      </c>
      <c r="I319" s="14">
        <v>2</v>
      </c>
      <c r="J319" s="13" t="s">
        <v>35</v>
      </c>
      <c r="K319" s="13" t="s">
        <v>1287</v>
      </c>
      <c r="L319" s="13" t="s">
        <v>1204</v>
      </c>
      <c r="M319" s="13" t="s">
        <v>1205</v>
      </c>
    </row>
    <row r="320" spans="1:13" x14ac:dyDescent="0.3">
      <c r="A320" s="13" t="s">
        <v>36</v>
      </c>
      <c r="B320" s="13" t="s">
        <v>1891</v>
      </c>
      <c r="C320" s="13" t="s">
        <v>1091</v>
      </c>
      <c r="D320" s="13" t="s">
        <v>1892</v>
      </c>
      <c r="E320" s="13" t="s">
        <v>1894</v>
      </c>
      <c r="F320" s="13" t="s">
        <v>1094</v>
      </c>
      <c r="G320" s="13" t="s">
        <v>1252</v>
      </c>
      <c r="H320" s="13" t="s">
        <v>1253</v>
      </c>
      <c r="I320" s="14">
        <v>1</v>
      </c>
      <c r="J320" s="13" t="s">
        <v>35</v>
      </c>
      <c r="K320" s="13" t="s">
        <v>1105</v>
      </c>
      <c r="L320" s="13" t="s">
        <v>1204</v>
      </c>
      <c r="M320" s="13" t="s">
        <v>1255</v>
      </c>
    </row>
    <row r="321" spans="1:13" x14ac:dyDescent="0.3">
      <c r="A321" s="13" t="s">
        <v>36</v>
      </c>
      <c r="B321" s="13" t="s">
        <v>1891</v>
      </c>
      <c r="C321" s="13" t="s">
        <v>1091</v>
      </c>
      <c r="D321" s="13" t="s">
        <v>1892</v>
      </c>
      <c r="E321" s="13" t="s">
        <v>1894</v>
      </c>
      <c r="F321" s="13" t="s">
        <v>1094</v>
      </c>
      <c r="G321" s="13" t="s">
        <v>1256</v>
      </c>
      <c r="H321" s="13" t="s">
        <v>1257</v>
      </c>
      <c r="I321" s="14">
        <v>1</v>
      </c>
      <c r="J321" s="13" t="s">
        <v>35</v>
      </c>
      <c r="K321" s="13" t="s">
        <v>1105</v>
      </c>
      <c r="L321" s="13" t="s">
        <v>1204</v>
      </c>
      <c r="M321" s="13" t="s">
        <v>1255</v>
      </c>
    </row>
    <row r="322" spans="1:13" x14ac:dyDescent="0.3">
      <c r="A322" s="13" t="s">
        <v>36</v>
      </c>
      <c r="B322" s="13" t="s">
        <v>1891</v>
      </c>
      <c r="C322" s="13" t="s">
        <v>1091</v>
      </c>
      <c r="D322" s="13" t="s">
        <v>1892</v>
      </c>
      <c r="E322" s="13" t="s">
        <v>1895</v>
      </c>
      <c r="F322" s="13" t="s">
        <v>1094</v>
      </c>
      <c r="G322" s="13" t="s">
        <v>1256</v>
      </c>
      <c r="H322" s="13" t="s">
        <v>1257</v>
      </c>
      <c r="I322" s="14">
        <v>1</v>
      </c>
      <c r="J322" s="13" t="s">
        <v>35</v>
      </c>
      <c r="K322" s="13" t="s">
        <v>1381</v>
      </c>
      <c r="L322" s="13" t="s">
        <v>1204</v>
      </c>
      <c r="M322" s="13" t="s">
        <v>1255</v>
      </c>
    </row>
    <row r="323" spans="1:13" x14ac:dyDescent="0.3">
      <c r="A323" s="13" t="s">
        <v>36</v>
      </c>
      <c r="B323" s="13" t="s">
        <v>1891</v>
      </c>
      <c r="C323" s="13" t="s">
        <v>1091</v>
      </c>
      <c r="D323" s="13" t="s">
        <v>1892</v>
      </c>
      <c r="E323" s="13" t="s">
        <v>1896</v>
      </c>
      <c r="F323" s="13" t="s">
        <v>1094</v>
      </c>
      <c r="G323" s="13" t="s">
        <v>1256</v>
      </c>
      <c r="H323" s="13" t="s">
        <v>1257</v>
      </c>
      <c r="I323" s="14">
        <v>1</v>
      </c>
      <c r="J323" s="13" t="s">
        <v>35</v>
      </c>
      <c r="K323" s="13" t="s">
        <v>1334</v>
      </c>
      <c r="L323" s="13" t="s">
        <v>1204</v>
      </c>
      <c r="M323" s="13" t="s">
        <v>1255</v>
      </c>
    </row>
    <row r="324" spans="1:13" x14ac:dyDescent="0.3">
      <c r="A324" s="13" t="s">
        <v>795</v>
      </c>
      <c r="B324" s="13" t="s">
        <v>1891</v>
      </c>
      <c r="C324" s="13" t="s">
        <v>1091</v>
      </c>
      <c r="D324" s="13" t="s">
        <v>1892</v>
      </c>
      <c r="E324" s="13" t="s">
        <v>1897</v>
      </c>
      <c r="F324" s="13" t="s">
        <v>1158</v>
      </c>
      <c r="G324" s="13" t="s">
        <v>1898</v>
      </c>
      <c r="H324" s="13" t="s">
        <v>1899</v>
      </c>
      <c r="I324" s="14">
        <v>8</v>
      </c>
      <c r="J324" s="13" t="s">
        <v>794</v>
      </c>
      <c r="K324" s="13" t="s">
        <v>1682</v>
      </c>
      <c r="L324" s="13" t="s">
        <v>1204</v>
      </c>
      <c r="M324" s="13" t="s">
        <v>1900</v>
      </c>
    </row>
    <row r="325" spans="1:13" x14ac:dyDescent="0.3">
      <c r="A325" s="13" t="s">
        <v>414</v>
      </c>
      <c r="B325" s="13" t="s">
        <v>1901</v>
      </c>
      <c r="C325" s="13" t="s">
        <v>1091</v>
      </c>
      <c r="D325" s="13" t="s">
        <v>1902</v>
      </c>
      <c r="E325" s="13" t="s">
        <v>1903</v>
      </c>
      <c r="F325" s="13" t="s">
        <v>1158</v>
      </c>
      <c r="G325" s="13" t="s">
        <v>1272</v>
      </c>
      <c r="H325" s="13" t="s">
        <v>1273</v>
      </c>
      <c r="I325" s="14">
        <v>1</v>
      </c>
      <c r="J325" s="13" t="s">
        <v>413</v>
      </c>
      <c r="K325" s="13" t="s">
        <v>1328</v>
      </c>
      <c r="L325" s="13" t="s">
        <v>1204</v>
      </c>
      <c r="M325" s="13" t="s">
        <v>1205</v>
      </c>
    </row>
    <row r="326" spans="1:13" x14ac:dyDescent="0.3">
      <c r="A326" s="13" t="s">
        <v>470</v>
      </c>
      <c r="B326" s="13" t="s">
        <v>1391</v>
      </c>
      <c r="C326" s="13" t="s">
        <v>1140</v>
      </c>
      <c r="D326" s="13" t="s">
        <v>1904</v>
      </c>
      <c r="E326" s="13" t="s">
        <v>1905</v>
      </c>
      <c r="F326" s="13" t="s">
        <v>1158</v>
      </c>
      <c r="G326" s="13" t="s">
        <v>1272</v>
      </c>
      <c r="H326" s="13" t="s">
        <v>1273</v>
      </c>
      <c r="I326" s="14">
        <v>2</v>
      </c>
      <c r="J326" s="13" t="s">
        <v>469</v>
      </c>
      <c r="K326" s="13" t="s">
        <v>1262</v>
      </c>
      <c r="L326" s="13" t="s">
        <v>1204</v>
      </c>
      <c r="M326" s="13" t="s">
        <v>1205</v>
      </c>
    </row>
    <row r="327" spans="1:13" x14ac:dyDescent="0.3">
      <c r="A327" s="13" t="s">
        <v>470</v>
      </c>
      <c r="B327" s="13" t="s">
        <v>1391</v>
      </c>
      <c r="C327" s="13" t="s">
        <v>1140</v>
      </c>
      <c r="D327" s="13" t="s">
        <v>1904</v>
      </c>
      <c r="E327" s="13" t="s">
        <v>1906</v>
      </c>
      <c r="F327" s="13" t="s">
        <v>1158</v>
      </c>
      <c r="G327" s="13" t="s">
        <v>1539</v>
      </c>
      <c r="H327" s="13" t="s">
        <v>1540</v>
      </c>
      <c r="I327" s="14">
        <v>1</v>
      </c>
      <c r="J327" s="13" t="s">
        <v>469</v>
      </c>
      <c r="K327" s="13" t="s">
        <v>1907</v>
      </c>
      <c r="L327" s="13" t="s">
        <v>1204</v>
      </c>
      <c r="M327" s="13" t="s">
        <v>1106</v>
      </c>
    </row>
    <row r="328" spans="1:13" x14ac:dyDescent="0.3">
      <c r="A328" s="13" t="s">
        <v>470</v>
      </c>
      <c r="B328" s="13" t="s">
        <v>1391</v>
      </c>
      <c r="C328" s="13" t="s">
        <v>1140</v>
      </c>
      <c r="D328" s="13" t="s">
        <v>1904</v>
      </c>
      <c r="E328" s="13" t="s">
        <v>1906</v>
      </c>
      <c r="F328" s="13" t="s">
        <v>1158</v>
      </c>
      <c r="G328" s="13" t="s">
        <v>1799</v>
      </c>
      <c r="H328" s="13" t="s">
        <v>1800</v>
      </c>
      <c r="I328" s="14">
        <v>1</v>
      </c>
      <c r="J328" s="13" t="s">
        <v>469</v>
      </c>
      <c r="K328" s="13" t="s">
        <v>1907</v>
      </c>
      <c r="L328" s="13" t="s">
        <v>1204</v>
      </c>
      <c r="M328" s="13" t="s">
        <v>1106</v>
      </c>
    </row>
    <row r="329" spans="1:13" x14ac:dyDescent="0.3">
      <c r="A329" s="13" t="s">
        <v>257</v>
      </c>
      <c r="B329" s="13" t="s">
        <v>1908</v>
      </c>
      <c r="C329" s="13" t="s">
        <v>1091</v>
      </c>
      <c r="D329" s="13" t="s">
        <v>1909</v>
      </c>
      <c r="E329" s="13" t="s">
        <v>1910</v>
      </c>
      <c r="F329" s="13" t="s">
        <v>1158</v>
      </c>
      <c r="G329" s="13" t="s">
        <v>1272</v>
      </c>
      <c r="H329" s="13" t="s">
        <v>1273</v>
      </c>
      <c r="I329" s="14">
        <v>2</v>
      </c>
      <c r="J329" s="13" t="s">
        <v>256</v>
      </c>
      <c r="K329" s="13" t="s">
        <v>1350</v>
      </c>
      <c r="L329" s="13" t="s">
        <v>1204</v>
      </c>
      <c r="M329" s="13" t="s">
        <v>1205</v>
      </c>
    </row>
    <row r="330" spans="1:13" x14ac:dyDescent="0.3">
      <c r="A330" s="13" t="s">
        <v>857</v>
      </c>
      <c r="B330" s="13" t="s">
        <v>1305</v>
      </c>
      <c r="C330" s="13" t="s">
        <v>1091</v>
      </c>
      <c r="D330" s="13" t="s">
        <v>1911</v>
      </c>
      <c r="E330" s="13" t="s">
        <v>1912</v>
      </c>
      <c r="F330" s="13" t="s">
        <v>1094</v>
      </c>
      <c r="G330" s="13" t="s">
        <v>1606</v>
      </c>
      <c r="H330" s="13" t="s">
        <v>1607</v>
      </c>
      <c r="I330" s="14">
        <v>2</v>
      </c>
      <c r="J330" s="13" t="s">
        <v>856</v>
      </c>
      <c r="K330" s="13" t="s">
        <v>1334</v>
      </c>
      <c r="L330" s="13" t="s">
        <v>1204</v>
      </c>
      <c r="M330" s="13" t="s">
        <v>1608</v>
      </c>
    </row>
    <row r="331" spans="1:13" x14ac:dyDescent="0.3">
      <c r="A331" s="13" t="s">
        <v>178</v>
      </c>
      <c r="B331" s="13" t="s">
        <v>1249</v>
      </c>
      <c r="C331" s="13" t="s">
        <v>1091</v>
      </c>
      <c r="D331" s="13" t="s">
        <v>1913</v>
      </c>
      <c r="E331" s="13" t="s">
        <v>1914</v>
      </c>
      <c r="F331" s="13" t="s">
        <v>1158</v>
      </c>
      <c r="G331" s="13" t="s">
        <v>1348</v>
      </c>
      <c r="H331" s="13" t="s">
        <v>1349</v>
      </c>
      <c r="I331" s="14">
        <v>2</v>
      </c>
      <c r="J331" s="13" t="s">
        <v>177</v>
      </c>
      <c r="K331" s="13" t="s">
        <v>1213</v>
      </c>
      <c r="L331" s="13" t="s">
        <v>1204</v>
      </c>
      <c r="M331" s="13" t="s">
        <v>1351</v>
      </c>
    </row>
    <row r="332" spans="1:13" x14ac:dyDescent="0.3">
      <c r="A332" s="13" t="s">
        <v>178</v>
      </c>
      <c r="B332" s="13" t="s">
        <v>1249</v>
      </c>
      <c r="C332" s="13" t="s">
        <v>1091</v>
      </c>
      <c r="D332" s="13" t="s">
        <v>1913</v>
      </c>
      <c r="E332" s="13" t="s">
        <v>1915</v>
      </c>
      <c r="F332" s="13" t="s">
        <v>1158</v>
      </c>
      <c r="G332" s="13" t="s">
        <v>1293</v>
      </c>
      <c r="H332" s="13" t="s">
        <v>1294</v>
      </c>
      <c r="I332" s="14">
        <v>1</v>
      </c>
      <c r="J332" s="13" t="s">
        <v>177</v>
      </c>
      <c r="K332" s="13" t="s">
        <v>1262</v>
      </c>
      <c r="L332" s="13" t="s">
        <v>1204</v>
      </c>
      <c r="M332" s="13" t="s">
        <v>1234</v>
      </c>
    </row>
    <row r="333" spans="1:13" x14ac:dyDescent="0.3">
      <c r="A333" s="13" t="s">
        <v>321</v>
      </c>
      <c r="B333" s="13" t="s">
        <v>1916</v>
      </c>
      <c r="C333" s="13" t="s">
        <v>1091</v>
      </c>
      <c r="D333" s="13" t="s">
        <v>1917</v>
      </c>
      <c r="E333" s="13" t="s">
        <v>1918</v>
      </c>
      <c r="F333" s="13" t="s">
        <v>1094</v>
      </c>
      <c r="G333" s="13" t="s">
        <v>1256</v>
      </c>
      <c r="H333" s="13" t="s">
        <v>1257</v>
      </c>
      <c r="I333" s="14">
        <v>1</v>
      </c>
      <c r="J333" s="13" t="s">
        <v>320</v>
      </c>
      <c r="K333" s="13" t="s">
        <v>1213</v>
      </c>
      <c r="L333" s="13" t="s">
        <v>1204</v>
      </c>
      <c r="M333" s="13" t="s">
        <v>1255</v>
      </c>
    </row>
    <row r="334" spans="1:13" x14ac:dyDescent="0.3">
      <c r="A334" s="13" t="s">
        <v>321</v>
      </c>
      <c r="B334" s="13" t="s">
        <v>1916</v>
      </c>
      <c r="C334" s="13" t="s">
        <v>1091</v>
      </c>
      <c r="D334" s="13" t="s">
        <v>1917</v>
      </c>
      <c r="E334" s="13" t="s">
        <v>1919</v>
      </c>
      <c r="F334" s="13" t="s">
        <v>1094</v>
      </c>
      <c r="G334" s="13" t="s">
        <v>1477</v>
      </c>
      <c r="H334" s="13" t="s">
        <v>1478</v>
      </c>
      <c r="I334" s="14">
        <v>1</v>
      </c>
      <c r="J334" s="13" t="s">
        <v>320</v>
      </c>
      <c r="K334" s="13" t="s">
        <v>1334</v>
      </c>
      <c r="L334" s="13" t="s">
        <v>1204</v>
      </c>
      <c r="M334" s="13" t="s">
        <v>1227</v>
      </c>
    </row>
    <row r="335" spans="1:13" x14ac:dyDescent="0.3">
      <c r="A335" s="13" t="s">
        <v>514</v>
      </c>
      <c r="B335" s="13" t="s">
        <v>1920</v>
      </c>
      <c r="C335" s="13" t="s">
        <v>1091</v>
      </c>
      <c r="D335" s="13" t="s">
        <v>1921</v>
      </c>
      <c r="E335" s="13" t="s">
        <v>1922</v>
      </c>
      <c r="F335" s="13" t="s">
        <v>1094</v>
      </c>
      <c r="G335" s="13" t="s">
        <v>1923</v>
      </c>
      <c r="H335" s="13" t="s">
        <v>1924</v>
      </c>
      <c r="I335" s="14">
        <v>1</v>
      </c>
      <c r="J335" s="13" t="s">
        <v>513</v>
      </c>
      <c r="K335" s="13" t="s">
        <v>1270</v>
      </c>
      <c r="L335" s="13" t="s">
        <v>1204</v>
      </c>
      <c r="M335" s="13" t="s">
        <v>1455</v>
      </c>
    </row>
    <row r="336" spans="1:13" x14ac:dyDescent="0.3">
      <c r="A336" s="13" t="s">
        <v>251</v>
      </c>
      <c r="B336" s="13" t="s">
        <v>1925</v>
      </c>
      <c r="C336" s="13" t="s">
        <v>1091</v>
      </c>
      <c r="D336" s="13" t="s">
        <v>1926</v>
      </c>
      <c r="E336" s="13" t="s">
        <v>1927</v>
      </c>
      <c r="F336" s="13" t="s">
        <v>1158</v>
      </c>
      <c r="G336" s="13" t="s">
        <v>1928</v>
      </c>
      <c r="H336" s="13" t="s">
        <v>1929</v>
      </c>
      <c r="I336" s="14">
        <v>8</v>
      </c>
      <c r="J336" s="13" t="s">
        <v>250</v>
      </c>
      <c r="K336" s="13" t="s">
        <v>1725</v>
      </c>
      <c r="L336" s="13" t="s">
        <v>1204</v>
      </c>
      <c r="M336" s="13" t="s">
        <v>1713</v>
      </c>
    </row>
    <row r="337" spans="1:13" x14ac:dyDescent="0.3">
      <c r="A337" s="13" t="s">
        <v>251</v>
      </c>
      <c r="B337" s="13" t="s">
        <v>1925</v>
      </c>
      <c r="C337" s="13" t="s">
        <v>1091</v>
      </c>
      <c r="D337" s="13" t="s">
        <v>1926</v>
      </c>
      <c r="E337" s="13" t="s">
        <v>1930</v>
      </c>
      <c r="F337" s="13" t="s">
        <v>1094</v>
      </c>
      <c r="G337" s="13" t="s">
        <v>1243</v>
      </c>
      <c r="H337" s="13" t="s">
        <v>1244</v>
      </c>
      <c r="I337" s="14">
        <v>1</v>
      </c>
      <c r="J337" s="13" t="s">
        <v>250</v>
      </c>
      <c r="K337" s="13" t="s">
        <v>1289</v>
      </c>
      <c r="L337" s="13" t="s">
        <v>1204</v>
      </c>
      <c r="M337" s="13" t="s">
        <v>1106</v>
      </c>
    </row>
    <row r="338" spans="1:13" x14ac:dyDescent="0.3">
      <c r="A338" s="13" t="s">
        <v>104</v>
      </c>
      <c r="B338" s="13" t="s">
        <v>1931</v>
      </c>
      <c r="C338" s="13" t="s">
        <v>1091</v>
      </c>
      <c r="D338" s="13" t="s">
        <v>1932</v>
      </c>
      <c r="E338" s="13" t="s">
        <v>1933</v>
      </c>
      <c r="F338" s="13" t="s">
        <v>1094</v>
      </c>
      <c r="G338" s="13" t="s">
        <v>1329</v>
      </c>
      <c r="H338" s="13" t="s">
        <v>1330</v>
      </c>
      <c r="I338" s="14">
        <v>1</v>
      </c>
      <c r="J338" s="13" t="s">
        <v>103</v>
      </c>
      <c r="K338" s="13" t="s">
        <v>1934</v>
      </c>
      <c r="L338" s="13" t="s">
        <v>1204</v>
      </c>
      <c r="M338" s="13" t="s">
        <v>1106</v>
      </c>
    </row>
    <row r="339" spans="1:13" x14ac:dyDescent="0.3">
      <c r="A339" s="13" t="s">
        <v>104</v>
      </c>
      <c r="B339" s="13" t="s">
        <v>1931</v>
      </c>
      <c r="C339" s="13" t="s">
        <v>1091</v>
      </c>
      <c r="D339" s="13" t="s">
        <v>1932</v>
      </c>
      <c r="E339" s="13" t="s">
        <v>1933</v>
      </c>
      <c r="F339" s="13" t="s">
        <v>1094</v>
      </c>
      <c r="G339" s="13" t="s">
        <v>1935</v>
      </c>
      <c r="H339" s="13" t="s">
        <v>1936</v>
      </c>
      <c r="I339" s="14">
        <v>1</v>
      </c>
      <c r="J339" s="13" t="s">
        <v>103</v>
      </c>
      <c r="K339" s="13" t="s">
        <v>1934</v>
      </c>
      <c r="L339" s="13" t="s">
        <v>1204</v>
      </c>
      <c r="M339" s="13" t="s">
        <v>1106</v>
      </c>
    </row>
    <row r="340" spans="1:13" x14ac:dyDescent="0.3">
      <c r="A340" s="13" t="s">
        <v>198</v>
      </c>
      <c r="B340" s="13" t="s">
        <v>1937</v>
      </c>
      <c r="C340" s="13" t="s">
        <v>1091</v>
      </c>
      <c r="D340" s="13" t="s">
        <v>1938</v>
      </c>
      <c r="E340" s="13" t="s">
        <v>1939</v>
      </c>
      <c r="F340" s="13" t="s">
        <v>1158</v>
      </c>
      <c r="G340" s="13" t="s">
        <v>1272</v>
      </c>
      <c r="H340" s="13" t="s">
        <v>1273</v>
      </c>
      <c r="I340" s="14">
        <v>1</v>
      </c>
      <c r="J340" s="13" t="s">
        <v>197</v>
      </c>
      <c r="K340" s="13" t="s">
        <v>1940</v>
      </c>
      <c r="L340" s="13" t="s">
        <v>1204</v>
      </c>
      <c r="M340" s="13" t="s">
        <v>1205</v>
      </c>
    </row>
    <row r="341" spans="1:13" x14ac:dyDescent="0.3">
      <c r="A341" s="13" t="s">
        <v>370</v>
      </c>
      <c r="B341" s="13" t="s">
        <v>1470</v>
      </c>
      <c r="C341" s="13" t="s">
        <v>1091</v>
      </c>
      <c r="D341" s="13" t="s">
        <v>1941</v>
      </c>
      <c r="E341" s="13" t="s">
        <v>1942</v>
      </c>
      <c r="F341" s="13" t="s">
        <v>1094</v>
      </c>
      <c r="G341" s="13" t="s">
        <v>1269</v>
      </c>
      <c r="H341" s="13" t="s">
        <v>1237</v>
      </c>
      <c r="I341" s="14">
        <v>1</v>
      </c>
      <c r="J341" s="13" t="s">
        <v>369</v>
      </c>
      <c r="K341" s="13" t="s">
        <v>1105</v>
      </c>
      <c r="L341" s="13" t="s">
        <v>1204</v>
      </c>
      <c r="M341" s="13" t="s">
        <v>1106</v>
      </c>
    </row>
    <row r="342" spans="1:13" x14ac:dyDescent="0.3">
      <c r="A342" s="13" t="s">
        <v>370</v>
      </c>
      <c r="B342" s="13" t="s">
        <v>1470</v>
      </c>
      <c r="C342" s="13" t="s">
        <v>1091</v>
      </c>
      <c r="D342" s="13" t="s">
        <v>1941</v>
      </c>
      <c r="E342" s="13" t="s">
        <v>1943</v>
      </c>
      <c r="F342" s="13" t="s">
        <v>1094</v>
      </c>
      <c r="G342" s="13" t="s">
        <v>1269</v>
      </c>
      <c r="H342" s="13" t="s">
        <v>1237</v>
      </c>
      <c r="I342" s="14">
        <v>1</v>
      </c>
      <c r="J342" s="13" t="s">
        <v>369</v>
      </c>
      <c r="K342" s="13" t="s">
        <v>1381</v>
      </c>
      <c r="L342" s="13" t="s">
        <v>1204</v>
      </c>
      <c r="M342" s="13" t="s">
        <v>1106</v>
      </c>
    </row>
    <row r="343" spans="1:13" x14ac:dyDescent="0.3">
      <c r="A343" s="13" t="s">
        <v>118</v>
      </c>
      <c r="B343" s="13" t="s">
        <v>1944</v>
      </c>
      <c r="C343" s="13" t="s">
        <v>1091</v>
      </c>
      <c r="D343" s="13" t="s">
        <v>1945</v>
      </c>
      <c r="E343" s="13" t="s">
        <v>1946</v>
      </c>
      <c r="F343" s="13" t="s">
        <v>1158</v>
      </c>
      <c r="G343" s="13" t="s">
        <v>1272</v>
      </c>
      <c r="H343" s="13" t="s">
        <v>1273</v>
      </c>
      <c r="I343" s="14">
        <v>2</v>
      </c>
      <c r="J343" s="13" t="s">
        <v>117</v>
      </c>
      <c r="K343" s="13" t="s">
        <v>1191</v>
      </c>
      <c r="L343" s="13" t="s">
        <v>1204</v>
      </c>
      <c r="M343" s="13" t="s">
        <v>1205</v>
      </c>
    </row>
    <row r="344" spans="1:13" x14ac:dyDescent="0.3">
      <c r="A344" s="13" t="s">
        <v>118</v>
      </c>
      <c r="B344" s="13" t="s">
        <v>1944</v>
      </c>
      <c r="C344" s="13" t="s">
        <v>1091</v>
      </c>
      <c r="D344" s="13" t="s">
        <v>1945</v>
      </c>
      <c r="E344" s="13" t="s">
        <v>1947</v>
      </c>
      <c r="F344" s="13" t="s">
        <v>1094</v>
      </c>
      <c r="G344" s="13" t="s">
        <v>1648</v>
      </c>
      <c r="H344" s="13" t="s">
        <v>1649</v>
      </c>
      <c r="I344" s="14">
        <v>3</v>
      </c>
      <c r="J344" s="13" t="s">
        <v>117</v>
      </c>
      <c r="K344" s="13" t="s">
        <v>1119</v>
      </c>
      <c r="L344" s="13" t="s">
        <v>1204</v>
      </c>
      <c r="M344" s="13" t="s">
        <v>1227</v>
      </c>
    </row>
    <row r="345" spans="1:13" x14ac:dyDescent="0.3">
      <c r="A345" s="13" t="s">
        <v>528</v>
      </c>
      <c r="B345" s="13" t="s">
        <v>1391</v>
      </c>
      <c r="C345" s="13" t="s">
        <v>1140</v>
      </c>
      <c r="D345" s="13" t="s">
        <v>1948</v>
      </c>
      <c r="E345" s="13" t="s">
        <v>1949</v>
      </c>
      <c r="F345" s="13" t="s">
        <v>1158</v>
      </c>
      <c r="G345" s="13" t="s">
        <v>1539</v>
      </c>
      <c r="H345" s="13" t="s">
        <v>1540</v>
      </c>
      <c r="I345" s="14">
        <v>1</v>
      </c>
      <c r="J345" s="13" t="s">
        <v>527</v>
      </c>
      <c r="K345" s="13" t="s">
        <v>1907</v>
      </c>
      <c r="L345" s="13" t="s">
        <v>1204</v>
      </c>
      <c r="M345" s="13" t="s">
        <v>1106</v>
      </c>
    </row>
    <row r="346" spans="1:13" x14ac:dyDescent="0.3">
      <c r="A346" s="13" t="s">
        <v>528</v>
      </c>
      <c r="B346" s="13" t="s">
        <v>1391</v>
      </c>
      <c r="C346" s="13" t="s">
        <v>1140</v>
      </c>
      <c r="D346" s="13" t="s">
        <v>1948</v>
      </c>
      <c r="E346" s="13" t="s">
        <v>1949</v>
      </c>
      <c r="F346" s="13" t="s">
        <v>1158</v>
      </c>
      <c r="G346" s="13" t="s">
        <v>1799</v>
      </c>
      <c r="H346" s="13" t="s">
        <v>1800</v>
      </c>
      <c r="I346" s="14">
        <v>1</v>
      </c>
      <c r="J346" s="13" t="s">
        <v>527</v>
      </c>
      <c r="K346" s="13" t="s">
        <v>1907</v>
      </c>
      <c r="L346" s="13" t="s">
        <v>1204</v>
      </c>
      <c r="M346" s="13" t="s">
        <v>1106</v>
      </c>
    </row>
    <row r="347" spans="1:13" x14ac:dyDescent="0.3">
      <c r="A347" s="13" t="s">
        <v>34</v>
      </c>
      <c r="B347" s="13" t="s">
        <v>1950</v>
      </c>
      <c r="C347" s="13" t="s">
        <v>1091</v>
      </c>
      <c r="D347" s="13" t="s">
        <v>1951</v>
      </c>
      <c r="E347" s="13" t="s">
        <v>1952</v>
      </c>
      <c r="F347" s="13" t="s">
        <v>1158</v>
      </c>
      <c r="G347" s="13" t="s">
        <v>1272</v>
      </c>
      <c r="H347" s="13" t="s">
        <v>1273</v>
      </c>
      <c r="I347" s="14">
        <v>2</v>
      </c>
      <c r="J347" s="13" t="s">
        <v>33</v>
      </c>
      <c r="K347" s="13" t="s">
        <v>1415</v>
      </c>
      <c r="L347" s="13" t="s">
        <v>1204</v>
      </c>
      <c r="M347" s="13" t="s">
        <v>1205</v>
      </c>
    </row>
    <row r="348" spans="1:13" x14ac:dyDescent="0.3">
      <c r="A348" s="13" t="s">
        <v>34</v>
      </c>
      <c r="B348" s="13" t="s">
        <v>1950</v>
      </c>
      <c r="C348" s="13" t="s">
        <v>1091</v>
      </c>
      <c r="D348" s="13" t="s">
        <v>1951</v>
      </c>
      <c r="E348" s="13" t="s">
        <v>1953</v>
      </c>
      <c r="F348" s="13" t="s">
        <v>1094</v>
      </c>
      <c r="G348" s="13" t="s">
        <v>1256</v>
      </c>
      <c r="H348" s="13" t="s">
        <v>1257</v>
      </c>
      <c r="I348" s="14">
        <v>1</v>
      </c>
      <c r="J348" s="13" t="s">
        <v>33</v>
      </c>
      <c r="K348" s="13" t="s">
        <v>1119</v>
      </c>
      <c r="L348" s="13" t="s">
        <v>1204</v>
      </c>
      <c r="M348" s="13" t="s">
        <v>1255</v>
      </c>
    </row>
    <row r="349" spans="1:13" x14ac:dyDescent="0.3">
      <c r="A349" s="13" t="s">
        <v>34</v>
      </c>
      <c r="B349" s="13" t="s">
        <v>1950</v>
      </c>
      <c r="C349" s="13" t="s">
        <v>1091</v>
      </c>
      <c r="D349" s="13" t="s">
        <v>1951</v>
      </c>
      <c r="E349" s="13" t="s">
        <v>1954</v>
      </c>
      <c r="F349" s="13" t="s">
        <v>1158</v>
      </c>
      <c r="G349" s="13" t="s">
        <v>1259</v>
      </c>
      <c r="H349" s="13" t="s">
        <v>1260</v>
      </c>
      <c r="I349" s="14">
        <v>2</v>
      </c>
      <c r="J349" s="13" t="s">
        <v>33</v>
      </c>
      <c r="K349" s="13" t="s">
        <v>1161</v>
      </c>
      <c r="L349" s="13" t="s">
        <v>1204</v>
      </c>
      <c r="M349" s="13" t="s">
        <v>1234</v>
      </c>
    </row>
    <row r="350" spans="1:13" x14ac:dyDescent="0.3">
      <c r="A350" s="13" t="s">
        <v>34</v>
      </c>
      <c r="B350" s="13" t="s">
        <v>1950</v>
      </c>
      <c r="C350" s="13" t="s">
        <v>1091</v>
      </c>
      <c r="D350" s="13" t="s">
        <v>1951</v>
      </c>
      <c r="E350" s="13" t="s">
        <v>1955</v>
      </c>
      <c r="F350" s="13" t="s">
        <v>1094</v>
      </c>
      <c r="G350" s="13" t="s">
        <v>1236</v>
      </c>
      <c r="H350" s="13" t="s">
        <v>1237</v>
      </c>
      <c r="I350" s="14">
        <v>1</v>
      </c>
      <c r="J350" s="13" t="s">
        <v>33</v>
      </c>
      <c r="K350" s="13" t="s">
        <v>1147</v>
      </c>
      <c r="L350" s="13" t="s">
        <v>1204</v>
      </c>
      <c r="M350" s="13" t="s">
        <v>1106</v>
      </c>
    </row>
    <row r="351" spans="1:13" x14ac:dyDescent="0.3">
      <c r="A351" s="13" t="s">
        <v>34</v>
      </c>
      <c r="B351" s="13" t="s">
        <v>1950</v>
      </c>
      <c r="C351" s="13" t="s">
        <v>1091</v>
      </c>
      <c r="D351" s="13" t="s">
        <v>1951</v>
      </c>
      <c r="E351" s="13" t="s">
        <v>1956</v>
      </c>
      <c r="F351" s="13" t="s">
        <v>1094</v>
      </c>
      <c r="G351" s="13" t="s">
        <v>1256</v>
      </c>
      <c r="H351" s="13" t="s">
        <v>1257</v>
      </c>
      <c r="I351" s="14">
        <v>1</v>
      </c>
      <c r="J351" s="13" t="s">
        <v>33</v>
      </c>
      <c r="K351" s="13" t="s">
        <v>1245</v>
      </c>
      <c r="L351" s="13" t="s">
        <v>1204</v>
      </c>
      <c r="M351" s="13" t="s">
        <v>1255</v>
      </c>
    </row>
    <row r="352" spans="1:13" x14ac:dyDescent="0.3">
      <c r="A352" s="13" t="s">
        <v>34</v>
      </c>
      <c r="B352" s="13" t="s">
        <v>1950</v>
      </c>
      <c r="C352" s="13" t="s">
        <v>1091</v>
      </c>
      <c r="D352" s="13" t="s">
        <v>1951</v>
      </c>
      <c r="E352" s="13" t="s">
        <v>1957</v>
      </c>
      <c r="F352" s="13" t="s">
        <v>1158</v>
      </c>
      <c r="G352" s="13" t="s">
        <v>1272</v>
      </c>
      <c r="H352" s="13" t="s">
        <v>1273</v>
      </c>
      <c r="I352" s="14">
        <v>2</v>
      </c>
      <c r="J352" s="13" t="s">
        <v>33</v>
      </c>
      <c r="K352" s="13" t="s">
        <v>1485</v>
      </c>
      <c r="L352" s="13" t="s">
        <v>1204</v>
      </c>
      <c r="M352" s="13" t="s">
        <v>1205</v>
      </c>
    </row>
    <row r="353" spans="1:13" x14ac:dyDescent="0.3">
      <c r="A353" s="13" t="s">
        <v>34</v>
      </c>
      <c r="B353" s="13" t="s">
        <v>1950</v>
      </c>
      <c r="C353" s="13" t="s">
        <v>1091</v>
      </c>
      <c r="D353" s="13" t="s">
        <v>1951</v>
      </c>
      <c r="E353" s="13" t="s">
        <v>1958</v>
      </c>
      <c r="F353" s="13" t="s">
        <v>1094</v>
      </c>
      <c r="G353" s="13" t="s">
        <v>1959</v>
      </c>
      <c r="H353" s="13" t="s">
        <v>1130</v>
      </c>
      <c r="I353" s="14">
        <v>1</v>
      </c>
      <c r="J353" s="13" t="s">
        <v>33</v>
      </c>
      <c r="K353" s="13" t="s">
        <v>1485</v>
      </c>
      <c r="L353" s="13" t="s">
        <v>1204</v>
      </c>
      <c r="M353" s="13" t="s">
        <v>1106</v>
      </c>
    </row>
    <row r="354" spans="1:13" x14ac:dyDescent="0.3">
      <c r="A354" s="13" t="s">
        <v>172</v>
      </c>
      <c r="B354" s="13" t="s">
        <v>1151</v>
      </c>
      <c r="C354" s="13" t="s">
        <v>1091</v>
      </c>
      <c r="D354" s="13" t="s">
        <v>1152</v>
      </c>
      <c r="E354" s="13" t="s">
        <v>1960</v>
      </c>
      <c r="F354" s="13" t="s">
        <v>1158</v>
      </c>
      <c r="G354" s="13" t="s">
        <v>1272</v>
      </c>
      <c r="H354" s="13" t="s">
        <v>1273</v>
      </c>
      <c r="I354" s="14">
        <v>2</v>
      </c>
      <c r="J354" s="13" t="s">
        <v>171</v>
      </c>
      <c r="K354" s="13" t="s">
        <v>1415</v>
      </c>
      <c r="L354" s="13" t="s">
        <v>1204</v>
      </c>
      <c r="M354" s="13" t="s">
        <v>1205</v>
      </c>
    </row>
    <row r="355" spans="1:13" x14ac:dyDescent="0.3">
      <c r="A355" s="13" t="s">
        <v>172</v>
      </c>
      <c r="B355" s="13" t="s">
        <v>1151</v>
      </c>
      <c r="C355" s="13" t="s">
        <v>1091</v>
      </c>
      <c r="D355" s="13" t="s">
        <v>1152</v>
      </c>
      <c r="E355" s="13" t="s">
        <v>1961</v>
      </c>
      <c r="F355" s="13" t="s">
        <v>1094</v>
      </c>
      <c r="G355" s="13" t="s">
        <v>1923</v>
      </c>
      <c r="H355" s="13" t="s">
        <v>1924</v>
      </c>
      <c r="I355" s="14">
        <v>1</v>
      </c>
      <c r="J355" s="13" t="s">
        <v>171</v>
      </c>
      <c r="K355" s="13" t="s">
        <v>1289</v>
      </c>
      <c r="L355" s="13" t="s">
        <v>1204</v>
      </c>
      <c r="M355" s="13" t="s">
        <v>1455</v>
      </c>
    </row>
    <row r="356" spans="1:13" x14ac:dyDescent="0.3">
      <c r="A356" s="13" t="s">
        <v>656</v>
      </c>
      <c r="B356" s="13" t="s">
        <v>1944</v>
      </c>
      <c r="C356" s="13" t="s">
        <v>1091</v>
      </c>
      <c r="D356" s="13" t="s">
        <v>1945</v>
      </c>
      <c r="E356" s="13" t="s">
        <v>1962</v>
      </c>
      <c r="F356" s="13" t="s">
        <v>1158</v>
      </c>
      <c r="G356" s="13" t="s">
        <v>1963</v>
      </c>
      <c r="H356" s="13" t="s">
        <v>1964</v>
      </c>
      <c r="I356" s="14">
        <v>2</v>
      </c>
      <c r="J356" s="13" t="s">
        <v>655</v>
      </c>
      <c r="K356" s="13" t="s">
        <v>1586</v>
      </c>
      <c r="L356" s="13" t="s">
        <v>1204</v>
      </c>
      <c r="M356" s="13" t="s">
        <v>1965</v>
      </c>
    </row>
    <row r="357" spans="1:13" x14ac:dyDescent="0.3">
      <c r="A357" s="13" t="s">
        <v>114</v>
      </c>
      <c r="B357" s="13" t="s">
        <v>1544</v>
      </c>
      <c r="C357" s="13" t="s">
        <v>1091</v>
      </c>
      <c r="D357" s="13" t="s">
        <v>1966</v>
      </c>
      <c r="E357" s="13" t="s">
        <v>1967</v>
      </c>
      <c r="F357" s="13" t="s">
        <v>1094</v>
      </c>
      <c r="G357" s="13" t="s">
        <v>1256</v>
      </c>
      <c r="H357" s="13" t="s">
        <v>1257</v>
      </c>
      <c r="I357" s="14">
        <v>4</v>
      </c>
      <c r="J357" s="13" t="s">
        <v>113</v>
      </c>
      <c r="K357" s="13" t="s">
        <v>1112</v>
      </c>
      <c r="L357" s="13" t="s">
        <v>1204</v>
      </c>
      <c r="M357" s="13" t="s">
        <v>1255</v>
      </c>
    </row>
    <row r="358" spans="1:13" x14ac:dyDescent="0.3">
      <c r="A358" s="13" t="s">
        <v>114</v>
      </c>
      <c r="B358" s="13" t="s">
        <v>1544</v>
      </c>
      <c r="C358" s="13" t="s">
        <v>1091</v>
      </c>
      <c r="D358" s="13" t="s">
        <v>1966</v>
      </c>
      <c r="E358" s="13" t="s">
        <v>1968</v>
      </c>
      <c r="F358" s="13" t="s">
        <v>1158</v>
      </c>
      <c r="G358" s="13" t="s">
        <v>1969</v>
      </c>
      <c r="H358" s="13" t="s">
        <v>1970</v>
      </c>
      <c r="I358" s="14">
        <v>2</v>
      </c>
      <c r="J358" s="13" t="s">
        <v>113</v>
      </c>
      <c r="K358" s="13" t="s">
        <v>1501</v>
      </c>
      <c r="L358" s="13" t="s">
        <v>1204</v>
      </c>
      <c r="M358" s="13" t="s">
        <v>1416</v>
      </c>
    </row>
    <row r="359" spans="1:13" x14ac:dyDescent="0.3">
      <c r="A359" s="13" t="s">
        <v>323</v>
      </c>
      <c r="B359" s="13" t="s">
        <v>1971</v>
      </c>
      <c r="C359" s="13" t="s">
        <v>1091</v>
      </c>
      <c r="D359" s="13" t="s">
        <v>1972</v>
      </c>
      <c r="E359" s="13" t="s">
        <v>1973</v>
      </c>
      <c r="F359" s="13" t="s">
        <v>1094</v>
      </c>
      <c r="G359" s="13" t="s">
        <v>1329</v>
      </c>
      <c r="H359" s="13" t="s">
        <v>1330</v>
      </c>
      <c r="I359" s="14">
        <v>1</v>
      </c>
      <c r="J359" s="13" t="s">
        <v>322</v>
      </c>
      <c r="K359" s="13" t="s">
        <v>1270</v>
      </c>
      <c r="L359" s="13" t="s">
        <v>1204</v>
      </c>
      <c r="M359" s="13" t="s">
        <v>1106</v>
      </c>
    </row>
    <row r="360" spans="1:13" x14ac:dyDescent="0.3">
      <c r="A360" s="13" t="s">
        <v>323</v>
      </c>
      <c r="B360" s="13" t="s">
        <v>1971</v>
      </c>
      <c r="C360" s="13" t="s">
        <v>1091</v>
      </c>
      <c r="D360" s="13" t="s">
        <v>1972</v>
      </c>
      <c r="E360" s="13" t="s">
        <v>1974</v>
      </c>
      <c r="F360" s="13" t="s">
        <v>1094</v>
      </c>
      <c r="G360" s="13" t="s">
        <v>1379</v>
      </c>
      <c r="H360" s="13" t="s">
        <v>1380</v>
      </c>
      <c r="I360" s="14">
        <v>1</v>
      </c>
      <c r="J360" s="13" t="s">
        <v>322</v>
      </c>
      <c r="K360" s="13" t="s">
        <v>1213</v>
      </c>
      <c r="L360" s="13" t="s">
        <v>1204</v>
      </c>
      <c r="M360" s="13" t="s">
        <v>1227</v>
      </c>
    </row>
    <row r="361" spans="1:13" x14ac:dyDescent="0.3">
      <c r="A361" s="13" t="s">
        <v>323</v>
      </c>
      <c r="B361" s="13" t="s">
        <v>1971</v>
      </c>
      <c r="C361" s="13" t="s">
        <v>1091</v>
      </c>
      <c r="D361" s="13" t="s">
        <v>1972</v>
      </c>
      <c r="E361" s="13" t="s">
        <v>1975</v>
      </c>
      <c r="F361" s="13" t="s">
        <v>1094</v>
      </c>
      <c r="G361" s="13" t="s">
        <v>1269</v>
      </c>
      <c r="H361" s="13" t="s">
        <v>1237</v>
      </c>
      <c r="I361" s="14">
        <v>1</v>
      </c>
      <c r="J361" s="13" t="s">
        <v>322</v>
      </c>
      <c r="K361" s="13" t="s">
        <v>1112</v>
      </c>
      <c r="L361" s="13" t="s">
        <v>1204</v>
      </c>
      <c r="M361" s="13" t="s">
        <v>1106</v>
      </c>
    </row>
    <row r="362" spans="1:13" x14ac:dyDescent="0.3">
      <c r="A362" s="13" t="s">
        <v>98</v>
      </c>
      <c r="B362" s="13" t="s">
        <v>1456</v>
      </c>
      <c r="C362" s="13" t="s">
        <v>1091</v>
      </c>
      <c r="D362" s="13" t="s">
        <v>1976</v>
      </c>
      <c r="E362" s="13" t="s">
        <v>1977</v>
      </c>
      <c r="F362" s="13" t="s">
        <v>1094</v>
      </c>
      <c r="G362" s="13" t="s">
        <v>1348</v>
      </c>
      <c r="H362" s="13" t="s">
        <v>1349</v>
      </c>
      <c r="I362" s="14">
        <v>2</v>
      </c>
      <c r="J362" s="13" t="s">
        <v>97</v>
      </c>
      <c r="K362" s="13" t="s">
        <v>1213</v>
      </c>
      <c r="L362" s="13" t="s">
        <v>1204</v>
      </c>
      <c r="M362" s="13" t="s">
        <v>1351</v>
      </c>
    </row>
    <row r="363" spans="1:13" x14ac:dyDescent="0.3">
      <c r="A363" s="13" t="s">
        <v>239</v>
      </c>
      <c r="B363" s="13" t="s">
        <v>1216</v>
      </c>
      <c r="C363" s="13" t="s">
        <v>1140</v>
      </c>
      <c r="D363" s="13" t="s">
        <v>1978</v>
      </c>
      <c r="E363" s="13" t="s">
        <v>1979</v>
      </c>
      <c r="F363" s="13" t="s">
        <v>1158</v>
      </c>
      <c r="G363" s="13" t="s">
        <v>1889</v>
      </c>
      <c r="H363" s="13" t="s">
        <v>1890</v>
      </c>
      <c r="I363" s="14">
        <v>2</v>
      </c>
      <c r="J363" s="13" t="s">
        <v>238</v>
      </c>
      <c r="K363" s="13" t="s">
        <v>1171</v>
      </c>
      <c r="L363" s="13" t="s">
        <v>1204</v>
      </c>
      <c r="M363" s="13" t="s">
        <v>1227</v>
      </c>
    </row>
    <row r="364" spans="1:13" x14ac:dyDescent="0.3">
      <c r="A364" s="13" t="s">
        <v>335</v>
      </c>
      <c r="B364" s="13" t="s">
        <v>1246</v>
      </c>
      <c r="C364" s="13" t="s">
        <v>1140</v>
      </c>
      <c r="D364" s="13" t="s">
        <v>1980</v>
      </c>
      <c r="E364" s="13" t="s">
        <v>1981</v>
      </c>
      <c r="F364" s="13" t="s">
        <v>1094</v>
      </c>
      <c r="G364" s="13" t="s">
        <v>1243</v>
      </c>
      <c r="H364" s="13" t="s">
        <v>1244</v>
      </c>
      <c r="I364" s="14">
        <v>2</v>
      </c>
      <c r="J364" s="13" t="s">
        <v>334</v>
      </c>
      <c r="K364" s="13" t="s">
        <v>1375</v>
      </c>
      <c r="L364" s="13" t="s">
        <v>1204</v>
      </c>
      <c r="M364" s="13" t="s">
        <v>1106</v>
      </c>
    </row>
    <row r="365" spans="1:13" x14ac:dyDescent="0.3">
      <c r="A365" s="13" t="s">
        <v>335</v>
      </c>
      <c r="B365" s="13" t="s">
        <v>1246</v>
      </c>
      <c r="C365" s="13" t="s">
        <v>1140</v>
      </c>
      <c r="D365" s="13" t="s">
        <v>1980</v>
      </c>
      <c r="E365" s="13" t="s">
        <v>1982</v>
      </c>
      <c r="F365" s="13" t="s">
        <v>1158</v>
      </c>
      <c r="G365" s="13" t="s">
        <v>1272</v>
      </c>
      <c r="H365" s="13" t="s">
        <v>1273</v>
      </c>
      <c r="I365" s="14">
        <v>2</v>
      </c>
      <c r="J365" s="13" t="s">
        <v>334</v>
      </c>
      <c r="K365" s="13" t="s">
        <v>1567</v>
      </c>
      <c r="L365" s="13" t="s">
        <v>1204</v>
      </c>
      <c r="M365" s="13" t="s">
        <v>1205</v>
      </c>
    </row>
    <row r="366" spans="1:13" x14ac:dyDescent="0.3">
      <c r="A366" s="13" t="s">
        <v>1051</v>
      </c>
      <c r="B366" s="13" t="s">
        <v>1983</v>
      </c>
      <c r="C366" s="13" t="s">
        <v>1091</v>
      </c>
      <c r="D366" s="13" t="s">
        <v>1984</v>
      </c>
      <c r="E366" s="13" t="s">
        <v>1985</v>
      </c>
      <c r="F366" s="13" t="s">
        <v>1158</v>
      </c>
      <c r="G366" s="13" t="s">
        <v>1201</v>
      </c>
      <c r="H366" s="13" t="s">
        <v>1202</v>
      </c>
      <c r="I366" s="14">
        <v>1</v>
      </c>
      <c r="J366" s="13" t="s">
        <v>1050</v>
      </c>
      <c r="K366" s="13" t="s">
        <v>1203</v>
      </c>
      <c r="L366" s="13" t="s">
        <v>1204</v>
      </c>
      <c r="M366" s="13" t="s">
        <v>1205</v>
      </c>
    </row>
    <row r="367" spans="1:13" x14ac:dyDescent="0.3">
      <c r="A367" s="13" t="s">
        <v>196</v>
      </c>
      <c r="B367" s="13" t="s">
        <v>1986</v>
      </c>
      <c r="C367" s="13" t="s">
        <v>1091</v>
      </c>
      <c r="D367" s="13" t="s">
        <v>1987</v>
      </c>
      <c r="E367" s="13" t="s">
        <v>1988</v>
      </c>
      <c r="F367" s="13" t="s">
        <v>1158</v>
      </c>
      <c r="G367" s="13" t="s">
        <v>1477</v>
      </c>
      <c r="H367" s="13" t="s">
        <v>1478</v>
      </c>
      <c r="I367" s="14">
        <v>1</v>
      </c>
      <c r="J367" s="13" t="s">
        <v>195</v>
      </c>
      <c r="K367" s="13" t="s">
        <v>1744</v>
      </c>
      <c r="L367" s="13" t="s">
        <v>1204</v>
      </c>
      <c r="M367" s="13" t="s">
        <v>1227</v>
      </c>
    </row>
    <row r="368" spans="1:13" x14ac:dyDescent="0.3">
      <c r="A368" s="13" t="s">
        <v>1043</v>
      </c>
      <c r="B368" s="13" t="s">
        <v>1901</v>
      </c>
      <c r="C368" s="13" t="s">
        <v>1091</v>
      </c>
      <c r="D368" s="13" t="s">
        <v>1989</v>
      </c>
      <c r="E368" s="13" t="s">
        <v>1990</v>
      </c>
      <c r="F368" s="13" t="s">
        <v>1158</v>
      </c>
      <c r="G368" s="13" t="s">
        <v>1201</v>
      </c>
      <c r="H368" s="13" t="s">
        <v>1202</v>
      </c>
      <c r="I368" s="14">
        <v>1</v>
      </c>
      <c r="J368" s="13" t="s">
        <v>1042</v>
      </c>
      <c r="K368" s="13" t="s">
        <v>1203</v>
      </c>
      <c r="L368" s="13" t="s">
        <v>1204</v>
      </c>
      <c r="M368" s="13" t="s">
        <v>1205</v>
      </c>
    </row>
    <row r="369" spans="1:13" x14ac:dyDescent="0.3">
      <c r="A369" s="13" t="s">
        <v>154</v>
      </c>
      <c r="B369" s="13" t="s">
        <v>1991</v>
      </c>
      <c r="C369" s="13" t="s">
        <v>1091</v>
      </c>
      <c r="D369" s="13" t="s">
        <v>1992</v>
      </c>
      <c r="E369" s="13" t="s">
        <v>1993</v>
      </c>
      <c r="F369" s="13" t="s">
        <v>1094</v>
      </c>
      <c r="G369" s="13" t="s">
        <v>1256</v>
      </c>
      <c r="H369" s="13" t="s">
        <v>1257</v>
      </c>
      <c r="I369" s="14">
        <v>1</v>
      </c>
      <c r="J369" s="13" t="s">
        <v>153</v>
      </c>
      <c r="K369" s="13" t="s">
        <v>1287</v>
      </c>
      <c r="L369" s="13" t="s">
        <v>1204</v>
      </c>
      <c r="M369" s="13" t="s">
        <v>1255</v>
      </c>
    </row>
    <row r="370" spans="1:13" x14ac:dyDescent="0.3">
      <c r="A370" s="13" t="s">
        <v>100</v>
      </c>
      <c r="B370" s="13" t="s">
        <v>1994</v>
      </c>
      <c r="C370" s="13" t="s">
        <v>1091</v>
      </c>
      <c r="D370" s="13" t="s">
        <v>1995</v>
      </c>
      <c r="E370" s="13" t="s">
        <v>1996</v>
      </c>
      <c r="F370" s="13" t="s">
        <v>1158</v>
      </c>
      <c r="G370" s="13" t="s">
        <v>1272</v>
      </c>
      <c r="H370" s="13" t="s">
        <v>1273</v>
      </c>
      <c r="I370" s="14">
        <v>1</v>
      </c>
      <c r="J370" s="13" t="s">
        <v>99</v>
      </c>
      <c r="K370" s="13" t="s">
        <v>1580</v>
      </c>
      <c r="L370" s="13" t="s">
        <v>1204</v>
      </c>
      <c r="M370" s="13" t="s">
        <v>1205</v>
      </c>
    </row>
    <row r="371" spans="1:13" x14ac:dyDescent="0.3">
      <c r="A371" s="13" t="s">
        <v>309</v>
      </c>
      <c r="B371" s="13" t="s">
        <v>1997</v>
      </c>
      <c r="C371" s="13" t="s">
        <v>1091</v>
      </c>
      <c r="D371" s="13" t="s">
        <v>1998</v>
      </c>
      <c r="E371" s="13" t="s">
        <v>1999</v>
      </c>
      <c r="F371" s="13" t="s">
        <v>1094</v>
      </c>
      <c r="G371" s="13" t="s">
        <v>1243</v>
      </c>
      <c r="H371" s="13" t="s">
        <v>1244</v>
      </c>
      <c r="I371" s="14">
        <v>1</v>
      </c>
      <c r="J371" s="13" t="s">
        <v>308</v>
      </c>
      <c r="K371" s="13" t="s">
        <v>1270</v>
      </c>
      <c r="L371" s="13" t="s">
        <v>1204</v>
      </c>
      <c r="M371" s="13" t="s">
        <v>1106</v>
      </c>
    </row>
    <row r="372" spans="1:13" x14ac:dyDescent="0.3">
      <c r="A372" s="13" t="s">
        <v>309</v>
      </c>
      <c r="B372" s="13" t="s">
        <v>1997</v>
      </c>
      <c r="C372" s="13" t="s">
        <v>1091</v>
      </c>
      <c r="D372" s="13" t="s">
        <v>1998</v>
      </c>
      <c r="E372" s="13" t="s">
        <v>2000</v>
      </c>
      <c r="F372" s="13" t="s">
        <v>1158</v>
      </c>
      <c r="G372" s="13" t="s">
        <v>1648</v>
      </c>
      <c r="H372" s="13" t="s">
        <v>1649</v>
      </c>
      <c r="I372" s="14">
        <v>2</v>
      </c>
      <c r="J372" s="13" t="s">
        <v>308</v>
      </c>
      <c r="K372" s="13" t="s">
        <v>1119</v>
      </c>
      <c r="L372" s="13" t="s">
        <v>1204</v>
      </c>
      <c r="M372" s="13" t="s">
        <v>1227</v>
      </c>
    </row>
    <row r="373" spans="1:13" x14ac:dyDescent="0.3">
      <c r="A373" s="13" t="s">
        <v>309</v>
      </c>
      <c r="B373" s="13" t="s">
        <v>1997</v>
      </c>
      <c r="C373" s="13" t="s">
        <v>1091</v>
      </c>
      <c r="D373" s="13" t="s">
        <v>1998</v>
      </c>
      <c r="E373" s="13" t="s">
        <v>2001</v>
      </c>
      <c r="F373" s="13" t="s">
        <v>1158</v>
      </c>
      <c r="G373" s="13" t="s">
        <v>1272</v>
      </c>
      <c r="H373" s="13" t="s">
        <v>1273</v>
      </c>
      <c r="I373" s="14">
        <v>1</v>
      </c>
      <c r="J373" s="13" t="s">
        <v>308</v>
      </c>
      <c r="K373" s="13" t="s">
        <v>1336</v>
      </c>
      <c r="L373" s="13" t="s">
        <v>1204</v>
      </c>
      <c r="M373" s="13" t="s">
        <v>1205</v>
      </c>
    </row>
    <row r="374" spans="1:13" x14ac:dyDescent="0.3">
      <c r="A374" s="13" t="s">
        <v>775</v>
      </c>
      <c r="B374" s="13" t="s">
        <v>2002</v>
      </c>
      <c r="C374" s="13" t="s">
        <v>1091</v>
      </c>
      <c r="D374" s="13" t="s">
        <v>2003</v>
      </c>
      <c r="E374" s="13" t="s">
        <v>2004</v>
      </c>
      <c r="F374" s="13" t="s">
        <v>1158</v>
      </c>
      <c r="G374" s="13" t="s">
        <v>1201</v>
      </c>
      <c r="H374" s="13" t="s">
        <v>1202</v>
      </c>
      <c r="I374" s="14">
        <v>1</v>
      </c>
      <c r="J374" s="13" t="s">
        <v>774</v>
      </c>
      <c r="K374" s="13" t="s">
        <v>1203</v>
      </c>
      <c r="L374" s="13" t="s">
        <v>1204</v>
      </c>
      <c r="M374" s="13" t="s">
        <v>1205</v>
      </c>
    </row>
    <row r="375" spans="1:13" x14ac:dyDescent="0.3">
      <c r="A375" s="13" t="s">
        <v>971</v>
      </c>
      <c r="B375" s="13" t="s">
        <v>1371</v>
      </c>
      <c r="C375" s="13" t="s">
        <v>1091</v>
      </c>
      <c r="D375" s="13" t="s">
        <v>2005</v>
      </c>
      <c r="E375" s="13" t="s">
        <v>2006</v>
      </c>
      <c r="F375" s="13" t="s">
        <v>1158</v>
      </c>
      <c r="G375" s="13" t="s">
        <v>1201</v>
      </c>
      <c r="H375" s="13" t="s">
        <v>1202</v>
      </c>
      <c r="I375" s="14">
        <v>1</v>
      </c>
      <c r="J375" s="13" t="s">
        <v>970</v>
      </c>
      <c r="K375" s="13" t="s">
        <v>1203</v>
      </c>
      <c r="L375" s="13" t="s">
        <v>1204</v>
      </c>
      <c r="M375" s="13" t="s">
        <v>1205</v>
      </c>
    </row>
    <row r="376" spans="1:13" x14ac:dyDescent="0.3">
      <c r="A376" s="13" t="s">
        <v>456</v>
      </c>
      <c r="B376" s="13" t="s">
        <v>1371</v>
      </c>
      <c r="C376" s="13" t="s">
        <v>1091</v>
      </c>
      <c r="D376" s="13" t="s">
        <v>2007</v>
      </c>
      <c r="E376" s="13" t="s">
        <v>2008</v>
      </c>
      <c r="F376" s="13" t="s">
        <v>1094</v>
      </c>
      <c r="G376" s="13" t="s">
        <v>1256</v>
      </c>
      <c r="H376" s="13" t="s">
        <v>1257</v>
      </c>
      <c r="I376" s="14">
        <v>1</v>
      </c>
      <c r="J376" s="13" t="s">
        <v>455</v>
      </c>
      <c r="K376" s="13" t="s">
        <v>1336</v>
      </c>
      <c r="L376" s="13" t="s">
        <v>1204</v>
      </c>
      <c r="M376" s="13" t="s">
        <v>1255</v>
      </c>
    </row>
    <row r="377" spans="1:13" x14ac:dyDescent="0.3">
      <c r="A377" s="13" t="s">
        <v>496</v>
      </c>
      <c r="B377" s="13" t="s">
        <v>2009</v>
      </c>
      <c r="C377" s="13" t="s">
        <v>1091</v>
      </c>
      <c r="D377" s="13" t="s">
        <v>2010</v>
      </c>
      <c r="E377" s="13" t="s">
        <v>2011</v>
      </c>
      <c r="F377" s="13" t="s">
        <v>1158</v>
      </c>
      <c r="G377" s="13" t="s">
        <v>2012</v>
      </c>
      <c r="H377" s="13" t="s">
        <v>2013</v>
      </c>
      <c r="I377" s="14">
        <v>2</v>
      </c>
      <c r="J377" s="13" t="s">
        <v>495</v>
      </c>
      <c r="K377" s="13" t="s">
        <v>1694</v>
      </c>
      <c r="L377" s="13" t="s">
        <v>1204</v>
      </c>
      <c r="M377" s="13" t="s">
        <v>1669</v>
      </c>
    </row>
    <row r="378" spans="1:13" x14ac:dyDescent="0.3">
      <c r="A378" s="13" t="s">
        <v>496</v>
      </c>
      <c r="B378" s="13" t="s">
        <v>2009</v>
      </c>
      <c r="C378" s="13" t="s">
        <v>1091</v>
      </c>
      <c r="D378" s="13" t="s">
        <v>2010</v>
      </c>
      <c r="E378" s="13" t="s">
        <v>2011</v>
      </c>
      <c r="F378" s="13" t="s">
        <v>1158</v>
      </c>
      <c r="G378" s="13" t="s">
        <v>2014</v>
      </c>
      <c r="H378" s="13" t="s">
        <v>2015</v>
      </c>
      <c r="I378" s="14">
        <v>4</v>
      </c>
      <c r="J378" s="13" t="s">
        <v>495</v>
      </c>
      <c r="K378" s="13" t="s">
        <v>1694</v>
      </c>
      <c r="L378" s="13" t="s">
        <v>1204</v>
      </c>
      <c r="M378" s="13" t="s">
        <v>1279</v>
      </c>
    </row>
    <row r="379" spans="1:13" x14ac:dyDescent="0.3">
      <c r="A379" s="13" t="s">
        <v>496</v>
      </c>
      <c r="B379" s="13" t="s">
        <v>2009</v>
      </c>
      <c r="C379" s="13" t="s">
        <v>1091</v>
      </c>
      <c r="D379" s="13" t="s">
        <v>2010</v>
      </c>
      <c r="E379" s="13" t="s">
        <v>2016</v>
      </c>
      <c r="F379" s="13" t="s">
        <v>1158</v>
      </c>
      <c r="G379" s="13" t="s">
        <v>1450</v>
      </c>
      <c r="H379" s="13" t="s">
        <v>1451</v>
      </c>
      <c r="I379" s="14">
        <v>2</v>
      </c>
      <c r="J379" s="13" t="s">
        <v>495</v>
      </c>
      <c r="K379" s="13" t="s">
        <v>1213</v>
      </c>
      <c r="L379" s="13" t="s">
        <v>1204</v>
      </c>
      <c r="M379" s="13" t="s">
        <v>1351</v>
      </c>
    </row>
    <row r="380" spans="1:13" x14ac:dyDescent="0.3">
      <c r="A380" s="13" t="s">
        <v>496</v>
      </c>
      <c r="B380" s="13" t="s">
        <v>2009</v>
      </c>
      <c r="C380" s="13" t="s">
        <v>1091</v>
      </c>
      <c r="D380" s="13" t="s">
        <v>2010</v>
      </c>
      <c r="E380" s="13" t="s">
        <v>2016</v>
      </c>
      <c r="F380" s="13" t="s">
        <v>1158</v>
      </c>
      <c r="G380" s="13" t="s">
        <v>2017</v>
      </c>
      <c r="H380" s="13" t="s">
        <v>2018</v>
      </c>
      <c r="I380" s="14">
        <v>2</v>
      </c>
      <c r="J380" s="13" t="s">
        <v>495</v>
      </c>
      <c r="K380" s="13" t="s">
        <v>1213</v>
      </c>
      <c r="L380" s="13" t="s">
        <v>1204</v>
      </c>
      <c r="M380" s="13" t="s">
        <v>1227</v>
      </c>
    </row>
    <row r="381" spans="1:13" x14ac:dyDescent="0.3">
      <c r="A381" s="13" t="s">
        <v>496</v>
      </c>
      <c r="B381" s="13" t="s">
        <v>2009</v>
      </c>
      <c r="C381" s="13" t="s">
        <v>1091</v>
      </c>
      <c r="D381" s="13" t="s">
        <v>2010</v>
      </c>
      <c r="E381" s="13" t="s">
        <v>2019</v>
      </c>
      <c r="F381" s="13" t="s">
        <v>1158</v>
      </c>
      <c r="G381" s="13" t="s">
        <v>2020</v>
      </c>
      <c r="H381" s="13" t="s">
        <v>2021</v>
      </c>
      <c r="I381" s="14">
        <v>2</v>
      </c>
      <c r="J381" s="13" t="s">
        <v>495</v>
      </c>
      <c r="K381" s="13" t="s">
        <v>1119</v>
      </c>
      <c r="L381" s="13" t="s">
        <v>1204</v>
      </c>
      <c r="M381" s="13" t="s">
        <v>1713</v>
      </c>
    </row>
    <row r="382" spans="1:13" x14ac:dyDescent="0.3">
      <c r="A382" s="13" t="s">
        <v>496</v>
      </c>
      <c r="B382" s="13" t="s">
        <v>2009</v>
      </c>
      <c r="C382" s="13" t="s">
        <v>1091</v>
      </c>
      <c r="D382" s="13" t="s">
        <v>2010</v>
      </c>
      <c r="E382" s="13" t="s">
        <v>2022</v>
      </c>
      <c r="F382" s="13" t="s">
        <v>1158</v>
      </c>
      <c r="G382" s="13" t="s">
        <v>2023</v>
      </c>
      <c r="H382" s="13" t="s">
        <v>2024</v>
      </c>
      <c r="I382" s="14">
        <v>20</v>
      </c>
      <c r="J382" s="13" t="s">
        <v>495</v>
      </c>
      <c r="K382" s="13" t="s">
        <v>1161</v>
      </c>
      <c r="L382" s="13" t="s">
        <v>1204</v>
      </c>
      <c r="M382" s="13" t="s">
        <v>1713</v>
      </c>
    </row>
    <row r="383" spans="1:13" x14ac:dyDescent="0.3">
      <c r="A383" s="13" t="s">
        <v>496</v>
      </c>
      <c r="B383" s="13" t="s">
        <v>2009</v>
      </c>
      <c r="C383" s="13" t="s">
        <v>1091</v>
      </c>
      <c r="D383" s="13" t="s">
        <v>2010</v>
      </c>
      <c r="E383" s="13" t="s">
        <v>2025</v>
      </c>
      <c r="F383" s="13" t="s">
        <v>1158</v>
      </c>
      <c r="G383" s="13" t="s">
        <v>1780</v>
      </c>
      <c r="H383" s="13" t="s">
        <v>1781</v>
      </c>
      <c r="I383" s="14">
        <v>10</v>
      </c>
      <c r="J383" s="13" t="s">
        <v>495</v>
      </c>
      <c r="K383" s="13" t="s">
        <v>2026</v>
      </c>
      <c r="L383" s="13" t="s">
        <v>1204</v>
      </c>
      <c r="M383" s="13" t="s">
        <v>1782</v>
      </c>
    </row>
    <row r="384" spans="1:13" x14ac:dyDescent="0.3">
      <c r="A384" s="13" t="s">
        <v>1045</v>
      </c>
      <c r="B384" s="13" t="s">
        <v>1611</v>
      </c>
      <c r="C384" s="13" t="s">
        <v>1091</v>
      </c>
      <c r="D384" s="13" t="s">
        <v>2027</v>
      </c>
      <c r="E384" s="13" t="s">
        <v>2028</v>
      </c>
      <c r="F384" s="13" t="s">
        <v>1158</v>
      </c>
      <c r="G384" s="13" t="s">
        <v>1201</v>
      </c>
      <c r="H384" s="13" t="s">
        <v>1202</v>
      </c>
      <c r="I384" s="14">
        <v>1</v>
      </c>
      <c r="J384" s="13" t="s">
        <v>1044</v>
      </c>
      <c r="K384" s="13" t="s">
        <v>1203</v>
      </c>
      <c r="L384" s="13" t="s">
        <v>1204</v>
      </c>
      <c r="M384" s="13" t="s">
        <v>1205</v>
      </c>
    </row>
    <row r="385" spans="1:13" x14ac:dyDescent="0.3">
      <c r="A385" s="13" t="s">
        <v>219</v>
      </c>
      <c r="B385" s="13" t="s">
        <v>2029</v>
      </c>
      <c r="C385" s="13" t="s">
        <v>1091</v>
      </c>
      <c r="D385" s="13" t="s">
        <v>2030</v>
      </c>
      <c r="E385" s="13" t="s">
        <v>2031</v>
      </c>
      <c r="F385" s="13" t="s">
        <v>1158</v>
      </c>
      <c r="G385" s="13" t="s">
        <v>1272</v>
      </c>
      <c r="H385" s="13" t="s">
        <v>1273</v>
      </c>
      <c r="I385" s="14">
        <v>2</v>
      </c>
      <c r="J385" s="13" t="s">
        <v>218</v>
      </c>
      <c r="K385" s="13" t="s">
        <v>1614</v>
      </c>
      <c r="L385" s="13" t="s">
        <v>1204</v>
      </c>
      <c r="M385" s="13" t="s">
        <v>1205</v>
      </c>
    </row>
    <row r="386" spans="1:13" x14ac:dyDescent="0.3">
      <c r="A386" s="13" t="s">
        <v>219</v>
      </c>
      <c r="B386" s="13" t="s">
        <v>2029</v>
      </c>
      <c r="C386" s="13" t="s">
        <v>1091</v>
      </c>
      <c r="D386" s="13" t="s">
        <v>2030</v>
      </c>
      <c r="E386" s="13" t="s">
        <v>2032</v>
      </c>
      <c r="F386" s="13" t="s">
        <v>1158</v>
      </c>
      <c r="G386" s="13" t="s">
        <v>1256</v>
      </c>
      <c r="H386" s="13" t="s">
        <v>1257</v>
      </c>
      <c r="I386" s="14">
        <v>1</v>
      </c>
      <c r="J386" s="13" t="s">
        <v>218</v>
      </c>
      <c r="K386" s="13" t="s">
        <v>1725</v>
      </c>
      <c r="L386" s="13" t="s">
        <v>1204</v>
      </c>
      <c r="M386" s="13" t="s">
        <v>1255</v>
      </c>
    </row>
    <row r="387" spans="1:13" x14ac:dyDescent="0.3">
      <c r="A387" s="13" t="s">
        <v>219</v>
      </c>
      <c r="B387" s="13" t="s">
        <v>2029</v>
      </c>
      <c r="C387" s="13" t="s">
        <v>1091</v>
      </c>
      <c r="D387" s="13" t="s">
        <v>2030</v>
      </c>
      <c r="E387" s="13" t="s">
        <v>2033</v>
      </c>
      <c r="F387" s="13" t="s">
        <v>1094</v>
      </c>
      <c r="G387" s="13" t="s">
        <v>1256</v>
      </c>
      <c r="H387" s="13" t="s">
        <v>1257</v>
      </c>
      <c r="I387" s="14">
        <v>1</v>
      </c>
      <c r="J387" s="13" t="s">
        <v>218</v>
      </c>
      <c r="K387" s="13" t="s">
        <v>1245</v>
      </c>
      <c r="L387" s="13" t="s">
        <v>1204</v>
      </c>
      <c r="M387" s="13" t="s">
        <v>1255</v>
      </c>
    </row>
    <row r="388" spans="1:13" x14ac:dyDescent="0.3">
      <c r="A388" s="13" t="s">
        <v>1025</v>
      </c>
      <c r="B388" s="13" t="s">
        <v>2034</v>
      </c>
      <c r="C388" s="13" t="s">
        <v>1091</v>
      </c>
      <c r="D388" s="13" t="s">
        <v>2035</v>
      </c>
      <c r="E388" s="13" t="s">
        <v>2036</v>
      </c>
      <c r="F388" s="13" t="s">
        <v>1158</v>
      </c>
      <c r="G388" s="13" t="s">
        <v>1201</v>
      </c>
      <c r="H388" s="13" t="s">
        <v>1202</v>
      </c>
      <c r="I388" s="14">
        <v>1</v>
      </c>
      <c r="J388" s="13" t="s">
        <v>1024</v>
      </c>
      <c r="K388" s="13" t="s">
        <v>1203</v>
      </c>
      <c r="L388" s="13" t="s">
        <v>1204</v>
      </c>
      <c r="M388" s="13" t="s">
        <v>1205</v>
      </c>
    </row>
    <row r="389" spans="1:13" x14ac:dyDescent="0.3">
      <c r="A389" s="13" t="s">
        <v>247</v>
      </c>
      <c r="B389" s="13" t="s">
        <v>2037</v>
      </c>
      <c r="C389" s="13" t="s">
        <v>1354</v>
      </c>
      <c r="D389" s="13" t="s">
        <v>2038</v>
      </c>
      <c r="E389" s="13" t="s">
        <v>2039</v>
      </c>
      <c r="F389" s="13" t="s">
        <v>1158</v>
      </c>
      <c r="G389" s="13" t="s">
        <v>1293</v>
      </c>
      <c r="H389" s="13" t="s">
        <v>1294</v>
      </c>
      <c r="I389" s="14">
        <v>1</v>
      </c>
      <c r="J389" s="13" t="s">
        <v>246</v>
      </c>
      <c r="K389" s="13" t="s">
        <v>1390</v>
      </c>
      <c r="L389" s="13" t="s">
        <v>1204</v>
      </c>
      <c r="M389" s="13" t="s">
        <v>1234</v>
      </c>
    </row>
    <row r="390" spans="1:13" x14ac:dyDescent="0.3">
      <c r="A390" s="13" t="s">
        <v>1055</v>
      </c>
      <c r="B390" s="13" t="s">
        <v>1371</v>
      </c>
      <c r="C390" s="13" t="s">
        <v>1091</v>
      </c>
      <c r="D390" s="13" t="s">
        <v>2040</v>
      </c>
      <c r="E390" s="13" t="s">
        <v>2041</v>
      </c>
      <c r="F390" s="13" t="s">
        <v>1158</v>
      </c>
      <c r="G390" s="13" t="s">
        <v>1201</v>
      </c>
      <c r="H390" s="13" t="s">
        <v>1202</v>
      </c>
      <c r="I390" s="14">
        <v>1</v>
      </c>
      <c r="J390" s="13" t="s">
        <v>1054</v>
      </c>
      <c r="K390" s="13" t="s">
        <v>1203</v>
      </c>
      <c r="L390" s="13" t="s">
        <v>1204</v>
      </c>
      <c r="M390" s="13" t="s">
        <v>1205</v>
      </c>
    </row>
    <row r="391" spans="1:13" x14ac:dyDescent="0.3">
      <c r="A391" s="13" t="s">
        <v>416</v>
      </c>
      <c r="B391" s="13" t="s">
        <v>1186</v>
      </c>
      <c r="C391" s="13" t="s">
        <v>1140</v>
      </c>
      <c r="D391" s="13" t="s">
        <v>2042</v>
      </c>
      <c r="E391" s="13" t="s">
        <v>2043</v>
      </c>
      <c r="F391" s="13" t="s">
        <v>1094</v>
      </c>
      <c r="G391" s="13" t="s">
        <v>1811</v>
      </c>
      <c r="H391" s="13" t="s">
        <v>1812</v>
      </c>
      <c r="I391" s="14">
        <v>1</v>
      </c>
      <c r="J391" s="13" t="s">
        <v>415</v>
      </c>
      <c r="K391" s="13" t="s">
        <v>1744</v>
      </c>
      <c r="L391" s="13" t="s">
        <v>1204</v>
      </c>
      <c r="M391" s="13" t="s">
        <v>1106</v>
      </c>
    </row>
    <row r="392" spans="1:13" x14ac:dyDescent="0.3">
      <c r="A392" s="13" t="s">
        <v>416</v>
      </c>
      <c r="B392" s="13" t="s">
        <v>1186</v>
      </c>
      <c r="C392" s="13" t="s">
        <v>1140</v>
      </c>
      <c r="D392" s="13" t="s">
        <v>2042</v>
      </c>
      <c r="E392" s="13" t="s">
        <v>2044</v>
      </c>
      <c r="F392" s="13" t="s">
        <v>1094</v>
      </c>
      <c r="G392" s="13" t="s">
        <v>1256</v>
      </c>
      <c r="H392" s="13" t="s">
        <v>1257</v>
      </c>
      <c r="I392" s="14">
        <v>1</v>
      </c>
      <c r="J392" s="13" t="s">
        <v>415</v>
      </c>
      <c r="K392" s="13" t="s">
        <v>1744</v>
      </c>
      <c r="L392" s="13" t="s">
        <v>1204</v>
      </c>
      <c r="M392" s="13" t="s">
        <v>1255</v>
      </c>
    </row>
    <row r="393" spans="1:13" x14ac:dyDescent="0.3">
      <c r="A393" s="13" t="s">
        <v>64</v>
      </c>
      <c r="B393" s="13" t="s">
        <v>2045</v>
      </c>
      <c r="C393" s="13" t="s">
        <v>1091</v>
      </c>
      <c r="D393" s="13" t="s">
        <v>2046</v>
      </c>
      <c r="E393" s="13" t="s">
        <v>2047</v>
      </c>
      <c r="F393" s="13" t="s">
        <v>1094</v>
      </c>
      <c r="G393" s="13" t="s">
        <v>1252</v>
      </c>
      <c r="H393" s="13" t="s">
        <v>1253</v>
      </c>
      <c r="I393" s="14">
        <v>2</v>
      </c>
      <c r="J393" s="13" t="s">
        <v>63</v>
      </c>
      <c r="K393" s="13" t="s">
        <v>1390</v>
      </c>
      <c r="L393" s="13" t="s">
        <v>1204</v>
      </c>
      <c r="M393" s="13" t="s">
        <v>1255</v>
      </c>
    </row>
    <row r="394" spans="1:13" x14ac:dyDescent="0.3">
      <c r="A394" s="13" t="s">
        <v>64</v>
      </c>
      <c r="B394" s="13" t="s">
        <v>2045</v>
      </c>
      <c r="C394" s="13" t="s">
        <v>1091</v>
      </c>
      <c r="D394" s="13" t="s">
        <v>2046</v>
      </c>
      <c r="E394" s="13" t="s">
        <v>2048</v>
      </c>
      <c r="F394" s="13" t="s">
        <v>1094</v>
      </c>
      <c r="G394" s="13" t="s">
        <v>1811</v>
      </c>
      <c r="H394" s="13" t="s">
        <v>1812</v>
      </c>
      <c r="I394" s="14">
        <v>1</v>
      </c>
      <c r="J394" s="13" t="s">
        <v>63</v>
      </c>
      <c r="K394" s="13" t="s">
        <v>1682</v>
      </c>
      <c r="L394" s="13" t="s">
        <v>1204</v>
      </c>
      <c r="M394" s="13" t="s">
        <v>1106</v>
      </c>
    </row>
    <row r="395" spans="1:13" x14ac:dyDescent="0.3">
      <c r="A395" s="13" t="s">
        <v>64</v>
      </c>
      <c r="B395" s="13" t="s">
        <v>2045</v>
      </c>
      <c r="C395" s="13" t="s">
        <v>1091</v>
      </c>
      <c r="D395" s="13" t="s">
        <v>2046</v>
      </c>
      <c r="E395" s="13" t="s">
        <v>2048</v>
      </c>
      <c r="F395" s="13" t="s">
        <v>1094</v>
      </c>
      <c r="G395" s="13" t="s">
        <v>1252</v>
      </c>
      <c r="H395" s="13" t="s">
        <v>1253</v>
      </c>
      <c r="I395" s="14">
        <v>1</v>
      </c>
      <c r="J395" s="13" t="s">
        <v>63</v>
      </c>
      <c r="K395" s="13" t="s">
        <v>1682</v>
      </c>
      <c r="L395" s="13" t="s">
        <v>1204</v>
      </c>
      <c r="M395" s="13" t="s">
        <v>1255</v>
      </c>
    </row>
    <row r="396" spans="1:13" x14ac:dyDescent="0.3">
      <c r="A396" s="13" t="s">
        <v>64</v>
      </c>
      <c r="B396" s="13" t="s">
        <v>2045</v>
      </c>
      <c r="C396" s="13" t="s">
        <v>1091</v>
      </c>
      <c r="D396" s="13" t="s">
        <v>2046</v>
      </c>
      <c r="E396" s="13" t="s">
        <v>2048</v>
      </c>
      <c r="F396" s="13" t="s">
        <v>1094</v>
      </c>
      <c r="G396" s="13" t="s">
        <v>1256</v>
      </c>
      <c r="H396" s="13" t="s">
        <v>1257</v>
      </c>
      <c r="I396" s="14">
        <v>2</v>
      </c>
      <c r="J396" s="13" t="s">
        <v>63</v>
      </c>
      <c r="K396" s="13" t="s">
        <v>1682</v>
      </c>
      <c r="L396" s="13" t="s">
        <v>1204</v>
      </c>
      <c r="M396" s="13" t="s">
        <v>1255</v>
      </c>
    </row>
    <row r="397" spans="1:13" x14ac:dyDescent="0.3">
      <c r="A397" s="13" t="s">
        <v>64</v>
      </c>
      <c r="B397" s="13" t="s">
        <v>2045</v>
      </c>
      <c r="C397" s="13" t="s">
        <v>1091</v>
      </c>
      <c r="D397" s="13" t="s">
        <v>2046</v>
      </c>
      <c r="E397" s="13" t="s">
        <v>2049</v>
      </c>
      <c r="F397" s="13" t="s">
        <v>1158</v>
      </c>
      <c r="G397" s="13" t="s">
        <v>1272</v>
      </c>
      <c r="H397" s="13" t="s">
        <v>1273</v>
      </c>
      <c r="I397" s="14">
        <v>1</v>
      </c>
      <c r="J397" s="13" t="s">
        <v>63</v>
      </c>
      <c r="K397" s="13" t="s">
        <v>2026</v>
      </c>
      <c r="L397" s="13" t="s">
        <v>1204</v>
      </c>
      <c r="M397" s="13" t="s">
        <v>1205</v>
      </c>
    </row>
    <row r="398" spans="1:13" x14ac:dyDescent="0.3">
      <c r="A398" s="13" t="s">
        <v>64</v>
      </c>
      <c r="B398" s="13" t="s">
        <v>2045</v>
      </c>
      <c r="C398" s="13" t="s">
        <v>1091</v>
      </c>
      <c r="D398" s="13" t="s">
        <v>2046</v>
      </c>
      <c r="E398" s="13" t="s">
        <v>2050</v>
      </c>
      <c r="F398" s="13" t="s">
        <v>1094</v>
      </c>
      <c r="G398" s="13" t="s">
        <v>1252</v>
      </c>
      <c r="H398" s="13" t="s">
        <v>1253</v>
      </c>
      <c r="I398" s="14">
        <v>2</v>
      </c>
      <c r="J398" s="13" t="s">
        <v>63</v>
      </c>
      <c r="K398" s="13" t="s">
        <v>1660</v>
      </c>
      <c r="L398" s="13" t="s">
        <v>1204</v>
      </c>
      <c r="M398" s="13" t="s">
        <v>1255</v>
      </c>
    </row>
    <row r="399" spans="1:13" x14ac:dyDescent="0.3">
      <c r="A399" s="13" t="s">
        <v>64</v>
      </c>
      <c r="B399" s="13" t="s">
        <v>2045</v>
      </c>
      <c r="C399" s="13" t="s">
        <v>1091</v>
      </c>
      <c r="D399" s="13" t="s">
        <v>2046</v>
      </c>
      <c r="E399" s="13" t="s">
        <v>2050</v>
      </c>
      <c r="F399" s="13" t="s">
        <v>1094</v>
      </c>
      <c r="G399" s="13" t="s">
        <v>1256</v>
      </c>
      <c r="H399" s="13" t="s">
        <v>1257</v>
      </c>
      <c r="I399" s="14">
        <v>2</v>
      </c>
      <c r="J399" s="13" t="s">
        <v>63</v>
      </c>
      <c r="K399" s="13" t="s">
        <v>1660</v>
      </c>
      <c r="L399" s="13" t="s">
        <v>1204</v>
      </c>
      <c r="M399" s="13" t="s">
        <v>1255</v>
      </c>
    </row>
    <row r="400" spans="1:13" x14ac:dyDescent="0.3">
      <c r="A400" s="13" t="s">
        <v>64</v>
      </c>
      <c r="B400" s="13" t="s">
        <v>2045</v>
      </c>
      <c r="C400" s="13" t="s">
        <v>1091</v>
      </c>
      <c r="D400" s="13" t="s">
        <v>2046</v>
      </c>
      <c r="E400" s="13" t="s">
        <v>2051</v>
      </c>
      <c r="F400" s="13" t="s">
        <v>1094</v>
      </c>
      <c r="G400" s="13" t="s">
        <v>1256</v>
      </c>
      <c r="H400" s="13" t="s">
        <v>1257</v>
      </c>
      <c r="I400" s="14">
        <v>1</v>
      </c>
      <c r="J400" s="13" t="s">
        <v>63</v>
      </c>
      <c r="K400" s="13" t="s">
        <v>1336</v>
      </c>
      <c r="L400" s="13" t="s">
        <v>1204</v>
      </c>
      <c r="M400" s="13" t="s">
        <v>1255</v>
      </c>
    </row>
    <row r="401" spans="1:13" x14ac:dyDescent="0.3">
      <c r="A401" s="13" t="s">
        <v>64</v>
      </c>
      <c r="B401" s="13" t="s">
        <v>2045</v>
      </c>
      <c r="C401" s="13" t="s">
        <v>1091</v>
      </c>
      <c r="D401" s="13" t="s">
        <v>2046</v>
      </c>
      <c r="E401" s="13" t="s">
        <v>2052</v>
      </c>
      <c r="F401" s="13" t="s">
        <v>1158</v>
      </c>
      <c r="G401" s="13" t="s">
        <v>1453</v>
      </c>
      <c r="H401" s="13" t="s">
        <v>1454</v>
      </c>
      <c r="I401" s="14">
        <v>1</v>
      </c>
      <c r="J401" s="13" t="s">
        <v>63</v>
      </c>
      <c r="K401" s="13" t="s">
        <v>1501</v>
      </c>
      <c r="L401" s="13" t="s">
        <v>1204</v>
      </c>
      <c r="M401" s="13" t="s">
        <v>1455</v>
      </c>
    </row>
    <row r="402" spans="1:13" x14ac:dyDescent="0.3">
      <c r="A402" s="13" t="s">
        <v>1005</v>
      </c>
      <c r="B402" s="13" t="s">
        <v>2053</v>
      </c>
      <c r="C402" s="13" t="s">
        <v>1091</v>
      </c>
      <c r="D402" s="13" t="s">
        <v>2054</v>
      </c>
      <c r="E402" s="13" t="s">
        <v>2055</v>
      </c>
      <c r="F402" s="13" t="s">
        <v>1158</v>
      </c>
      <c r="G402" s="13" t="s">
        <v>1201</v>
      </c>
      <c r="H402" s="13" t="s">
        <v>1202</v>
      </c>
      <c r="I402" s="14">
        <v>1</v>
      </c>
      <c r="J402" s="13" t="s">
        <v>1004</v>
      </c>
      <c r="K402" s="13" t="s">
        <v>1203</v>
      </c>
      <c r="L402" s="13" t="s">
        <v>1204</v>
      </c>
      <c r="M402" s="13" t="s">
        <v>1205</v>
      </c>
    </row>
    <row r="403" spans="1:13" x14ac:dyDescent="0.3">
      <c r="A403" s="13" t="s">
        <v>472</v>
      </c>
      <c r="B403" s="13" t="s">
        <v>1305</v>
      </c>
      <c r="C403" s="13" t="s">
        <v>1091</v>
      </c>
      <c r="D403" s="13" t="s">
        <v>2056</v>
      </c>
      <c r="E403" s="13" t="s">
        <v>2057</v>
      </c>
      <c r="F403" s="13" t="s">
        <v>1094</v>
      </c>
      <c r="G403" s="13" t="s">
        <v>1252</v>
      </c>
      <c r="H403" s="13" t="s">
        <v>1253</v>
      </c>
      <c r="I403" s="14">
        <v>2</v>
      </c>
      <c r="J403" s="13" t="s">
        <v>471</v>
      </c>
      <c r="K403" s="13" t="s">
        <v>1295</v>
      </c>
      <c r="L403" s="13" t="s">
        <v>1204</v>
      </c>
      <c r="M403" s="13" t="s">
        <v>1255</v>
      </c>
    </row>
    <row r="404" spans="1:13" x14ac:dyDescent="0.3">
      <c r="A404" s="13" t="s">
        <v>472</v>
      </c>
      <c r="B404" s="13" t="s">
        <v>1305</v>
      </c>
      <c r="C404" s="13" t="s">
        <v>1091</v>
      </c>
      <c r="D404" s="13" t="s">
        <v>2056</v>
      </c>
      <c r="E404" s="13" t="s">
        <v>2057</v>
      </c>
      <c r="F404" s="13" t="s">
        <v>1094</v>
      </c>
      <c r="G404" s="13" t="s">
        <v>1256</v>
      </c>
      <c r="H404" s="13" t="s">
        <v>1257</v>
      </c>
      <c r="I404" s="14">
        <v>2</v>
      </c>
      <c r="J404" s="13" t="s">
        <v>471</v>
      </c>
      <c r="K404" s="13" t="s">
        <v>1295</v>
      </c>
      <c r="L404" s="13" t="s">
        <v>1204</v>
      </c>
      <c r="M404" s="13" t="s">
        <v>1255</v>
      </c>
    </row>
    <row r="405" spans="1:13" x14ac:dyDescent="0.3">
      <c r="A405" s="13" t="s">
        <v>855</v>
      </c>
      <c r="B405" s="13" t="s">
        <v>1249</v>
      </c>
      <c r="C405" s="13" t="s">
        <v>1091</v>
      </c>
      <c r="D405" s="13" t="s">
        <v>2058</v>
      </c>
      <c r="E405" s="13" t="s">
        <v>2059</v>
      </c>
      <c r="F405" s="13" t="s">
        <v>1094</v>
      </c>
      <c r="G405" s="13" t="s">
        <v>2060</v>
      </c>
      <c r="H405" s="13" t="s">
        <v>2061</v>
      </c>
      <c r="I405" s="14">
        <v>3</v>
      </c>
      <c r="J405" s="13" t="s">
        <v>854</v>
      </c>
      <c r="K405" s="13" t="s">
        <v>1262</v>
      </c>
      <c r="L405" s="13" t="s">
        <v>1204</v>
      </c>
      <c r="M405" s="13" t="s">
        <v>1227</v>
      </c>
    </row>
    <row r="406" spans="1:13" x14ac:dyDescent="0.3">
      <c r="A406" s="13" t="s">
        <v>855</v>
      </c>
      <c r="B406" s="13" t="s">
        <v>1249</v>
      </c>
      <c r="C406" s="13" t="s">
        <v>1091</v>
      </c>
      <c r="D406" s="13" t="s">
        <v>2058</v>
      </c>
      <c r="E406" s="13" t="s">
        <v>2062</v>
      </c>
      <c r="F406" s="13" t="s">
        <v>1094</v>
      </c>
      <c r="G406" s="13" t="s">
        <v>2063</v>
      </c>
      <c r="H406" s="13" t="s">
        <v>2064</v>
      </c>
      <c r="I406" s="14">
        <v>2</v>
      </c>
      <c r="J406" s="13" t="s">
        <v>854</v>
      </c>
      <c r="K406" s="13" t="s">
        <v>1262</v>
      </c>
      <c r="L406" s="13" t="s">
        <v>1204</v>
      </c>
      <c r="M406" s="13" t="s">
        <v>2065</v>
      </c>
    </row>
    <row r="407" spans="1:13" x14ac:dyDescent="0.3">
      <c r="A407" s="13" t="s">
        <v>855</v>
      </c>
      <c r="B407" s="13" t="s">
        <v>1249</v>
      </c>
      <c r="C407" s="13" t="s">
        <v>1091</v>
      </c>
      <c r="D407" s="13" t="s">
        <v>2058</v>
      </c>
      <c r="E407" s="13" t="s">
        <v>2062</v>
      </c>
      <c r="F407" s="13" t="s">
        <v>1094</v>
      </c>
      <c r="G407" s="13" t="s">
        <v>2060</v>
      </c>
      <c r="H407" s="13" t="s">
        <v>2061</v>
      </c>
      <c r="I407" s="14">
        <v>2</v>
      </c>
      <c r="J407" s="13" t="s">
        <v>854</v>
      </c>
      <c r="K407" s="13" t="s">
        <v>1262</v>
      </c>
      <c r="L407" s="13" t="s">
        <v>1204</v>
      </c>
      <c r="M407" s="13" t="s">
        <v>1227</v>
      </c>
    </row>
    <row r="408" spans="1:13" x14ac:dyDescent="0.3">
      <c r="A408" s="13" t="s">
        <v>263</v>
      </c>
      <c r="B408" s="13" t="s">
        <v>2066</v>
      </c>
      <c r="C408" s="13" t="s">
        <v>1091</v>
      </c>
      <c r="D408" s="13" t="s">
        <v>2067</v>
      </c>
      <c r="E408" s="13" t="s">
        <v>2068</v>
      </c>
      <c r="F408" s="13" t="s">
        <v>1094</v>
      </c>
      <c r="G408" s="13" t="s">
        <v>2069</v>
      </c>
      <c r="H408" s="13" t="s">
        <v>2070</v>
      </c>
      <c r="I408" s="14">
        <v>1</v>
      </c>
      <c r="J408" s="13" t="s">
        <v>262</v>
      </c>
      <c r="K408" s="13" t="s">
        <v>1381</v>
      </c>
      <c r="L408" s="13" t="s">
        <v>1204</v>
      </c>
      <c r="M408" s="13" t="s">
        <v>1106</v>
      </c>
    </row>
    <row r="409" spans="1:13" x14ac:dyDescent="0.3">
      <c r="A409" s="13" t="s">
        <v>56</v>
      </c>
      <c r="B409" s="13" t="s">
        <v>1683</v>
      </c>
      <c r="C409" s="13" t="s">
        <v>1091</v>
      </c>
      <c r="D409" s="13" t="s">
        <v>2071</v>
      </c>
      <c r="E409" s="13" t="s">
        <v>2072</v>
      </c>
      <c r="F409" s="13" t="s">
        <v>1158</v>
      </c>
      <c r="G409" s="13" t="s">
        <v>1272</v>
      </c>
      <c r="H409" s="13" t="s">
        <v>1273</v>
      </c>
      <c r="I409" s="14">
        <v>1</v>
      </c>
      <c r="J409" s="13" t="s">
        <v>55</v>
      </c>
      <c r="K409" s="13" t="s">
        <v>1390</v>
      </c>
      <c r="L409" s="13" t="s">
        <v>1204</v>
      </c>
      <c r="M409" s="13" t="s">
        <v>1205</v>
      </c>
    </row>
    <row r="410" spans="1:13" x14ac:dyDescent="0.3">
      <c r="A410" s="13" t="s">
        <v>56</v>
      </c>
      <c r="B410" s="13" t="s">
        <v>1683</v>
      </c>
      <c r="C410" s="13" t="s">
        <v>1091</v>
      </c>
      <c r="D410" s="13" t="s">
        <v>2071</v>
      </c>
      <c r="E410" s="13" t="s">
        <v>2073</v>
      </c>
      <c r="F410" s="13" t="s">
        <v>1094</v>
      </c>
      <c r="G410" s="13" t="s">
        <v>1329</v>
      </c>
      <c r="H410" s="13" t="s">
        <v>1330</v>
      </c>
      <c r="I410" s="14">
        <v>4</v>
      </c>
      <c r="J410" s="13" t="s">
        <v>55</v>
      </c>
      <c r="K410" s="13" t="s">
        <v>1390</v>
      </c>
      <c r="L410" s="13" t="s">
        <v>1204</v>
      </c>
      <c r="M410" s="13" t="s">
        <v>1106</v>
      </c>
    </row>
    <row r="411" spans="1:13" x14ac:dyDescent="0.3">
      <c r="A411" s="13" t="s">
        <v>56</v>
      </c>
      <c r="B411" s="13" t="s">
        <v>1683</v>
      </c>
      <c r="C411" s="13" t="s">
        <v>1091</v>
      </c>
      <c r="D411" s="13" t="s">
        <v>2071</v>
      </c>
      <c r="E411" s="13" t="s">
        <v>2073</v>
      </c>
      <c r="F411" s="13" t="s">
        <v>1094</v>
      </c>
      <c r="G411" s="13" t="s">
        <v>1239</v>
      </c>
      <c r="H411" s="13" t="s">
        <v>1130</v>
      </c>
      <c r="I411" s="14">
        <v>1</v>
      </c>
      <c r="J411" s="13" t="s">
        <v>55</v>
      </c>
      <c r="K411" s="13" t="s">
        <v>1390</v>
      </c>
      <c r="L411" s="13" t="s">
        <v>1204</v>
      </c>
      <c r="M411" s="13" t="s">
        <v>1106</v>
      </c>
    </row>
    <row r="412" spans="1:13" x14ac:dyDescent="0.3">
      <c r="A412" s="13" t="s">
        <v>56</v>
      </c>
      <c r="B412" s="13" t="s">
        <v>1683</v>
      </c>
      <c r="C412" s="13" t="s">
        <v>1091</v>
      </c>
      <c r="D412" s="13" t="s">
        <v>2071</v>
      </c>
      <c r="E412" s="13" t="s">
        <v>2073</v>
      </c>
      <c r="F412" s="13" t="s">
        <v>1094</v>
      </c>
      <c r="G412" s="13" t="s">
        <v>1252</v>
      </c>
      <c r="H412" s="13" t="s">
        <v>1253</v>
      </c>
      <c r="I412" s="14">
        <v>1</v>
      </c>
      <c r="J412" s="13" t="s">
        <v>55</v>
      </c>
      <c r="K412" s="13" t="s">
        <v>1390</v>
      </c>
      <c r="L412" s="13" t="s">
        <v>1204</v>
      </c>
      <c r="M412" s="13" t="s">
        <v>1255</v>
      </c>
    </row>
    <row r="413" spans="1:13" x14ac:dyDescent="0.3">
      <c r="A413" s="13" t="s">
        <v>56</v>
      </c>
      <c r="B413" s="13" t="s">
        <v>1683</v>
      </c>
      <c r="C413" s="13" t="s">
        <v>1091</v>
      </c>
      <c r="D413" s="13" t="s">
        <v>2071</v>
      </c>
      <c r="E413" s="13" t="s">
        <v>2073</v>
      </c>
      <c r="F413" s="13" t="s">
        <v>1094</v>
      </c>
      <c r="G413" s="13" t="s">
        <v>1256</v>
      </c>
      <c r="H413" s="13" t="s">
        <v>1257</v>
      </c>
      <c r="I413" s="14">
        <v>1</v>
      </c>
      <c r="J413" s="13" t="s">
        <v>55</v>
      </c>
      <c r="K413" s="13" t="s">
        <v>1390</v>
      </c>
      <c r="L413" s="13" t="s">
        <v>1204</v>
      </c>
      <c r="M413" s="13" t="s">
        <v>1255</v>
      </c>
    </row>
    <row r="414" spans="1:13" x14ac:dyDescent="0.3">
      <c r="A414" s="13" t="s">
        <v>56</v>
      </c>
      <c r="B414" s="13" t="s">
        <v>1683</v>
      </c>
      <c r="C414" s="13" t="s">
        <v>1091</v>
      </c>
      <c r="D414" s="13" t="s">
        <v>2071</v>
      </c>
      <c r="E414" s="13" t="s">
        <v>2074</v>
      </c>
      <c r="F414" s="13" t="s">
        <v>1158</v>
      </c>
      <c r="G414" s="13" t="s">
        <v>1211</v>
      </c>
      <c r="H414" s="13" t="s">
        <v>1212</v>
      </c>
      <c r="I414" s="14">
        <v>1</v>
      </c>
      <c r="J414" s="13" t="s">
        <v>55</v>
      </c>
      <c r="K414" s="13" t="s">
        <v>1526</v>
      </c>
      <c r="L414" s="13" t="s">
        <v>1204</v>
      </c>
      <c r="M414" s="13" t="s">
        <v>1205</v>
      </c>
    </row>
    <row r="415" spans="1:13" x14ac:dyDescent="0.3">
      <c r="A415" s="13" t="s">
        <v>56</v>
      </c>
      <c r="B415" s="13" t="s">
        <v>1683</v>
      </c>
      <c r="C415" s="13" t="s">
        <v>1091</v>
      </c>
      <c r="D415" s="13" t="s">
        <v>2071</v>
      </c>
      <c r="E415" s="13" t="s">
        <v>2075</v>
      </c>
      <c r="F415" s="13" t="s">
        <v>1094</v>
      </c>
      <c r="G415" s="13" t="s">
        <v>1329</v>
      </c>
      <c r="H415" s="13" t="s">
        <v>1330</v>
      </c>
      <c r="I415" s="14">
        <v>2</v>
      </c>
      <c r="J415" s="13" t="s">
        <v>55</v>
      </c>
      <c r="K415" s="13" t="s">
        <v>1278</v>
      </c>
      <c r="L415" s="13" t="s">
        <v>1204</v>
      </c>
      <c r="M415" s="13" t="s">
        <v>1106</v>
      </c>
    </row>
    <row r="416" spans="1:13" x14ac:dyDescent="0.3">
      <c r="A416" s="13" t="s">
        <v>56</v>
      </c>
      <c r="B416" s="13" t="s">
        <v>1683</v>
      </c>
      <c r="C416" s="13" t="s">
        <v>1091</v>
      </c>
      <c r="D416" s="13" t="s">
        <v>2071</v>
      </c>
      <c r="E416" s="13" t="s">
        <v>2075</v>
      </c>
      <c r="F416" s="13" t="s">
        <v>1094</v>
      </c>
      <c r="G416" s="13" t="s">
        <v>1935</v>
      </c>
      <c r="H416" s="13" t="s">
        <v>1936</v>
      </c>
      <c r="I416" s="14">
        <v>1</v>
      </c>
      <c r="J416" s="13" t="s">
        <v>55</v>
      </c>
      <c r="K416" s="13" t="s">
        <v>1278</v>
      </c>
      <c r="L416" s="13" t="s">
        <v>1204</v>
      </c>
      <c r="M416" s="13" t="s">
        <v>1106</v>
      </c>
    </row>
    <row r="417" spans="1:13" x14ac:dyDescent="0.3">
      <c r="A417" s="13" t="s">
        <v>56</v>
      </c>
      <c r="B417" s="13" t="s">
        <v>1683</v>
      </c>
      <c r="C417" s="13" t="s">
        <v>1091</v>
      </c>
      <c r="D417" s="13" t="s">
        <v>2071</v>
      </c>
      <c r="E417" s="13" t="s">
        <v>2076</v>
      </c>
      <c r="F417" s="13" t="s">
        <v>1094</v>
      </c>
      <c r="G417" s="13" t="s">
        <v>1329</v>
      </c>
      <c r="H417" s="13" t="s">
        <v>1330</v>
      </c>
      <c r="I417" s="14">
        <v>3</v>
      </c>
      <c r="J417" s="13" t="s">
        <v>55</v>
      </c>
      <c r="K417" s="13" t="s">
        <v>1161</v>
      </c>
      <c r="L417" s="13" t="s">
        <v>1204</v>
      </c>
      <c r="M417" s="13" t="s">
        <v>1106</v>
      </c>
    </row>
    <row r="418" spans="1:13" x14ac:dyDescent="0.3">
      <c r="A418" s="13" t="s">
        <v>56</v>
      </c>
      <c r="B418" s="13" t="s">
        <v>1683</v>
      </c>
      <c r="C418" s="13" t="s">
        <v>1091</v>
      </c>
      <c r="D418" s="13" t="s">
        <v>2071</v>
      </c>
      <c r="E418" s="13" t="s">
        <v>2077</v>
      </c>
      <c r="F418" s="13" t="s">
        <v>1094</v>
      </c>
      <c r="G418" s="13" t="s">
        <v>1329</v>
      </c>
      <c r="H418" s="13" t="s">
        <v>1330</v>
      </c>
      <c r="I418" s="14">
        <v>5</v>
      </c>
      <c r="J418" s="13" t="s">
        <v>55</v>
      </c>
      <c r="K418" s="13" t="s">
        <v>1350</v>
      </c>
      <c r="L418" s="13" t="s">
        <v>1204</v>
      </c>
      <c r="M418" s="13" t="s">
        <v>1106</v>
      </c>
    </row>
    <row r="419" spans="1:13" x14ac:dyDescent="0.3">
      <c r="A419" s="13" t="s">
        <v>56</v>
      </c>
      <c r="B419" s="13" t="s">
        <v>1683</v>
      </c>
      <c r="C419" s="13" t="s">
        <v>1091</v>
      </c>
      <c r="D419" s="13" t="s">
        <v>2071</v>
      </c>
      <c r="E419" s="13" t="s">
        <v>2077</v>
      </c>
      <c r="F419" s="13" t="s">
        <v>1094</v>
      </c>
      <c r="G419" s="13" t="s">
        <v>1935</v>
      </c>
      <c r="H419" s="13" t="s">
        <v>1936</v>
      </c>
      <c r="I419" s="14">
        <v>2</v>
      </c>
      <c r="J419" s="13" t="s">
        <v>55</v>
      </c>
      <c r="K419" s="13" t="s">
        <v>1350</v>
      </c>
      <c r="L419" s="13" t="s">
        <v>1204</v>
      </c>
      <c r="M419" s="13" t="s">
        <v>1106</v>
      </c>
    </row>
    <row r="420" spans="1:13" x14ac:dyDescent="0.3">
      <c r="A420" s="13" t="s">
        <v>56</v>
      </c>
      <c r="B420" s="13" t="s">
        <v>1683</v>
      </c>
      <c r="C420" s="13" t="s">
        <v>1091</v>
      </c>
      <c r="D420" s="13" t="s">
        <v>2071</v>
      </c>
      <c r="E420" s="13" t="s">
        <v>2077</v>
      </c>
      <c r="F420" s="13" t="s">
        <v>1094</v>
      </c>
      <c r="G420" s="13" t="s">
        <v>1252</v>
      </c>
      <c r="H420" s="13" t="s">
        <v>1253</v>
      </c>
      <c r="I420" s="14">
        <v>2</v>
      </c>
      <c r="J420" s="13" t="s">
        <v>55</v>
      </c>
      <c r="K420" s="13" t="s">
        <v>1350</v>
      </c>
      <c r="L420" s="13" t="s">
        <v>1204</v>
      </c>
      <c r="M420" s="13" t="s">
        <v>1255</v>
      </c>
    </row>
    <row r="421" spans="1:13" x14ac:dyDescent="0.3">
      <c r="A421" s="13" t="s">
        <v>56</v>
      </c>
      <c r="B421" s="13" t="s">
        <v>1683</v>
      </c>
      <c r="C421" s="13" t="s">
        <v>1091</v>
      </c>
      <c r="D421" s="13" t="s">
        <v>2071</v>
      </c>
      <c r="E421" s="13" t="s">
        <v>2077</v>
      </c>
      <c r="F421" s="13" t="s">
        <v>1094</v>
      </c>
      <c r="G421" s="13" t="s">
        <v>1256</v>
      </c>
      <c r="H421" s="13" t="s">
        <v>1257</v>
      </c>
      <c r="I421" s="14">
        <v>2</v>
      </c>
      <c r="J421" s="13" t="s">
        <v>55</v>
      </c>
      <c r="K421" s="13" t="s">
        <v>1350</v>
      </c>
      <c r="L421" s="13" t="s">
        <v>1204</v>
      </c>
      <c r="M421" s="13" t="s">
        <v>1255</v>
      </c>
    </row>
    <row r="422" spans="1:13" x14ac:dyDescent="0.3">
      <c r="A422" s="13" t="s">
        <v>56</v>
      </c>
      <c r="B422" s="13" t="s">
        <v>1683</v>
      </c>
      <c r="C422" s="13" t="s">
        <v>1091</v>
      </c>
      <c r="D422" s="13" t="s">
        <v>2071</v>
      </c>
      <c r="E422" s="13" t="s">
        <v>2078</v>
      </c>
      <c r="F422" s="13" t="s">
        <v>1158</v>
      </c>
      <c r="G422" s="13" t="s">
        <v>1211</v>
      </c>
      <c r="H422" s="13" t="s">
        <v>1212</v>
      </c>
      <c r="I422" s="14">
        <v>1</v>
      </c>
      <c r="J422" s="13" t="s">
        <v>55</v>
      </c>
      <c r="K422" s="13" t="s">
        <v>1147</v>
      </c>
      <c r="L422" s="13" t="s">
        <v>1204</v>
      </c>
      <c r="M422" s="13" t="s">
        <v>1205</v>
      </c>
    </row>
    <row r="423" spans="1:13" x14ac:dyDescent="0.3">
      <c r="A423" s="13" t="s">
        <v>56</v>
      </c>
      <c r="B423" s="13" t="s">
        <v>1683</v>
      </c>
      <c r="C423" s="13" t="s">
        <v>1091</v>
      </c>
      <c r="D423" s="13" t="s">
        <v>2071</v>
      </c>
      <c r="E423" s="13" t="s">
        <v>2079</v>
      </c>
      <c r="F423" s="13" t="s">
        <v>1094</v>
      </c>
      <c r="G423" s="13" t="s">
        <v>1256</v>
      </c>
      <c r="H423" s="13" t="s">
        <v>1257</v>
      </c>
      <c r="I423" s="14">
        <v>1</v>
      </c>
      <c r="J423" s="13" t="s">
        <v>55</v>
      </c>
      <c r="K423" s="13" t="s">
        <v>1336</v>
      </c>
      <c r="L423" s="13" t="s">
        <v>1204</v>
      </c>
      <c r="M423" s="13" t="s">
        <v>1255</v>
      </c>
    </row>
    <row r="424" spans="1:13" x14ac:dyDescent="0.3">
      <c r="A424" s="13" t="s">
        <v>612</v>
      </c>
      <c r="B424" s="13" t="s">
        <v>2080</v>
      </c>
      <c r="C424" s="13" t="s">
        <v>1091</v>
      </c>
      <c r="D424" s="13" t="s">
        <v>2081</v>
      </c>
      <c r="E424" s="13" t="s">
        <v>2082</v>
      </c>
      <c r="F424" s="13" t="s">
        <v>1094</v>
      </c>
      <c r="G424" s="13" t="s">
        <v>1468</v>
      </c>
      <c r="H424" s="13" t="s">
        <v>1469</v>
      </c>
      <c r="I424" s="14">
        <v>1</v>
      </c>
      <c r="J424" s="13" t="s">
        <v>611</v>
      </c>
      <c r="K424" s="13" t="s">
        <v>1262</v>
      </c>
      <c r="L424" s="13" t="s">
        <v>1204</v>
      </c>
      <c r="M424" s="13" t="s">
        <v>1227</v>
      </c>
    </row>
    <row r="425" spans="1:13" x14ac:dyDescent="0.3">
      <c r="A425" s="13" t="s">
        <v>241</v>
      </c>
      <c r="B425" s="13" t="s">
        <v>2083</v>
      </c>
      <c r="C425" s="13" t="s">
        <v>1091</v>
      </c>
      <c r="D425" s="13" t="s">
        <v>2084</v>
      </c>
      <c r="E425" s="13" t="s">
        <v>2085</v>
      </c>
      <c r="F425" s="13" t="s">
        <v>1094</v>
      </c>
      <c r="G425" s="13" t="s">
        <v>1252</v>
      </c>
      <c r="H425" s="13" t="s">
        <v>1253</v>
      </c>
      <c r="I425" s="14">
        <v>1</v>
      </c>
      <c r="J425" s="13" t="s">
        <v>240</v>
      </c>
      <c r="K425" s="13" t="s">
        <v>1287</v>
      </c>
      <c r="L425" s="13" t="s">
        <v>1204</v>
      </c>
      <c r="M425" s="13" t="s">
        <v>1255</v>
      </c>
    </row>
    <row r="426" spans="1:13" x14ac:dyDescent="0.3">
      <c r="A426" s="13" t="s">
        <v>241</v>
      </c>
      <c r="B426" s="13" t="s">
        <v>2083</v>
      </c>
      <c r="C426" s="13" t="s">
        <v>1091</v>
      </c>
      <c r="D426" s="13" t="s">
        <v>2084</v>
      </c>
      <c r="E426" s="13" t="s">
        <v>2086</v>
      </c>
      <c r="F426" s="13" t="s">
        <v>1094</v>
      </c>
      <c r="G426" s="13" t="s">
        <v>1256</v>
      </c>
      <c r="H426" s="13" t="s">
        <v>1257</v>
      </c>
      <c r="I426" s="14">
        <v>1</v>
      </c>
      <c r="J426" s="13" t="s">
        <v>240</v>
      </c>
      <c r="K426" s="13" t="s">
        <v>1143</v>
      </c>
      <c r="L426" s="13" t="s">
        <v>1204</v>
      </c>
      <c r="M426" s="13" t="s">
        <v>1255</v>
      </c>
    </row>
    <row r="427" spans="1:13" x14ac:dyDescent="0.3">
      <c r="A427" s="13" t="s">
        <v>1073</v>
      </c>
      <c r="B427" s="13" t="s">
        <v>1284</v>
      </c>
      <c r="C427" s="13" t="s">
        <v>1091</v>
      </c>
      <c r="D427" s="13" t="s">
        <v>2087</v>
      </c>
      <c r="E427" s="13" t="s">
        <v>2088</v>
      </c>
      <c r="F427" s="13" t="s">
        <v>1158</v>
      </c>
      <c r="G427" s="13" t="s">
        <v>1201</v>
      </c>
      <c r="H427" s="13" t="s">
        <v>1202</v>
      </c>
      <c r="I427" s="14">
        <v>1</v>
      </c>
      <c r="J427" s="13" t="s">
        <v>1072</v>
      </c>
      <c r="K427" s="13" t="s">
        <v>1203</v>
      </c>
      <c r="L427" s="13" t="s">
        <v>1204</v>
      </c>
      <c r="M427" s="13" t="s">
        <v>1205</v>
      </c>
    </row>
    <row r="428" spans="1:13" x14ac:dyDescent="0.3">
      <c r="A428" s="13" t="s">
        <v>1047</v>
      </c>
      <c r="B428" s="13" t="s">
        <v>2089</v>
      </c>
      <c r="C428" s="13" t="s">
        <v>1091</v>
      </c>
      <c r="D428" s="13" t="s">
        <v>2090</v>
      </c>
      <c r="E428" s="13" t="s">
        <v>2091</v>
      </c>
      <c r="F428" s="13" t="s">
        <v>1158</v>
      </c>
      <c r="G428" s="13" t="s">
        <v>1201</v>
      </c>
      <c r="H428" s="13" t="s">
        <v>1202</v>
      </c>
      <c r="I428" s="14">
        <v>1</v>
      </c>
      <c r="J428" s="13" t="s">
        <v>1046</v>
      </c>
      <c r="K428" s="13" t="s">
        <v>1203</v>
      </c>
      <c r="L428" s="13" t="s">
        <v>1204</v>
      </c>
      <c r="M428" s="13" t="s">
        <v>1205</v>
      </c>
    </row>
    <row r="429" spans="1:13" x14ac:dyDescent="0.3">
      <c r="A429" s="13" t="s">
        <v>418</v>
      </c>
      <c r="B429" s="13" t="s">
        <v>1163</v>
      </c>
      <c r="C429" s="13" t="s">
        <v>1091</v>
      </c>
      <c r="D429" s="13" t="s">
        <v>1164</v>
      </c>
      <c r="E429" s="13" t="s">
        <v>2092</v>
      </c>
      <c r="F429" s="13" t="s">
        <v>1158</v>
      </c>
      <c r="G429" s="13" t="s">
        <v>1272</v>
      </c>
      <c r="H429" s="13" t="s">
        <v>1273</v>
      </c>
      <c r="I429" s="14">
        <v>2</v>
      </c>
      <c r="J429" s="13" t="s">
        <v>417</v>
      </c>
      <c r="K429" s="13" t="s">
        <v>1131</v>
      </c>
      <c r="L429" s="13" t="s">
        <v>1204</v>
      </c>
      <c r="M429" s="13" t="s">
        <v>1205</v>
      </c>
    </row>
    <row r="430" spans="1:13" x14ac:dyDescent="0.3">
      <c r="A430" s="13" t="s">
        <v>261</v>
      </c>
      <c r="B430" s="13" t="s">
        <v>2002</v>
      </c>
      <c r="C430" s="13" t="s">
        <v>1091</v>
      </c>
      <c r="D430" s="13" t="s">
        <v>2093</v>
      </c>
      <c r="E430" s="13" t="s">
        <v>2094</v>
      </c>
      <c r="F430" s="13" t="s">
        <v>1158</v>
      </c>
      <c r="G430" s="13" t="s">
        <v>1397</v>
      </c>
      <c r="H430" s="13" t="s">
        <v>1398</v>
      </c>
      <c r="I430" s="14">
        <v>1</v>
      </c>
      <c r="J430" s="13" t="s">
        <v>260</v>
      </c>
      <c r="K430" s="13" t="s">
        <v>1844</v>
      </c>
      <c r="L430" s="13" t="s">
        <v>1204</v>
      </c>
      <c r="M430" s="13" t="s">
        <v>1106</v>
      </c>
    </row>
    <row r="431" spans="1:13" x14ac:dyDescent="0.3">
      <c r="A431" s="13" t="s">
        <v>261</v>
      </c>
      <c r="B431" s="13" t="s">
        <v>2002</v>
      </c>
      <c r="C431" s="13" t="s">
        <v>1091</v>
      </c>
      <c r="D431" s="13" t="s">
        <v>2093</v>
      </c>
      <c r="E431" s="13" t="s">
        <v>2095</v>
      </c>
      <c r="F431" s="13" t="s">
        <v>1094</v>
      </c>
      <c r="G431" s="13" t="s">
        <v>1369</v>
      </c>
      <c r="H431" s="13" t="s">
        <v>1237</v>
      </c>
      <c r="I431" s="14">
        <v>1</v>
      </c>
      <c r="J431" s="13" t="s">
        <v>260</v>
      </c>
      <c r="K431" s="13" t="s">
        <v>1213</v>
      </c>
      <c r="L431" s="13" t="s">
        <v>1204</v>
      </c>
      <c r="M431" s="13" t="s">
        <v>1106</v>
      </c>
    </row>
    <row r="432" spans="1:13" x14ac:dyDescent="0.3">
      <c r="A432" s="13" t="s">
        <v>261</v>
      </c>
      <c r="B432" s="13" t="s">
        <v>2002</v>
      </c>
      <c r="C432" s="13" t="s">
        <v>1091</v>
      </c>
      <c r="D432" s="13" t="s">
        <v>2093</v>
      </c>
      <c r="E432" s="13" t="s">
        <v>2095</v>
      </c>
      <c r="F432" s="13" t="s">
        <v>1094</v>
      </c>
      <c r="G432" s="13" t="s">
        <v>1269</v>
      </c>
      <c r="H432" s="13" t="s">
        <v>1237</v>
      </c>
      <c r="I432" s="14">
        <v>1</v>
      </c>
      <c r="J432" s="13" t="s">
        <v>260</v>
      </c>
      <c r="K432" s="13" t="s">
        <v>1213</v>
      </c>
      <c r="L432" s="13" t="s">
        <v>1204</v>
      </c>
      <c r="M432" s="13" t="s">
        <v>1106</v>
      </c>
    </row>
    <row r="433" spans="1:13" x14ac:dyDescent="0.3">
      <c r="A433" s="13" t="s">
        <v>261</v>
      </c>
      <c r="B433" s="13" t="s">
        <v>2002</v>
      </c>
      <c r="C433" s="13" t="s">
        <v>1091</v>
      </c>
      <c r="D433" s="13" t="s">
        <v>2093</v>
      </c>
      <c r="E433" s="13" t="s">
        <v>2096</v>
      </c>
      <c r="F433" s="13" t="s">
        <v>1094</v>
      </c>
      <c r="G433" s="13" t="s">
        <v>1256</v>
      </c>
      <c r="H433" s="13" t="s">
        <v>1257</v>
      </c>
      <c r="I433" s="14">
        <v>1</v>
      </c>
      <c r="J433" s="13" t="s">
        <v>260</v>
      </c>
      <c r="K433" s="13" t="s">
        <v>1112</v>
      </c>
      <c r="L433" s="13" t="s">
        <v>1204</v>
      </c>
      <c r="M433" s="13" t="s">
        <v>1255</v>
      </c>
    </row>
    <row r="434" spans="1:13" x14ac:dyDescent="0.3">
      <c r="A434" s="13" t="s">
        <v>30</v>
      </c>
      <c r="B434" s="13" t="s">
        <v>2097</v>
      </c>
      <c r="C434" s="13" t="s">
        <v>1091</v>
      </c>
      <c r="D434" s="13" t="s">
        <v>2098</v>
      </c>
      <c r="E434" s="13" t="s">
        <v>2099</v>
      </c>
      <c r="F434" s="13" t="s">
        <v>1094</v>
      </c>
      <c r="G434" s="13" t="s">
        <v>1256</v>
      </c>
      <c r="H434" s="13" t="s">
        <v>1257</v>
      </c>
      <c r="I434" s="14">
        <v>2</v>
      </c>
      <c r="J434" s="13" t="s">
        <v>29</v>
      </c>
      <c r="K434" s="13" t="s">
        <v>1381</v>
      </c>
      <c r="L434" s="13" t="s">
        <v>1204</v>
      </c>
      <c r="M434" s="13" t="s">
        <v>1255</v>
      </c>
    </row>
    <row r="435" spans="1:13" x14ac:dyDescent="0.3">
      <c r="A435" s="13" t="s">
        <v>30</v>
      </c>
      <c r="B435" s="13" t="s">
        <v>2097</v>
      </c>
      <c r="C435" s="13" t="s">
        <v>1091</v>
      </c>
      <c r="D435" s="13" t="s">
        <v>2098</v>
      </c>
      <c r="E435" s="13" t="s">
        <v>2100</v>
      </c>
      <c r="F435" s="13" t="s">
        <v>1094</v>
      </c>
      <c r="G435" s="13" t="s">
        <v>1379</v>
      </c>
      <c r="H435" s="13" t="s">
        <v>1380</v>
      </c>
      <c r="I435" s="14">
        <v>2</v>
      </c>
      <c r="J435" s="13" t="s">
        <v>29</v>
      </c>
      <c r="K435" s="13" t="s">
        <v>1147</v>
      </c>
      <c r="L435" s="13" t="s">
        <v>1204</v>
      </c>
      <c r="M435" s="13" t="s">
        <v>1227</v>
      </c>
    </row>
    <row r="436" spans="1:13" x14ac:dyDescent="0.3">
      <c r="A436" s="13" t="s">
        <v>30</v>
      </c>
      <c r="B436" s="13" t="s">
        <v>2097</v>
      </c>
      <c r="C436" s="13" t="s">
        <v>1091</v>
      </c>
      <c r="D436" s="13" t="s">
        <v>2098</v>
      </c>
      <c r="E436" s="13" t="s">
        <v>2100</v>
      </c>
      <c r="F436" s="13" t="s">
        <v>1094</v>
      </c>
      <c r="G436" s="13" t="s">
        <v>1382</v>
      </c>
      <c r="H436" s="13" t="s">
        <v>1383</v>
      </c>
      <c r="I436" s="14">
        <v>2</v>
      </c>
      <c r="J436" s="13" t="s">
        <v>29</v>
      </c>
      <c r="K436" s="13" t="s">
        <v>1147</v>
      </c>
      <c r="L436" s="13" t="s">
        <v>1204</v>
      </c>
      <c r="M436" s="13" t="s">
        <v>1384</v>
      </c>
    </row>
    <row r="437" spans="1:13" x14ac:dyDescent="0.3">
      <c r="A437" s="13" t="s">
        <v>279</v>
      </c>
      <c r="B437" s="13" t="s">
        <v>1470</v>
      </c>
      <c r="C437" s="13" t="s">
        <v>1091</v>
      </c>
      <c r="D437" s="13" t="s">
        <v>2101</v>
      </c>
      <c r="E437" s="13" t="s">
        <v>2102</v>
      </c>
      <c r="F437" s="13" t="s">
        <v>1158</v>
      </c>
      <c r="G437" s="13" t="s">
        <v>1211</v>
      </c>
      <c r="H437" s="13" t="s">
        <v>1212</v>
      </c>
      <c r="I437" s="14">
        <v>2</v>
      </c>
      <c r="J437" s="13" t="s">
        <v>278</v>
      </c>
      <c r="K437" s="13" t="s">
        <v>1105</v>
      </c>
      <c r="L437" s="13" t="s">
        <v>1204</v>
      </c>
      <c r="M437" s="13" t="s">
        <v>1205</v>
      </c>
    </row>
    <row r="438" spans="1:13" x14ac:dyDescent="0.3">
      <c r="A438" s="13" t="s">
        <v>279</v>
      </c>
      <c r="B438" s="13" t="s">
        <v>1470</v>
      </c>
      <c r="C438" s="13" t="s">
        <v>1091</v>
      </c>
      <c r="D438" s="13" t="s">
        <v>2101</v>
      </c>
      <c r="E438" s="13" t="s">
        <v>2103</v>
      </c>
      <c r="F438" s="13" t="s">
        <v>1158</v>
      </c>
      <c r="G438" s="13" t="s">
        <v>1322</v>
      </c>
      <c r="H438" s="13" t="s">
        <v>1323</v>
      </c>
      <c r="I438" s="14">
        <v>1</v>
      </c>
      <c r="J438" s="13" t="s">
        <v>278</v>
      </c>
      <c r="K438" s="13" t="s">
        <v>1844</v>
      </c>
      <c r="L438" s="13" t="s">
        <v>1204</v>
      </c>
      <c r="M438" s="13" t="s">
        <v>1205</v>
      </c>
    </row>
    <row r="439" spans="1:13" x14ac:dyDescent="0.3">
      <c r="A439" s="13" t="s">
        <v>279</v>
      </c>
      <c r="B439" s="13" t="s">
        <v>1470</v>
      </c>
      <c r="C439" s="13" t="s">
        <v>1091</v>
      </c>
      <c r="D439" s="13" t="s">
        <v>2101</v>
      </c>
      <c r="E439" s="13" t="s">
        <v>2104</v>
      </c>
      <c r="F439" s="13" t="s">
        <v>1094</v>
      </c>
      <c r="G439" s="13" t="s">
        <v>1252</v>
      </c>
      <c r="H439" s="13" t="s">
        <v>1253</v>
      </c>
      <c r="I439" s="14">
        <v>2</v>
      </c>
      <c r="J439" s="13" t="s">
        <v>278</v>
      </c>
      <c r="K439" s="13" t="s">
        <v>1254</v>
      </c>
      <c r="L439" s="13" t="s">
        <v>1204</v>
      </c>
      <c r="M439" s="13" t="s">
        <v>1255</v>
      </c>
    </row>
    <row r="440" spans="1:13" x14ac:dyDescent="0.3">
      <c r="A440" s="13" t="s">
        <v>279</v>
      </c>
      <c r="B440" s="13" t="s">
        <v>1470</v>
      </c>
      <c r="C440" s="13" t="s">
        <v>1091</v>
      </c>
      <c r="D440" s="13" t="s">
        <v>2101</v>
      </c>
      <c r="E440" s="13" t="s">
        <v>2104</v>
      </c>
      <c r="F440" s="13" t="s">
        <v>1094</v>
      </c>
      <c r="G440" s="13" t="s">
        <v>1256</v>
      </c>
      <c r="H440" s="13" t="s">
        <v>1257</v>
      </c>
      <c r="I440" s="14">
        <v>2</v>
      </c>
      <c r="J440" s="13" t="s">
        <v>278</v>
      </c>
      <c r="K440" s="13" t="s">
        <v>1254</v>
      </c>
      <c r="L440" s="13" t="s">
        <v>1204</v>
      </c>
      <c r="M440" s="13" t="s">
        <v>1255</v>
      </c>
    </row>
    <row r="441" spans="1:13" x14ac:dyDescent="0.3">
      <c r="A441" s="13" t="s">
        <v>279</v>
      </c>
      <c r="B441" s="13" t="s">
        <v>1470</v>
      </c>
      <c r="C441" s="13" t="s">
        <v>1091</v>
      </c>
      <c r="D441" s="13" t="s">
        <v>2101</v>
      </c>
      <c r="E441" s="13" t="s">
        <v>2105</v>
      </c>
      <c r="F441" s="13" t="s">
        <v>1094</v>
      </c>
      <c r="G441" s="13" t="s">
        <v>1252</v>
      </c>
      <c r="H441" s="13" t="s">
        <v>1253</v>
      </c>
      <c r="I441" s="14">
        <v>2</v>
      </c>
      <c r="J441" s="13" t="s">
        <v>278</v>
      </c>
      <c r="K441" s="13" t="s">
        <v>1350</v>
      </c>
      <c r="L441" s="13" t="s">
        <v>1204</v>
      </c>
      <c r="M441" s="13" t="s">
        <v>1255</v>
      </c>
    </row>
    <row r="442" spans="1:13" x14ac:dyDescent="0.3">
      <c r="A442" s="13" t="s">
        <v>279</v>
      </c>
      <c r="B442" s="13" t="s">
        <v>1470</v>
      </c>
      <c r="C442" s="13" t="s">
        <v>1091</v>
      </c>
      <c r="D442" s="13" t="s">
        <v>2101</v>
      </c>
      <c r="E442" s="13" t="s">
        <v>2105</v>
      </c>
      <c r="F442" s="13" t="s">
        <v>1094</v>
      </c>
      <c r="G442" s="13" t="s">
        <v>1256</v>
      </c>
      <c r="H442" s="13" t="s">
        <v>1257</v>
      </c>
      <c r="I442" s="14">
        <v>2</v>
      </c>
      <c r="J442" s="13" t="s">
        <v>278</v>
      </c>
      <c r="K442" s="13" t="s">
        <v>1350</v>
      </c>
      <c r="L442" s="13" t="s">
        <v>1204</v>
      </c>
      <c r="M442" s="13" t="s">
        <v>1255</v>
      </c>
    </row>
    <row r="443" spans="1:13" x14ac:dyDescent="0.3">
      <c r="A443" s="13" t="s">
        <v>279</v>
      </c>
      <c r="B443" s="13" t="s">
        <v>1470</v>
      </c>
      <c r="C443" s="13" t="s">
        <v>1091</v>
      </c>
      <c r="D443" s="13" t="s">
        <v>2101</v>
      </c>
      <c r="E443" s="13" t="s">
        <v>2106</v>
      </c>
      <c r="F443" s="13" t="s">
        <v>1094</v>
      </c>
      <c r="G443" s="13" t="s">
        <v>1252</v>
      </c>
      <c r="H443" s="13" t="s">
        <v>1253</v>
      </c>
      <c r="I443" s="14">
        <v>3</v>
      </c>
      <c r="J443" s="13" t="s">
        <v>278</v>
      </c>
      <c r="K443" s="13" t="s">
        <v>1262</v>
      </c>
      <c r="L443" s="13" t="s">
        <v>1204</v>
      </c>
      <c r="M443" s="13" t="s">
        <v>1255</v>
      </c>
    </row>
    <row r="444" spans="1:13" x14ac:dyDescent="0.3">
      <c r="A444" s="13" t="s">
        <v>279</v>
      </c>
      <c r="B444" s="13" t="s">
        <v>1470</v>
      </c>
      <c r="C444" s="13" t="s">
        <v>1091</v>
      </c>
      <c r="D444" s="13" t="s">
        <v>2101</v>
      </c>
      <c r="E444" s="13" t="s">
        <v>2107</v>
      </c>
      <c r="F444" s="13" t="s">
        <v>1094</v>
      </c>
      <c r="G444" s="13" t="s">
        <v>1252</v>
      </c>
      <c r="H444" s="13" t="s">
        <v>1253</v>
      </c>
      <c r="I444" s="14">
        <v>3</v>
      </c>
      <c r="J444" s="13" t="s">
        <v>278</v>
      </c>
      <c r="K444" s="13" t="s">
        <v>1336</v>
      </c>
      <c r="L444" s="13" t="s">
        <v>1204</v>
      </c>
      <c r="M444" s="13" t="s">
        <v>1255</v>
      </c>
    </row>
    <row r="445" spans="1:13" x14ac:dyDescent="0.3">
      <c r="A445" s="13" t="s">
        <v>345</v>
      </c>
      <c r="B445" s="13" t="s">
        <v>2108</v>
      </c>
      <c r="C445" s="13" t="s">
        <v>1091</v>
      </c>
      <c r="D445" s="13" t="s">
        <v>2109</v>
      </c>
      <c r="E445" s="13" t="s">
        <v>2110</v>
      </c>
      <c r="F445" s="13" t="s">
        <v>1094</v>
      </c>
      <c r="G445" s="13" t="s">
        <v>1606</v>
      </c>
      <c r="H445" s="13" t="s">
        <v>1607</v>
      </c>
      <c r="I445" s="14">
        <v>1</v>
      </c>
      <c r="J445" s="13" t="s">
        <v>344</v>
      </c>
      <c r="K445" s="13" t="s">
        <v>1390</v>
      </c>
      <c r="L445" s="13" t="s">
        <v>1204</v>
      </c>
      <c r="M445" s="13" t="s">
        <v>1608</v>
      </c>
    </row>
    <row r="446" spans="1:13" x14ac:dyDescent="0.3">
      <c r="A446" s="13" t="s">
        <v>345</v>
      </c>
      <c r="B446" s="13" t="s">
        <v>2108</v>
      </c>
      <c r="C446" s="13" t="s">
        <v>1091</v>
      </c>
      <c r="D446" s="13" t="s">
        <v>2109</v>
      </c>
      <c r="E446" s="13" t="s">
        <v>2111</v>
      </c>
      <c r="F446" s="13" t="s">
        <v>1094</v>
      </c>
      <c r="G446" s="13" t="s">
        <v>1243</v>
      </c>
      <c r="H446" s="13" t="s">
        <v>1244</v>
      </c>
      <c r="I446" s="14">
        <v>1</v>
      </c>
      <c r="J446" s="13" t="s">
        <v>344</v>
      </c>
      <c r="K446" s="13" t="s">
        <v>1727</v>
      </c>
      <c r="L446" s="13" t="s">
        <v>1204</v>
      </c>
      <c r="M446" s="13" t="s">
        <v>1106</v>
      </c>
    </row>
    <row r="447" spans="1:13" x14ac:dyDescent="0.3">
      <c r="A447" s="13" t="s">
        <v>94</v>
      </c>
      <c r="B447" s="13" t="s">
        <v>1841</v>
      </c>
      <c r="C447" s="13" t="s">
        <v>1091</v>
      </c>
      <c r="D447" s="13" t="s">
        <v>2112</v>
      </c>
      <c r="E447" s="13" t="s">
        <v>2113</v>
      </c>
      <c r="F447" s="13" t="s">
        <v>1158</v>
      </c>
      <c r="G447" s="13" t="s">
        <v>1453</v>
      </c>
      <c r="H447" s="13" t="s">
        <v>1454</v>
      </c>
      <c r="I447" s="14">
        <v>1</v>
      </c>
      <c r="J447" s="13" t="s">
        <v>93</v>
      </c>
      <c r="K447" s="13" t="s">
        <v>1521</v>
      </c>
      <c r="L447" s="13" t="s">
        <v>1204</v>
      </c>
      <c r="M447" s="13" t="s">
        <v>1455</v>
      </c>
    </row>
    <row r="448" spans="1:13" x14ac:dyDescent="0.3">
      <c r="A448" s="13" t="s">
        <v>94</v>
      </c>
      <c r="B448" s="13" t="s">
        <v>1841</v>
      </c>
      <c r="C448" s="13" t="s">
        <v>1091</v>
      </c>
      <c r="D448" s="13" t="s">
        <v>2112</v>
      </c>
      <c r="E448" s="13" t="s">
        <v>2114</v>
      </c>
      <c r="F448" s="13" t="s">
        <v>1158</v>
      </c>
      <c r="G448" s="13" t="s">
        <v>1453</v>
      </c>
      <c r="H448" s="13" t="s">
        <v>1454</v>
      </c>
      <c r="I448" s="14">
        <v>1</v>
      </c>
      <c r="J448" s="13" t="s">
        <v>93</v>
      </c>
      <c r="K448" s="13" t="s">
        <v>1694</v>
      </c>
      <c r="L448" s="13" t="s">
        <v>1204</v>
      </c>
      <c r="M448" s="13" t="s">
        <v>1455</v>
      </c>
    </row>
    <row r="449" spans="1:13" x14ac:dyDescent="0.3">
      <c r="A449" s="13" t="s">
        <v>94</v>
      </c>
      <c r="B449" s="13" t="s">
        <v>1841</v>
      </c>
      <c r="C449" s="13" t="s">
        <v>1091</v>
      </c>
      <c r="D449" s="13" t="s">
        <v>2112</v>
      </c>
      <c r="E449" s="13" t="s">
        <v>2115</v>
      </c>
      <c r="F449" s="13" t="s">
        <v>1094</v>
      </c>
      <c r="G449" s="13" t="s">
        <v>2069</v>
      </c>
      <c r="H449" s="13" t="s">
        <v>2070</v>
      </c>
      <c r="I449" s="14">
        <v>1</v>
      </c>
      <c r="J449" s="13" t="s">
        <v>93</v>
      </c>
      <c r="K449" s="13" t="s">
        <v>1147</v>
      </c>
      <c r="L449" s="13" t="s">
        <v>1204</v>
      </c>
      <c r="M449" s="13" t="s">
        <v>1106</v>
      </c>
    </row>
    <row r="450" spans="1:13" x14ac:dyDescent="0.3">
      <c r="A450" s="13" t="s">
        <v>94</v>
      </c>
      <c r="B450" s="13" t="s">
        <v>1841</v>
      </c>
      <c r="C450" s="13" t="s">
        <v>1091</v>
      </c>
      <c r="D450" s="13" t="s">
        <v>2112</v>
      </c>
      <c r="E450" s="13" t="s">
        <v>2116</v>
      </c>
      <c r="F450" s="13" t="s">
        <v>1158</v>
      </c>
      <c r="G450" s="13" t="s">
        <v>1272</v>
      </c>
      <c r="H450" s="13" t="s">
        <v>1273</v>
      </c>
      <c r="I450" s="14">
        <v>1</v>
      </c>
      <c r="J450" s="13" t="s">
        <v>93</v>
      </c>
      <c r="K450" s="13" t="s">
        <v>1485</v>
      </c>
      <c r="L450" s="13" t="s">
        <v>1204</v>
      </c>
      <c r="M450" s="13" t="s">
        <v>1205</v>
      </c>
    </row>
    <row r="451" spans="1:13" x14ac:dyDescent="0.3">
      <c r="A451" s="13" t="s">
        <v>1019</v>
      </c>
      <c r="B451" s="13" t="s">
        <v>1284</v>
      </c>
      <c r="C451" s="13" t="s">
        <v>1091</v>
      </c>
      <c r="D451" s="13" t="s">
        <v>2117</v>
      </c>
      <c r="E451" s="13" t="s">
        <v>2118</v>
      </c>
      <c r="F451" s="13" t="s">
        <v>1158</v>
      </c>
      <c r="G451" s="13" t="s">
        <v>1201</v>
      </c>
      <c r="H451" s="13" t="s">
        <v>1202</v>
      </c>
      <c r="I451" s="14">
        <v>1</v>
      </c>
      <c r="J451" s="13" t="s">
        <v>1018</v>
      </c>
      <c r="K451" s="13" t="s">
        <v>1203</v>
      </c>
      <c r="L451" s="13" t="s">
        <v>1204</v>
      </c>
      <c r="M451" s="13" t="s">
        <v>1205</v>
      </c>
    </row>
    <row r="452" spans="1:13" x14ac:dyDescent="0.3">
      <c r="A452" s="13" t="s">
        <v>273</v>
      </c>
      <c r="B452" s="13" t="s">
        <v>1494</v>
      </c>
      <c r="C452" s="13" t="s">
        <v>1140</v>
      </c>
      <c r="D452" s="13" t="s">
        <v>2119</v>
      </c>
      <c r="E452" s="13" t="s">
        <v>2120</v>
      </c>
      <c r="F452" s="13" t="s">
        <v>1094</v>
      </c>
      <c r="G452" s="13" t="s">
        <v>1389</v>
      </c>
      <c r="H452" s="13" t="s">
        <v>1130</v>
      </c>
      <c r="I452" s="14">
        <v>1</v>
      </c>
      <c r="J452" s="13" t="s">
        <v>272</v>
      </c>
      <c r="K452" s="13" t="s">
        <v>1737</v>
      </c>
      <c r="L452" s="13" t="s">
        <v>1204</v>
      </c>
      <c r="M452" s="13" t="s">
        <v>1106</v>
      </c>
    </row>
    <row r="453" spans="1:13" x14ac:dyDescent="0.3">
      <c r="A453" s="13" t="s">
        <v>22</v>
      </c>
      <c r="B453" s="13" t="s">
        <v>1983</v>
      </c>
      <c r="C453" s="13" t="s">
        <v>1091</v>
      </c>
      <c r="D453" s="13" t="s">
        <v>2121</v>
      </c>
      <c r="E453" s="13" t="s">
        <v>2122</v>
      </c>
      <c r="F453" s="13" t="s">
        <v>1094</v>
      </c>
      <c r="G453" s="13" t="s">
        <v>1256</v>
      </c>
      <c r="H453" s="13" t="s">
        <v>1257</v>
      </c>
      <c r="I453" s="14">
        <v>2</v>
      </c>
      <c r="J453" s="13" t="s">
        <v>21</v>
      </c>
      <c r="K453" s="13" t="s">
        <v>1287</v>
      </c>
      <c r="L453" s="13" t="s">
        <v>1204</v>
      </c>
      <c r="M453" s="13" t="s">
        <v>1255</v>
      </c>
    </row>
    <row r="454" spans="1:13" x14ac:dyDescent="0.3">
      <c r="A454" s="13" t="s">
        <v>22</v>
      </c>
      <c r="B454" s="13" t="s">
        <v>1983</v>
      </c>
      <c r="C454" s="13" t="s">
        <v>1091</v>
      </c>
      <c r="D454" s="13" t="s">
        <v>2121</v>
      </c>
      <c r="E454" s="13" t="s">
        <v>2123</v>
      </c>
      <c r="F454" s="13" t="s">
        <v>1094</v>
      </c>
      <c r="G454" s="13" t="s">
        <v>1252</v>
      </c>
      <c r="H454" s="13" t="s">
        <v>1253</v>
      </c>
      <c r="I454" s="14">
        <v>1</v>
      </c>
      <c r="J454" s="13" t="s">
        <v>21</v>
      </c>
      <c r="K454" s="13" t="s">
        <v>1161</v>
      </c>
      <c r="L454" s="13" t="s">
        <v>1204</v>
      </c>
      <c r="M454" s="13" t="s">
        <v>1255</v>
      </c>
    </row>
    <row r="455" spans="1:13" x14ac:dyDescent="0.3">
      <c r="A455" s="13" t="s">
        <v>22</v>
      </c>
      <c r="B455" s="13" t="s">
        <v>1983</v>
      </c>
      <c r="C455" s="13" t="s">
        <v>1091</v>
      </c>
      <c r="D455" s="13" t="s">
        <v>2121</v>
      </c>
      <c r="E455" s="13" t="s">
        <v>2124</v>
      </c>
      <c r="F455" s="13" t="s">
        <v>1158</v>
      </c>
      <c r="G455" s="13" t="s">
        <v>1272</v>
      </c>
      <c r="H455" s="13" t="s">
        <v>1273</v>
      </c>
      <c r="I455" s="14">
        <v>1</v>
      </c>
      <c r="J455" s="13" t="s">
        <v>21</v>
      </c>
      <c r="K455" s="13" t="s">
        <v>1717</v>
      </c>
      <c r="L455" s="13" t="s">
        <v>1204</v>
      </c>
      <c r="M455" s="13" t="s">
        <v>1205</v>
      </c>
    </row>
    <row r="456" spans="1:13" x14ac:dyDescent="0.3">
      <c r="A456" s="13" t="s">
        <v>22</v>
      </c>
      <c r="B456" s="13" t="s">
        <v>1983</v>
      </c>
      <c r="C456" s="13" t="s">
        <v>1091</v>
      </c>
      <c r="D456" s="13" t="s">
        <v>2121</v>
      </c>
      <c r="E456" s="13" t="s">
        <v>2125</v>
      </c>
      <c r="F456" s="13" t="s">
        <v>1094</v>
      </c>
      <c r="G456" s="13" t="s">
        <v>1256</v>
      </c>
      <c r="H456" s="13" t="s">
        <v>1257</v>
      </c>
      <c r="I456" s="14">
        <v>2</v>
      </c>
      <c r="J456" s="13" t="s">
        <v>21</v>
      </c>
      <c r="K456" s="13" t="s">
        <v>1147</v>
      </c>
      <c r="L456" s="13" t="s">
        <v>1204</v>
      </c>
      <c r="M456" s="13" t="s">
        <v>1255</v>
      </c>
    </row>
    <row r="457" spans="1:13" x14ac:dyDescent="0.3">
      <c r="A457" s="13" t="s">
        <v>22</v>
      </c>
      <c r="B457" s="13" t="s">
        <v>1983</v>
      </c>
      <c r="C457" s="13" t="s">
        <v>1091</v>
      </c>
      <c r="D457" s="13" t="s">
        <v>2121</v>
      </c>
      <c r="E457" s="13" t="s">
        <v>2126</v>
      </c>
      <c r="F457" s="13" t="s">
        <v>1094</v>
      </c>
      <c r="G457" s="13" t="s">
        <v>1256</v>
      </c>
      <c r="H457" s="13" t="s">
        <v>1257</v>
      </c>
      <c r="I457" s="14">
        <v>2</v>
      </c>
      <c r="J457" s="13" t="s">
        <v>21</v>
      </c>
      <c r="K457" s="13" t="s">
        <v>1316</v>
      </c>
      <c r="L457" s="13" t="s">
        <v>1204</v>
      </c>
      <c r="M457" s="13" t="s">
        <v>1255</v>
      </c>
    </row>
    <row r="458" spans="1:13" x14ac:dyDescent="0.3">
      <c r="A458" s="13" t="s">
        <v>46</v>
      </c>
      <c r="B458" s="13" t="s">
        <v>1652</v>
      </c>
      <c r="C458" s="13" t="s">
        <v>1091</v>
      </c>
      <c r="D458" s="13" t="s">
        <v>2127</v>
      </c>
      <c r="E458" s="13" t="s">
        <v>2128</v>
      </c>
      <c r="F458" s="13" t="s">
        <v>1094</v>
      </c>
      <c r="G458" s="13" t="s">
        <v>1252</v>
      </c>
      <c r="H458" s="13" t="s">
        <v>1253</v>
      </c>
      <c r="I458" s="14">
        <v>1</v>
      </c>
      <c r="J458" s="13" t="s">
        <v>45</v>
      </c>
      <c r="K458" s="13" t="s">
        <v>1254</v>
      </c>
      <c r="L458" s="13" t="s">
        <v>1204</v>
      </c>
      <c r="M458" s="13" t="s">
        <v>1255</v>
      </c>
    </row>
    <row r="459" spans="1:13" x14ac:dyDescent="0.3">
      <c r="A459" s="13" t="s">
        <v>46</v>
      </c>
      <c r="B459" s="13" t="s">
        <v>1652</v>
      </c>
      <c r="C459" s="13" t="s">
        <v>1091</v>
      </c>
      <c r="D459" s="13" t="s">
        <v>2127</v>
      </c>
      <c r="E459" s="13" t="s">
        <v>2128</v>
      </c>
      <c r="F459" s="13" t="s">
        <v>1094</v>
      </c>
      <c r="G459" s="13" t="s">
        <v>1256</v>
      </c>
      <c r="H459" s="13" t="s">
        <v>1257</v>
      </c>
      <c r="I459" s="14">
        <v>1</v>
      </c>
      <c r="J459" s="13" t="s">
        <v>45</v>
      </c>
      <c r="K459" s="13" t="s">
        <v>1254</v>
      </c>
      <c r="L459" s="13" t="s">
        <v>1204</v>
      </c>
      <c r="M459" s="13" t="s">
        <v>1255</v>
      </c>
    </row>
    <row r="460" spans="1:13" x14ac:dyDescent="0.3">
      <c r="A460" s="13" t="s">
        <v>46</v>
      </c>
      <c r="B460" s="13" t="s">
        <v>1652</v>
      </c>
      <c r="C460" s="13" t="s">
        <v>1091</v>
      </c>
      <c r="D460" s="13" t="s">
        <v>2127</v>
      </c>
      <c r="E460" s="13" t="s">
        <v>2129</v>
      </c>
      <c r="F460" s="13" t="s">
        <v>1094</v>
      </c>
      <c r="G460" s="13" t="s">
        <v>1256</v>
      </c>
      <c r="H460" s="13" t="s">
        <v>1257</v>
      </c>
      <c r="I460" s="14">
        <v>1</v>
      </c>
      <c r="J460" s="13" t="s">
        <v>45</v>
      </c>
      <c r="K460" s="13" t="s">
        <v>1350</v>
      </c>
      <c r="L460" s="13" t="s">
        <v>1204</v>
      </c>
      <c r="M460" s="13" t="s">
        <v>1255</v>
      </c>
    </row>
    <row r="461" spans="1:13" x14ac:dyDescent="0.3">
      <c r="A461" s="13" t="s">
        <v>46</v>
      </c>
      <c r="B461" s="13" t="s">
        <v>1652</v>
      </c>
      <c r="C461" s="13" t="s">
        <v>1091</v>
      </c>
      <c r="D461" s="13" t="s">
        <v>2127</v>
      </c>
      <c r="E461" s="13" t="s">
        <v>2130</v>
      </c>
      <c r="F461" s="13" t="s">
        <v>1094</v>
      </c>
      <c r="G461" s="13" t="s">
        <v>1252</v>
      </c>
      <c r="H461" s="13" t="s">
        <v>1253</v>
      </c>
      <c r="I461" s="14">
        <v>2</v>
      </c>
      <c r="J461" s="13" t="s">
        <v>45</v>
      </c>
      <c r="K461" s="13" t="s">
        <v>1097</v>
      </c>
      <c r="L461" s="13" t="s">
        <v>1204</v>
      </c>
      <c r="M461" s="13" t="s">
        <v>1255</v>
      </c>
    </row>
    <row r="462" spans="1:13" x14ac:dyDescent="0.3">
      <c r="A462" s="13" t="s">
        <v>46</v>
      </c>
      <c r="B462" s="13" t="s">
        <v>1652</v>
      </c>
      <c r="C462" s="13" t="s">
        <v>1091</v>
      </c>
      <c r="D462" s="13" t="s">
        <v>2127</v>
      </c>
      <c r="E462" s="13" t="s">
        <v>2130</v>
      </c>
      <c r="F462" s="13" t="s">
        <v>1094</v>
      </c>
      <c r="G462" s="13" t="s">
        <v>1256</v>
      </c>
      <c r="H462" s="13" t="s">
        <v>1257</v>
      </c>
      <c r="I462" s="14">
        <v>2</v>
      </c>
      <c r="J462" s="13" t="s">
        <v>45</v>
      </c>
      <c r="K462" s="13" t="s">
        <v>1097</v>
      </c>
      <c r="L462" s="13" t="s">
        <v>1204</v>
      </c>
      <c r="M462" s="13" t="s">
        <v>1255</v>
      </c>
    </row>
    <row r="463" spans="1:13" x14ac:dyDescent="0.3">
      <c r="A463" s="13" t="s">
        <v>46</v>
      </c>
      <c r="B463" s="13" t="s">
        <v>1652</v>
      </c>
      <c r="C463" s="13" t="s">
        <v>1091</v>
      </c>
      <c r="D463" s="13" t="s">
        <v>2127</v>
      </c>
      <c r="E463" s="13" t="s">
        <v>2131</v>
      </c>
      <c r="F463" s="13" t="s">
        <v>1094</v>
      </c>
      <c r="G463" s="13" t="s">
        <v>1252</v>
      </c>
      <c r="H463" s="13" t="s">
        <v>1253</v>
      </c>
      <c r="I463" s="14">
        <v>1</v>
      </c>
      <c r="J463" s="13" t="s">
        <v>45</v>
      </c>
      <c r="K463" s="13" t="s">
        <v>1336</v>
      </c>
      <c r="L463" s="13" t="s">
        <v>1204</v>
      </c>
      <c r="M463" s="13" t="s">
        <v>1255</v>
      </c>
    </row>
    <row r="464" spans="1:13" x14ac:dyDescent="0.3">
      <c r="A464" s="13" t="s">
        <v>46</v>
      </c>
      <c r="B464" s="13" t="s">
        <v>1652</v>
      </c>
      <c r="C464" s="13" t="s">
        <v>1091</v>
      </c>
      <c r="D464" s="13" t="s">
        <v>2127</v>
      </c>
      <c r="E464" s="13" t="s">
        <v>2131</v>
      </c>
      <c r="F464" s="13" t="s">
        <v>1094</v>
      </c>
      <c r="G464" s="13" t="s">
        <v>1256</v>
      </c>
      <c r="H464" s="13" t="s">
        <v>1257</v>
      </c>
      <c r="I464" s="14">
        <v>1</v>
      </c>
      <c r="J464" s="13" t="s">
        <v>45</v>
      </c>
      <c r="K464" s="13" t="s">
        <v>1336</v>
      </c>
      <c r="L464" s="13" t="s">
        <v>1204</v>
      </c>
      <c r="M464" s="13" t="s">
        <v>1255</v>
      </c>
    </row>
    <row r="465" spans="1:13" x14ac:dyDescent="0.3">
      <c r="A465" s="13" t="s">
        <v>46</v>
      </c>
      <c r="B465" s="13" t="s">
        <v>1652</v>
      </c>
      <c r="C465" s="13" t="s">
        <v>1091</v>
      </c>
      <c r="D465" s="13" t="s">
        <v>2127</v>
      </c>
      <c r="E465" s="13" t="s">
        <v>2132</v>
      </c>
      <c r="F465" s="13" t="s">
        <v>1094</v>
      </c>
      <c r="G465" s="13" t="s">
        <v>1252</v>
      </c>
      <c r="H465" s="13" t="s">
        <v>1253</v>
      </c>
      <c r="I465" s="14">
        <v>1</v>
      </c>
      <c r="J465" s="13" t="s">
        <v>45</v>
      </c>
      <c r="K465" s="13" t="s">
        <v>1336</v>
      </c>
      <c r="L465" s="13" t="s">
        <v>1204</v>
      </c>
      <c r="M465" s="13" t="s">
        <v>1255</v>
      </c>
    </row>
    <row r="466" spans="1:13" x14ac:dyDescent="0.3">
      <c r="A466" s="13" t="s">
        <v>46</v>
      </c>
      <c r="B466" s="13" t="s">
        <v>1652</v>
      </c>
      <c r="C466" s="13" t="s">
        <v>1091</v>
      </c>
      <c r="D466" s="13" t="s">
        <v>2127</v>
      </c>
      <c r="E466" s="13" t="s">
        <v>2132</v>
      </c>
      <c r="F466" s="13" t="s">
        <v>1094</v>
      </c>
      <c r="G466" s="13" t="s">
        <v>1256</v>
      </c>
      <c r="H466" s="13" t="s">
        <v>1257</v>
      </c>
      <c r="I466" s="14">
        <v>1</v>
      </c>
      <c r="J466" s="13" t="s">
        <v>45</v>
      </c>
      <c r="K466" s="13" t="s">
        <v>1336</v>
      </c>
      <c r="L466" s="13" t="s">
        <v>1204</v>
      </c>
      <c r="M466" s="13" t="s">
        <v>1255</v>
      </c>
    </row>
    <row r="467" spans="1:13" x14ac:dyDescent="0.3">
      <c r="A467" s="13" t="s">
        <v>142</v>
      </c>
      <c r="B467" s="13" t="s">
        <v>1166</v>
      </c>
      <c r="C467" s="13" t="s">
        <v>1091</v>
      </c>
      <c r="D467" s="13" t="s">
        <v>1167</v>
      </c>
      <c r="E467" s="13" t="s">
        <v>2133</v>
      </c>
      <c r="F467" s="13" t="s">
        <v>1158</v>
      </c>
      <c r="G467" s="13" t="s">
        <v>1776</v>
      </c>
      <c r="H467" s="13" t="s">
        <v>1777</v>
      </c>
      <c r="I467" s="14">
        <v>1</v>
      </c>
      <c r="J467" s="13" t="s">
        <v>141</v>
      </c>
      <c r="K467" s="13" t="s">
        <v>1586</v>
      </c>
      <c r="L467" s="13" t="s">
        <v>1204</v>
      </c>
      <c r="M467" s="13" t="s">
        <v>1778</v>
      </c>
    </row>
    <row r="468" spans="1:13" x14ac:dyDescent="0.3">
      <c r="A468" s="13" t="s">
        <v>142</v>
      </c>
      <c r="B468" s="13" t="s">
        <v>1166</v>
      </c>
      <c r="C468" s="13" t="s">
        <v>1091</v>
      </c>
      <c r="D468" s="13" t="s">
        <v>1167</v>
      </c>
      <c r="E468" s="13" t="s">
        <v>1168</v>
      </c>
      <c r="F468" s="13" t="s">
        <v>1158</v>
      </c>
      <c r="G468" s="13" t="s">
        <v>2134</v>
      </c>
      <c r="H468" s="13" t="s">
        <v>2135</v>
      </c>
      <c r="I468" s="14">
        <v>1</v>
      </c>
      <c r="J468" s="13" t="s">
        <v>141</v>
      </c>
      <c r="K468" s="13" t="s">
        <v>1171</v>
      </c>
      <c r="L468" s="13" t="s">
        <v>1204</v>
      </c>
      <c r="M468" s="13" t="s">
        <v>1227</v>
      </c>
    </row>
    <row r="469" spans="1:13" x14ac:dyDescent="0.3">
      <c r="A469" s="13" t="s">
        <v>142</v>
      </c>
      <c r="B469" s="13" t="s">
        <v>1166</v>
      </c>
      <c r="C469" s="13" t="s">
        <v>1091</v>
      </c>
      <c r="D469" s="13" t="s">
        <v>1167</v>
      </c>
      <c r="E469" s="13" t="s">
        <v>2136</v>
      </c>
      <c r="F469" s="13" t="s">
        <v>1158</v>
      </c>
      <c r="G469" s="13" t="s">
        <v>1776</v>
      </c>
      <c r="H469" s="13" t="s">
        <v>1777</v>
      </c>
      <c r="I469" s="14">
        <v>1</v>
      </c>
      <c r="J469" s="13" t="s">
        <v>141</v>
      </c>
      <c r="K469" s="13" t="s">
        <v>1734</v>
      </c>
      <c r="L469" s="13" t="s">
        <v>1204</v>
      </c>
      <c r="M469" s="13" t="s">
        <v>1778</v>
      </c>
    </row>
    <row r="470" spans="1:13" x14ac:dyDescent="0.3">
      <c r="A470" s="13" t="s">
        <v>482</v>
      </c>
      <c r="B470" s="13" t="s">
        <v>1486</v>
      </c>
      <c r="C470" s="13" t="s">
        <v>1091</v>
      </c>
      <c r="D470" s="13" t="s">
        <v>2137</v>
      </c>
      <c r="E470" s="13" t="s">
        <v>2138</v>
      </c>
      <c r="F470" s="13" t="s">
        <v>1158</v>
      </c>
      <c r="G470" s="13" t="s">
        <v>1272</v>
      </c>
      <c r="H470" s="13" t="s">
        <v>1273</v>
      </c>
      <c r="I470" s="14">
        <v>2</v>
      </c>
      <c r="J470" s="13" t="s">
        <v>481</v>
      </c>
      <c r="K470" s="13" t="s">
        <v>1316</v>
      </c>
      <c r="L470" s="13" t="s">
        <v>1204</v>
      </c>
      <c r="M470" s="13" t="s">
        <v>1205</v>
      </c>
    </row>
    <row r="471" spans="1:13" x14ac:dyDescent="0.3">
      <c r="A471" s="13" t="s">
        <v>329</v>
      </c>
      <c r="B471" s="13" t="s">
        <v>2139</v>
      </c>
      <c r="C471" s="13" t="s">
        <v>1091</v>
      </c>
      <c r="D471" s="13" t="s">
        <v>2140</v>
      </c>
      <c r="E471" s="13" t="s">
        <v>2141</v>
      </c>
      <c r="F471" s="13" t="s">
        <v>1094</v>
      </c>
      <c r="G471" s="13" t="s">
        <v>1256</v>
      </c>
      <c r="H471" s="13" t="s">
        <v>1257</v>
      </c>
      <c r="I471" s="14">
        <v>1</v>
      </c>
      <c r="J471" s="13" t="s">
        <v>328</v>
      </c>
      <c r="K471" s="13" t="s">
        <v>1119</v>
      </c>
      <c r="L471" s="13" t="s">
        <v>1204</v>
      </c>
      <c r="M471" s="13" t="s">
        <v>1255</v>
      </c>
    </row>
    <row r="472" spans="1:13" x14ac:dyDescent="0.3">
      <c r="A472" s="13" t="s">
        <v>329</v>
      </c>
      <c r="B472" s="13" t="s">
        <v>2139</v>
      </c>
      <c r="C472" s="13" t="s">
        <v>1091</v>
      </c>
      <c r="D472" s="13" t="s">
        <v>2140</v>
      </c>
      <c r="E472" s="13" t="s">
        <v>2142</v>
      </c>
      <c r="F472" s="13" t="s">
        <v>1158</v>
      </c>
      <c r="G472" s="13" t="s">
        <v>1272</v>
      </c>
      <c r="H472" s="13" t="s">
        <v>1273</v>
      </c>
      <c r="I472" s="14">
        <v>2</v>
      </c>
      <c r="J472" s="13" t="s">
        <v>328</v>
      </c>
      <c r="K472" s="13" t="s">
        <v>2026</v>
      </c>
      <c r="L472" s="13" t="s">
        <v>1204</v>
      </c>
      <c r="M472" s="13" t="s">
        <v>1205</v>
      </c>
    </row>
    <row r="473" spans="1:13" x14ac:dyDescent="0.3">
      <c r="A473" s="13" t="s">
        <v>329</v>
      </c>
      <c r="B473" s="13" t="s">
        <v>2139</v>
      </c>
      <c r="C473" s="13" t="s">
        <v>1091</v>
      </c>
      <c r="D473" s="13" t="s">
        <v>2140</v>
      </c>
      <c r="E473" s="13" t="s">
        <v>2143</v>
      </c>
      <c r="F473" s="13" t="s">
        <v>1094</v>
      </c>
      <c r="G473" s="13" t="s">
        <v>1811</v>
      </c>
      <c r="H473" s="13" t="s">
        <v>1812</v>
      </c>
      <c r="I473" s="14">
        <v>1</v>
      </c>
      <c r="J473" s="13" t="s">
        <v>328</v>
      </c>
      <c r="K473" s="13" t="s">
        <v>1334</v>
      </c>
      <c r="L473" s="13" t="s">
        <v>1204</v>
      </c>
      <c r="M473" s="13" t="s">
        <v>1106</v>
      </c>
    </row>
    <row r="474" spans="1:13" x14ac:dyDescent="0.3">
      <c r="A474" s="13" t="s">
        <v>462</v>
      </c>
      <c r="B474" s="13" t="s">
        <v>1556</v>
      </c>
      <c r="C474" s="13" t="s">
        <v>1091</v>
      </c>
      <c r="D474" s="13" t="s">
        <v>2144</v>
      </c>
      <c r="E474" s="13" t="s">
        <v>2145</v>
      </c>
      <c r="F474" s="13" t="s">
        <v>1094</v>
      </c>
      <c r="G474" s="13" t="s">
        <v>1252</v>
      </c>
      <c r="H474" s="13" t="s">
        <v>1253</v>
      </c>
      <c r="I474" s="14">
        <v>1</v>
      </c>
      <c r="J474" s="13" t="s">
        <v>461</v>
      </c>
      <c r="K474" s="13" t="s">
        <v>1213</v>
      </c>
      <c r="L474" s="13" t="s">
        <v>1204</v>
      </c>
      <c r="M474" s="13" t="s">
        <v>1255</v>
      </c>
    </row>
    <row r="475" spans="1:13" x14ac:dyDescent="0.3">
      <c r="A475" s="13" t="s">
        <v>462</v>
      </c>
      <c r="B475" s="13" t="s">
        <v>1556</v>
      </c>
      <c r="C475" s="13" t="s">
        <v>1091</v>
      </c>
      <c r="D475" s="13" t="s">
        <v>2144</v>
      </c>
      <c r="E475" s="13" t="s">
        <v>2145</v>
      </c>
      <c r="F475" s="13" t="s">
        <v>1094</v>
      </c>
      <c r="G475" s="13" t="s">
        <v>1256</v>
      </c>
      <c r="H475" s="13" t="s">
        <v>1257</v>
      </c>
      <c r="I475" s="14">
        <v>1</v>
      </c>
      <c r="J475" s="13" t="s">
        <v>461</v>
      </c>
      <c r="K475" s="13" t="s">
        <v>1213</v>
      </c>
      <c r="L475" s="13" t="s">
        <v>1204</v>
      </c>
      <c r="M475" s="13" t="s">
        <v>1255</v>
      </c>
    </row>
    <row r="476" spans="1:13" x14ac:dyDescent="0.3">
      <c r="A476" s="13" t="s">
        <v>462</v>
      </c>
      <c r="B476" s="13" t="s">
        <v>1556</v>
      </c>
      <c r="C476" s="13" t="s">
        <v>1091</v>
      </c>
      <c r="D476" s="13" t="s">
        <v>2144</v>
      </c>
      <c r="E476" s="13" t="s">
        <v>2146</v>
      </c>
      <c r="F476" s="13" t="s">
        <v>1158</v>
      </c>
      <c r="G476" s="13" t="s">
        <v>2147</v>
      </c>
      <c r="H476" s="13" t="s">
        <v>2148</v>
      </c>
      <c r="I476" s="14">
        <v>3</v>
      </c>
      <c r="J476" s="13" t="s">
        <v>461</v>
      </c>
      <c r="K476" s="13" t="s">
        <v>1400</v>
      </c>
      <c r="L476" s="13" t="s">
        <v>1204</v>
      </c>
      <c r="M476" s="13" t="s">
        <v>2149</v>
      </c>
    </row>
    <row r="477" spans="1:13" x14ac:dyDescent="0.3">
      <c r="A477" s="13" t="s">
        <v>462</v>
      </c>
      <c r="B477" s="13" t="s">
        <v>1556</v>
      </c>
      <c r="C477" s="13" t="s">
        <v>1091</v>
      </c>
      <c r="D477" s="13" t="s">
        <v>2144</v>
      </c>
      <c r="E477" s="13" t="s">
        <v>2150</v>
      </c>
      <c r="F477" s="13" t="s">
        <v>1094</v>
      </c>
      <c r="G477" s="13" t="s">
        <v>2151</v>
      </c>
      <c r="H477" s="13" t="s">
        <v>2152</v>
      </c>
      <c r="I477" s="14">
        <v>10</v>
      </c>
      <c r="J477" s="13" t="s">
        <v>461</v>
      </c>
      <c r="K477" s="13" t="s">
        <v>1940</v>
      </c>
      <c r="L477" s="13" t="s">
        <v>1204</v>
      </c>
      <c r="M477" s="13" t="s">
        <v>2153</v>
      </c>
    </row>
    <row r="478" spans="1:13" x14ac:dyDescent="0.3">
      <c r="A478" s="13" t="s">
        <v>462</v>
      </c>
      <c r="B478" s="13" t="s">
        <v>1556</v>
      </c>
      <c r="C478" s="13" t="s">
        <v>1091</v>
      </c>
      <c r="D478" s="13" t="s">
        <v>2144</v>
      </c>
      <c r="E478" s="13" t="s">
        <v>2154</v>
      </c>
      <c r="F478" s="13" t="s">
        <v>1094</v>
      </c>
      <c r="G478" s="13" t="s">
        <v>1256</v>
      </c>
      <c r="H478" s="13" t="s">
        <v>1257</v>
      </c>
      <c r="I478" s="14">
        <v>2</v>
      </c>
      <c r="J478" s="13" t="s">
        <v>461</v>
      </c>
      <c r="K478" s="13" t="s">
        <v>1336</v>
      </c>
      <c r="L478" s="13" t="s">
        <v>1204</v>
      </c>
      <c r="M478" s="13" t="s">
        <v>1255</v>
      </c>
    </row>
    <row r="479" spans="1:13" x14ac:dyDescent="0.3">
      <c r="A479" s="13" t="s">
        <v>166</v>
      </c>
      <c r="B479" s="13" t="s">
        <v>2155</v>
      </c>
      <c r="C479" s="13" t="s">
        <v>1140</v>
      </c>
      <c r="D479" s="13" t="s">
        <v>2156</v>
      </c>
      <c r="E479" s="13" t="s">
        <v>2157</v>
      </c>
      <c r="F479" s="13" t="s">
        <v>1094</v>
      </c>
      <c r="G479" s="13" t="s">
        <v>1442</v>
      </c>
      <c r="H479" s="13" t="s">
        <v>1443</v>
      </c>
      <c r="I479" s="14">
        <v>1</v>
      </c>
      <c r="J479" s="13" t="s">
        <v>165</v>
      </c>
      <c r="K479" s="13" t="s">
        <v>1744</v>
      </c>
      <c r="L479" s="13" t="s">
        <v>1204</v>
      </c>
      <c r="M479" s="13" t="s">
        <v>1106</v>
      </c>
    </row>
    <row r="480" spans="1:13" x14ac:dyDescent="0.3">
      <c r="A480" s="13" t="s">
        <v>548</v>
      </c>
      <c r="B480" s="13" t="s">
        <v>1139</v>
      </c>
      <c r="C480" s="13" t="s">
        <v>1091</v>
      </c>
      <c r="D480" s="13" t="s">
        <v>2158</v>
      </c>
      <c r="E480" s="13" t="s">
        <v>2159</v>
      </c>
      <c r="F480" s="13" t="s">
        <v>1094</v>
      </c>
      <c r="G480" s="13" t="s">
        <v>1606</v>
      </c>
      <c r="H480" s="13" t="s">
        <v>1607</v>
      </c>
      <c r="I480" s="14">
        <v>1</v>
      </c>
      <c r="J480" s="13" t="s">
        <v>547</v>
      </c>
      <c r="K480" s="13" t="s">
        <v>1105</v>
      </c>
      <c r="L480" s="13" t="s">
        <v>1204</v>
      </c>
      <c r="M480" s="13" t="s">
        <v>1608</v>
      </c>
    </row>
    <row r="481" spans="1:13" x14ac:dyDescent="0.3">
      <c r="A481" s="13" t="s">
        <v>60</v>
      </c>
      <c r="B481" s="13" t="s">
        <v>1494</v>
      </c>
      <c r="C481" s="13" t="s">
        <v>1140</v>
      </c>
      <c r="D481" s="13" t="s">
        <v>2160</v>
      </c>
      <c r="E481" s="13" t="s">
        <v>2161</v>
      </c>
      <c r="F481" s="13" t="s">
        <v>1158</v>
      </c>
      <c r="G481" s="13" t="s">
        <v>1272</v>
      </c>
      <c r="H481" s="13" t="s">
        <v>1273</v>
      </c>
      <c r="I481" s="14">
        <v>1</v>
      </c>
      <c r="J481" s="13" t="s">
        <v>59</v>
      </c>
      <c r="K481" s="13" t="s">
        <v>1614</v>
      </c>
      <c r="L481" s="13" t="s">
        <v>1204</v>
      </c>
      <c r="M481" s="13" t="s">
        <v>1205</v>
      </c>
    </row>
    <row r="482" spans="1:13" x14ac:dyDescent="0.3">
      <c r="A482" s="13" t="s">
        <v>60</v>
      </c>
      <c r="B482" s="13" t="s">
        <v>1494</v>
      </c>
      <c r="C482" s="13" t="s">
        <v>1140</v>
      </c>
      <c r="D482" s="13" t="s">
        <v>2160</v>
      </c>
      <c r="E482" s="13" t="s">
        <v>2162</v>
      </c>
      <c r="F482" s="13" t="s">
        <v>1158</v>
      </c>
      <c r="G482" s="13" t="s">
        <v>1293</v>
      </c>
      <c r="H482" s="13" t="s">
        <v>1294</v>
      </c>
      <c r="I482" s="14">
        <v>1</v>
      </c>
      <c r="J482" s="13" t="s">
        <v>59</v>
      </c>
      <c r="K482" s="13" t="s">
        <v>1270</v>
      </c>
      <c r="L482" s="13" t="s">
        <v>1204</v>
      </c>
      <c r="M482" s="13" t="s">
        <v>1234</v>
      </c>
    </row>
    <row r="483" spans="1:13" x14ac:dyDescent="0.3">
      <c r="A483" s="13" t="s">
        <v>60</v>
      </c>
      <c r="B483" s="13" t="s">
        <v>1494</v>
      </c>
      <c r="C483" s="13" t="s">
        <v>1140</v>
      </c>
      <c r="D483" s="13" t="s">
        <v>2160</v>
      </c>
      <c r="E483" s="13" t="s">
        <v>2163</v>
      </c>
      <c r="F483" s="13" t="s">
        <v>1094</v>
      </c>
      <c r="G483" s="13" t="s">
        <v>1236</v>
      </c>
      <c r="H483" s="13" t="s">
        <v>1237</v>
      </c>
      <c r="I483" s="14">
        <v>1</v>
      </c>
      <c r="J483" s="13" t="s">
        <v>59</v>
      </c>
      <c r="K483" s="13" t="s">
        <v>1720</v>
      </c>
      <c r="L483" s="13" t="s">
        <v>1204</v>
      </c>
      <c r="M483" s="13" t="s">
        <v>1106</v>
      </c>
    </row>
    <row r="484" spans="1:13" x14ac:dyDescent="0.3">
      <c r="A484" s="13" t="s">
        <v>60</v>
      </c>
      <c r="B484" s="13" t="s">
        <v>1494</v>
      </c>
      <c r="C484" s="13" t="s">
        <v>1140</v>
      </c>
      <c r="D484" s="13" t="s">
        <v>2160</v>
      </c>
      <c r="E484" s="13" t="s">
        <v>2164</v>
      </c>
      <c r="F484" s="13" t="s">
        <v>1158</v>
      </c>
      <c r="G484" s="13" t="s">
        <v>1272</v>
      </c>
      <c r="H484" s="13" t="s">
        <v>1273</v>
      </c>
      <c r="I484" s="14">
        <v>1</v>
      </c>
      <c r="J484" s="13" t="s">
        <v>59</v>
      </c>
      <c r="K484" s="13" t="s">
        <v>2165</v>
      </c>
      <c r="L484" s="13" t="s">
        <v>1204</v>
      </c>
      <c r="M484" s="13" t="s">
        <v>1205</v>
      </c>
    </row>
    <row r="485" spans="1:13" x14ac:dyDescent="0.3">
      <c r="A485" s="13" t="s">
        <v>404</v>
      </c>
      <c r="B485" s="13" t="s">
        <v>2080</v>
      </c>
      <c r="C485" s="13" t="s">
        <v>1091</v>
      </c>
      <c r="D485" s="13" t="s">
        <v>2166</v>
      </c>
      <c r="E485" s="13" t="s">
        <v>2167</v>
      </c>
      <c r="F485" s="13" t="s">
        <v>1094</v>
      </c>
      <c r="G485" s="13" t="s">
        <v>1252</v>
      </c>
      <c r="H485" s="13" t="s">
        <v>1253</v>
      </c>
      <c r="I485" s="14">
        <v>2</v>
      </c>
      <c r="J485" s="13" t="s">
        <v>403</v>
      </c>
      <c r="K485" s="13" t="s">
        <v>1737</v>
      </c>
      <c r="L485" s="13" t="s">
        <v>1204</v>
      </c>
      <c r="M485" s="13" t="s">
        <v>1255</v>
      </c>
    </row>
    <row r="486" spans="1:13" x14ac:dyDescent="0.3">
      <c r="A486" s="13" t="s">
        <v>404</v>
      </c>
      <c r="B486" s="13" t="s">
        <v>2080</v>
      </c>
      <c r="C486" s="13" t="s">
        <v>1091</v>
      </c>
      <c r="D486" s="13" t="s">
        <v>2166</v>
      </c>
      <c r="E486" s="13" t="s">
        <v>2168</v>
      </c>
      <c r="F486" s="13" t="s">
        <v>1094</v>
      </c>
      <c r="G486" s="13" t="s">
        <v>1252</v>
      </c>
      <c r="H486" s="13" t="s">
        <v>1253</v>
      </c>
      <c r="I486" s="14">
        <v>2</v>
      </c>
      <c r="J486" s="13" t="s">
        <v>403</v>
      </c>
      <c r="K486" s="13" t="s">
        <v>1262</v>
      </c>
      <c r="L486" s="13" t="s">
        <v>1204</v>
      </c>
      <c r="M486" s="13" t="s">
        <v>1255</v>
      </c>
    </row>
    <row r="487" spans="1:13" x14ac:dyDescent="0.3">
      <c r="A487" s="13" t="s">
        <v>404</v>
      </c>
      <c r="B487" s="13" t="s">
        <v>2080</v>
      </c>
      <c r="C487" s="13" t="s">
        <v>1091</v>
      </c>
      <c r="D487" s="13" t="s">
        <v>2166</v>
      </c>
      <c r="E487" s="13" t="s">
        <v>2169</v>
      </c>
      <c r="F487" s="13" t="s">
        <v>1158</v>
      </c>
      <c r="G487" s="13" t="s">
        <v>1742</v>
      </c>
      <c r="H487" s="13" t="s">
        <v>1743</v>
      </c>
      <c r="I487" s="14">
        <v>2</v>
      </c>
      <c r="J487" s="13" t="s">
        <v>403</v>
      </c>
      <c r="K487" s="13" t="s">
        <v>1404</v>
      </c>
      <c r="L487" s="13" t="s">
        <v>1204</v>
      </c>
      <c r="M487" s="13" t="s">
        <v>1234</v>
      </c>
    </row>
    <row r="488" spans="1:13" x14ac:dyDescent="0.3">
      <c r="A488" s="13" t="s">
        <v>404</v>
      </c>
      <c r="B488" s="13" t="s">
        <v>2080</v>
      </c>
      <c r="C488" s="13" t="s">
        <v>1091</v>
      </c>
      <c r="D488" s="13" t="s">
        <v>2166</v>
      </c>
      <c r="E488" s="13" t="s">
        <v>2170</v>
      </c>
      <c r="F488" s="13" t="s">
        <v>1158</v>
      </c>
      <c r="G488" s="13" t="s">
        <v>1272</v>
      </c>
      <c r="H488" s="13" t="s">
        <v>1273</v>
      </c>
      <c r="I488" s="14">
        <v>2</v>
      </c>
      <c r="J488" s="13" t="s">
        <v>403</v>
      </c>
      <c r="K488" s="13" t="s">
        <v>1316</v>
      </c>
      <c r="L488" s="13" t="s">
        <v>1204</v>
      </c>
      <c r="M488" s="13" t="s">
        <v>1205</v>
      </c>
    </row>
    <row r="489" spans="1:13" x14ac:dyDescent="0.3">
      <c r="A489" s="13" t="s">
        <v>90</v>
      </c>
      <c r="B489" s="13" t="s">
        <v>2171</v>
      </c>
      <c r="C489" s="13" t="s">
        <v>1091</v>
      </c>
      <c r="D489" s="13" t="s">
        <v>2172</v>
      </c>
      <c r="E489" s="13" t="s">
        <v>2173</v>
      </c>
      <c r="F489" s="13" t="s">
        <v>1158</v>
      </c>
      <c r="G489" s="13" t="s">
        <v>1272</v>
      </c>
      <c r="H489" s="13" t="s">
        <v>1273</v>
      </c>
      <c r="I489" s="14">
        <v>2</v>
      </c>
      <c r="J489" s="13" t="s">
        <v>89</v>
      </c>
      <c r="K489" s="13" t="s">
        <v>1586</v>
      </c>
      <c r="L489" s="13" t="s">
        <v>1204</v>
      </c>
      <c r="M489" s="13" t="s">
        <v>1205</v>
      </c>
    </row>
    <row r="490" spans="1:13" x14ac:dyDescent="0.3">
      <c r="A490" s="13" t="s">
        <v>90</v>
      </c>
      <c r="B490" s="13" t="s">
        <v>2171</v>
      </c>
      <c r="C490" s="13" t="s">
        <v>1091</v>
      </c>
      <c r="D490" s="13" t="s">
        <v>2172</v>
      </c>
      <c r="E490" s="13" t="s">
        <v>2174</v>
      </c>
      <c r="F490" s="13" t="s">
        <v>1094</v>
      </c>
      <c r="G490" s="13" t="s">
        <v>1348</v>
      </c>
      <c r="H490" s="13" t="s">
        <v>1349</v>
      </c>
      <c r="I490" s="14">
        <v>1</v>
      </c>
      <c r="J490" s="13" t="s">
        <v>89</v>
      </c>
      <c r="K490" s="13" t="s">
        <v>1112</v>
      </c>
      <c r="L490" s="13" t="s">
        <v>1204</v>
      </c>
      <c r="M490" s="13" t="s">
        <v>1351</v>
      </c>
    </row>
    <row r="491" spans="1:13" x14ac:dyDescent="0.3">
      <c r="A491" s="13" t="s">
        <v>90</v>
      </c>
      <c r="B491" s="13" t="s">
        <v>2171</v>
      </c>
      <c r="C491" s="13" t="s">
        <v>1091</v>
      </c>
      <c r="D491" s="13" t="s">
        <v>2172</v>
      </c>
      <c r="E491" s="13" t="s">
        <v>2175</v>
      </c>
      <c r="F491" s="13" t="s">
        <v>1094</v>
      </c>
      <c r="G491" s="13" t="s">
        <v>1269</v>
      </c>
      <c r="H491" s="13" t="s">
        <v>1237</v>
      </c>
      <c r="I491" s="14">
        <v>1</v>
      </c>
      <c r="J491" s="13" t="s">
        <v>89</v>
      </c>
      <c r="K491" s="13" t="s">
        <v>1316</v>
      </c>
      <c r="L491" s="13" t="s">
        <v>1204</v>
      </c>
      <c r="M491" s="13" t="s">
        <v>1106</v>
      </c>
    </row>
    <row r="492" spans="1:13" x14ac:dyDescent="0.3">
      <c r="A492" s="13" t="s">
        <v>90</v>
      </c>
      <c r="B492" s="13" t="s">
        <v>2171</v>
      </c>
      <c r="C492" s="13" t="s">
        <v>1091</v>
      </c>
      <c r="D492" s="13" t="s">
        <v>2172</v>
      </c>
      <c r="E492" s="13" t="s">
        <v>2175</v>
      </c>
      <c r="F492" s="13" t="s">
        <v>1094</v>
      </c>
      <c r="G492" s="13" t="s">
        <v>1348</v>
      </c>
      <c r="H492" s="13" t="s">
        <v>1349</v>
      </c>
      <c r="I492" s="14">
        <v>2</v>
      </c>
      <c r="J492" s="13" t="s">
        <v>89</v>
      </c>
      <c r="K492" s="13" t="s">
        <v>1316</v>
      </c>
      <c r="L492" s="13" t="s">
        <v>1204</v>
      </c>
      <c r="M492" s="13" t="s">
        <v>1351</v>
      </c>
    </row>
    <row r="493" spans="1:13" x14ac:dyDescent="0.3">
      <c r="A493" s="13" t="s">
        <v>90</v>
      </c>
      <c r="B493" s="13" t="s">
        <v>2171</v>
      </c>
      <c r="C493" s="13" t="s">
        <v>1091</v>
      </c>
      <c r="D493" s="13" t="s">
        <v>2172</v>
      </c>
      <c r="E493" s="13" t="s">
        <v>2176</v>
      </c>
      <c r="F493" s="13" t="s">
        <v>1158</v>
      </c>
      <c r="G493" s="13" t="s">
        <v>1272</v>
      </c>
      <c r="H493" s="13" t="s">
        <v>1273</v>
      </c>
      <c r="I493" s="14">
        <v>1</v>
      </c>
      <c r="J493" s="13" t="s">
        <v>89</v>
      </c>
      <c r="K493" s="13" t="s">
        <v>1567</v>
      </c>
      <c r="L493" s="13" t="s">
        <v>1204</v>
      </c>
      <c r="M493" s="13" t="s">
        <v>1205</v>
      </c>
    </row>
    <row r="494" spans="1:13" x14ac:dyDescent="0.3">
      <c r="A494" s="13" t="s">
        <v>76</v>
      </c>
      <c r="B494" s="13" t="s">
        <v>2177</v>
      </c>
      <c r="C494" s="13" t="s">
        <v>1091</v>
      </c>
      <c r="D494" s="13" t="s">
        <v>2178</v>
      </c>
      <c r="E494" s="13" t="s">
        <v>2179</v>
      </c>
      <c r="F494" s="13" t="s">
        <v>1158</v>
      </c>
      <c r="G494" s="13" t="s">
        <v>2180</v>
      </c>
      <c r="H494" s="13" t="s">
        <v>2181</v>
      </c>
      <c r="I494" s="14">
        <v>1</v>
      </c>
      <c r="J494" s="13" t="s">
        <v>75</v>
      </c>
      <c r="K494" s="13" t="s">
        <v>1161</v>
      </c>
      <c r="L494" s="13" t="s">
        <v>1204</v>
      </c>
      <c r="M494" s="13" t="s">
        <v>1768</v>
      </c>
    </row>
    <row r="495" spans="1:13" x14ac:dyDescent="0.3">
      <c r="A495" s="13" t="s">
        <v>76</v>
      </c>
      <c r="B495" s="13" t="s">
        <v>2177</v>
      </c>
      <c r="C495" s="13" t="s">
        <v>1091</v>
      </c>
      <c r="D495" s="13" t="s">
        <v>2178</v>
      </c>
      <c r="E495" s="13" t="s">
        <v>2179</v>
      </c>
      <c r="F495" s="13" t="s">
        <v>1158</v>
      </c>
      <c r="G495" s="13" t="s">
        <v>2182</v>
      </c>
      <c r="H495" s="13" t="s">
        <v>2183</v>
      </c>
      <c r="I495" s="14">
        <v>1</v>
      </c>
      <c r="J495" s="13" t="s">
        <v>75</v>
      </c>
      <c r="K495" s="13" t="s">
        <v>1161</v>
      </c>
      <c r="L495" s="13" t="s">
        <v>1204</v>
      </c>
      <c r="M495" s="13" t="s">
        <v>1768</v>
      </c>
    </row>
    <row r="496" spans="1:13" x14ac:dyDescent="0.3">
      <c r="A496" s="13" t="s">
        <v>76</v>
      </c>
      <c r="B496" s="13" t="s">
        <v>2177</v>
      </c>
      <c r="C496" s="13" t="s">
        <v>1091</v>
      </c>
      <c r="D496" s="13" t="s">
        <v>2178</v>
      </c>
      <c r="E496" s="13" t="s">
        <v>2184</v>
      </c>
      <c r="F496" s="13" t="s">
        <v>1158</v>
      </c>
      <c r="G496" s="13" t="s">
        <v>1272</v>
      </c>
      <c r="H496" s="13" t="s">
        <v>1273</v>
      </c>
      <c r="I496" s="14">
        <v>2</v>
      </c>
      <c r="J496" s="13" t="s">
        <v>75</v>
      </c>
      <c r="K496" s="13" t="s">
        <v>1734</v>
      </c>
      <c r="L496" s="13" t="s">
        <v>1204</v>
      </c>
      <c r="M496" s="13" t="s">
        <v>1205</v>
      </c>
    </row>
    <row r="497" spans="1:13" x14ac:dyDescent="0.3">
      <c r="A497" s="13" t="s">
        <v>362</v>
      </c>
      <c r="B497" s="13" t="s">
        <v>1534</v>
      </c>
      <c r="C497" s="13" t="s">
        <v>1091</v>
      </c>
      <c r="D497" s="13" t="s">
        <v>1535</v>
      </c>
      <c r="E497" s="13" t="s">
        <v>2185</v>
      </c>
      <c r="F497" s="13" t="s">
        <v>1094</v>
      </c>
      <c r="G497" s="13" t="s">
        <v>2186</v>
      </c>
      <c r="H497" s="13" t="s">
        <v>2187</v>
      </c>
      <c r="I497" s="14">
        <v>1</v>
      </c>
      <c r="J497" s="13" t="s">
        <v>361</v>
      </c>
      <c r="K497" s="13" t="s">
        <v>2188</v>
      </c>
      <c r="L497" s="13" t="s">
        <v>1204</v>
      </c>
      <c r="M497" s="13" t="s">
        <v>2189</v>
      </c>
    </row>
    <row r="498" spans="1:13" x14ac:dyDescent="0.3">
      <c r="A498" s="13" t="s">
        <v>362</v>
      </c>
      <c r="B498" s="13" t="s">
        <v>1534</v>
      </c>
      <c r="C498" s="13" t="s">
        <v>1091</v>
      </c>
      <c r="D498" s="13" t="s">
        <v>1535</v>
      </c>
      <c r="E498" s="13" t="s">
        <v>2190</v>
      </c>
      <c r="F498" s="13" t="s">
        <v>1158</v>
      </c>
      <c r="G498" s="13" t="s">
        <v>1923</v>
      </c>
      <c r="H498" s="13" t="s">
        <v>1924</v>
      </c>
      <c r="I498" s="14">
        <v>1</v>
      </c>
      <c r="J498" s="13" t="s">
        <v>361</v>
      </c>
      <c r="K498" s="13" t="s">
        <v>1171</v>
      </c>
      <c r="L498" s="13" t="s">
        <v>1204</v>
      </c>
      <c r="M498" s="13" t="s">
        <v>1455</v>
      </c>
    </row>
    <row r="499" spans="1:13" x14ac:dyDescent="0.3">
      <c r="A499" s="13" t="s">
        <v>82</v>
      </c>
      <c r="B499" s="13" t="s">
        <v>2034</v>
      </c>
      <c r="C499" s="13" t="s">
        <v>1091</v>
      </c>
      <c r="D499" s="13" t="s">
        <v>2191</v>
      </c>
      <c r="E499" s="13" t="s">
        <v>2192</v>
      </c>
      <c r="F499" s="13" t="s">
        <v>1094</v>
      </c>
      <c r="G499" s="13" t="s">
        <v>1256</v>
      </c>
      <c r="H499" s="13" t="s">
        <v>1257</v>
      </c>
      <c r="I499" s="14">
        <v>1</v>
      </c>
      <c r="J499" s="13" t="s">
        <v>81</v>
      </c>
      <c r="K499" s="13" t="s">
        <v>1270</v>
      </c>
      <c r="L499" s="13" t="s">
        <v>1204</v>
      </c>
      <c r="M499" s="13" t="s">
        <v>1255</v>
      </c>
    </row>
    <row r="500" spans="1:13" x14ac:dyDescent="0.3">
      <c r="A500" s="13" t="s">
        <v>82</v>
      </c>
      <c r="B500" s="13" t="s">
        <v>2034</v>
      </c>
      <c r="C500" s="13" t="s">
        <v>1091</v>
      </c>
      <c r="D500" s="13" t="s">
        <v>2191</v>
      </c>
      <c r="E500" s="13" t="s">
        <v>2193</v>
      </c>
      <c r="F500" s="13" t="s">
        <v>1094</v>
      </c>
      <c r="G500" s="13" t="s">
        <v>1256</v>
      </c>
      <c r="H500" s="13" t="s">
        <v>1257</v>
      </c>
      <c r="I500" s="14">
        <v>1</v>
      </c>
      <c r="J500" s="13" t="s">
        <v>81</v>
      </c>
      <c r="K500" s="13" t="s">
        <v>1289</v>
      </c>
      <c r="L500" s="13" t="s">
        <v>1204</v>
      </c>
      <c r="M500" s="13" t="s">
        <v>1255</v>
      </c>
    </row>
    <row r="501" spans="1:13" x14ac:dyDescent="0.3">
      <c r="A501" s="13" t="s">
        <v>359</v>
      </c>
      <c r="B501" s="13" t="s">
        <v>1786</v>
      </c>
      <c r="C501" s="13" t="s">
        <v>1140</v>
      </c>
      <c r="D501" s="13" t="s">
        <v>2194</v>
      </c>
      <c r="E501" s="13" t="s">
        <v>2195</v>
      </c>
      <c r="F501" s="13" t="s">
        <v>1158</v>
      </c>
      <c r="G501" s="13" t="s">
        <v>1272</v>
      </c>
      <c r="H501" s="13" t="s">
        <v>1273</v>
      </c>
      <c r="I501" s="14">
        <v>2</v>
      </c>
      <c r="J501" s="13" t="s">
        <v>358</v>
      </c>
      <c r="K501" s="13" t="s">
        <v>1400</v>
      </c>
      <c r="L501" s="13" t="s">
        <v>1204</v>
      </c>
      <c r="M501" s="13" t="s">
        <v>1205</v>
      </c>
    </row>
    <row r="502" spans="1:13" x14ac:dyDescent="0.3">
      <c r="A502" s="13" t="s">
        <v>460</v>
      </c>
      <c r="B502" s="13" t="s">
        <v>1175</v>
      </c>
      <c r="C502" s="13" t="s">
        <v>1176</v>
      </c>
      <c r="D502" s="13" t="s">
        <v>1177</v>
      </c>
      <c r="E502" s="13" t="s">
        <v>2196</v>
      </c>
      <c r="F502" s="13" t="s">
        <v>1158</v>
      </c>
      <c r="G502" s="13" t="s">
        <v>1928</v>
      </c>
      <c r="H502" s="13" t="s">
        <v>1929</v>
      </c>
      <c r="I502" s="14">
        <v>21</v>
      </c>
      <c r="J502" s="13" t="s">
        <v>459</v>
      </c>
      <c r="K502" s="13" t="s">
        <v>1119</v>
      </c>
      <c r="L502" s="13" t="s">
        <v>1204</v>
      </c>
      <c r="M502" s="13" t="s">
        <v>1713</v>
      </c>
    </row>
    <row r="503" spans="1:13" x14ac:dyDescent="0.3">
      <c r="A503" s="13" t="s">
        <v>60</v>
      </c>
      <c r="B503" s="13" t="s">
        <v>1179</v>
      </c>
      <c r="C503" s="13" t="s">
        <v>1140</v>
      </c>
      <c r="D503" s="13" t="s">
        <v>1180</v>
      </c>
      <c r="E503" s="13" t="s">
        <v>2197</v>
      </c>
      <c r="F503" s="13" t="s">
        <v>1158</v>
      </c>
      <c r="G503" s="13" t="s">
        <v>1272</v>
      </c>
      <c r="H503" s="13" t="s">
        <v>1273</v>
      </c>
      <c r="I503" s="14">
        <v>1</v>
      </c>
      <c r="J503" s="13" t="s">
        <v>217</v>
      </c>
      <c r="K503" s="13" t="s">
        <v>1334</v>
      </c>
      <c r="L503" s="13" t="s">
        <v>1204</v>
      </c>
      <c r="M503" s="13" t="s">
        <v>1205</v>
      </c>
    </row>
    <row r="504" spans="1:13" x14ac:dyDescent="0.3">
      <c r="A504" s="13" t="s">
        <v>68</v>
      </c>
      <c r="B504" s="13" t="s">
        <v>2198</v>
      </c>
      <c r="C504" s="13" t="s">
        <v>1091</v>
      </c>
      <c r="D504" s="13" t="s">
        <v>2199</v>
      </c>
      <c r="E504" s="13" t="s">
        <v>2200</v>
      </c>
      <c r="F504" s="13" t="s">
        <v>1094</v>
      </c>
      <c r="G504" s="13" t="s">
        <v>1301</v>
      </c>
      <c r="H504" s="13" t="s">
        <v>1302</v>
      </c>
      <c r="I504" s="14">
        <v>6</v>
      </c>
      <c r="J504" s="13" t="s">
        <v>67</v>
      </c>
      <c r="K504" s="13" t="s">
        <v>1147</v>
      </c>
      <c r="L504" s="13" t="s">
        <v>1204</v>
      </c>
      <c r="M504" s="13" t="s">
        <v>1303</v>
      </c>
    </row>
    <row r="505" spans="1:13" x14ac:dyDescent="0.3">
      <c r="A505" s="13" t="s">
        <v>68</v>
      </c>
      <c r="B505" s="13" t="s">
        <v>2198</v>
      </c>
      <c r="C505" s="13" t="s">
        <v>1091</v>
      </c>
      <c r="D505" s="13" t="s">
        <v>2199</v>
      </c>
      <c r="E505" s="13" t="s">
        <v>2201</v>
      </c>
      <c r="F505" s="13" t="s">
        <v>1158</v>
      </c>
      <c r="G505" s="13" t="s">
        <v>1231</v>
      </c>
      <c r="H505" s="13" t="s">
        <v>1232</v>
      </c>
      <c r="I505" s="14">
        <v>17</v>
      </c>
      <c r="J505" s="13" t="s">
        <v>67</v>
      </c>
      <c r="K505" s="13" t="s">
        <v>1400</v>
      </c>
      <c r="L505" s="13" t="s">
        <v>1204</v>
      </c>
      <c r="M505" s="13" t="s">
        <v>1234</v>
      </c>
    </row>
    <row r="506" spans="1:13" x14ac:dyDescent="0.3">
      <c r="A506" s="13" t="s">
        <v>68</v>
      </c>
      <c r="B506" s="13" t="s">
        <v>2198</v>
      </c>
      <c r="C506" s="13" t="s">
        <v>1091</v>
      </c>
      <c r="D506" s="13" t="s">
        <v>2199</v>
      </c>
      <c r="E506" s="13" t="s">
        <v>2202</v>
      </c>
      <c r="F506" s="13" t="s">
        <v>1094</v>
      </c>
      <c r="G506" s="13" t="s">
        <v>1301</v>
      </c>
      <c r="H506" s="13" t="s">
        <v>1302</v>
      </c>
      <c r="I506" s="14">
        <v>5</v>
      </c>
      <c r="J506" s="13" t="s">
        <v>67</v>
      </c>
      <c r="K506" s="13" t="s">
        <v>1245</v>
      </c>
      <c r="L506" s="13" t="s">
        <v>1204</v>
      </c>
      <c r="M506" s="13" t="s">
        <v>1303</v>
      </c>
    </row>
    <row r="507" spans="1:13" x14ac:dyDescent="0.3">
      <c r="A507" s="13" t="s">
        <v>68</v>
      </c>
      <c r="B507" s="13" t="s">
        <v>2198</v>
      </c>
      <c r="C507" s="13" t="s">
        <v>1091</v>
      </c>
      <c r="D507" s="13" t="s">
        <v>2199</v>
      </c>
      <c r="E507" s="13" t="s">
        <v>2203</v>
      </c>
      <c r="F507" s="13" t="s">
        <v>1158</v>
      </c>
      <c r="G507" s="13" t="s">
        <v>1272</v>
      </c>
      <c r="H507" s="13" t="s">
        <v>1273</v>
      </c>
      <c r="I507" s="14">
        <v>1</v>
      </c>
      <c r="J507" s="13" t="s">
        <v>67</v>
      </c>
      <c r="K507" s="13" t="s">
        <v>1203</v>
      </c>
      <c r="L507" s="13" t="s">
        <v>1204</v>
      </c>
      <c r="M507" s="13" t="s">
        <v>1205</v>
      </c>
    </row>
    <row r="508" spans="1:13" x14ac:dyDescent="0.3">
      <c r="A508" s="13" t="s">
        <v>208</v>
      </c>
      <c r="B508" s="13" t="s">
        <v>1284</v>
      </c>
      <c r="C508" s="13" t="s">
        <v>1091</v>
      </c>
      <c r="D508" s="13" t="s">
        <v>2204</v>
      </c>
      <c r="E508" s="13" t="s">
        <v>2205</v>
      </c>
      <c r="F508" s="13" t="s">
        <v>1094</v>
      </c>
      <c r="G508" s="13" t="s">
        <v>1269</v>
      </c>
      <c r="H508" s="13" t="s">
        <v>1237</v>
      </c>
      <c r="I508" s="14">
        <v>1</v>
      </c>
      <c r="J508" s="13" t="s">
        <v>207</v>
      </c>
      <c r="K508" s="13" t="s">
        <v>1390</v>
      </c>
      <c r="L508" s="13" t="s">
        <v>1204</v>
      </c>
      <c r="M508" s="13" t="s">
        <v>1106</v>
      </c>
    </row>
    <row r="509" spans="1:13" x14ac:dyDescent="0.3">
      <c r="A509" s="13" t="s">
        <v>208</v>
      </c>
      <c r="B509" s="13" t="s">
        <v>1284</v>
      </c>
      <c r="C509" s="13" t="s">
        <v>1091</v>
      </c>
      <c r="D509" s="13" t="s">
        <v>2204</v>
      </c>
      <c r="E509" s="13" t="s">
        <v>2206</v>
      </c>
      <c r="F509" s="13" t="s">
        <v>1158</v>
      </c>
      <c r="G509" s="13" t="s">
        <v>1272</v>
      </c>
      <c r="H509" s="13" t="s">
        <v>1273</v>
      </c>
      <c r="I509" s="14">
        <v>2</v>
      </c>
      <c r="J509" s="13" t="s">
        <v>207</v>
      </c>
      <c r="K509" s="13" t="s">
        <v>1702</v>
      </c>
      <c r="L509" s="13" t="s">
        <v>1204</v>
      </c>
      <c r="M509" s="13" t="s">
        <v>1205</v>
      </c>
    </row>
    <row r="510" spans="1:13" x14ac:dyDescent="0.3">
      <c r="A510" s="13" t="s">
        <v>476</v>
      </c>
      <c r="B510" s="13" t="s">
        <v>2207</v>
      </c>
      <c r="C510" s="13" t="s">
        <v>1091</v>
      </c>
      <c r="D510" s="13" t="s">
        <v>2208</v>
      </c>
      <c r="E510" s="13" t="s">
        <v>2209</v>
      </c>
      <c r="F510" s="13" t="s">
        <v>1094</v>
      </c>
      <c r="G510" s="13" t="s">
        <v>1243</v>
      </c>
      <c r="H510" s="13" t="s">
        <v>1244</v>
      </c>
      <c r="I510" s="14">
        <v>1</v>
      </c>
      <c r="J510" s="13" t="s">
        <v>475</v>
      </c>
      <c r="K510" s="13" t="s">
        <v>1254</v>
      </c>
      <c r="L510" s="13" t="s">
        <v>1204</v>
      </c>
      <c r="M510" s="13" t="s">
        <v>1106</v>
      </c>
    </row>
    <row r="511" spans="1:13" x14ac:dyDescent="0.3">
      <c r="A511" s="13" t="s">
        <v>476</v>
      </c>
      <c r="B511" s="13" t="s">
        <v>2207</v>
      </c>
      <c r="C511" s="13" t="s">
        <v>1091</v>
      </c>
      <c r="D511" s="13" t="s">
        <v>2208</v>
      </c>
      <c r="E511" s="13" t="s">
        <v>2210</v>
      </c>
      <c r="F511" s="13" t="s">
        <v>1094</v>
      </c>
      <c r="G511" s="13" t="s">
        <v>1236</v>
      </c>
      <c r="H511" s="13" t="s">
        <v>1237</v>
      </c>
      <c r="I511" s="14">
        <v>1</v>
      </c>
      <c r="J511" s="13" t="s">
        <v>475</v>
      </c>
      <c r="K511" s="13" t="s">
        <v>1143</v>
      </c>
      <c r="L511" s="13" t="s">
        <v>1204</v>
      </c>
      <c r="M511" s="13" t="s">
        <v>1106</v>
      </c>
    </row>
    <row r="512" spans="1:13" x14ac:dyDescent="0.3">
      <c r="A512" s="13" t="s">
        <v>985</v>
      </c>
      <c r="B512" s="13" t="s">
        <v>1186</v>
      </c>
      <c r="C512" s="13" t="s">
        <v>1140</v>
      </c>
      <c r="D512" s="13" t="s">
        <v>2211</v>
      </c>
      <c r="E512" s="13" t="s">
        <v>2212</v>
      </c>
      <c r="F512" s="13" t="s">
        <v>1158</v>
      </c>
      <c r="G512" s="13" t="s">
        <v>1201</v>
      </c>
      <c r="H512" s="13" t="s">
        <v>1202</v>
      </c>
      <c r="I512" s="14">
        <v>1</v>
      </c>
      <c r="J512" s="13" t="s">
        <v>984</v>
      </c>
      <c r="K512" s="13" t="s">
        <v>1203</v>
      </c>
      <c r="L512" s="13" t="s">
        <v>1204</v>
      </c>
      <c r="M512" s="13" t="s">
        <v>1205</v>
      </c>
    </row>
    <row r="513" spans="1:13" x14ac:dyDescent="0.3">
      <c r="A513" s="13" t="s">
        <v>352</v>
      </c>
      <c r="B513" s="13" t="s">
        <v>1391</v>
      </c>
      <c r="C513" s="13" t="s">
        <v>1140</v>
      </c>
      <c r="D513" s="13" t="s">
        <v>2213</v>
      </c>
      <c r="E513" s="13" t="s">
        <v>2214</v>
      </c>
      <c r="F513" s="13" t="s">
        <v>1158</v>
      </c>
      <c r="G513" s="13" t="s">
        <v>1272</v>
      </c>
      <c r="H513" s="13" t="s">
        <v>1273</v>
      </c>
      <c r="I513" s="14">
        <v>2</v>
      </c>
      <c r="J513" s="13" t="s">
        <v>351</v>
      </c>
      <c r="K513" s="13" t="s">
        <v>1734</v>
      </c>
      <c r="L513" s="13" t="s">
        <v>1204</v>
      </c>
      <c r="M513" s="13" t="s">
        <v>1205</v>
      </c>
    </row>
    <row r="514" spans="1:13" x14ac:dyDescent="0.3">
      <c r="A514" s="13" t="s">
        <v>283</v>
      </c>
      <c r="B514" s="13" t="s">
        <v>1950</v>
      </c>
      <c r="C514" s="13" t="s">
        <v>1091</v>
      </c>
      <c r="D514" s="13" t="s">
        <v>2215</v>
      </c>
      <c r="E514" s="13" t="s">
        <v>2216</v>
      </c>
      <c r="F514" s="13" t="s">
        <v>1094</v>
      </c>
      <c r="G514" s="13" t="s">
        <v>1606</v>
      </c>
      <c r="H514" s="13" t="s">
        <v>1607</v>
      </c>
      <c r="I514" s="14">
        <v>1</v>
      </c>
      <c r="J514" s="13" t="s">
        <v>282</v>
      </c>
      <c r="K514" s="13" t="s">
        <v>1245</v>
      </c>
      <c r="L514" s="13" t="s">
        <v>1204</v>
      </c>
      <c r="M514" s="13" t="s">
        <v>1608</v>
      </c>
    </row>
    <row r="515" spans="1:13" x14ac:dyDescent="0.3">
      <c r="A515" s="13" t="s">
        <v>283</v>
      </c>
      <c r="B515" s="13" t="s">
        <v>1950</v>
      </c>
      <c r="C515" s="13" t="s">
        <v>1091</v>
      </c>
      <c r="D515" s="13" t="s">
        <v>2215</v>
      </c>
      <c r="E515" s="13" t="s">
        <v>2217</v>
      </c>
      <c r="F515" s="13" t="s">
        <v>1094</v>
      </c>
      <c r="G515" s="13" t="s">
        <v>1382</v>
      </c>
      <c r="H515" s="13" t="s">
        <v>1383</v>
      </c>
      <c r="I515" s="14">
        <v>1</v>
      </c>
      <c r="J515" s="13" t="s">
        <v>282</v>
      </c>
      <c r="K515" s="13" t="s">
        <v>1334</v>
      </c>
      <c r="L515" s="13" t="s">
        <v>1204</v>
      </c>
      <c r="M515" s="13" t="s">
        <v>1384</v>
      </c>
    </row>
    <row r="516" spans="1:13" x14ac:dyDescent="0.3">
      <c r="A516" s="13" t="s">
        <v>1067</v>
      </c>
      <c r="B516" s="13" t="s">
        <v>1186</v>
      </c>
      <c r="C516" s="13" t="s">
        <v>1140</v>
      </c>
      <c r="D516" s="13" t="s">
        <v>2218</v>
      </c>
      <c r="E516" s="13" t="s">
        <v>2219</v>
      </c>
      <c r="F516" s="13" t="s">
        <v>1158</v>
      </c>
      <c r="G516" s="13" t="s">
        <v>1201</v>
      </c>
      <c r="H516" s="13" t="s">
        <v>1202</v>
      </c>
      <c r="I516" s="14">
        <v>1</v>
      </c>
      <c r="J516" s="13" t="s">
        <v>1066</v>
      </c>
      <c r="K516" s="13" t="s">
        <v>1203</v>
      </c>
      <c r="L516" s="13" t="s">
        <v>1204</v>
      </c>
      <c r="M516" s="13" t="s">
        <v>1205</v>
      </c>
    </row>
    <row r="517" spans="1:13" x14ac:dyDescent="0.3">
      <c r="A517" s="13" t="s">
        <v>1017</v>
      </c>
      <c r="B517" s="13" t="s">
        <v>1186</v>
      </c>
      <c r="C517" s="13" t="s">
        <v>1140</v>
      </c>
      <c r="D517" s="13" t="s">
        <v>2220</v>
      </c>
      <c r="E517" s="13" t="s">
        <v>2221</v>
      </c>
      <c r="F517" s="13" t="s">
        <v>1158</v>
      </c>
      <c r="G517" s="13" t="s">
        <v>1201</v>
      </c>
      <c r="H517" s="13" t="s">
        <v>1202</v>
      </c>
      <c r="I517" s="14">
        <v>1</v>
      </c>
      <c r="J517" s="13" t="s">
        <v>1016</v>
      </c>
      <c r="K517" s="13" t="s">
        <v>1203</v>
      </c>
      <c r="L517" s="13" t="s">
        <v>1204</v>
      </c>
      <c r="M517" s="13" t="s">
        <v>1205</v>
      </c>
    </row>
    <row r="518" spans="1:13" x14ac:dyDescent="0.3">
      <c r="A518" s="13" t="s">
        <v>995</v>
      </c>
      <c r="B518" s="13" t="s">
        <v>1186</v>
      </c>
      <c r="C518" s="13" t="s">
        <v>1140</v>
      </c>
      <c r="D518" s="13" t="s">
        <v>2222</v>
      </c>
      <c r="E518" s="13" t="s">
        <v>2223</v>
      </c>
      <c r="F518" s="13" t="s">
        <v>1158</v>
      </c>
      <c r="G518" s="13" t="s">
        <v>1201</v>
      </c>
      <c r="H518" s="13" t="s">
        <v>1202</v>
      </c>
      <c r="I518" s="14">
        <v>1</v>
      </c>
      <c r="J518" s="13" t="s">
        <v>994</v>
      </c>
      <c r="K518" s="13" t="s">
        <v>1203</v>
      </c>
      <c r="L518" s="13" t="s">
        <v>1204</v>
      </c>
      <c r="M518" s="13" t="s">
        <v>1205</v>
      </c>
    </row>
    <row r="519" spans="1:13" x14ac:dyDescent="0.3">
      <c r="A519" s="13" t="s">
        <v>440</v>
      </c>
      <c r="B519" s="13" t="s">
        <v>1997</v>
      </c>
      <c r="C519" s="13" t="s">
        <v>1091</v>
      </c>
      <c r="D519" s="13" t="s">
        <v>2224</v>
      </c>
      <c r="E519" s="13" t="s">
        <v>2225</v>
      </c>
      <c r="F519" s="13" t="s">
        <v>1158</v>
      </c>
      <c r="G519" s="13" t="s">
        <v>1211</v>
      </c>
      <c r="H519" s="13" t="s">
        <v>1212</v>
      </c>
      <c r="I519" s="14">
        <v>1</v>
      </c>
      <c r="J519" s="13" t="s">
        <v>439</v>
      </c>
      <c r="K519" s="13" t="s">
        <v>1415</v>
      </c>
      <c r="L519" s="13" t="s">
        <v>1204</v>
      </c>
      <c r="M519" s="13" t="s">
        <v>1205</v>
      </c>
    </row>
    <row r="520" spans="1:13" x14ac:dyDescent="0.3">
      <c r="A520" s="13" t="s">
        <v>402</v>
      </c>
      <c r="B520" s="13" t="s">
        <v>1391</v>
      </c>
      <c r="C520" s="13" t="s">
        <v>1140</v>
      </c>
      <c r="D520" s="13" t="s">
        <v>2226</v>
      </c>
      <c r="E520" s="13" t="s">
        <v>2227</v>
      </c>
      <c r="F520" s="13" t="s">
        <v>1094</v>
      </c>
      <c r="G520" s="13" t="s">
        <v>1811</v>
      </c>
      <c r="H520" s="13" t="s">
        <v>1812</v>
      </c>
      <c r="I520" s="14">
        <v>1</v>
      </c>
      <c r="J520" s="13" t="s">
        <v>401</v>
      </c>
      <c r="K520" s="13" t="s">
        <v>1336</v>
      </c>
      <c r="L520" s="13" t="s">
        <v>1204</v>
      </c>
      <c r="M520" s="13" t="s">
        <v>1106</v>
      </c>
    </row>
    <row r="521" spans="1:13" x14ac:dyDescent="0.3">
      <c r="A521" s="13" t="s">
        <v>227</v>
      </c>
      <c r="B521" s="13" t="s">
        <v>2228</v>
      </c>
      <c r="C521" s="13" t="s">
        <v>1091</v>
      </c>
      <c r="D521" s="13" t="s">
        <v>2229</v>
      </c>
      <c r="E521" s="13" t="s">
        <v>2230</v>
      </c>
      <c r="F521" s="13" t="s">
        <v>1158</v>
      </c>
      <c r="G521" s="13" t="s">
        <v>1667</v>
      </c>
      <c r="H521" s="13" t="s">
        <v>1668</v>
      </c>
      <c r="I521" s="14">
        <v>1</v>
      </c>
      <c r="J521" s="13" t="s">
        <v>226</v>
      </c>
      <c r="K521" s="13" t="s">
        <v>1245</v>
      </c>
      <c r="L521" s="13" t="s">
        <v>1204</v>
      </c>
      <c r="M521" s="13" t="s">
        <v>1669</v>
      </c>
    </row>
    <row r="522" spans="1:13" x14ac:dyDescent="0.3">
      <c r="A522" s="13" t="s">
        <v>339</v>
      </c>
      <c r="B522" s="13" t="s">
        <v>2231</v>
      </c>
      <c r="C522" s="13" t="s">
        <v>1176</v>
      </c>
      <c r="D522" s="13" t="s">
        <v>2232</v>
      </c>
      <c r="E522" s="13" t="s">
        <v>2233</v>
      </c>
      <c r="F522" s="13" t="s">
        <v>1158</v>
      </c>
      <c r="G522" s="13" t="s">
        <v>1272</v>
      </c>
      <c r="H522" s="13" t="s">
        <v>1273</v>
      </c>
      <c r="I522" s="14">
        <v>2</v>
      </c>
      <c r="J522" s="13" t="s">
        <v>338</v>
      </c>
      <c r="K522" s="13" t="s">
        <v>1390</v>
      </c>
      <c r="L522" s="13" t="s">
        <v>1204</v>
      </c>
      <c r="M522" s="13" t="s">
        <v>1205</v>
      </c>
    </row>
    <row r="523" spans="1:13" x14ac:dyDescent="0.3">
      <c r="A523" s="13" t="s">
        <v>1069</v>
      </c>
      <c r="B523" s="13" t="s">
        <v>1186</v>
      </c>
      <c r="C523" s="13" t="s">
        <v>1140</v>
      </c>
      <c r="D523" s="13" t="s">
        <v>2234</v>
      </c>
      <c r="E523" s="13" t="s">
        <v>2235</v>
      </c>
      <c r="F523" s="13" t="s">
        <v>1158</v>
      </c>
      <c r="G523" s="13" t="s">
        <v>1201</v>
      </c>
      <c r="H523" s="13" t="s">
        <v>1202</v>
      </c>
      <c r="I523" s="14">
        <v>1</v>
      </c>
      <c r="J523" s="13" t="s">
        <v>1068</v>
      </c>
      <c r="K523" s="13" t="s">
        <v>1203</v>
      </c>
      <c r="L523" s="13" t="s">
        <v>1204</v>
      </c>
      <c r="M523" s="13" t="s">
        <v>1205</v>
      </c>
    </row>
    <row r="524" spans="1:13" x14ac:dyDescent="0.3">
      <c r="A524" s="13" t="s">
        <v>1029</v>
      </c>
      <c r="B524" s="13" t="s">
        <v>1186</v>
      </c>
      <c r="C524" s="13" t="s">
        <v>1140</v>
      </c>
      <c r="D524" s="13" t="s">
        <v>2236</v>
      </c>
      <c r="E524" s="13" t="s">
        <v>2237</v>
      </c>
      <c r="F524" s="13" t="s">
        <v>1158</v>
      </c>
      <c r="G524" s="13" t="s">
        <v>1201</v>
      </c>
      <c r="H524" s="13" t="s">
        <v>1202</v>
      </c>
      <c r="I524" s="14">
        <v>1</v>
      </c>
      <c r="J524" s="13" t="s">
        <v>1028</v>
      </c>
      <c r="K524" s="13" t="s">
        <v>1203</v>
      </c>
      <c r="L524" s="13" t="s">
        <v>1204</v>
      </c>
      <c r="M524" s="13" t="s">
        <v>1205</v>
      </c>
    </row>
    <row r="525" spans="1:13" x14ac:dyDescent="0.3">
      <c r="A525" s="13" t="s">
        <v>364</v>
      </c>
      <c r="B525" s="13" t="s">
        <v>2238</v>
      </c>
      <c r="C525" s="13" t="s">
        <v>1091</v>
      </c>
      <c r="D525" s="13" t="s">
        <v>2239</v>
      </c>
      <c r="E525" s="13" t="s">
        <v>2240</v>
      </c>
      <c r="F525" s="13" t="s">
        <v>1158</v>
      </c>
      <c r="G525" s="13" t="s">
        <v>1923</v>
      </c>
      <c r="H525" s="13" t="s">
        <v>1924</v>
      </c>
      <c r="I525" s="14">
        <v>1</v>
      </c>
      <c r="J525" s="13" t="s">
        <v>363</v>
      </c>
      <c r="K525" s="13" t="s">
        <v>1390</v>
      </c>
      <c r="L525" s="13" t="s">
        <v>1204</v>
      </c>
      <c r="M525" s="13" t="s">
        <v>1455</v>
      </c>
    </row>
    <row r="526" spans="1:13" x14ac:dyDescent="0.3">
      <c r="A526" s="13" t="s">
        <v>532</v>
      </c>
      <c r="B526" s="13" t="s">
        <v>1186</v>
      </c>
      <c r="C526" s="13" t="s">
        <v>1140</v>
      </c>
      <c r="D526" s="13" t="s">
        <v>1187</v>
      </c>
      <c r="E526" s="13" t="s">
        <v>2241</v>
      </c>
      <c r="F526" s="13" t="s">
        <v>1158</v>
      </c>
      <c r="G526" s="13" t="s">
        <v>1453</v>
      </c>
      <c r="H526" s="13" t="s">
        <v>1454</v>
      </c>
      <c r="I526" s="14">
        <v>1</v>
      </c>
      <c r="J526" s="13" t="s">
        <v>531</v>
      </c>
      <c r="K526" s="13" t="s">
        <v>1191</v>
      </c>
      <c r="L526" s="13" t="s">
        <v>1204</v>
      </c>
      <c r="M526" s="13" t="s">
        <v>1455</v>
      </c>
    </row>
    <row r="527" spans="1:13" x14ac:dyDescent="0.3">
      <c r="A527" s="13" t="s">
        <v>532</v>
      </c>
      <c r="B527" s="13" t="s">
        <v>1186</v>
      </c>
      <c r="C527" s="13" t="s">
        <v>1140</v>
      </c>
      <c r="D527" s="13" t="s">
        <v>1187</v>
      </c>
      <c r="E527" s="13" t="s">
        <v>2242</v>
      </c>
      <c r="F527" s="13" t="s">
        <v>1158</v>
      </c>
      <c r="G527" s="13" t="s">
        <v>1667</v>
      </c>
      <c r="H527" s="13" t="s">
        <v>1668</v>
      </c>
      <c r="I527" s="14">
        <v>1</v>
      </c>
      <c r="J527" s="13" t="s">
        <v>531</v>
      </c>
      <c r="K527" s="13" t="s">
        <v>1131</v>
      </c>
      <c r="L527" s="13" t="s">
        <v>1204</v>
      </c>
      <c r="M527" s="13" t="s">
        <v>1669</v>
      </c>
    </row>
    <row r="528" spans="1:13" x14ac:dyDescent="0.3">
      <c r="A528" s="13" t="s">
        <v>54</v>
      </c>
      <c r="B528" s="13" t="s">
        <v>2243</v>
      </c>
      <c r="C528" s="13" t="s">
        <v>1091</v>
      </c>
      <c r="D528" s="13" t="s">
        <v>2244</v>
      </c>
      <c r="E528" s="13" t="s">
        <v>2245</v>
      </c>
      <c r="F528" s="13" t="s">
        <v>1094</v>
      </c>
      <c r="G528" s="13" t="s">
        <v>1256</v>
      </c>
      <c r="H528" s="13" t="s">
        <v>1257</v>
      </c>
      <c r="I528" s="14">
        <v>2</v>
      </c>
      <c r="J528" s="13" t="s">
        <v>53</v>
      </c>
      <c r="K528" s="13" t="s">
        <v>1105</v>
      </c>
      <c r="L528" s="13" t="s">
        <v>1204</v>
      </c>
      <c r="M528" s="13" t="s">
        <v>1255</v>
      </c>
    </row>
    <row r="529" spans="1:13" x14ac:dyDescent="0.3">
      <c r="A529" s="13" t="s">
        <v>54</v>
      </c>
      <c r="B529" s="13" t="s">
        <v>2243</v>
      </c>
      <c r="C529" s="13" t="s">
        <v>1091</v>
      </c>
      <c r="D529" s="13" t="s">
        <v>2244</v>
      </c>
      <c r="E529" s="13" t="s">
        <v>2246</v>
      </c>
      <c r="F529" s="13" t="s">
        <v>1094</v>
      </c>
      <c r="G529" s="13" t="s">
        <v>1269</v>
      </c>
      <c r="H529" s="13" t="s">
        <v>1237</v>
      </c>
      <c r="I529" s="14">
        <v>1</v>
      </c>
      <c r="J529" s="13" t="s">
        <v>53</v>
      </c>
      <c r="K529" s="13" t="s">
        <v>1119</v>
      </c>
      <c r="L529" s="13" t="s">
        <v>1204</v>
      </c>
      <c r="M529" s="13" t="s">
        <v>1106</v>
      </c>
    </row>
    <row r="530" spans="1:13" x14ac:dyDescent="0.3">
      <c r="A530" s="13" t="s">
        <v>54</v>
      </c>
      <c r="B530" s="13" t="s">
        <v>2243</v>
      </c>
      <c r="C530" s="13" t="s">
        <v>1091</v>
      </c>
      <c r="D530" s="13" t="s">
        <v>2244</v>
      </c>
      <c r="E530" s="13" t="s">
        <v>2246</v>
      </c>
      <c r="F530" s="13" t="s">
        <v>1094</v>
      </c>
      <c r="G530" s="13" t="s">
        <v>1236</v>
      </c>
      <c r="H530" s="13" t="s">
        <v>1237</v>
      </c>
      <c r="I530" s="14">
        <v>1</v>
      </c>
      <c r="J530" s="13" t="s">
        <v>53</v>
      </c>
      <c r="K530" s="13" t="s">
        <v>1119</v>
      </c>
      <c r="L530" s="13" t="s">
        <v>1204</v>
      </c>
      <c r="M530" s="13" t="s">
        <v>1106</v>
      </c>
    </row>
    <row r="531" spans="1:13" x14ac:dyDescent="0.3">
      <c r="A531" s="13" t="s">
        <v>54</v>
      </c>
      <c r="B531" s="13" t="s">
        <v>2243</v>
      </c>
      <c r="C531" s="13" t="s">
        <v>1091</v>
      </c>
      <c r="D531" s="13" t="s">
        <v>2244</v>
      </c>
      <c r="E531" s="13" t="s">
        <v>2246</v>
      </c>
      <c r="F531" s="13" t="s">
        <v>1094</v>
      </c>
      <c r="G531" s="13" t="s">
        <v>1256</v>
      </c>
      <c r="H531" s="13" t="s">
        <v>1257</v>
      </c>
      <c r="I531" s="14">
        <v>1</v>
      </c>
      <c r="J531" s="13" t="s">
        <v>53</v>
      </c>
      <c r="K531" s="13" t="s">
        <v>1119</v>
      </c>
      <c r="L531" s="13" t="s">
        <v>1204</v>
      </c>
      <c r="M531" s="13" t="s">
        <v>1255</v>
      </c>
    </row>
    <row r="532" spans="1:13" x14ac:dyDescent="0.3">
      <c r="A532" s="13" t="s">
        <v>54</v>
      </c>
      <c r="B532" s="13" t="s">
        <v>2243</v>
      </c>
      <c r="C532" s="13" t="s">
        <v>1091</v>
      </c>
      <c r="D532" s="13" t="s">
        <v>2244</v>
      </c>
      <c r="E532" s="13" t="s">
        <v>2247</v>
      </c>
      <c r="F532" s="13" t="s">
        <v>1094</v>
      </c>
      <c r="G532" s="13" t="s">
        <v>1256</v>
      </c>
      <c r="H532" s="13" t="s">
        <v>1257</v>
      </c>
      <c r="I532" s="14">
        <v>1</v>
      </c>
      <c r="J532" s="13" t="s">
        <v>53</v>
      </c>
      <c r="K532" s="13" t="s">
        <v>1660</v>
      </c>
      <c r="L532" s="13" t="s">
        <v>1204</v>
      </c>
      <c r="M532" s="13" t="s">
        <v>1255</v>
      </c>
    </row>
    <row r="533" spans="1:13" x14ac:dyDescent="0.3">
      <c r="A533" s="13" t="s">
        <v>54</v>
      </c>
      <c r="B533" s="13" t="s">
        <v>2243</v>
      </c>
      <c r="C533" s="13" t="s">
        <v>1091</v>
      </c>
      <c r="D533" s="13" t="s">
        <v>2244</v>
      </c>
      <c r="E533" s="13" t="s">
        <v>2248</v>
      </c>
      <c r="F533" s="13" t="s">
        <v>1094</v>
      </c>
      <c r="G533" s="13" t="s">
        <v>1256</v>
      </c>
      <c r="H533" s="13" t="s">
        <v>1257</v>
      </c>
      <c r="I533" s="14">
        <v>1</v>
      </c>
      <c r="J533" s="13" t="s">
        <v>53</v>
      </c>
      <c r="K533" s="13" t="s">
        <v>1245</v>
      </c>
      <c r="L533" s="13" t="s">
        <v>1204</v>
      </c>
      <c r="M533" s="13" t="s">
        <v>1255</v>
      </c>
    </row>
    <row r="534" spans="1:13" x14ac:dyDescent="0.3">
      <c r="A534" s="13" t="s">
        <v>285</v>
      </c>
      <c r="B534" s="13" t="s">
        <v>2249</v>
      </c>
      <c r="C534" s="13" t="s">
        <v>1091</v>
      </c>
      <c r="D534" s="13" t="s">
        <v>2250</v>
      </c>
      <c r="E534" s="13" t="s">
        <v>2251</v>
      </c>
      <c r="F534" s="13" t="s">
        <v>1094</v>
      </c>
      <c r="G534" s="13" t="s">
        <v>1269</v>
      </c>
      <c r="H534" s="13" t="s">
        <v>1237</v>
      </c>
      <c r="I534" s="14">
        <v>1</v>
      </c>
      <c r="J534" s="13" t="s">
        <v>284</v>
      </c>
      <c r="K534" s="13" t="s">
        <v>1105</v>
      </c>
      <c r="L534" s="13" t="s">
        <v>1204</v>
      </c>
      <c r="M534" s="13" t="s">
        <v>1106</v>
      </c>
    </row>
    <row r="535" spans="1:13" x14ac:dyDescent="0.3">
      <c r="A535" s="13" t="s">
        <v>285</v>
      </c>
      <c r="B535" s="13" t="s">
        <v>2249</v>
      </c>
      <c r="C535" s="13" t="s">
        <v>1091</v>
      </c>
      <c r="D535" s="13" t="s">
        <v>2250</v>
      </c>
      <c r="E535" s="13" t="s">
        <v>2251</v>
      </c>
      <c r="F535" s="13" t="s">
        <v>1094</v>
      </c>
      <c r="G535" s="13" t="s">
        <v>1870</v>
      </c>
      <c r="H535" s="13" t="s">
        <v>1237</v>
      </c>
      <c r="I535" s="14">
        <v>1</v>
      </c>
      <c r="J535" s="13" t="s">
        <v>284</v>
      </c>
      <c r="K535" s="13" t="s">
        <v>1105</v>
      </c>
      <c r="L535" s="13" t="s">
        <v>1204</v>
      </c>
      <c r="M535" s="13" t="s">
        <v>1106</v>
      </c>
    </row>
    <row r="536" spans="1:13" x14ac:dyDescent="0.3">
      <c r="A536" s="13" t="s">
        <v>285</v>
      </c>
      <c r="B536" s="13" t="s">
        <v>2249</v>
      </c>
      <c r="C536" s="13" t="s">
        <v>1091</v>
      </c>
      <c r="D536" s="13" t="s">
        <v>2250</v>
      </c>
      <c r="E536" s="13" t="s">
        <v>2251</v>
      </c>
      <c r="F536" s="13" t="s">
        <v>1094</v>
      </c>
      <c r="G536" s="13" t="s">
        <v>1256</v>
      </c>
      <c r="H536" s="13" t="s">
        <v>1257</v>
      </c>
      <c r="I536" s="14">
        <v>1</v>
      </c>
      <c r="J536" s="13" t="s">
        <v>284</v>
      </c>
      <c r="K536" s="13" t="s">
        <v>1105</v>
      </c>
      <c r="L536" s="13" t="s">
        <v>1204</v>
      </c>
      <c r="M536" s="13" t="s">
        <v>1255</v>
      </c>
    </row>
    <row r="537" spans="1:13" x14ac:dyDescent="0.3">
      <c r="A537" s="13" t="s">
        <v>285</v>
      </c>
      <c r="B537" s="13" t="s">
        <v>2249</v>
      </c>
      <c r="C537" s="13" t="s">
        <v>1091</v>
      </c>
      <c r="D537" s="13" t="s">
        <v>2250</v>
      </c>
      <c r="E537" s="13" t="s">
        <v>2252</v>
      </c>
      <c r="F537" s="13" t="s">
        <v>1094</v>
      </c>
      <c r="G537" s="13" t="s">
        <v>1256</v>
      </c>
      <c r="H537" s="13" t="s">
        <v>1257</v>
      </c>
      <c r="I537" s="14">
        <v>1</v>
      </c>
      <c r="J537" s="13" t="s">
        <v>284</v>
      </c>
      <c r="K537" s="13" t="s">
        <v>1161</v>
      </c>
      <c r="L537" s="13" t="s">
        <v>1204</v>
      </c>
      <c r="M537" s="13" t="s">
        <v>1255</v>
      </c>
    </row>
    <row r="538" spans="1:13" x14ac:dyDescent="0.3">
      <c r="A538" s="13" t="s">
        <v>374</v>
      </c>
      <c r="B538" s="13" t="s">
        <v>1193</v>
      </c>
      <c r="C538" s="13" t="s">
        <v>1091</v>
      </c>
      <c r="D538" s="13" t="s">
        <v>1194</v>
      </c>
      <c r="E538" s="13" t="s">
        <v>2253</v>
      </c>
      <c r="F538" s="13" t="s">
        <v>1158</v>
      </c>
      <c r="G538" s="13" t="s">
        <v>1928</v>
      </c>
      <c r="H538" s="13" t="s">
        <v>1929</v>
      </c>
      <c r="I538" s="14">
        <v>10</v>
      </c>
      <c r="J538" s="13" t="s">
        <v>373</v>
      </c>
      <c r="K538" s="13" t="s">
        <v>1143</v>
      </c>
      <c r="L538" s="13" t="s">
        <v>1204</v>
      </c>
      <c r="M538" s="13" t="s">
        <v>1713</v>
      </c>
    </row>
    <row r="539" spans="1:13" x14ac:dyDescent="0.3">
      <c r="A539" s="13" t="s">
        <v>374</v>
      </c>
      <c r="B539" s="13" t="s">
        <v>1193</v>
      </c>
      <c r="C539" s="13" t="s">
        <v>1091</v>
      </c>
      <c r="D539" s="13" t="s">
        <v>1194</v>
      </c>
      <c r="E539" s="13" t="s">
        <v>2254</v>
      </c>
      <c r="F539" s="13" t="s">
        <v>1094</v>
      </c>
      <c r="G539" s="13" t="s">
        <v>1606</v>
      </c>
      <c r="H539" s="13" t="s">
        <v>1607</v>
      </c>
      <c r="I539" s="14">
        <v>1</v>
      </c>
      <c r="J539" s="13" t="s">
        <v>373</v>
      </c>
      <c r="K539" s="13" t="s">
        <v>1097</v>
      </c>
      <c r="L539" s="13" t="s">
        <v>1204</v>
      </c>
      <c r="M539" s="13" t="s">
        <v>1608</v>
      </c>
    </row>
    <row r="540" spans="1:13" x14ac:dyDescent="0.3">
      <c r="A540" s="13" t="s">
        <v>374</v>
      </c>
      <c r="B540" s="13" t="s">
        <v>1193</v>
      </c>
      <c r="C540" s="13" t="s">
        <v>1091</v>
      </c>
      <c r="D540" s="13" t="s">
        <v>1194</v>
      </c>
      <c r="E540" s="13" t="s">
        <v>2255</v>
      </c>
      <c r="F540" s="13" t="s">
        <v>1094</v>
      </c>
      <c r="G540" s="13" t="s">
        <v>1269</v>
      </c>
      <c r="H540" s="13" t="s">
        <v>1237</v>
      </c>
      <c r="I540" s="14">
        <v>1</v>
      </c>
      <c r="J540" s="13" t="s">
        <v>373</v>
      </c>
      <c r="K540" s="13" t="s">
        <v>1336</v>
      </c>
      <c r="L540" s="13" t="s">
        <v>1204</v>
      </c>
      <c r="M540" s="13" t="s">
        <v>1106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65"/>
  <sheetViews>
    <sheetView topLeftCell="C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6" x14ac:dyDescent="0.3">
      <c r="A1" s="32" t="s">
        <v>2256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27.45" customHeight="1" x14ac:dyDescent="0.3">
      <c r="A2" s="15" t="s">
        <v>1083</v>
      </c>
      <c r="B2" s="15" t="s">
        <v>2257</v>
      </c>
      <c r="C2" s="15" t="s">
        <v>2258</v>
      </c>
      <c r="D2" s="15" t="s">
        <v>2259</v>
      </c>
      <c r="E2" s="15" t="s">
        <v>1089</v>
      </c>
      <c r="F2" s="15" t="s">
        <v>2260</v>
      </c>
      <c r="G2" s="16" t="s">
        <v>2261</v>
      </c>
      <c r="H2" s="16" t="s">
        <v>1085</v>
      </c>
      <c r="I2" s="16" t="s">
        <v>2262</v>
      </c>
      <c r="J2" s="16" t="s">
        <v>2263</v>
      </c>
      <c r="K2" s="16" t="s">
        <v>2264</v>
      </c>
      <c r="L2" s="16" t="s">
        <v>2265</v>
      </c>
      <c r="M2" s="2" t="s">
        <v>5385</v>
      </c>
      <c r="N2" s="2" t="s">
        <v>5392</v>
      </c>
      <c r="O2" s="2" t="s">
        <v>5394</v>
      </c>
      <c r="P2" s="2" t="s">
        <v>5393</v>
      </c>
    </row>
    <row r="3" spans="1:16" x14ac:dyDescent="0.3">
      <c r="A3" s="17" t="s">
        <v>1256</v>
      </c>
      <c r="B3" s="17" t="s">
        <v>2266</v>
      </c>
      <c r="C3" s="17" t="s">
        <v>2267</v>
      </c>
      <c r="D3" s="17" t="s">
        <v>2268</v>
      </c>
      <c r="E3" s="17" t="s">
        <v>1255</v>
      </c>
      <c r="F3" s="17" t="s">
        <v>2269</v>
      </c>
      <c r="G3" s="18">
        <v>86</v>
      </c>
      <c r="H3" s="18">
        <v>111</v>
      </c>
      <c r="I3" s="19">
        <v>0</v>
      </c>
      <c r="J3" s="20">
        <v>0</v>
      </c>
      <c r="K3" s="21">
        <v>0</v>
      </c>
      <c r="L3" s="22">
        <v>1</v>
      </c>
      <c r="M3" s="41" t="s">
        <v>5388</v>
      </c>
      <c r="N3" s="41"/>
      <c r="O3" s="41">
        <v>35</v>
      </c>
      <c r="P3" s="41"/>
    </row>
    <row r="4" spans="1:16" x14ac:dyDescent="0.3">
      <c r="A4" s="17" t="s">
        <v>1272</v>
      </c>
      <c r="B4" s="17" t="s">
        <v>2270</v>
      </c>
      <c r="C4" s="17" t="s">
        <v>2267</v>
      </c>
      <c r="D4" s="17" t="s">
        <v>2271</v>
      </c>
      <c r="E4" s="17" t="s">
        <v>1205</v>
      </c>
      <c r="F4" s="17" t="s">
        <v>2272</v>
      </c>
      <c r="G4" s="18">
        <v>66</v>
      </c>
      <c r="H4" s="18">
        <v>102</v>
      </c>
      <c r="I4" s="19">
        <v>0</v>
      </c>
      <c r="J4" s="20">
        <v>0</v>
      </c>
      <c r="K4" s="21">
        <v>0</v>
      </c>
      <c r="L4" s="22">
        <v>1</v>
      </c>
      <c r="M4" s="41" t="s">
        <v>5387</v>
      </c>
      <c r="N4" s="41"/>
      <c r="O4" s="41"/>
      <c r="P4" s="41"/>
    </row>
    <row r="5" spans="1:16" x14ac:dyDescent="0.3">
      <c r="A5" s="17" t="s">
        <v>1201</v>
      </c>
      <c r="B5" s="17" t="s">
        <v>2273</v>
      </c>
      <c r="C5" s="17" t="s">
        <v>2267</v>
      </c>
      <c r="D5" s="17" t="s">
        <v>2271</v>
      </c>
      <c r="E5" s="17" t="s">
        <v>1205</v>
      </c>
      <c r="F5" s="17" t="s">
        <v>2274</v>
      </c>
      <c r="G5" s="18">
        <v>51</v>
      </c>
      <c r="H5" s="18">
        <v>51</v>
      </c>
      <c r="I5" s="19">
        <v>0</v>
      </c>
      <c r="J5" s="20">
        <v>5.8823529411764712E-2</v>
      </c>
      <c r="K5" s="21">
        <v>0</v>
      </c>
      <c r="L5" s="22">
        <v>0.94117647058823539</v>
      </c>
      <c r="M5" s="41" t="s">
        <v>5383</v>
      </c>
      <c r="N5" s="41"/>
      <c r="O5" s="41">
        <v>6</v>
      </c>
      <c r="P5" s="41"/>
    </row>
    <row r="6" spans="1:16" x14ac:dyDescent="0.3">
      <c r="A6" s="17" t="s">
        <v>2275</v>
      </c>
      <c r="B6" s="17" t="s">
        <v>2276</v>
      </c>
      <c r="C6" s="17" t="s">
        <v>2277</v>
      </c>
      <c r="D6" s="17" t="s">
        <v>2278</v>
      </c>
      <c r="E6" s="17" t="s">
        <v>2279</v>
      </c>
      <c r="F6" s="17" t="s">
        <v>2275</v>
      </c>
      <c r="G6" s="18">
        <v>43</v>
      </c>
      <c r="H6" s="18">
        <v>158</v>
      </c>
      <c r="I6" s="19">
        <v>0.93023255813953487</v>
      </c>
      <c r="J6" s="20">
        <v>6.9767441860465115E-2</v>
      </c>
      <c r="K6" s="21">
        <v>0</v>
      </c>
      <c r="L6" s="22">
        <v>0</v>
      </c>
      <c r="M6" s="41" t="s">
        <v>5390</v>
      </c>
      <c r="N6" s="41"/>
      <c r="O6" s="41"/>
      <c r="P6" s="41"/>
    </row>
    <row r="7" spans="1:16" x14ac:dyDescent="0.3">
      <c r="A7" s="17" t="s">
        <v>2280</v>
      </c>
      <c r="B7" s="17" t="s">
        <v>2281</v>
      </c>
      <c r="C7" s="17" t="s">
        <v>2267</v>
      </c>
      <c r="D7" s="17" t="s">
        <v>2282</v>
      </c>
      <c r="E7" s="17" t="s">
        <v>2283</v>
      </c>
      <c r="F7" s="17" t="s">
        <v>2284</v>
      </c>
      <c r="G7" s="18">
        <v>38</v>
      </c>
      <c r="H7" s="18">
        <v>56</v>
      </c>
      <c r="I7" s="19">
        <v>2.6315789473684213E-2</v>
      </c>
      <c r="J7" s="20">
        <v>0.97368421052631571</v>
      </c>
      <c r="K7" s="21">
        <v>0</v>
      </c>
      <c r="L7" s="22">
        <v>0</v>
      </c>
      <c r="M7" s="41" t="s">
        <v>5390</v>
      </c>
      <c r="N7" s="41"/>
      <c r="O7" s="41"/>
      <c r="P7" s="41"/>
    </row>
    <row r="8" spans="1:16" x14ac:dyDescent="0.3">
      <c r="A8" s="17" t="s">
        <v>2285</v>
      </c>
      <c r="B8" s="17" t="s">
        <v>2286</v>
      </c>
      <c r="C8" s="17" t="s">
        <v>2287</v>
      </c>
      <c r="D8" s="17" t="s">
        <v>2288</v>
      </c>
      <c r="E8" s="17" t="s">
        <v>2289</v>
      </c>
      <c r="F8" s="17" t="s">
        <v>2290</v>
      </c>
      <c r="G8" s="18">
        <v>36</v>
      </c>
      <c r="H8" s="18">
        <v>105</v>
      </c>
      <c r="I8" s="19">
        <v>8.3333333333333343E-2</v>
      </c>
      <c r="J8" s="20">
        <v>0.91666666666666674</v>
      </c>
      <c r="K8" s="21">
        <v>0</v>
      </c>
      <c r="L8" s="22">
        <v>0</v>
      </c>
      <c r="M8" s="41" t="s">
        <v>5390</v>
      </c>
      <c r="N8" s="41"/>
      <c r="O8" s="41"/>
      <c r="P8" s="41"/>
    </row>
    <row r="9" spans="1:16" x14ac:dyDescent="0.3">
      <c r="A9" s="17" t="s">
        <v>2291</v>
      </c>
      <c r="B9" s="17" t="s">
        <v>2292</v>
      </c>
      <c r="C9" s="17" t="s">
        <v>2293</v>
      </c>
      <c r="D9" s="17" t="s">
        <v>2271</v>
      </c>
      <c r="E9" s="17" t="s">
        <v>2294</v>
      </c>
      <c r="F9" s="17" t="s">
        <v>2295</v>
      </c>
      <c r="G9" s="18">
        <v>33</v>
      </c>
      <c r="H9" s="18">
        <v>46</v>
      </c>
      <c r="I9" s="19">
        <v>0.5757575757575758</v>
      </c>
      <c r="J9" s="20">
        <v>0.4242424242424242</v>
      </c>
      <c r="K9" s="21">
        <v>0</v>
      </c>
      <c r="L9" s="22">
        <v>0</v>
      </c>
      <c r="M9" s="41" t="s">
        <v>5390</v>
      </c>
      <c r="N9" s="41"/>
      <c r="O9" s="41"/>
      <c r="P9" s="41"/>
    </row>
    <row r="10" spans="1:16" x14ac:dyDescent="0.3">
      <c r="A10" s="17" t="s">
        <v>1252</v>
      </c>
      <c r="B10" s="17" t="s">
        <v>2296</v>
      </c>
      <c r="C10" s="17" t="s">
        <v>2267</v>
      </c>
      <c r="D10" s="17" t="s">
        <v>2268</v>
      </c>
      <c r="E10" s="17" t="s">
        <v>1255</v>
      </c>
      <c r="F10" s="17" t="s">
        <v>2297</v>
      </c>
      <c r="G10" s="18">
        <v>33</v>
      </c>
      <c r="H10" s="18">
        <v>50</v>
      </c>
      <c r="I10" s="19">
        <v>0</v>
      </c>
      <c r="J10" s="20">
        <v>0</v>
      </c>
      <c r="K10" s="21">
        <v>0</v>
      </c>
      <c r="L10" s="22">
        <v>1</v>
      </c>
      <c r="M10" s="41" t="s">
        <v>5388</v>
      </c>
      <c r="N10" s="41"/>
      <c r="O10" s="41">
        <v>14</v>
      </c>
      <c r="P10" s="41"/>
    </row>
    <row r="11" spans="1:16" x14ac:dyDescent="0.3">
      <c r="A11" s="17" t="s">
        <v>1243</v>
      </c>
      <c r="B11" s="17" t="s">
        <v>2298</v>
      </c>
      <c r="C11" s="17" t="s">
        <v>2299</v>
      </c>
      <c r="D11" s="17" t="s">
        <v>2300</v>
      </c>
      <c r="E11" s="17" t="s">
        <v>1106</v>
      </c>
      <c r="F11" s="17" t="s">
        <v>2301</v>
      </c>
      <c r="G11" s="18">
        <v>23</v>
      </c>
      <c r="H11" s="18">
        <v>27</v>
      </c>
      <c r="I11" s="19">
        <v>0</v>
      </c>
      <c r="J11" s="20">
        <v>0</v>
      </c>
      <c r="K11" s="21">
        <v>0</v>
      </c>
      <c r="L11" s="22">
        <v>1</v>
      </c>
      <c r="M11" s="41" t="s">
        <v>5388</v>
      </c>
      <c r="N11" s="41"/>
      <c r="O11" s="41">
        <v>8</v>
      </c>
      <c r="P11" s="41"/>
    </row>
    <row r="12" spans="1:16" x14ac:dyDescent="0.3">
      <c r="A12" s="17" t="s">
        <v>2302</v>
      </c>
      <c r="B12" s="17" t="s">
        <v>2303</v>
      </c>
      <c r="C12" s="17" t="s">
        <v>2304</v>
      </c>
      <c r="D12" s="17" t="s">
        <v>2271</v>
      </c>
      <c r="E12" s="17" t="s">
        <v>2305</v>
      </c>
      <c r="F12" s="17" t="s">
        <v>2306</v>
      </c>
      <c r="G12" s="18">
        <v>21</v>
      </c>
      <c r="H12" s="18">
        <v>23</v>
      </c>
      <c r="I12" s="19">
        <v>1</v>
      </c>
      <c r="J12" s="20">
        <v>0</v>
      </c>
      <c r="K12" s="21">
        <v>0</v>
      </c>
      <c r="L12" s="22">
        <v>0</v>
      </c>
      <c r="M12" s="41" t="s">
        <v>5390</v>
      </c>
      <c r="N12" s="41"/>
      <c r="O12" s="41"/>
      <c r="P12" s="41"/>
    </row>
    <row r="13" spans="1:16" x14ac:dyDescent="0.3">
      <c r="A13" s="17" t="s">
        <v>2307</v>
      </c>
      <c r="B13" s="17" t="s">
        <v>2308</v>
      </c>
      <c r="C13" s="17" t="s">
        <v>2309</v>
      </c>
      <c r="D13" s="17" t="s">
        <v>2310</v>
      </c>
      <c r="E13" s="17" t="s">
        <v>2311</v>
      </c>
      <c r="F13" s="17" t="s">
        <v>2312</v>
      </c>
      <c r="G13" s="18">
        <v>21</v>
      </c>
      <c r="H13" s="18">
        <v>120</v>
      </c>
      <c r="I13" s="19">
        <v>0.57142857142857151</v>
      </c>
      <c r="J13" s="20">
        <v>0.42857142857142855</v>
      </c>
      <c r="K13" s="21">
        <v>0</v>
      </c>
      <c r="L13" s="22">
        <v>0</v>
      </c>
      <c r="M13" s="41" t="s">
        <v>5390</v>
      </c>
      <c r="N13" s="41"/>
      <c r="O13" s="41"/>
      <c r="P13" s="41"/>
    </row>
    <row r="14" spans="1:16" x14ac:dyDescent="0.3">
      <c r="A14" s="17" t="s">
        <v>2313</v>
      </c>
      <c r="B14" s="17" t="s">
        <v>2314</v>
      </c>
      <c r="C14" s="17" t="s">
        <v>2315</v>
      </c>
      <c r="D14" s="17" t="s">
        <v>2316</v>
      </c>
      <c r="E14" s="17" t="s">
        <v>2317</v>
      </c>
      <c r="F14" s="17" t="s">
        <v>2313</v>
      </c>
      <c r="G14" s="18">
        <v>19</v>
      </c>
      <c r="H14" s="18">
        <v>24</v>
      </c>
      <c r="I14" s="19">
        <v>0.47368421052631582</v>
      </c>
      <c r="J14" s="20">
        <v>0.52631578947368418</v>
      </c>
      <c r="K14" s="21">
        <v>0</v>
      </c>
      <c r="L14" s="22">
        <v>0</v>
      </c>
      <c r="M14" s="41" t="s">
        <v>5390</v>
      </c>
      <c r="N14" s="41"/>
      <c r="O14" s="41"/>
      <c r="P14" s="41"/>
    </row>
    <row r="15" spans="1:16" x14ac:dyDescent="0.3">
      <c r="A15" s="17" t="s">
        <v>2318</v>
      </c>
      <c r="B15" s="17" t="s">
        <v>2314</v>
      </c>
      <c r="C15" s="17" t="s">
        <v>2319</v>
      </c>
      <c r="D15" s="17" t="s">
        <v>2316</v>
      </c>
      <c r="E15" s="17" t="s">
        <v>2317</v>
      </c>
      <c r="F15" s="17" t="s">
        <v>2318</v>
      </c>
      <c r="G15" s="18">
        <v>19</v>
      </c>
      <c r="H15" s="18">
        <v>26</v>
      </c>
      <c r="I15" s="19">
        <v>0</v>
      </c>
      <c r="J15" s="20">
        <v>1</v>
      </c>
      <c r="K15" s="21">
        <v>0</v>
      </c>
      <c r="L15" s="22">
        <v>0</v>
      </c>
      <c r="M15" s="41" t="s">
        <v>5390</v>
      </c>
      <c r="N15" s="41"/>
      <c r="O15" s="41"/>
      <c r="P15" s="41"/>
    </row>
    <row r="16" spans="1:16" x14ac:dyDescent="0.3">
      <c r="A16" s="17" t="s">
        <v>2320</v>
      </c>
      <c r="B16" s="17" t="s">
        <v>2321</v>
      </c>
      <c r="C16" s="17" t="s">
        <v>2322</v>
      </c>
      <c r="D16" s="17" t="s">
        <v>2323</v>
      </c>
      <c r="E16" s="17" t="s">
        <v>2324</v>
      </c>
      <c r="F16" s="17" t="s">
        <v>2325</v>
      </c>
      <c r="G16" s="18">
        <v>19</v>
      </c>
      <c r="H16" s="18">
        <v>38</v>
      </c>
      <c r="I16" s="19">
        <v>0.31578947368421051</v>
      </c>
      <c r="J16" s="20">
        <v>0.68421052631578949</v>
      </c>
      <c r="K16" s="21">
        <v>0</v>
      </c>
      <c r="L16" s="22">
        <v>0</v>
      </c>
      <c r="M16" s="41" t="s">
        <v>5390</v>
      </c>
      <c r="N16" s="41"/>
      <c r="O16" s="41"/>
      <c r="P16" s="41"/>
    </row>
    <row r="17" spans="1:16" x14ac:dyDescent="0.3">
      <c r="A17" s="17" t="s">
        <v>2326</v>
      </c>
      <c r="B17" s="17" t="s">
        <v>2327</v>
      </c>
      <c r="C17" s="17" t="s">
        <v>2267</v>
      </c>
      <c r="D17" s="17" t="s">
        <v>2328</v>
      </c>
      <c r="E17" s="17" t="s">
        <v>2311</v>
      </c>
      <c r="F17" s="17" t="s">
        <v>2329</v>
      </c>
      <c r="G17" s="18">
        <v>19</v>
      </c>
      <c r="H17" s="18">
        <v>20</v>
      </c>
      <c r="I17" s="19">
        <v>0</v>
      </c>
      <c r="J17" s="20">
        <v>1</v>
      </c>
      <c r="K17" s="21">
        <v>0</v>
      </c>
      <c r="L17" s="22">
        <v>0</v>
      </c>
      <c r="M17" s="41" t="s">
        <v>5383</v>
      </c>
      <c r="N17" s="41"/>
      <c r="O17" s="41">
        <v>6</v>
      </c>
      <c r="P17" s="41"/>
    </row>
    <row r="18" spans="1:16" x14ac:dyDescent="0.3">
      <c r="A18" s="17" t="s">
        <v>2330</v>
      </c>
      <c r="B18" s="17" t="s">
        <v>2331</v>
      </c>
      <c r="C18" s="17" t="s">
        <v>2267</v>
      </c>
      <c r="D18" s="17" t="s">
        <v>2332</v>
      </c>
      <c r="E18" s="17" t="s">
        <v>2333</v>
      </c>
      <c r="F18" s="17" t="s">
        <v>2334</v>
      </c>
      <c r="G18" s="18">
        <v>19</v>
      </c>
      <c r="H18" s="18">
        <v>46</v>
      </c>
      <c r="I18" s="19">
        <v>0</v>
      </c>
      <c r="J18" s="20">
        <v>1</v>
      </c>
      <c r="K18" s="21">
        <v>0</v>
      </c>
      <c r="L18" s="22">
        <v>0</v>
      </c>
      <c r="M18" s="41" t="s">
        <v>5390</v>
      </c>
      <c r="N18" s="41"/>
      <c r="O18" s="41"/>
      <c r="P18" s="41"/>
    </row>
    <row r="19" spans="1:16" x14ac:dyDescent="0.3">
      <c r="A19" s="17" t="s">
        <v>1236</v>
      </c>
      <c r="B19" s="17" t="s">
        <v>2335</v>
      </c>
      <c r="C19" s="17" t="s">
        <v>2319</v>
      </c>
      <c r="D19" s="17" t="s">
        <v>2336</v>
      </c>
      <c r="E19" s="17" t="s">
        <v>1106</v>
      </c>
      <c r="F19" s="17" t="s">
        <v>2337</v>
      </c>
      <c r="G19" s="18">
        <v>19</v>
      </c>
      <c r="H19" s="18">
        <v>20</v>
      </c>
      <c r="I19" s="19">
        <v>0</v>
      </c>
      <c r="J19" s="20">
        <v>0</v>
      </c>
      <c r="K19" s="21">
        <v>0</v>
      </c>
      <c r="L19" s="22">
        <v>1</v>
      </c>
      <c r="M19" s="41" t="s">
        <v>5388</v>
      </c>
      <c r="N19" s="41"/>
      <c r="O19" s="41">
        <v>6</v>
      </c>
      <c r="P19" s="41"/>
    </row>
    <row r="20" spans="1:16" x14ac:dyDescent="0.3">
      <c r="A20" s="17" t="s">
        <v>1329</v>
      </c>
      <c r="B20" s="17" t="s">
        <v>2338</v>
      </c>
      <c r="C20" s="17" t="s">
        <v>2267</v>
      </c>
      <c r="D20" s="17" t="s">
        <v>2336</v>
      </c>
      <c r="E20" s="17" t="s">
        <v>1106</v>
      </c>
      <c r="F20" s="17" t="s">
        <v>2339</v>
      </c>
      <c r="G20" s="18">
        <v>18</v>
      </c>
      <c r="H20" s="18">
        <v>43</v>
      </c>
      <c r="I20" s="19">
        <v>0</v>
      </c>
      <c r="J20" s="20">
        <v>0</v>
      </c>
      <c r="K20" s="21">
        <v>0</v>
      </c>
      <c r="L20" s="22">
        <v>1</v>
      </c>
      <c r="M20" s="41" t="s">
        <v>5388</v>
      </c>
      <c r="N20" s="41"/>
      <c r="O20" s="41">
        <v>12</v>
      </c>
      <c r="P20" s="41"/>
    </row>
    <row r="21" spans="1:16" x14ac:dyDescent="0.3">
      <c r="A21" s="17" t="s">
        <v>2340</v>
      </c>
      <c r="B21" s="17" t="s">
        <v>2341</v>
      </c>
      <c r="C21" s="17" t="s">
        <v>2267</v>
      </c>
      <c r="D21" s="17" t="s">
        <v>2271</v>
      </c>
      <c r="E21" s="17" t="s">
        <v>2342</v>
      </c>
      <c r="F21" s="17" t="s">
        <v>2343</v>
      </c>
      <c r="G21" s="18">
        <v>18</v>
      </c>
      <c r="H21" s="18">
        <v>25</v>
      </c>
      <c r="I21" s="19">
        <v>1</v>
      </c>
      <c r="J21" s="20">
        <v>0</v>
      </c>
      <c r="K21" s="21">
        <v>0</v>
      </c>
      <c r="L21" s="22">
        <v>0</v>
      </c>
      <c r="M21" s="41" t="s">
        <v>5390</v>
      </c>
      <c r="N21" s="41"/>
      <c r="O21" s="41"/>
      <c r="P21" s="41"/>
    </row>
    <row r="22" spans="1:16" x14ac:dyDescent="0.3">
      <c r="A22" s="17" t="s">
        <v>2344</v>
      </c>
      <c r="B22" s="17" t="s">
        <v>2345</v>
      </c>
      <c r="C22" s="17" t="s">
        <v>2346</v>
      </c>
      <c r="D22" s="17" t="s">
        <v>2310</v>
      </c>
      <c r="E22" s="17" t="s">
        <v>2347</v>
      </c>
      <c r="F22" s="17" t="s">
        <v>2348</v>
      </c>
      <c r="G22" s="18">
        <v>17</v>
      </c>
      <c r="H22" s="18">
        <v>127</v>
      </c>
      <c r="I22" s="19">
        <v>0.52941176470588236</v>
      </c>
      <c r="J22" s="20">
        <v>0.4705882352941177</v>
      </c>
      <c r="K22" s="21">
        <v>0</v>
      </c>
      <c r="L22" s="22">
        <v>0</v>
      </c>
      <c r="M22" s="41" t="s">
        <v>5390</v>
      </c>
      <c r="N22" s="41"/>
      <c r="O22" s="41"/>
      <c r="P22" s="41"/>
    </row>
    <row r="23" spans="1:16" x14ac:dyDescent="0.3">
      <c r="A23" s="17" t="s">
        <v>1269</v>
      </c>
      <c r="B23" s="17" t="s">
        <v>2335</v>
      </c>
      <c r="C23" s="17" t="s">
        <v>2315</v>
      </c>
      <c r="D23" s="17" t="s">
        <v>2336</v>
      </c>
      <c r="E23" s="17" t="s">
        <v>1106</v>
      </c>
      <c r="F23" s="17" t="s">
        <v>2349</v>
      </c>
      <c r="G23" s="18">
        <v>17</v>
      </c>
      <c r="H23" s="18">
        <v>17</v>
      </c>
      <c r="I23" s="19">
        <v>0</v>
      </c>
      <c r="J23" s="20">
        <v>0</v>
      </c>
      <c r="K23" s="21">
        <v>0</v>
      </c>
      <c r="L23" s="22">
        <v>1</v>
      </c>
      <c r="M23" s="41" t="s">
        <v>5388</v>
      </c>
      <c r="N23" s="41"/>
      <c r="O23" s="41">
        <v>6</v>
      </c>
      <c r="P23" s="41"/>
    </row>
    <row r="24" spans="1:16" x14ac:dyDescent="0.3">
      <c r="A24" s="17" t="s">
        <v>2350</v>
      </c>
      <c r="B24" s="17" t="s">
        <v>2351</v>
      </c>
      <c r="C24" s="17" t="s">
        <v>2352</v>
      </c>
      <c r="D24" s="17" t="s">
        <v>2353</v>
      </c>
      <c r="E24" s="17" t="s">
        <v>2354</v>
      </c>
      <c r="F24" s="17" t="s">
        <v>2355</v>
      </c>
      <c r="G24" s="18">
        <v>16</v>
      </c>
      <c r="H24" s="18">
        <v>49</v>
      </c>
      <c r="I24" s="19">
        <v>0.9375</v>
      </c>
      <c r="J24" s="20">
        <v>6.25E-2</v>
      </c>
      <c r="K24" s="21">
        <v>0</v>
      </c>
      <c r="L24" s="22">
        <v>0</v>
      </c>
      <c r="M24" s="41" t="s">
        <v>5391</v>
      </c>
      <c r="N24" s="41"/>
      <c r="O24" s="41"/>
      <c r="P24" s="41"/>
    </row>
    <row r="25" spans="1:16" x14ac:dyDescent="0.3">
      <c r="A25" s="17" t="s">
        <v>2356</v>
      </c>
      <c r="B25" s="17" t="s">
        <v>2357</v>
      </c>
      <c r="C25" s="17" t="s">
        <v>2358</v>
      </c>
      <c r="D25" s="17" t="s">
        <v>2359</v>
      </c>
      <c r="E25" s="17" t="s">
        <v>2360</v>
      </c>
      <c r="F25" s="17" t="s">
        <v>2361</v>
      </c>
      <c r="G25" s="18">
        <v>16</v>
      </c>
      <c r="H25" s="18">
        <v>192</v>
      </c>
      <c r="I25" s="19">
        <v>1</v>
      </c>
      <c r="J25" s="20">
        <v>0</v>
      </c>
      <c r="K25" s="21">
        <v>0</v>
      </c>
      <c r="L25" s="22">
        <v>0</v>
      </c>
      <c r="M25" s="41" t="s">
        <v>5390</v>
      </c>
      <c r="N25" s="41"/>
      <c r="O25" s="41"/>
      <c r="P25" s="41"/>
    </row>
    <row r="26" spans="1:16" x14ac:dyDescent="0.3">
      <c r="A26" s="17" t="s">
        <v>2362</v>
      </c>
      <c r="B26" s="17" t="s">
        <v>2363</v>
      </c>
      <c r="C26" s="17" t="s">
        <v>2364</v>
      </c>
      <c r="D26" s="17" t="s">
        <v>2365</v>
      </c>
      <c r="E26" s="17" t="s">
        <v>2366</v>
      </c>
      <c r="F26" s="17" t="s">
        <v>2367</v>
      </c>
      <c r="G26" s="18">
        <v>15</v>
      </c>
      <c r="H26" s="18">
        <v>24</v>
      </c>
      <c r="I26" s="19">
        <v>0.33333333333333337</v>
      </c>
      <c r="J26" s="20">
        <v>0.66666666666666674</v>
      </c>
      <c r="K26" s="21">
        <v>0</v>
      </c>
      <c r="L26" s="22">
        <v>0</v>
      </c>
      <c r="M26" s="41" t="s">
        <v>5390</v>
      </c>
      <c r="N26" s="41"/>
      <c r="O26" s="41"/>
      <c r="P26" s="41"/>
    </row>
    <row r="27" spans="1:16" x14ac:dyDescent="0.3">
      <c r="A27" s="17" t="s">
        <v>2368</v>
      </c>
      <c r="B27" s="17" t="s">
        <v>2369</v>
      </c>
      <c r="C27" s="17" t="s">
        <v>2267</v>
      </c>
      <c r="D27" s="17" t="s">
        <v>2328</v>
      </c>
      <c r="E27" s="17" t="s">
        <v>2311</v>
      </c>
      <c r="F27" s="17" t="s">
        <v>2370</v>
      </c>
      <c r="G27" s="18">
        <v>13</v>
      </c>
      <c r="H27" s="18">
        <v>15</v>
      </c>
      <c r="I27" s="19">
        <v>0</v>
      </c>
      <c r="J27" s="20">
        <v>1</v>
      </c>
      <c r="K27" s="21">
        <v>0</v>
      </c>
      <c r="L27" s="22">
        <v>0</v>
      </c>
      <c r="M27" s="41" t="s">
        <v>5383</v>
      </c>
      <c r="N27" s="41"/>
      <c r="O27" s="41">
        <v>6</v>
      </c>
      <c r="P27" s="41"/>
    </row>
    <row r="28" spans="1:16" x14ac:dyDescent="0.3">
      <c r="A28" s="17" t="s">
        <v>2371</v>
      </c>
      <c r="B28" s="17" t="s">
        <v>2372</v>
      </c>
      <c r="C28" s="17" t="s">
        <v>2267</v>
      </c>
      <c r="D28" s="17" t="s">
        <v>2271</v>
      </c>
      <c r="E28" s="17" t="s">
        <v>2373</v>
      </c>
      <c r="F28" s="17" t="s">
        <v>2374</v>
      </c>
      <c r="G28" s="18">
        <v>13</v>
      </c>
      <c r="H28" s="18">
        <v>13</v>
      </c>
      <c r="I28" s="19">
        <v>0.84615384615384615</v>
      </c>
      <c r="J28" s="20">
        <v>0.15384615384615385</v>
      </c>
      <c r="K28" s="21">
        <v>0</v>
      </c>
      <c r="L28" s="22">
        <v>0</v>
      </c>
      <c r="M28" s="41" t="s">
        <v>5390</v>
      </c>
      <c r="N28" s="41"/>
      <c r="O28" s="41"/>
      <c r="P28" s="41"/>
    </row>
    <row r="29" spans="1:16" x14ac:dyDescent="0.3">
      <c r="A29" s="17" t="s">
        <v>2375</v>
      </c>
      <c r="B29" s="17" t="s">
        <v>2376</v>
      </c>
      <c r="C29" s="17" t="s">
        <v>2377</v>
      </c>
      <c r="D29" s="17" t="s">
        <v>2378</v>
      </c>
      <c r="E29" s="17" t="s">
        <v>2342</v>
      </c>
      <c r="F29" s="17" t="s">
        <v>2379</v>
      </c>
      <c r="G29" s="18">
        <v>12</v>
      </c>
      <c r="H29" s="18">
        <v>32</v>
      </c>
      <c r="I29" s="19">
        <v>0</v>
      </c>
      <c r="J29" s="20">
        <v>1</v>
      </c>
      <c r="K29" s="21">
        <v>0</v>
      </c>
      <c r="L29" s="22">
        <v>0</v>
      </c>
      <c r="M29" s="41" t="s">
        <v>5391</v>
      </c>
      <c r="N29" s="41"/>
      <c r="O29" s="41"/>
      <c r="P29" s="41"/>
    </row>
    <row r="30" spans="1:16" x14ac:dyDescent="0.3">
      <c r="A30" s="17" t="s">
        <v>2380</v>
      </c>
      <c r="B30" s="17" t="s">
        <v>2381</v>
      </c>
      <c r="C30" s="17" t="s">
        <v>2382</v>
      </c>
      <c r="D30" s="17" t="s">
        <v>2383</v>
      </c>
      <c r="E30" s="17" t="s">
        <v>2384</v>
      </c>
      <c r="F30" s="17" t="s">
        <v>2385</v>
      </c>
      <c r="G30" s="18">
        <v>12</v>
      </c>
      <c r="H30" s="18">
        <v>15</v>
      </c>
      <c r="I30" s="19">
        <v>1</v>
      </c>
      <c r="J30" s="20">
        <v>0</v>
      </c>
      <c r="K30" s="21">
        <v>0</v>
      </c>
      <c r="L30" s="22">
        <v>0</v>
      </c>
      <c r="M30" s="41" t="s">
        <v>5390</v>
      </c>
      <c r="N30" s="41"/>
      <c r="O30" s="41"/>
      <c r="P30" s="41"/>
    </row>
    <row r="31" spans="1:16" x14ac:dyDescent="0.3">
      <c r="A31" s="17" t="s">
        <v>2386</v>
      </c>
      <c r="B31" s="17" t="s">
        <v>2387</v>
      </c>
      <c r="C31" s="17" t="s">
        <v>2388</v>
      </c>
      <c r="D31" s="17" t="s">
        <v>2389</v>
      </c>
      <c r="E31" s="17" t="s">
        <v>2390</v>
      </c>
      <c r="F31" s="17" t="s">
        <v>2391</v>
      </c>
      <c r="G31" s="18">
        <v>12</v>
      </c>
      <c r="H31" s="18">
        <v>75</v>
      </c>
      <c r="I31" s="19">
        <v>0</v>
      </c>
      <c r="J31" s="20">
        <v>1</v>
      </c>
      <c r="K31" s="21">
        <v>0</v>
      </c>
      <c r="L31" s="22">
        <v>0</v>
      </c>
      <c r="M31" s="41" t="s">
        <v>5390</v>
      </c>
      <c r="N31" s="41"/>
      <c r="O31" s="41"/>
      <c r="P31" s="41"/>
    </row>
    <row r="32" spans="1:16" x14ac:dyDescent="0.3">
      <c r="A32" s="17" t="s">
        <v>2392</v>
      </c>
      <c r="B32" s="17" t="s">
        <v>2393</v>
      </c>
      <c r="C32" s="17" t="s">
        <v>2394</v>
      </c>
      <c r="D32" s="17" t="s">
        <v>2323</v>
      </c>
      <c r="E32" s="17" t="s">
        <v>2395</v>
      </c>
      <c r="F32" s="17" t="s">
        <v>2396</v>
      </c>
      <c r="G32" s="18">
        <v>12</v>
      </c>
      <c r="H32" s="18">
        <v>29</v>
      </c>
      <c r="I32" s="19">
        <v>0</v>
      </c>
      <c r="J32" s="20">
        <v>1</v>
      </c>
      <c r="K32" s="21">
        <v>0</v>
      </c>
      <c r="L32" s="22">
        <v>0</v>
      </c>
      <c r="M32" s="41" t="s">
        <v>5390</v>
      </c>
      <c r="N32" s="41"/>
      <c r="O32" s="41"/>
      <c r="P32" s="41"/>
    </row>
    <row r="33" spans="1:16" x14ac:dyDescent="0.3">
      <c r="A33" s="17" t="s">
        <v>1211</v>
      </c>
      <c r="B33" s="17" t="s">
        <v>2397</v>
      </c>
      <c r="C33" s="17" t="s">
        <v>2398</v>
      </c>
      <c r="D33" s="17" t="s">
        <v>2271</v>
      </c>
      <c r="E33" s="17" t="s">
        <v>1205</v>
      </c>
      <c r="F33" s="17" t="s">
        <v>2399</v>
      </c>
      <c r="G33" s="18">
        <v>12</v>
      </c>
      <c r="H33" s="18">
        <v>14</v>
      </c>
      <c r="I33" s="19">
        <v>0</v>
      </c>
      <c r="J33" s="20">
        <v>0</v>
      </c>
      <c r="K33" s="21">
        <v>0</v>
      </c>
      <c r="L33" s="22">
        <v>1</v>
      </c>
      <c r="M33" s="41" t="s">
        <v>5387</v>
      </c>
      <c r="N33" s="41"/>
      <c r="O33" s="41"/>
      <c r="P33" s="41"/>
    </row>
    <row r="34" spans="1:16" x14ac:dyDescent="0.3">
      <c r="A34" s="17" t="s">
        <v>1348</v>
      </c>
      <c r="B34" s="17" t="s">
        <v>2400</v>
      </c>
      <c r="C34" s="17" t="s">
        <v>2267</v>
      </c>
      <c r="D34" s="17" t="s">
        <v>2271</v>
      </c>
      <c r="E34" s="17" t="s">
        <v>1351</v>
      </c>
      <c r="F34" s="17" t="s">
        <v>2401</v>
      </c>
      <c r="G34" s="18">
        <v>11</v>
      </c>
      <c r="H34" s="18">
        <v>17</v>
      </c>
      <c r="I34" s="19">
        <v>0</v>
      </c>
      <c r="J34" s="20">
        <v>0</v>
      </c>
      <c r="K34" s="21">
        <v>0</v>
      </c>
      <c r="L34" s="22">
        <v>1</v>
      </c>
      <c r="M34" s="41" t="s">
        <v>5388</v>
      </c>
      <c r="N34" s="41"/>
      <c r="O34" s="41">
        <v>6</v>
      </c>
      <c r="P34" s="41"/>
    </row>
    <row r="35" spans="1:16" x14ac:dyDescent="0.3">
      <c r="A35" s="17" t="s">
        <v>2402</v>
      </c>
      <c r="B35" s="17" t="s">
        <v>2403</v>
      </c>
      <c r="C35" s="17" t="s">
        <v>2404</v>
      </c>
      <c r="D35" s="17" t="s">
        <v>2405</v>
      </c>
      <c r="E35" s="17" t="s">
        <v>2406</v>
      </c>
      <c r="F35" s="17" t="s">
        <v>2407</v>
      </c>
      <c r="G35" s="18">
        <v>11</v>
      </c>
      <c r="H35" s="18">
        <v>11</v>
      </c>
      <c r="I35" s="19">
        <v>0.18181818181818182</v>
      </c>
      <c r="J35" s="20">
        <v>0.81818181818181812</v>
      </c>
      <c r="K35" s="21">
        <v>0</v>
      </c>
      <c r="L35" s="22">
        <v>0</v>
      </c>
      <c r="M35" s="41" t="s">
        <v>5390</v>
      </c>
      <c r="N35" s="41"/>
      <c r="O35" s="41"/>
      <c r="P35" s="41"/>
    </row>
    <row r="36" spans="1:16" x14ac:dyDescent="0.3">
      <c r="A36" s="17" t="s">
        <v>2408</v>
      </c>
      <c r="B36" s="17" t="s">
        <v>2409</v>
      </c>
      <c r="C36" s="17" t="s">
        <v>2410</v>
      </c>
      <c r="D36" s="17" t="s">
        <v>2411</v>
      </c>
      <c r="E36" s="17" t="s">
        <v>2305</v>
      </c>
      <c r="F36" s="17" t="s">
        <v>2412</v>
      </c>
      <c r="G36" s="18">
        <v>11</v>
      </c>
      <c r="H36" s="18">
        <v>38</v>
      </c>
      <c r="I36" s="19">
        <v>1</v>
      </c>
      <c r="J36" s="20">
        <v>0</v>
      </c>
      <c r="K36" s="21">
        <v>0</v>
      </c>
      <c r="L36" s="22">
        <v>0</v>
      </c>
      <c r="M36" s="41" t="s">
        <v>5390</v>
      </c>
      <c r="N36" s="41"/>
      <c r="O36" s="41"/>
      <c r="P36" s="41"/>
    </row>
    <row r="37" spans="1:16" x14ac:dyDescent="0.3">
      <c r="A37" s="17" t="s">
        <v>2413</v>
      </c>
      <c r="B37" s="17" t="s">
        <v>2414</v>
      </c>
      <c r="C37" s="17" t="s">
        <v>2415</v>
      </c>
      <c r="D37" s="17" t="s">
        <v>2416</v>
      </c>
      <c r="E37" s="17" t="s">
        <v>1106</v>
      </c>
      <c r="F37" s="17" t="s">
        <v>2417</v>
      </c>
      <c r="G37" s="18">
        <v>10</v>
      </c>
      <c r="H37" s="18">
        <v>11</v>
      </c>
      <c r="I37" s="19">
        <v>0</v>
      </c>
      <c r="J37" s="20">
        <v>1</v>
      </c>
      <c r="K37" s="21">
        <v>0</v>
      </c>
      <c r="L37" s="22">
        <v>0</v>
      </c>
      <c r="M37" s="41" t="s">
        <v>5386</v>
      </c>
      <c r="N37" s="41"/>
      <c r="O37" s="41"/>
      <c r="P37" s="41"/>
    </row>
    <row r="38" spans="1:16" x14ac:dyDescent="0.3">
      <c r="A38" s="17" t="s">
        <v>2418</v>
      </c>
      <c r="B38" s="17" t="s">
        <v>2419</v>
      </c>
      <c r="C38" s="17" t="s">
        <v>2420</v>
      </c>
      <c r="D38" s="17" t="s">
        <v>2271</v>
      </c>
      <c r="E38" s="17" t="s">
        <v>2421</v>
      </c>
      <c r="F38" s="17" t="s">
        <v>2422</v>
      </c>
      <c r="G38" s="18">
        <v>10</v>
      </c>
      <c r="H38" s="18">
        <v>29</v>
      </c>
      <c r="I38" s="19">
        <v>0.5</v>
      </c>
      <c r="J38" s="20">
        <v>0.5</v>
      </c>
      <c r="K38" s="21">
        <v>0</v>
      </c>
      <c r="L38" s="22">
        <v>0</v>
      </c>
      <c r="M38" s="41" t="s">
        <v>5390</v>
      </c>
      <c r="N38" s="41"/>
      <c r="O38" s="41"/>
      <c r="P38" s="41"/>
    </row>
    <row r="39" spans="1:16" x14ac:dyDescent="0.3">
      <c r="A39" s="17" t="s">
        <v>2423</v>
      </c>
      <c r="B39" s="17" t="s">
        <v>2424</v>
      </c>
      <c r="C39" s="17" t="s">
        <v>2425</v>
      </c>
      <c r="D39" s="17" t="s">
        <v>2426</v>
      </c>
      <c r="E39" s="17" t="s">
        <v>2427</v>
      </c>
      <c r="F39" s="17" t="s">
        <v>2428</v>
      </c>
      <c r="G39" s="18">
        <v>10</v>
      </c>
      <c r="H39" s="18">
        <v>13</v>
      </c>
      <c r="I39" s="19">
        <v>0.2</v>
      </c>
      <c r="J39" s="20">
        <v>0.8</v>
      </c>
      <c r="K39" s="21">
        <v>0</v>
      </c>
      <c r="L39" s="22">
        <v>0</v>
      </c>
      <c r="M39" s="41" t="s">
        <v>5390</v>
      </c>
      <c r="N39" s="41"/>
      <c r="O39" s="41"/>
      <c r="P39" s="41"/>
    </row>
    <row r="40" spans="1:16" x14ac:dyDescent="0.3">
      <c r="A40" s="17" t="s">
        <v>2429</v>
      </c>
      <c r="B40" s="17" t="s">
        <v>2430</v>
      </c>
      <c r="C40" s="17" t="s">
        <v>2431</v>
      </c>
      <c r="D40" s="17" t="s">
        <v>2336</v>
      </c>
      <c r="E40" s="17" t="s">
        <v>2432</v>
      </c>
      <c r="F40" s="17" t="s">
        <v>2429</v>
      </c>
      <c r="G40" s="18">
        <v>10</v>
      </c>
      <c r="H40" s="18">
        <v>91</v>
      </c>
      <c r="I40" s="19">
        <v>0</v>
      </c>
      <c r="J40" s="20">
        <v>1</v>
      </c>
      <c r="K40" s="21">
        <v>0</v>
      </c>
      <c r="L40" s="22">
        <v>0</v>
      </c>
      <c r="M40" s="41" t="s">
        <v>5390</v>
      </c>
      <c r="N40" s="41"/>
      <c r="O40" s="41"/>
      <c r="P40" s="41"/>
    </row>
    <row r="41" spans="1:16" x14ac:dyDescent="0.3">
      <c r="A41" s="17" t="s">
        <v>2433</v>
      </c>
      <c r="B41" s="17" t="s">
        <v>2434</v>
      </c>
      <c r="C41" s="17" t="s">
        <v>2267</v>
      </c>
      <c r="D41" s="17" t="s">
        <v>2271</v>
      </c>
      <c r="E41" s="17" t="s">
        <v>2435</v>
      </c>
      <c r="F41" s="17" t="s">
        <v>2436</v>
      </c>
      <c r="G41" s="18">
        <v>10</v>
      </c>
      <c r="H41" s="18">
        <v>36</v>
      </c>
      <c r="I41" s="19">
        <v>0.3</v>
      </c>
      <c r="J41" s="20">
        <v>0.7</v>
      </c>
      <c r="K41" s="21">
        <v>0</v>
      </c>
      <c r="L41" s="22">
        <v>0</v>
      </c>
      <c r="M41" s="41" t="s">
        <v>5390</v>
      </c>
      <c r="N41" s="41"/>
      <c r="O41" s="41"/>
      <c r="P41" s="41"/>
    </row>
    <row r="42" spans="1:16" x14ac:dyDescent="0.3">
      <c r="A42" s="17" t="s">
        <v>2437</v>
      </c>
      <c r="B42" s="17" t="s">
        <v>2438</v>
      </c>
      <c r="C42" s="17" t="s">
        <v>2415</v>
      </c>
      <c r="D42" s="17" t="s">
        <v>2439</v>
      </c>
      <c r="E42" s="17" t="s">
        <v>1106</v>
      </c>
      <c r="F42" s="17" t="s">
        <v>2440</v>
      </c>
      <c r="G42" s="18">
        <v>10</v>
      </c>
      <c r="H42" s="18">
        <v>11</v>
      </c>
      <c r="I42" s="19">
        <v>0</v>
      </c>
      <c r="J42" s="20">
        <v>1</v>
      </c>
      <c r="K42" s="21">
        <v>0</v>
      </c>
      <c r="L42" s="22">
        <v>0</v>
      </c>
      <c r="M42" s="41" t="s">
        <v>5386</v>
      </c>
      <c r="N42" s="41"/>
      <c r="O42" s="41"/>
      <c r="P42" s="41"/>
    </row>
    <row r="43" spans="1:16" x14ac:dyDescent="0.3">
      <c r="A43" s="17" t="s">
        <v>2441</v>
      </c>
      <c r="B43" s="17" t="s">
        <v>2442</v>
      </c>
      <c r="C43" s="17" t="s">
        <v>2443</v>
      </c>
      <c r="D43" s="17" t="s">
        <v>2328</v>
      </c>
      <c r="E43" s="17" t="s">
        <v>2444</v>
      </c>
      <c r="F43" s="17" t="s">
        <v>2445</v>
      </c>
      <c r="G43" s="18">
        <v>10</v>
      </c>
      <c r="H43" s="18">
        <v>24</v>
      </c>
      <c r="I43" s="19">
        <v>0</v>
      </c>
      <c r="J43" s="20">
        <v>1</v>
      </c>
      <c r="K43" s="21">
        <v>0</v>
      </c>
      <c r="L43" s="22">
        <v>0</v>
      </c>
      <c r="M43" s="41" t="s">
        <v>5390</v>
      </c>
      <c r="N43" s="41"/>
      <c r="O43" s="41"/>
      <c r="P43" s="41"/>
    </row>
    <row r="44" spans="1:16" x14ac:dyDescent="0.3">
      <c r="A44" s="17" t="s">
        <v>1231</v>
      </c>
      <c r="B44" s="17" t="s">
        <v>2446</v>
      </c>
      <c r="C44" s="17" t="s">
        <v>2447</v>
      </c>
      <c r="D44" s="17" t="s">
        <v>2448</v>
      </c>
      <c r="E44" s="17" t="s">
        <v>1234</v>
      </c>
      <c r="F44" s="17" t="s">
        <v>2449</v>
      </c>
      <c r="G44" s="18">
        <v>10</v>
      </c>
      <c r="H44" s="18">
        <v>61</v>
      </c>
      <c r="I44" s="19">
        <v>0</v>
      </c>
      <c r="J44" s="20">
        <v>0</v>
      </c>
      <c r="K44" s="21">
        <v>0</v>
      </c>
      <c r="L44" s="22">
        <v>1</v>
      </c>
      <c r="M44" s="41" t="s">
        <v>5387</v>
      </c>
      <c r="N44" s="41"/>
      <c r="O44" s="41"/>
      <c r="P44" s="41"/>
    </row>
    <row r="45" spans="1:16" x14ac:dyDescent="0.3">
      <c r="A45" s="17" t="s">
        <v>1259</v>
      </c>
      <c r="B45" s="17" t="s">
        <v>2450</v>
      </c>
      <c r="C45" s="17" t="s">
        <v>2451</v>
      </c>
      <c r="D45" s="17" t="s">
        <v>2416</v>
      </c>
      <c r="E45" s="17" t="s">
        <v>1234</v>
      </c>
      <c r="F45" s="17" t="s">
        <v>2452</v>
      </c>
      <c r="G45" s="18">
        <v>10</v>
      </c>
      <c r="H45" s="18">
        <v>41</v>
      </c>
      <c r="I45" s="19">
        <v>0</v>
      </c>
      <c r="J45" s="20">
        <v>0</v>
      </c>
      <c r="K45" s="21">
        <v>0</v>
      </c>
      <c r="L45" s="22">
        <v>1</v>
      </c>
      <c r="M45" s="41" t="s">
        <v>5387</v>
      </c>
      <c r="N45" s="41"/>
      <c r="O45" s="41"/>
      <c r="P45" s="41"/>
    </row>
    <row r="46" spans="1:16" x14ac:dyDescent="0.3">
      <c r="A46" s="17" t="s">
        <v>2453</v>
      </c>
      <c r="B46" s="17" t="s">
        <v>2454</v>
      </c>
      <c r="C46" s="17" t="s">
        <v>2455</v>
      </c>
      <c r="D46" s="17" t="s">
        <v>2271</v>
      </c>
      <c r="E46" s="17" t="s">
        <v>1351</v>
      </c>
      <c r="F46" s="17" t="s">
        <v>2456</v>
      </c>
      <c r="G46" s="18">
        <v>9</v>
      </c>
      <c r="H46" s="18">
        <v>14</v>
      </c>
      <c r="I46" s="19">
        <v>0</v>
      </c>
      <c r="J46" s="20">
        <v>1</v>
      </c>
      <c r="K46" s="21">
        <v>0</v>
      </c>
      <c r="L46" s="22">
        <v>0</v>
      </c>
      <c r="M46" s="41" t="s">
        <v>5383</v>
      </c>
      <c r="N46" s="41"/>
      <c r="O46" s="41"/>
      <c r="P46" s="41"/>
    </row>
    <row r="47" spans="1:16" x14ac:dyDescent="0.3">
      <c r="A47" s="17" t="s">
        <v>2457</v>
      </c>
      <c r="B47" s="17" t="s">
        <v>2458</v>
      </c>
      <c r="C47" s="17" t="s">
        <v>2459</v>
      </c>
      <c r="D47" s="17" t="s">
        <v>2271</v>
      </c>
      <c r="E47" s="17" t="s">
        <v>2460</v>
      </c>
      <c r="F47" s="17" t="s">
        <v>2461</v>
      </c>
      <c r="G47" s="18">
        <v>9</v>
      </c>
      <c r="H47" s="18">
        <v>23</v>
      </c>
      <c r="I47" s="19">
        <v>0.22222222222222221</v>
      </c>
      <c r="J47" s="20">
        <v>0.77777777777777768</v>
      </c>
      <c r="K47" s="21">
        <v>0</v>
      </c>
      <c r="L47" s="22">
        <v>0</v>
      </c>
      <c r="M47" s="41" t="s">
        <v>5390</v>
      </c>
      <c r="N47" s="41"/>
      <c r="O47" s="41"/>
      <c r="P47" s="41"/>
    </row>
    <row r="48" spans="1:16" x14ac:dyDescent="0.3">
      <c r="A48" s="17" t="s">
        <v>2462</v>
      </c>
      <c r="B48" s="17" t="s">
        <v>2463</v>
      </c>
      <c r="C48" s="17" t="s">
        <v>2267</v>
      </c>
      <c r="D48" s="17" t="s">
        <v>2328</v>
      </c>
      <c r="E48" s="17" t="s">
        <v>2311</v>
      </c>
      <c r="F48" s="17" t="s">
        <v>2464</v>
      </c>
      <c r="G48" s="18">
        <v>9</v>
      </c>
      <c r="H48" s="18">
        <v>12</v>
      </c>
      <c r="I48" s="19">
        <v>0.22222222222222221</v>
      </c>
      <c r="J48" s="20">
        <v>0.77777777777777768</v>
      </c>
      <c r="K48" s="21">
        <v>0</v>
      </c>
      <c r="L48" s="22">
        <v>0</v>
      </c>
      <c r="M48" s="41" t="s">
        <v>5390</v>
      </c>
      <c r="N48" s="41"/>
      <c r="O48" s="41"/>
      <c r="P48" s="41"/>
    </row>
    <row r="49" spans="1:16" x14ac:dyDescent="0.3">
      <c r="A49" s="17" t="s">
        <v>2465</v>
      </c>
      <c r="B49" s="17" t="s">
        <v>2466</v>
      </c>
      <c r="C49" s="17" t="s">
        <v>2467</v>
      </c>
      <c r="D49" s="17" t="s">
        <v>2468</v>
      </c>
      <c r="E49" s="17" t="s">
        <v>2469</v>
      </c>
      <c r="F49" s="17" t="s">
        <v>2470</v>
      </c>
      <c r="G49" s="18">
        <v>9</v>
      </c>
      <c r="H49" s="18">
        <v>18</v>
      </c>
      <c r="I49" s="19">
        <v>0.22222222222222221</v>
      </c>
      <c r="J49" s="20">
        <v>0.77777777777777768</v>
      </c>
      <c r="K49" s="21">
        <v>0</v>
      </c>
      <c r="L49" s="22">
        <v>0</v>
      </c>
      <c r="M49" s="41" t="s">
        <v>5390</v>
      </c>
      <c r="N49" s="41"/>
      <c r="O49" s="41"/>
      <c r="P49" s="41"/>
    </row>
    <row r="50" spans="1:16" x14ac:dyDescent="0.3">
      <c r="A50" s="17" t="s">
        <v>2471</v>
      </c>
      <c r="B50" s="17" t="s">
        <v>2472</v>
      </c>
      <c r="C50" s="17" t="s">
        <v>2319</v>
      </c>
      <c r="D50" s="17" t="s">
        <v>2316</v>
      </c>
      <c r="E50" s="17" t="s">
        <v>2317</v>
      </c>
      <c r="F50" s="17" t="s">
        <v>2471</v>
      </c>
      <c r="G50" s="18">
        <v>9</v>
      </c>
      <c r="H50" s="18">
        <v>13</v>
      </c>
      <c r="I50" s="19">
        <v>0.1111111111111111</v>
      </c>
      <c r="J50" s="20">
        <v>0.88888888888888884</v>
      </c>
      <c r="K50" s="21">
        <v>0</v>
      </c>
      <c r="L50" s="22">
        <v>0</v>
      </c>
      <c r="M50" s="41" t="s">
        <v>5390</v>
      </c>
      <c r="N50" s="41"/>
      <c r="O50" s="41"/>
      <c r="P50" s="41"/>
    </row>
    <row r="51" spans="1:16" x14ac:dyDescent="0.3">
      <c r="A51" s="17" t="s">
        <v>2473</v>
      </c>
      <c r="B51" s="17" t="s">
        <v>2472</v>
      </c>
      <c r="C51" s="17" t="s">
        <v>2277</v>
      </c>
      <c r="D51" s="17" t="s">
        <v>2316</v>
      </c>
      <c r="E51" s="17" t="s">
        <v>2317</v>
      </c>
      <c r="F51" s="17" t="s">
        <v>2473</v>
      </c>
      <c r="G51" s="18">
        <v>9</v>
      </c>
      <c r="H51" s="18">
        <v>11</v>
      </c>
      <c r="I51" s="19">
        <v>0</v>
      </c>
      <c r="J51" s="20">
        <v>1</v>
      </c>
      <c r="K51" s="21">
        <v>0</v>
      </c>
      <c r="L51" s="22">
        <v>0</v>
      </c>
      <c r="M51" s="41" t="s">
        <v>5390</v>
      </c>
      <c r="N51" s="41"/>
      <c r="O51" s="41"/>
      <c r="P51" s="41"/>
    </row>
    <row r="52" spans="1:16" x14ac:dyDescent="0.3">
      <c r="A52" s="17" t="s">
        <v>2474</v>
      </c>
      <c r="B52" s="17" t="s">
        <v>2475</v>
      </c>
      <c r="C52" s="17" t="s">
        <v>2476</v>
      </c>
      <c r="D52" s="17" t="s">
        <v>2282</v>
      </c>
      <c r="E52" s="17" t="s">
        <v>2477</v>
      </c>
      <c r="F52" s="17" t="s">
        <v>2478</v>
      </c>
      <c r="G52" s="18">
        <v>9</v>
      </c>
      <c r="H52" s="18">
        <v>20</v>
      </c>
      <c r="I52" s="19">
        <v>0</v>
      </c>
      <c r="J52" s="20">
        <v>1</v>
      </c>
      <c r="K52" s="21">
        <v>0</v>
      </c>
      <c r="L52" s="22">
        <v>0</v>
      </c>
      <c r="M52" s="41" t="s">
        <v>5390</v>
      </c>
      <c r="N52" s="41"/>
      <c r="O52" s="41"/>
      <c r="P52" s="41"/>
    </row>
    <row r="53" spans="1:16" x14ac:dyDescent="0.3">
      <c r="A53" s="17" t="s">
        <v>2479</v>
      </c>
      <c r="B53" s="17" t="s">
        <v>2480</v>
      </c>
      <c r="C53" s="17" t="s">
        <v>2267</v>
      </c>
      <c r="D53" s="17" t="s">
        <v>2271</v>
      </c>
      <c r="E53" s="17" t="s">
        <v>1713</v>
      </c>
      <c r="F53" s="17" t="s">
        <v>2481</v>
      </c>
      <c r="G53" s="18">
        <v>8</v>
      </c>
      <c r="H53" s="18">
        <v>16</v>
      </c>
      <c r="I53" s="19">
        <v>0</v>
      </c>
      <c r="J53" s="20">
        <v>1</v>
      </c>
      <c r="K53" s="21">
        <v>0</v>
      </c>
      <c r="L53" s="22">
        <v>0</v>
      </c>
      <c r="M53" s="41" t="s">
        <v>5386</v>
      </c>
      <c r="N53" s="41"/>
      <c r="O53" s="41"/>
      <c r="P53" s="41"/>
    </row>
    <row r="54" spans="1:16" x14ac:dyDescent="0.3">
      <c r="A54" s="17" t="s">
        <v>1606</v>
      </c>
      <c r="B54" s="17" t="s">
        <v>2482</v>
      </c>
      <c r="C54" s="17" t="s">
        <v>2483</v>
      </c>
      <c r="D54" s="17" t="s">
        <v>2484</v>
      </c>
      <c r="E54" s="17" t="s">
        <v>1608</v>
      </c>
      <c r="F54" s="17" t="s">
        <v>2485</v>
      </c>
      <c r="G54" s="18">
        <v>8</v>
      </c>
      <c r="H54" s="18">
        <v>9</v>
      </c>
      <c r="I54" s="19">
        <v>0</v>
      </c>
      <c r="J54" s="20">
        <v>0</v>
      </c>
      <c r="K54" s="21">
        <v>0</v>
      </c>
      <c r="L54" s="22">
        <v>1</v>
      </c>
      <c r="M54" s="41" t="s">
        <v>5382</v>
      </c>
      <c r="N54" s="41"/>
      <c r="O54" s="41"/>
      <c r="P54" s="41"/>
    </row>
    <row r="55" spans="1:16" x14ac:dyDescent="0.3">
      <c r="A55" s="17" t="s">
        <v>2486</v>
      </c>
      <c r="B55" s="17" t="s">
        <v>2487</v>
      </c>
      <c r="C55" s="17" t="s">
        <v>2488</v>
      </c>
      <c r="D55" s="17" t="s">
        <v>2271</v>
      </c>
      <c r="E55" s="17" t="s">
        <v>2489</v>
      </c>
      <c r="F55" s="17" t="s">
        <v>2486</v>
      </c>
      <c r="G55" s="18">
        <v>8</v>
      </c>
      <c r="H55" s="18">
        <v>10</v>
      </c>
      <c r="I55" s="19">
        <v>1</v>
      </c>
      <c r="J55" s="20">
        <v>0</v>
      </c>
      <c r="K55" s="21">
        <v>0</v>
      </c>
      <c r="L55" s="22">
        <v>0</v>
      </c>
      <c r="M55" s="41" t="s">
        <v>5391</v>
      </c>
      <c r="N55" s="41"/>
      <c r="O55" s="41"/>
      <c r="P55" s="41"/>
    </row>
    <row r="56" spans="1:16" x14ac:dyDescent="0.3">
      <c r="A56" s="17" t="s">
        <v>2490</v>
      </c>
      <c r="B56" s="17" t="s">
        <v>2491</v>
      </c>
      <c r="C56" s="17" t="s">
        <v>2492</v>
      </c>
      <c r="D56" s="17" t="s">
        <v>2493</v>
      </c>
      <c r="E56" s="17" t="s">
        <v>2477</v>
      </c>
      <c r="F56" s="17" t="s">
        <v>2494</v>
      </c>
      <c r="G56" s="18">
        <v>7</v>
      </c>
      <c r="H56" s="18">
        <v>30</v>
      </c>
      <c r="I56" s="19">
        <v>0</v>
      </c>
      <c r="J56" s="20">
        <v>1</v>
      </c>
      <c r="K56" s="21">
        <v>0</v>
      </c>
      <c r="L56" s="22">
        <v>0</v>
      </c>
      <c r="M56" s="41" t="s">
        <v>5390</v>
      </c>
      <c r="N56" s="41"/>
      <c r="O56" s="41"/>
      <c r="P56" s="41"/>
    </row>
    <row r="57" spans="1:16" x14ac:dyDescent="0.3">
      <c r="A57" s="17" t="s">
        <v>1811</v>
      </c>
      <c r="B57" s="17" t="s">
        <v>2495</v>
      </c>
      <c r="C57" s="17" t="s">
        <v>2415</v>
      </c>
      <c r="D57" s="17" t="s">
        <v>2416</v>
      </c>
      <c r="E57" s="17" t="s">
        <v>1106</v>
      </c>
      <c r="F57" s="17" t="s">
        <v>2496</v>
      </c>
      <c r="G57" s="18">
        <v>7</v>
      </c>
      <c r="H57" s="18">
        <v>8</v>
      </c>
      <c r="I57" s="19">
        <v>0</v>
      </c>
      <c r="J57" s="20">
        <v>0</v>
      </c>
      <c r="K57" s="21">
        <v>0</v>
      </c>
      <c r="L57" s="22">
        <v>1</v>
      </c>
      <c r="M57" s="41" t="s">
        <v>5386</v>
      </c>
      <c r="N57" s="41"/>
      <c r="O57" s="41"/>
      <c r="P57" s="41"/>
    </row>
    <row r="58" spans="1:16" x14ac:dyDescent="0.3">
      <c r="A58" s="17" t="s">
        <v>2497</v>
      </c>
      <c r="B58" s="17" t="s">
        <v>2498</v>
      </c>
      <c r="C58" s="17" t="s">
        <v>2499</v>
      </c>
      <c r="D58" s="17" t="s">
        <v>2271</v>
      </c>
      <c r="E58" s="17" t="s">
        <v>2289</v>
      </c>
      <c r="F58" s="17" t="s">
        <v>2500</v>
      </c>
      <c r="G58" s="18">
        <v>7</v>
      </c>
      <c r="H58" s="18">
        <v>16</v>
      </c>
      <c r="I58" s="19">
        <v>0.14285714285714288</v>
      </c>
      <c r="J58" s="20">
        <v>0.8571428571428571</v>
      </c>
      <c r="K58" s="21">
        <v>0</v>
      </c>
      <c r="L58" s="22">
        <v>0</v>
      </c>
      <c r="M58" s="41" t="s">
        <v>5390</v>
      </c>
      <c r="N58" s="41"/>
      <c r="O58" s="41"/>
      <c r="P58" s="41"/>
    </row>
    <row r="59" spans="1:16" x14ac:dyDescent="0.3">
      <c r="A59" s="17" t="s">
        <v>2501</v>
      </c>
      <c r="B59" s="17" t="s">
        <v>2502</v>
      </c>
      <c r="C59" s="17" t="s">
        <v>2503</v>
      </c>
      <c r="D59" s="17" t="s">
        <v>2271</v>
      </c>
      <c r="E59" s="17" t="s">
        <v>2504</v>
      </c>
      <c r="F59" s="17" t="s">
        <v>2505</v>
      </c>
      <c r="G59" s="18">
        <v>7</v>
      </c>
      <c r="H59" s="18">
        <v>26</v>
      </c>
      <c r="I59" s="19">
        <v>0.28571428571428575</v>
      </c>
      <c r="J59" s="20">
        <v>0.7142857142857143</v>
      </c>
      <c r="K59" s="21">
        <v>0</v>
      </c>
      <c r="L59" s="22">
        <v>0</v>
      </c>
      <c r="M59" s="41" t="s">
        <v>5390</v>
      </c>
      <c r="N59" s="41"/>
      <c r="O59" s="41"/>
      <c r="P59" s="41"/>
    </row>
    <row r="60" spans="1:16" x14ac:dyDescent="0.3">
      <c r="A60" s="17" t="s">
        <v>2506</v>
      </c>
      <c r="B60" s="17" t="s">
        <v>2507</v>
      </c>
      <c r="C60" s="17" t="s">
        <v>2508</v>
      </c>
      <c r="D60" s="17" t="s">
        <v>2271</v>
      </c>
      <c r="E60" s="17" t="s">
        <v>2509</v>
      </c>
      <c r="F60" s="17" t="s">
        <v>2510</v>
      </c>
      <c r="G60" s="18">
        <v>7</v>
      </c>
      <c r="H60" s="18">
        <v>10</v>
      </c>
      <c r="I60" s="19">
        <v>0</v>
      </c>
      <c r="J60" s="20">
        <v>1</v>
      </c>
      <c r="K60" s="21">
        <v>0</v>
      </c>
      <c r="L60" s="22">
        <v>0</v>
      </c>
      <c r="M60" s="41" t="s">
        <v>5390</v>
      </c>
      <c r="N60" s="41"/>
      <c r="O60" s="41"/>
      <c r="P60" s="41"/>
    </row>
    <row r="61" spans="1:16" x14ac:dyDescent="0.3">
      <c r="A61" s="17" t="s">
        <v>1293</v>
      </c>
      <c r="B61" s="17" t="s">
        <v>2511</v>
      </c>
      <c r="C61" s="17" t="s">
        <v>2267</v>
      </c>
      <c r="D61" s="17" t="s">
        <v>2416</v>
      </c>
      <c r="E61" s="17" t="s">
        <v>1234</v>
      </c>
      <c r="F61" s="17" t="s">
        <v>2512</v>
      </c>
      <c r="G61" s="18">
        <v>7</v>
      </c>
      <c r="H61" s="18">
        <v>9</v>
      </c>
      <c r="I61" s="19">
        <v>0</v>
      </c>
      <c r="J61" s="20">
        <v>0</v>
      </c>
      <c r="K61" s="21">
        <v>0</v>
      </c>
      <c r="L61" s="22">
        <v>1</v>
      </c>
      <c r="M61" s="41" t="s">
        <v>5387</v>
      </c>
      <c r="N61" s="41"/>
      <c r="O61" s="41"/>
      <c r="P61" s="41"/>
    </row>
    <row r="62" spans="1:16" x14ac:dyDescent="0.3">
      <c r="A62" s="17" t="s">
        <v>2513</v>
      </c>
      <c r="B62" s="17" t="s">
        <v>2514</v>
      </c>
      <c r="C62" s="17" t="s">
        <v>2515</v>
      </c>
      <c r="D62" s="17" t="s">
        <v>2516</v>
      </c>
      <c r="E62" s="17" t="s">
        <v>2289</v>
      </c>
      <c r="F62" s="17" t="s">
        <v>2517</v>
      </c>
      <c r="G62" s="18">
        <v>7</v>
      </c>
      <c r="H62" s="18">
        <v>11</v>
      </c>
      <c r="I62" s="19">
        <v>0</v>
      </c>
      <c r="J62" s="20">
        <v>1</v>
      </c>
      <c r="K62" s="21">
        <v>0</v>
      </c>
      <c r="L62" s="22">
        <v>0</v>
      </c>
      <c r="M62" s="41" t="s">
        <v>5390</v>
      </c>
      <c r="N62" s="41"/>
      <c r="O62" s="41"/>
      <c r="P62" s="41"/>
    </row>
    <row r="63" spans="1:16" x14ac:dyDescent="0.3">
      <c r="A63" s="17" t="s">
        <v>2518</v>
      </c>
      <c r="B63" s="17" t="s">
        <v>2519</v>
      </c>
      <c r="C63" s="17" t="s">
        <v>2520</v>
      </c>
      <c r="D63" s="17" t="s">
        <v>2271</v>
      </c>
      <c r="E63" s="17" t="s">
        <v>2521</v>
      </c>
      <c r="F63" s="17" t="s">
        <v>2522</v>
      </c>
      <c r="G63" s="18">
        <v>7</v>
      </c>
      <c r="H63" s="18">
        <v>28</v>
      </c>
      <c r="I63" s="19">
        <v>0</v>
      </c>
      <c r="J63" s="20">
        <v>1</v>
      </c>
      <c r="K63" s="21">
        <v>0</v>
      </c>
      <c r="L63" s="22">
        <v>0</v>
      </c>
      <c r="M63" s="41" t="s">
        <v>5383</v>
      </c>
      <c r="N63" s="41"/>
      <c r="O63" s="41"/>
      <c r="P63" s="41"/>
    </row>
    <row r="64" spans="1:16" x14ac:dyDescent="0.3">
      <c r="A64" s="17" t="s">
        <v>2523</v>
      </c>
      <c r="B64" s="17" t="s">
        <v>2524</v>
      </c>
      <c r="C64" s="17" t="s">
        <v>2525</v>
      </c>
      <c r="D64" s="17" t="s">
        <v>2484</v>
      </c>
      <c r="E64" s="17" t="s">
        <v>2311</v>
      </c>
      <c r="F64" s="17" t="s">
        <v>2526</v>
      </c>
      <c r="G64" s="18">
        <v>7</v>
      </c>
      <c r="H64" s="18">
        <v>17</v>
      </c>
      <c r="I64" s="19">
        <v>0</v>
      </c>
      <c r="J64" s="20">
        <v>1</v>
      </c>
      <c r="K64" s="21">
        <v>0</v>
      </c>
      <c r="L64" s="22">
        <v>0</v>
      </c>
      <c r="M64" s="41" t="s">
        <v>5390</v>
      </c>
      <c r="N64" s="41"/>
      <c r="O64" s="41"/>
      <c r="P64" s="41"/>
    </row>
    <row r="65" spans="1:16" x14ac:dyDescent="0.3">
      <c r="A65" s="17" t="s">
        <v>1442</v>
      </c>
      <c r="B65" s="17" t="s">
        <v>2527</v>
      </c>
      <c r="C65" s="17" t="s">
        <v>2528</v>
      </c>
      <c r="D65" s="17" t="s">
        <v>2336</v>
      </c>
      <c r="E65" s="17" t="s">
        <v>1106</v>
      </c>
      <c r="F65" s="17" t="s">
        <v>2529</v>
      </c>
      <c r="G65" s="18">
        <v>7</v>
      </c>
      <c r="H65" s="18">
        <v>15</v>
      </c>
      <c r="I65" s="19">
        <v>0</v>
      </c>
      <c r="J65" s="20">
        <v>0</v>
      </c>
      <c r="K65" s="21">
        <v>0</v>
      </c>
      <c r="L65" s="22">
        <v>1</v>
      </c>
      <c r="M65" s="41" t="s">
        <v>5382</v>
      </c>
      <c r="N65" s="41"/>
      <c r="O65" s="41"/>
      <c r="P65" s="41"/>
    </row>
    <row r="66" spans="1:16" x14ac:dyDescent="0.3">
      <c r="A66" s="17" t="s">
        <v>1473</v>
      </c>
      <c r="B66" s="17" t="s">
        <v>2530</v>
      </c>
      <c r="C66" s="17" t="s">
        <v>2267</v>
      </c>
      <c r="D66" s="17" t="s">
        <v>2531</v>
      </c>
      <c r="E66" s="17" t="s">
        <v>1475</v>
      </c>
      <c r="F66" s="17" t="s">
        <v>2532</v>
      </c>
      <c r="G66" s="18">
        <v>6</v>
      </c>
      <c r="H66" s="18">
        <v>18</v>
      </c>
      <c r="I66" s="19">
        <v>0</v>
      </c>
      <c r="J66" s="20">
        <v>0.16666666666666669</v>
      </c>
      <c r="K66" s="21">
        <v>0</v>
      </c>
      <c r="L66" s="22">
        <v>0.83333333333333326</v>
      </c>
      <c r="M66" s="41" t="s">
        <v>5388</v>
      </c>
      <c r="N66" s="41"/>
      <c r="O66" s="41">
        <v>1</v>
      </c>
      <c r="P66" s="41"/>
    </row>
    <row r="67" spans="1:16" x14ac:dyDescent="0.3">
      <c r="A67" s="17" t="s">
        <v>2533</v>
      </c>
      <c r="B67" s="17" t="s">
        <v>2534</v>
      </c>
      <c r="C67" s="17" t="s">
        <v>2535</v>
      </c>
      <c r="D67" s="17" t="s">
        <v>2484</v>
      </c>
      <c r="E67" s="17" t="s">
        <v>2311</v>
      </c>
      <c r="F67" s="17" t="s">
        <v>2536</v>
      </c>
      <c r="G67" s="18">
        <v>6</v>
      </c>
      <c r="H67" s="18">
        <v>20</v>
      </c>
      <c r="I67" s="19">
        <v>0</v>
      </c>
      <c r="J67" s="20">
        <v>1</v>
      </c>
      <c r="K67" s="21">
        <v>0</v>
      </c>
      <c r="L67" s="22">
        <v>0</v>
      </c>
      <c r="M67" s="41" t="s">
        <v>5390</v>
      </c>
      <c r="N67" s="41"/>
      <c r="O67" s="41"/>
      <c r="P67" s="41"/>
    </row>
    <row r="68" spans="1:16" x14ac:dyDescent="0.3">
      <c r="A68" s="17" t="s">
        <v>2537</v>
      </c>
      <c r="B68" s="17" t="s">
        <v>2538</v>
      </c>
      <c r="C68" s="17" t="s">
        <v>2287</v>
      </c>
      <c r="D68" s="17" t="s">
        <v>2288</v>
      </c>
      <c r="E68" s="17" t="s">
        <v>2289</v>
      </c>
      <c r="F68" s="17" t="s">
        <v>2539</v>
      </c>
      <c r="G68" s="18">
        <v>6</v>
      </c>
      <c r="H68" s="18">
        <v>10</v>
      </c>
      <c r="I68" s="19">
        <v>0.16666666666666669</v>
      </c>
      <c r="J68" s="20">
        <v>0.83333333333333326</v>
      </c>
      <c r="K68" s="21">
        <v>0</v>
      </c>
      <c r="L68" s="22">
        <v>0</v>
      </c>
      <c r="M68" s="41" t="s">
        <v>5390</v>
      </c>
      <c r="N68" s="41"/>
      <c r="O68" s="41"/>
      <c r="P68" s="41"/>
    </row>
    <row r="69" spans="1:16" x14ac:dyDescent="0.3">
      <c r="A69" s="17" t="s">
        <v>2540</v>
      </c>
      <c r="B69" s="17" t="s">
        <v>2541</v>
      </c>
      <c r="C69" s="17" t="s">
        <v>2542</v>
      </c>
      <c r="D69" s="17" t="s">
        <v>2543</v>
      </c>
      <c r="E69" s="17" t="s">
        <v>1416</v>
      </c>
      <c r="F69" s="17" t="s">
        <v>2544</v>
      </c>
      <c r="G69" s="18">
        <v>6</v>
      </c>
      <c r="H69" s="18">
        <v>22</v>
      </c>
      <c r="I69" s="19">
        <v>0</v>
      </c>
      <c r="J69" s="20">
        <v>1</v>
      </c>
      <c r="K69" s="21">
        <v>0</v>
      </c>
      <c r="L69" s="22">
        <v>0</v>
      </c>
      <c r="M69" s="41" t="s">
        <v>5386</v>
      </c>
      <c r="N69" s="41"/>
      <c r="O69" s="41"/>
      <c r="P69" s="41"/>
    </row>
    <row r="70" spans="1:16" x14ac:dyDescent="0.3">
      <c r="A70" s="17" t="s">
        <v>2545</v>
      </c>
      <c r="B70" s="17" t="s">
        <v>2546</v>
      </c>
      <c r="C70" s="17" t="s">
        <v>2547</v>
      </c>
      <c r="D70" s="17" t="s">
        <v>2484</v>
      </c>
      <c r="E70" s="17" t="s">
        <v>2311</v>
      </c>
      <c r="F70" s="17" t="s">
        <v>2548</v>
      </c>
      <c r="G70" s="18">
        <v>6</v>
      </c>
      <c r="H70" s="18">
        <v>25</v>
      </c>
      <c r="I70" s="19">
        <v>0</v>
      </c>
      <c r="J70" s="20">
        <v>1</v>
      </c>
      <c r="K70" s="21">
        <v>0</v>
      </c>
      <c r="L70" s="22">
        <v>0</v>
      </c>
      <c r="M70" s="41" t="s">
        <v>5390</v>
      </c>
      <c r="N70" s="41"/>
      <c r="O70" s="41"/>
      <c r="P70" s="41"/>
    </row>
    <row r="71" spans="1:16" x14ac:dyDescent="0.3">
      <c r="A71" s="17" t="s">
        <v>2549</v>
      </c>
      <c r="B71" s="17" t="s">
        <v>2472</v>
      </c>
      <c r="C71" s="17" t="s">
        <v>2315</v>
      </c>
      <c r="D71" s="17" t="s">
        <v>2316</v>
      </c>
      <c r="E71" s="17" t="s">
        <v>2317</v>
      </c>
      <c r="F71" s="17" t="s">
        <v>2549</v>
      </c>
      <c r="G71" s="18">
        <v>6</v>
      </c>
      <c r="H71" s="18">
        <v>7</v>
      </c>
      <c r="I71" s="19">
        <v>0</v>
      </c>
      <c r="J71" s="20">
        <v>1</v>
      </c>
      <c r="K71" s="21">
        <v>0</v>
      </c>
      <c r="L71" s="22">
        <v>0</v>
      </c>
      <c r="M71" s="41" t="s">
        <v>5390</v>
      </c>
      <c r="N71" s="41"/>
      <c r="O71" s="41"/>
      <c r="P71" s="41"/>
    </row>
    <row r="72" spans="1:16" x14ac:dyDescent="0.3">
      <c r="A72" s="17" t="s">
        <v>1477</v>
      </c>
      <c r="B72" s="17" t="s">
        <v>1478</v>
      </c>
      <c r="C72" s="17" t="s">
        <v>2550</v>
      </c>
      <c r="D72" s="17" t="s">
        <v>2271</v>
      </c>
      <c r="E72" s="17" t="s">
        <v>1227</v>
      </c>
      <c r="F72" s="17" t="s">
        <v>2551</v>
      </c>
      <c r="G72" s="18">
        <v>6</v>
      </c>
      <c r="H72" s="18">
        <v>7</v>
      </c>
      <c r="I72" s="19">
        <v>0</v>
      </c>
      <c r="J72" s="20">
        <v>0</v>
      </c>
      <c r="K72" s="21">
        <v>0</v>
      </c>
      <c r="L72" s="22">
        <v>1</v>
      </c>
      <c r="M72" s="41" t="s">
        <v>5382</v>
      </c>
      <c r="N72" s="41"/>
      <c r="O72" s="41"/>
      <c r="P72" s="41"/>
    </row>
    <row r="73" spans="1:16" x14ac:dyDescent="0.3">
      <c r="A73" s="17" t="s">
        <v>2552</v>
      </c>
      <c r="B73" s="17" t="s">
        <v>2553</v>
      </c>
      <c r="C73" s="17" t="s">
        <v>2267</v>
      </c>
      <c r="D73" s="17" t="s">
        <v>2310</v>
      </c>
      <c r="E73" s="17" t="s">
        <v>2311</v>
      </c>
      <c r="F73" s="17" t="s">
        <v>2554</v>
      </c>
      <c r="G73" s="18">
        <v>6</v>
      </c>
      <c r="H73" s="18">
        <v>16</v>
      </c>
      <c r="I73" s="19">
        <v>0.16666666666666669</v>
      </c>
      <c r="J73" s="20">
        <v>0.83333333333333326</v>
      </c>
      <c r="K73" s="21">
        <v>0</v>
      </c>
      <c r="L73" s="22">
        <v>0</v>
      </c>
      <c r="M73" s="41" t="s">
        <v>5390</v>
      </c>
      <c r="N73" s="41"/>
      <c r="O73" s="41"/>
      <c r="P73" s="41"/>
    </row>
    <row r="74" spans="1:16" x14ac:dyDescent="0.3">
      <c r="A74" s="17" t="s">
        <v>1453</v>
      </c>
      <c r="B74" s="17" t="s">
        <v>2555</v>
      </c>
      <c r="C74" s="17" t="s">
        <v>2556</v>
      </c>
      <c r="D74" s="17" t="s">
        <v>2271</v>
      </c>
      <c r="E74" s="17" t="s">
        <v>1455</v>
      </c>
      <c r="F74" s="17" t="s">
        <v>2557</v>
      </c>
      <c r="G74" s="18">
        <v>6</v>
      </c>
      <c r="H74" s="18">
        <v>6</v>
      </c>
      <c r="I74" s="19">
        <v>0</v>
      </c>
      <c r="J74" s="20">
        <v>0</v>
      </c>
      <c r="K74" s="21">
        <v>0</v>
      </c>
      <c r="L74" s="22">
        <v>1</v>
      </c>
      <c r="M74" s="41" t="s">
        <v>5388</v>
      </c>
      <c r="N74" s="41"/>
      <c r="O74" s="41">
        <v>6</v>
      </c>
      <c r="P74" s="41"/>
    </row>
    <row r="75" spans="1:16" x14ac:dyDescent="0.3">
      <c r="A75" s="17" t="s">
        <v>2558</v>
      </c>
      <c r="B75" s="17" t="s">
        <v>2559</v>
      </c>
      <c r="C75" s="17" t="s">
        <v>2560</v>
      </c>
      <c r="D75" s="17" t="s">
        <v>2561</v>
      </c>
      <c r="E75" s="17" t="s">
        <v>2562</v>
      </c>
      <c r="F75" s="17" t="s">
        <v>2563</v>
      </c>
      <c r="G75" s="18">
        <v>5</v>
      </c>
      <c r="H75" s="18">
        <v>5</v>
      </c>
      <c r="I75" s="19">
        <v>0.2</v>
      </c>
      <c r="J75" s="20">
        <v>0.8</v>
      </c>
      <c r="K75" s="21">
        <v>0</v>
      </c>
      <c r="L75" s="22">
        <v>0</v>
      </c>
      <c r="M75" s="41" t="s">
        <v>5390</v>
      </c>
      <c r="N75" s="41"/>
      <c r="O75" s="41"/>
      <c r="P75" s="41"/>
    </row>
    <row r="76" spans="1:16" x14ac:dyDescent="0.3">
      <c r="A76" s="17" t="s">
        <v>1539</v>
      </c>
      <c r="B76" s="17" t="s">
        <v>2564</v>
      </c>
      <c r="C76" s="17" t="s">
        <v>2565</v>
      </c>
      <c r="D76" s="17" t="s">
        <v>2543</v>
      </c>
      <c r="E76" s="17" t="s">
        <v>1106</v>
      </c>
      <c r="F76" s="17" t="s">
        <v>2566</v>
      </c>
      <c r="G76" s="18">
        <v>5</v>
      </c>
      <c r="H76" s="18">
        <v>5</v>
      </c>
      <c r="I76" s="19">
        <v>0</v>
      </c>
      <c r="J76" s="20">
        <v>0</v>
      </c>
      <c r="K76" s="21">
        <v>0</v>
      </c>
      <c r="L76" s="22">
        <v>1</v>
      </c>
      <c r="M76" s="41" t="s">
        <v>5386</v>
      </c>
      <c r="N76" s="41"/>
      <c r="O76" s="41"/>
      <c r="P76" s="41"/>
    </row>
    <row r="77" spans="1:16" x14ac:dyDescent="0.3">
      <c r="A77" s="17" t="s">
        <v>2567</v>
      </c>
      <c r="B77" s="17" t="s">
        <v>2568</v>
      </c>
      <c r="C77" s="17" t="s">
        <v>2569</v>
      </c>
      <c r="D77" s="17" t="s">
        <v>2570</v>
      </c>
      <c r="E77" s="17" t="s">
        <v>2571</v>
      </c>
      <c r="F77" s="17" t="s">
        <v>2572</v>
      </c>
      <c r="G77" s="18">
        <v>5</v>
      </c>
      <c r="H77" s="18">
        <v>8</v>
      </c>
      <c r="I77" s="19">
        <v>0</v>
      </c>
      <c r="J77" s="20">
        <v>1</v>
      </c>
      <c r="K77" s="21">
        <v>0</v>
      </c>
      <c r="L77" s="22">
        <v>0</v>
      </c>
      <c r="M77" s="41" t="s">
        <v>5383</v>
      </c>
      <c r="N77" s="41"/>
      <c r="O77" s="41"/>
      <c r="P77" s="41"/>
    </row>
    <row r="78" spans="1:16" x14ac:dyDescent="0.3">
      <c r="A78" s="17" t="s">
        <v>2573</v>
      </c>
      <c r="B78" s="17" t="s">
        <v>2574</v>
      </c>
      <c r="C78" s="17" t="s">
        <v>2267</v>
      </c>
      <c r="D78" s="17" t="s">
        <v>2575</v>
      </c>
      <c r="E78" s="17" t="s">
        <v>2432</v>
      </c>
      <c r="F78" s="17" t="s">
        <v>2576</v>
      </c>
      <c r="G78" s="18">
        <v>5</v>
      </c>
      <c r="H78" s="18">
        <v>6</v>
      </c>
      <c r="I78" s="19">
        <v>0.8</v>
      </c>
      <c r="J78" s="20">
        <v>0.2</v>
      </c>
      <c r="K78" s="21">
        <v>0</v>
      </c>
      <c r="L78" s="22">
        <v>0</v>
      </c>
      <c r="M78" s="41" t="s">
        <v>5390</v>
      </c>
      <c r="N78" s="41"/>
      <c r="O78" s="41"/>
      <c r="P78" s="41"/>
    </row>
    <row r="79" spans="1:16" x14ac:dyDescent="0.3">
      <c r="A79" s="17" t="s">
        <v>2577</v>
      </c>
      <c r="B79" s="17" t="s">
        <v>2578</v>
      </c>
      <c r="C79" s="17" t="s">
        <v>2579</v>
      </c>
      <c r="D79" s="17" t="s">
        <v>2484</v>
      </c>
      <c r="E79" s="17" t="s">
        <v>2311</v>
      </c>
      <c r="F79" s="17" t="s">
        <v>2580</v>
      </c>
      <c r="G79" s="18">
        <v>5</v>
      </c>
      <c r="H79" s="18">
        <v>16</v>
      </c>
      <c r="I79" s="19">
        <v>0.4</v>
      </c>
      <c r="J79" s="20">
        <v>0.6</v>
      </c>
      <c r="K79" s="21">
        <v>0</v>
      </c>
      <c r="L79" s="22">
        <v>0</v>
      </c>
      <c r="M79" s="41" t="s">
        <v>5390</v>
      </c>
      <c r="N79" s="41"/>
      <c r="O79" s="41"/>
      <c r="P79" s="41"/>
    </row>
    <row r="80" spans="1:16" x14ac:dyDescent="0.3">
      <c r="A80" s="17" t="s">
        <v>1382</v>
      </c>
      <c r="B80" s="17" t="s">
        <v>2581</v>
      </c>
      <c r="C80" s="17" t="s">
        <v>2267</v>
      </c>
      <c r="D80" s="17" t="s">
        <v>2271</v>
      </c>
      <c r="E80" s="17" t="s">
        <v>1384</v>
      </c>
      <c r="F80" s="17" t="s">
        <v>2582</v>
      </c>
      <c r="G80" s="18">
        <v>5</v>
      </c>
      <c r="H80" s="18">
        <v>6</v>
      </c>
      <c r="I80" s="19">
        <v>0</v>
      </c>
      <c r="J80" s="20">
        <v>0</v>
      </c>
      <c r="K80" s="21">
        <v>0</v>
      </c>
      <c r="L80" s="22">
        <v>1</v>
      </c>
      <c r="M80" s="41" t="s">
        <v>5382</v>
      </c>
      <c r="N80" s="41"/>
      <c r="O80" s="41"/>
      <c r="P80" s="41"/>
    </row>
    <row r="81" spans="1:16" x14ac:dyDescent="0.3">
      <c r="A81" s="17" t="s">
        <v>2583</v>
      </c>
      <c r="B81" s="17" t="s">
        <v>2584</v>
      </c>
      <c r="C81" s="17" t="s">
        <v>2267</v>
      </c>
      <c r="D81" s="17" t="s">
        <v>2585</v>
      </c>
      <c r="E81" s="17" t="s">
        <v>2586</v>
      </c>
      <c r="F81" s="17" t="s">
        <v>2587</v>
      </c>
      <c r="G81" s="18">
        <v>5</v>
      </c>
      <c r="H81" s="18">
        <v>7</v>
      </c>
      <c r="I81" s="19">
        <v>0.4</v>
      </c>
      <c r="J81" s="20">
        <v>0.6</v>
      </c>
      <c r="K81" s="21">
        <v>0</v>
      </c>
      <c r="L81" s="22">
        <v>0</v>
      </c>
      <c r="M81" s="41" t="s">
        <v>5390</v>
      </c>
      <c r="N81" s="41"/>
      <c r="O81" s="41"/>
      <c r="P81" s="41"/>
    </row>
    <row r="82" spans="1:16" x14ac:dyDescent="0.3">
      <c r="A82" s="17" t="s">
        <v>2588</v>
      </c>
      <c r="B82" s="17" t="s">
        <v>2430</v>
      </c>
      <c r="C82" s="17" t="s">
        <v>2589</v>
      </c>
      <c r="D82" s="17" t="s">
        <v>2336</v>
      </c>
      <c r="E82" s="17" t="s">
        <v>2432</v>
      </c>
      <c r="F82" s="17" t="s">
        <v>2588</v>
      </c>
      <c r="G82" s="18">
        <v>5</v>
      </c>
      <c r="H82" s="18">
        <v>44</v>
      </c>
      <c r="I82" s="19">
        <v>0</v>
      </c>
      <c r="J82" s="20">
        <v>1</v>
      </c>
      <c r="K82" s="21">
        <v>0</v>
      </c>
      <c r="L82" s="22">
        <v>0</v>
      </c>
      <c r="M82" s="41" t="s">
        <v>5390</v>
      </c>
      <c r="N82" s="41"/>
      <c r="O82" s="41"/>
      <c r="P82" s="41"/>
    </row>
    <row r="83" spans="1:16" x14ac:dyDescent="0.3">
      <c r="A83" s="17" t="s">
        <v>2590</v>
      </c>
      <c r="B83" s="17" t="s">
        <v>2524</v>
      </c>
      <c r="C83" s="17" t="s">
        <v>2591</v>
      </c>
      <c r="D83" s="17" t="s">
        <v>2484</v>
      </c>
      <c r="E83" s="17" t="s">
        <v>2311</v>
      </c>
      <c r="F83" s="17" t="s">
        <v>2592</v>
      </c>
      <c r="G83" s="18">
        <v>5</v>
      </c>
      <c r="H83" s="18">
        <v>13</v>
      </c>
      <c r="I83" s="19">
        <v>0</v>
      </c>
      <c r="J83" s="20">
        <v>1</v>
      </c>
      <c r="K83" s="21">
        <v>0</v>
      </c>
      <c r="L83" s="22">
        <v>0</v>
      </c>
      <c r="M83" s="41" t="s">
        <v>5383</v>
      </c>
      <c r="N83" s="41"/>
      <c r="O83" s="41"/>
      <c r="P83" s="41"/>
    </row>
    <row r="84" spans="1:16" x14ac:dyDescent="0.3">
      <c r="A84" s="17" t="s">
        <v>2593</v>
      </c>
      <c r="B84" s="17" t="s">
        <v>2594</v>
      </c>
      <c r="C84" s="17" t="s">
        <v>2595</v>
      </c>
      <c r="D84" s="17" t="s">
        <v>2416</v>
      </c>
      <c r="E84" s="17" t="s">
        <v>1713</v>
      </c>
      <c r="F84" s="17" t="s">
        <v>2596</v>
      </c>
      <c r="G84" s="18">
        <v>5</v>
      </c>
      <c r="H84" s="18">
        <v>17</v>
      </c>
      <c r="I84" s="19">
        <v>0</v>
      </c>
      <c r="J84" s="20">
        <v>1</v>
      </c>
      <c r="K84" s="21">
        <v>0</v>
      </c>
      <c r="L84" s="22">
        <v>0</v>
      </c>
      <c r="M84" s="41" t="s">
        <v>5386</v>
      </c>
      <c r="N84" s="41"/>
      <c r="O84" s="41"/>
      <c r="P84" s="41"/>
    </row>
    <row r="85" spans="1:16" x14ac:dyDescent="0.3">
      <c r="A85" s="17" t="s">
        <v>2597</v>
      </c>
      <c r="B85" s="17" t="s">
        <v>2598</v>
      </c>
      <c r="C85" s="17" t="s">
        <v>2599</v>
      </c>
      <c r="D85" s="17" t="s">
        <v>2600</v>
      </c>
      <c r="E85" s="17" t="s">
        <v>1351</v>
      </c>
      <c r="F85" s="17" t="s">
        <v>2601</v>
      </c>
      <c r="G85" s="18">
        <v>5</v>
      </c>
      <c r="H85" s="18">
        <v>10</v>
      </c>
      <c r="I85" s="19">
        <v>0</v>
      </c>
      <c r="J85" s="20">
        <v>1</v>
      </c>
      <c r="K85" s="21">
        <v>0</v>
      </c>
      <c r="L85" s="22">
        <v>0</v>
      </c>
      <c r="M85" s="41" t="s">
        <v>5381</v>
      </c>
      <c r="N85" s="41"/>
      <c r="O85" s="41"/>
      <c r="P85" s="41"/>
    </row>
    <row r="86" spans="1:16" x14ac:dyDescent="0.3">
      <c r="A86" s="17" t="s">
        <v>1301</v>
      </c>
      <c r="B86" s="17" t="s">
        <v>2602</v>
      </c>
      <c r="C86" s="17" t="s">
        <v>2267</v>
      </c>
      <c r="D86" s="17" t="s">
        <v>2484</v>
      </c>
      <c r="E86" s="17" t="s">
        <v>1303</v>
      </c>
      <c r="F86" s="17" t="s">
        <v>2603</v>
      </c>
      <c r="G86" s="18">
        <v>5</v>
      </c>
      <c r="H86" s="18">
        <v>14</v>
      </c>
      <c r="I86" s="19">
        <v>0</v>
      </c>
      <c r="J86" s="20">
        <v>0</v>
      </c>
      <c r="K86" s="21">
        <v>0</v>
      </c>
      <c r="L86" s="22">
        <v>1</v>
      </c>
      <c r="M86" s="41" t="s">
        <v>5382</v>
      </c>
      <c r="N86" s="41"/>
      <c r="O86" s="41"/>
      <c r="P86" s="41"/>
    </row>
    <row r="87" spans="1:16" x14ac:dyDescent="0.3">
      <c r="A87" s="17" t="s">
        <v>2604</v>
      </c>
      <c r="B87" s="17" t="s">
        <v>2605</v>
      </c>
      <c r="C87" s="17" t="s">
        <v>2606</v>
      </c>
      <c r="D87" s="17" t="s">
        <v>2607</v>
      </c>
      <c r="E87" s="17" t="s">
        <v>2608</v>
      </c>
      <c r="F87" s="17" t="s">
        <v>2609</v>
      </c>
      <c r="G87" s="18">
        <v>5</v>
      </c>
      <c r="H87" s="18">
        <v>11</v>
      </c>
      <c r="I87" s="19">
        <v>0</v>
      </c>
      <c r="J87" s="20">
        <v>1</v>
      </c>
      <c r="K87" s="21">
        <v>0</v>
      </c>
      <c r="L87" s="22">
        <v>0</v>
      </c>
      <c r="M87" s="41" t="s">
        <v>5383</v>
      </c>
      <c r="N87" s="41"/>
      <c r="O87" s="41"/>
      <c r="P87" s="41"/>
    </row>
    <row r="88" spans="1:16" x14ac:dyDescent="0.3">
      <c r="A88" s="17" t="s">
        <v>2610</v>
      </c>
      <c r="B88" s="17" t="s">
        <v>2611</v>
      </c>
      <c r="C88" s="17" t="s">
        <v>2267</v>
      </c>
      <c r="D88" s="17" t="s">
        <v>2271</v>
      </c>
      <c r="E88" s="17" t="s">
        <v>1106</v>
      </c>
      <c r="F88" s="17" t="s">
        <v>2612</v>
      </c>
      <c r="G88" s="18">
        <v>5</v>
      </c>
      <c r="H88" s="18">
        <v>33</v>
      </c>
      <c r="I88" s="19">
        <v>0</v>
      </c>
      <c r="J88" s="20">
        <v>1</v>
      </c>
      <c r="K88" s="21">
        <v>0</v>
      </c>
      <c r="L88" s="22">
        <v>0</v>
      </c>
      <c r="M88" s="41" t="s">
        <v>5386</v>
      </c>
      <c r="N88" s="41"/>
      <c r="O88" s="41"/>
      <c r="P88" s="41"/>
    </row>
    <row r="89" spans="1:16" x14ac:dyDescent="0.3">
      <c r="A89" s="17" t="s">
        <v>2613</v>
      </c>
      <c r="B89" s="17" t="s">
        <v>2614</v>
      </c>
      <c r="C89" s="17" t="s">
        <v>2267</v>
      </c>
      <c r="D89" s="17" t="s">
        <v>2615</v>
      </c>
      <c r="E89" s="17" t="s">
        <v>2616</v>
      </c>
      <c r="F89" s="17" t="s">
        <v>2617</v>
      </c>
      <c r="G89" s="18">
        <v>5</v>
      </c>
      <c r="H89" s="18">
        <v>5</v>
      </c>
      <c r="I89" s="19">
        <v>0</v>
      </c>
      <c r="J89" s="20">
        <v>1</v>
      </c>
      <c r="K89" s="21">
        <v>0</v>
      </c>
      <c r="L89" s="22">
        <v>0</v>
      </c>
      <c r="M89" s="41" t="s">
        <v>5386</v>
      </c>
      <c r="N89" s="41"/>
      <c r="O89" s="41"/>
      <c r="P89" s="41"/>
    </row>
    <row r="90" spans="1:16" x14ac:dyDescent="0.3">
      <c r="A90" s="17" t="s">
        <v>2618</v>
      </c>
      <c r="B90" s="17" t="s">
        <v>2524</v>
      </c>
      <c r="C90" s="17" t="s">
        <v>2619</v>
      </c>
      <c r="D90" s="17" t="s">
        <v>2484</v>
      </c>
      <c r="E90" s="17" t="s">
        <v>2311</v>
      </c>
      <c r="F90" s="17" t="s">
        <v>2620</v>
      </c>
      <c r="G90" s="18">
        <v>5</v>
      </c>
      <c r="H90" s="18">
        <v>17</v>
      </c>
      <c r="I90" s="19">
        <v>0</v>
      </c>
      <c r="J90" s="20">
        <v>1</v>
      </c>
      <c r="K90" s="21">
        <v>0</v>
      </c>
      <c r="L90" s="22">
        <v>0</v>
      </c>
      <c r="M90" s="41" t="s">
        <v>5390</v>
      </c>
      <c r="N90" s="41"/>
      <c r="O90" s="41"/>
      <c r="P90" s="41"/>
    </row>
    <row r="91" spans="1:16" x14ac:dyDescent="0.3">
      <c r="A91" s="17" t="s">
        <v>2621</v>
      </c>
      <c r="B91" s="17" t="s">
        <v>2622</v>
      </c>
      <c r="C91" s="17" t="s">
        <v>2623</v>
      </c>
      <c r="D91" s="17" t="s">
        <v>2271</v>
      </c>
      <c r="E91" s="17" t="s">
        <v>2624</v>
      </c>
      <c r="F91" s="17" t="s">
        <v>2621</v>
      </c>
      <c r="G91" s="18">
        <v>5</v>
      </c>
      <c r="H91" s="18">
        <v>8</v>
      </c>
      <c r="I91" s="19">
        <v>0</v>
      </c>
      <c r="J91" s="20">
        <v>1</v>
      </c>
      <c r="K91" s="21">
        <v>0</v>
      </c>
      <c r="L91" s="22">
        <v>0</v>
      </c>
      <c r="M91" s="41" t="s">
        <v>5383</v>
      </c>
      <c r="N91" s="41"/>
      <c r="O91" s="41"/>
      <c r="P91" s="41">
        <v>1</v>
      </c>
    </row>
    <row r="92" spans="1:16" x14ac:dyDescent="0.3">
      <c r="A92" s="17" t="s">
        <v>2625</v>
      </c>
      <c r="B92" s="17" t="s">
        <v>2626</v>
      </c>
      <c r="C92" s="17" t="s">
        <v>2627</v>
      </c>
      <c r="D92" s="17" t="s">
        <v>2310</v>
      </c>
      <c r="E92" s="17" t="s">
        <v>2571</v>
      </c>
      <c r="F92" s="17" t="s">
        <v>2628</v>
      </c>
      <c r="G92" s="18">
        <v>5</v>
      </c>
      <c r="H92" s="18">
        <v>17</v>
      </c>
      <c r="I92" s="19">
        <v>0.2</v>
      </c>
      <c r="J92" s="20">
        <v>0.8</v>
      </c>
      <c r="K92" s="21">
        <v>0</v>
      </c>
      <c r="L92" s="22">
        <v>0</v>
      </c>
      <c r="M92" s="41" t="s">
        <v>5390</v>
      </c>
      <c r="N92" s="41"/>
      <c r="O92" s="41"/>
      <c r="P92" s="41"/>
    </row>
    <row r="93" spans="1:16" x14ac:dyDescent="0.3">
      <c r="A93" s="17" t="s">
        <v>2629</v>
      </c>
      <c r="B93" s="17" t="s">
        <v>2630</v>
      </c>
      <c r="C93" s="17" t="s">
        <v>2631</v>
      </c>
      <c r="D93" s="17" t="s">
        <v>2632</v>
      </c>
      <c r="E93" s="17" t="s">
        <v>2279</v>
      </c>
      <c r="F93" s="17" t="s">
        <v>2629</v>
      </c>
      <c r="G93" s="18">
        <v>5</v>
      </c>
      <c r="H93" s="18">
        <v>19</v>
      </c>
      <c r="I93" s="19">
        <v>0.6</v>
      </c>
      <c r="J93" s="20">
        <v>0.4</v>
      </c>
      <c r="K93" s="21">
        <v>0</v>
      </c>
      <c r="L93" s="22">
        <v>0</v>
      </c>
      <c r="M93" s="41" t="s">
        <v>5390</v>
      </c>
      <c r="N93" s="41"/>
      <c r="O93" s="41"/>
      <c r="P93" s="41"/>
    </row>
    <row r="94" spans="1:16" x14ac:dyDescent="0.3">
      <c r="A94" s="17" t="s">
        <v>2633</v>
      </c>
      <c r="B94" s="17" t="s">
        <v>2634</v>
      </c>
      <c r="C94" s="17" t="s">
        <v>2267</v>
      </c>
      <c r="D94" s="17" t="s">
        <v>2310</v>
      </c>
      <c r="E94" s="17" t="s">
        <v>2311</v>
      </c>
      <c r="F94" s="17" t="s">
        <v>2635</v>
      </c>
      <c r="G94" s="18">
        <v>4</v>
      </c>
      <c r="H94" s="18">
        <v>6</v>
      </c>
      <c r="I94" s="19">
        <v>0</v>
      </c>
      <c r="J94" s="20">
        <v>1</v>
      </c>
      <c r="K94" s="21">
        <v>0</v>
      </c>
      <c r="L94" s="22">
        <v>0</v>
      </c>
      <c r="M94" s="41" t="s">
        <v>5380</v>
      </c>
      <c r="N94" s="41"/>
      <c r="O94" s="41"/>
      <c r="P94" s="41"/>
    </row>
    <row r="95" spans="1:16" x14ac:dyDescent="0.3">
      <c r="A95" s="17" t="s">
        <v>1332</v>
      </c>
      <c r="B95" s="17" t="s">
        <v>2636</v>
      </c>
      <c r="C95" s="17" t="s">
        <v>2315</v>
      </c>
      <c r="D95" s="17" t="s">
        <v>2336</v>
      </c>
      <c r="E95" s="17" t="s">
        <v>1106</v>
      </c>
      <c r="F95" s="17" t="s">
        <v>2637</v>
      </c>
      <c r="G95" s="18">
        <v>4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41" t="s">
        <v>5382</v>
      </c>
      <c r="N95" s="41"/>
      <c r="O95" s="41"/>
      <c r="P95" s="41"/>
    </row>
    <row r="96" spans="1:16" x14ac:dyDescent="0.3">
      <c r="A96" s="17" t="s">
        <v>2638</v>
      </c>
      <c r="B96" s="17" t="s">
        <v>2524</v>
      </c>
      <c r="C96" s="17" t="s">
        <v>2639</v>
      </c>
      <c r="D96" s="17" t="s">
        <v>2484</v>
      </c>
      <c r="E96" s="17" t="s">
        <v>2311</v>
      </c>
      <c r="F96" s="17" t="s">
        <v>2640</v>
      </c>
      <c r="G96" s="18">
        <v>4</v>
      </c>
      <c r="H96" s="18">
        <v>8</v>
      </c>
      <c r="I96" s="19">
        <v>0</v>
      </c>
      <c r="J96" s="20">
        <v>1</v>
      </c>
      <c r="K96" s="21">
        <v>0</v>
      </c>
      <c r="L96" s="22">
        <v>0</v>
      </c>
      <c r="M96" s="41" t="s">
        <v>5380</v>
      </c>
      <c r="N96" s="41"/>
      <c r="O96" s="41"/>
      <c r="P96" s="41"/>
    </row>
    <row r="97" spans="1:16" x14ac:dyDescent="0.3">
      <c r="A97" s="17" t="s">
        <v>2641</v>
      </c>
      <c r="B97" s="17" t="s">
        <v>2642</v>
      </c>
      <c r="C97" s="17" t="s">
        <v>2267</v>
      </c>
      <c r="D97" s="17" t="s">
        <v>2271</v>
      </c>
      <c r="E97" s="17" t="s">
        <v>1384</v>
      </c>
      <c r="F97" s="17" t="s">
        <v>2643</v>
      </c>
      <c r="G97" s="18">
        <v>4</v>
      </c>
      <c r="H97" s="18">
        <v>11</v>
      </c>
      <c r="I97" s="19">
        <v>0</v>
      </c>
      <c r="J97" s="20">
        <v>1</v>
      </c>
      <c r="K97" s="21">
        <v>0</v>
      </c>
      <c r="L97" s="22">
        <v>0</v>
      </c>
      <c r="M97" s="41" t="s">
        <v>5381</v>
      </c>
      <c r="N97" s="41"/>
      <c r="O97" s="41"/>
      <c r="P97" s="41"/>
    </row>
    <row r="98" spans="1:16" x14ac:dyDescent="0.3">
      <c r="A98" s="17" t="s">
        <v>2644</v>
      </c>
      <c r="B98" s="17" t="s">
        <v>2645</v>
      </c>
      <c r="C98" s="17" t="s">
        <v>2267</v>
      </c>
      <c r="D98" s="17" t="s">
        <v>2646</v>
      </c>
      <c r="E98" s="17" t="s">
        <v>2647</v>
      </c>
      <c r="F98" s="17" t="s">
        <v>2648</v>
      </c>
      <c r="G98" s="18">
        <v>4</v>
      </c>
      <c r="H98" s="18">
        <v>6</v>
      </c>
      <c r="I98" s="19">
        <v>0</v>
      </c>
      <c r="J98" s="20">
        <v>1</v>
      </c>
      <c r="K98" s="21">
        <v>0</v>
      </c>
      <c r="L98" s="22">
        <v>0</v>
      </c>
      <c r="M98" s="41" t="s">
        <v>5381</v>
      </c>
      <c r="N98" s="41"/>
      <c r="O98" s="41"/>
      <c r="P98" s="41"/>
    </row>
    <row r="99" spans="1:16" x14ac:dyDescent="0.3">
      <c r="A99" s="17" t="s">
        <v>2649</v>
      </c>
      <c r="B99" s="17" t="s">
        <v>2650</v>
      </c>
      <c r="C99" s="17" t="s">
        <v>2651</v>
      </c>
      <c r="D99" s="17" t="s">
        <v>2416</v>
      </c>
      <c r="E99" s="17" t="s">
        <v>1782</v>
      </c>
      <c r="F99" s="17" t="s">
        <v>2652</v>
      </c>
      <c r="G99" s="18">
        <v>4</v>
      </c>
      <c r="H99" s="18">
        <v>4</v>
      </c>
      <c r="I99" s="19">
        <v>0</v>
      </c>
      <c r="J99" s="20">
        <v>1</v>
      </c>
      <c r="K99" s="21">
        <v>0</v>
      </c>
      <c r="L99" s="22">
        <v>0</v>
      </c>
      <c r="M99" s="41" t="s">
        <v>5386</v>
      </c>
      <c r="N99" s="41"/>
      <c r="O99" s="41"/>
      <c r="P99" s="41"/>
    </row>
    <row r="100" spans="1:16" x14ac:dyDescent="0.3">
      <c r="A100" s="17" t="s">
        <v>2653</v>
      </c>
      <c r="B100" s="17" t="s">
        <v>2654</v>
      </c>
      <c r="C100" s="17" t="s">
        <v>2267</v>
      </c>
      <c r="D100" s="17" t="s">
        <v>2271</v>
      </c>
      <c r="E100" s="17" t="s">
        <v>2489</v>
      </c>
      <c r="F100" s="17" t="s">
        <v>2653</v>
      </c>
      <c r="G100" s="18">
        <v>4</v>
      </c>
      <c r="H100" s="18">
        <v>52</v>
      </c>
      <c r="I100" s="19">
        <v>0.25</v>
      </c>
      <c r="J100" s="20">
        <v>0.75</v>
      </c>
      <c r="K100" s="21">
        <v>0</v>
      </c>
      <c r="L100" s="22">
        <v>0</v>
      </c>
      <c r="M100" s="41" t="s">
        <v>5380</v>
      </c>
      <c r="N100" s="41"/>
      <c r="O100" s="41"/>
      <c r="P100" s="41"/>
    </row>
    <row r="101" spans="1:16" x14ac:dyDescent="0.3">
      <c r="A101" s="17" t="s">
        <v>2655</v>
      </c>
      <c r="B101" s="17" t="s">
        <v>2656</v>
      </c>
      <c r="C101" s="17" t="s">
        <v>2657</v>
      </c>
      <c r="D101" s="17" t="s">
        <v>2271</v>
      </c>
      <c r="E101" s="17" t="s">
        <v>2658</v>
      </c>
      <c r="F101" s="17" t="s">
        <v>2659</v>
      </c>
      <c r="G101" s="18">
        <v>4</v>
      </c>
      <c r="H101" s="18">
        <v>6</v>
      </c>
      <c r="I101" s="19">
        <v>0</v>
      </c>
      <c r="J101" s="20">
        <v>1</v>
      </c>
      <c r="K101" s="21">
        <v>0</v>
      </c>
      <c r="L101" s="22">
        <v>0</v>
      </c>
      <c r="M101" s="41" t="s">
        <v>5381</v>
      </c>
      <c r="N101" s="41"/>
      <c r="O101" s="41"/>
      <c r="P101" s="41"/>
    </row>
    <row r="102" spans="1:16" x14ac:dyDescent="0.3">
      <c r="A102" s="17" t="s">
        <v>2660</v>
      </c>
      <c r="B102" s="17" t="s">
        <v>2661</v>
      </c>
      <c r="C102" s="17" t="s">
        <v>2662</v>
      </c>
      <c r="D102" s="17" t="s">
        <v>2663</v>
      </c>
      <c r="E102" s="17" t="s">
        <v>1515</v>
      </c>
      <c r="F102" s="17" t="s">
        <v>2664</v>
      </c>
      <c r="G102" s="18">
        <v>4</v>
      </c>
      <c r="H102" s="18">
        <v>4</v>
      </c>
      <c r="I102" s="19">
        <v>0</v>
      </c>
      <c r="J102" s="20">
        <v>1</v>
      </c>
      <c r="K102" s="21">
        <v>0</v>
      </c>
      <c r="L102" s="22">
        <v>0</v>
      </c>
      <c r="M102" s="41" t="s">
        <v>5380</v>
      </c>
      <c r="N102" s="41"/>
      <c r="O102" s="41"/>
      <c r="P102" s="41"/>
    </row>
    <row r="103" spans="1:16" x14ac:dyDescent="0.3">
      <c r="A103" s="17" t="s">
        <v>2665</v>
      </c>
      <c r="B103" s="17" t="s">
        <v>2666</v>
      </c>
      <c r="C103" s="17" t="s">
        <v>2667</v>
      </c>
      <c r="D103" s="17" t="s">
        <v>2271</v>
      </c>
      <c r="E103" s="17" t="s">
        <v>1222</v>
      </c>
      <c r="F103" s="17" t="s">
        <v>2668</v>
      </c>
      <c r="G103" s="18">
        <v>4</v>
      </c>
      <c r="H103" s="18">
        <v>4</v>
      </c>
      <c r="I103" s="19">
        <v>0.75</v>
      </c>
      <c r="J103" s="20">
        <v>0.25</v>
      </c>
      <c r="K103" s="21">
        <v>0</v>
      </c>
      <c r="L103" s="22">
        <v>0</v>
      </c>
      <c r="M103" s="41" t="s">
        <v>5380</v>
      </c>
      <c r="N103" s="41"/>
      <c r="O103" s="41"/>
      <c r="P103" s="41"/>
    </row>
    <row r="104" spans="1:16" x14ac:dyDescent="0.3">
      <c r="A104" s="17" t="s">
        <v>1397</v>
      </c>
      <c r="B104" s="17" t="s">
        <v>2669</v>
      </c>
      <c r="C104" s="17" t="s">
        <v>2670</v>
      </c>
      <c r="D104" s="17" t="s">
        <v>2671</v>
      </c>
      <c r="E104" s="17" t="s">
        <v>1106</v>
      </c>
      <c r="F104" s="17" t="s">
        <v>2672</v>
      </c>
      <c r="G104" s="18">
        <v>4</v>
      </c>
      <c r="H104" s="18">
        <v>4</v>
      </c>
      <c r="I104" s="19">
        <v>0</v>
      </c>
      <c r="J104" s="20">
        <v>0</v>
      </c>
      <c r="K104" s="21">
        <v>0</v>
      </c>
      <c r="L104" s="22">
        <v>1</v>
      </c>
      <c r="M104" s="41" t="s">
        <v>5382</v>
      </c>
      <c r="N104" s="41"/>
      <c r="O104" s="41"/>
      <c r="P104" s="41"/>
    </row>
    <row r="105" spans="1:16" x14ac:dyDescent="0.3">
      <c r="A105" s="17" t="s">
        <v>2673</v>
      </c>
      <c r="B105" s="17" t="s">
        <v>2524</v>
      </c>
      <c r="C105" s="17" t="s">
        <v>2674</v>
      </c>
      <c r="D105" s="17" t="s">
        <v>2484</v>
      </c>
      <c r="E105" s="17" t="s">
        <v>2311</v>
      </c>
      <c r="F105" s="17" t="s">
        <v>2675</v>
      </c>
      <c r="G105" s="18">
        <v>4</v>
      </c>
      <c r="H105" s="18">
        <v>10</v>
      </c>
      <c r="I105" s="19">
        <v>0.25</v>
      </c>
      <c r="J105" s="20">
        <v>0.75</v>
      </c>
      <c r="K105" s="21">
        <v>0</v>
      </c>
      <c r="L105" s="22">
        <v>0</v>
      </c>
      <c r="M105" s="41" t="s">
        <v>5380</v>
      </c>
      <c r="N105" s="41"/>
      <c r="O105" s="41"/>
      <c r="P105" s="41"/>
    </row>
    <row r="106" spans="1:16" x14ac:dyDescent="0.3">
      <c r="A106" s="17" t="s">
        <v>2676</v>
      </c>
      <c r="B106" s="17" t="s">
        <v>2677</v>
      </c>
      <c r="C106" s="17" t="s">
        <v>2678</v>
      </c>
      <c r="D106" s="17" t="s">
        <v>2271</v>
      </c>
      <c r="E106" s="17" t="s">
        <v>1416</v>
      </c>
      <c r="F106" s="17" t="s">
        <v>2679</v>
      </c>
      <c r="G106" s="18">
        <v>4</v>
      </c>
      <c r="H106" s="18">
        <v>16</v>
      </c>
      <c r="I106" s="19">
        <v>0</v>
      </c>
      <c r="J106" s="20">
        <v>1</v>
      </c>
      <c r="K106" s="21">
        <v>0</v>
      </c>
      <c r="L106" s="22">
        <v>0</v>
      </c>
      <c r="M106" s="41" t="s">
        <v>5386</v>
      </c>
      <c r="N106" s="41"/>
      <c r="O106" s="41"/>
      <c r="P106" s="41"/>
    </row>
    <row r="107" spans="1:16" x14ac:dyDescent="0.3">
      <c r="A107" s="17" t="s">
        <v>2680</v>
      </c>
      <c r="B107" s="17" t="s">
        <v>2681</v>
      </c>
      <c r="C107" s="17" t="s">
        <v>2267</v>
      </c>
      <c r="D107" s="17" t="s">
        <v>2682</v>
      </c>
      <c r="E107" s="17" t="s">
        <v>2149</v>
      </c>
      <c r="F107" s="17" t="s">
        <v>2683</v>
      </c>
      <c r="G107" s="18">
        <v>4</v>
      </c>
      <c r="H107" s="18">
        <v>18</v>
      </c>
      <c r="I107" s="19">
        <v>0.75</v>
      </c>
      <c r="J107" s="20">
        <v>0.25</v>
      </c>
      <c r="K107" s="21">
        <v>0</v>
      </c>
      <c r="L107" s="22">
        <v>0</v>
      </c>
      <c r="M107" s="41" t="s">
        <v>5380</v>
      </c>
      <c r="N107" s="41"/>
      <c r="O107" s="41"/>
      <c r="P107" s="41"/>
    </row>
    <row r="108" spans="1:16" x14ac:dyDescent="0.3">
      <c r="A108" s="17" t="s">
        <v>1799</v>
      </c>
      <c r="B108" s="17" t="s">
        <v>2684</v>
      </c>
      <c r="C108" s="17" t="s">
        <v>2685</v>
      </c>
      <c r="D108" s="17" t="s">
        <v>2416</v>
      </c>
      <c r="E108" s="17" t="s">
        <v>1106</v>
      </c>
      <c r="F108" s="17" t="s">
        <v>2686</v>
      </c>
      <c r="G108" s="18">
        <v>4</v>
      </c>
      <c r="H108" s="18">
        <v>5</v>
      </c>
      <c r="I108" s="19">
        <v>0</v>
      </c>
      <c r="J108" s="20">
        <v>0</v>
      </c>
      <c r="K108" s="21">
        <v>0</v>
      </c>
      <c r="L108" s="22">
        <v>1</v>
      </c>
      <c r="M108" s="41" t="s">
        <v>5382</v>
      </c>
      <c r="N108" s="41"/>
      <c r="O108" s="41"/>
      <c r="P108" s="41"/>
    </row>
    <row r="109" spans="1:16" x14ac:dyDescent="0.3">
      <c r="A109" s="17" t="s">
        <v>1667</v>
      </c>
      <c r="B109" s="17" t="s">
        <v>2687</v>
      </c>
      <c r="C109" s="17" t="s">
        <v>2688</v>
      </c>
      <c r="D109" s="17" t="s">
        <v>2416</v>
      </c>
      <c r="E109" s="17" t="s">
        <v>1669</v>
      </c>
      <c r="F109" s="17" t="s">
        <v>2689</v>
      </c>
      <c r="G109" s="18">
        <v>4</v>
      </c>
      <c r="H109" s="18">
        <v>4</v>
      </c>
      <c r="I109" s="19">
        <v>0</v>
      </c>
      <c r="J109" s="20">
        <v>0</v>
      </c>
      <c r="K109" s="21">
        <v>0</v>
      </c>
      <c r="L109" s="22">
        <v>1</v>
      </c>
      <c r="M109" s="41" t="s">
        <v>5382</v>
      </c>
      <c r="N109" s="41"/>
      <c r="O109" s="41"/>
      <c r="P109" s="41"/>
    </row>
    <row r="110" spans="1:16" x14ac:dyDescent="0.3">
      <c r="A110" s="17" t="s">
        <v>2690</v>
      </c>
      <c r="B110" s="17" t="s">
        <v>2691</v>
      </c>
      <c r="C110" s="17" t="s">
        <v>2692</v>
      </c>
      <c r="D110" s="17" t="s">
        <v>2693</v>
      </c>
      <c r="E110" s="17" t="s">
        <v>2333</v>
      </c>
      <c r="F110" s="17" t="s">
        <v>2694</v>
      </c>
      <c r="G110" s="18">
        <v>4</v>
      </c>
      <c r="H110" s="18">
        <v>4</v>
      </c>
      <c r="I110" s="19">
        <v>0.75</v>
      </c>
      <c r="J110" s="20">
        <v>0.25</v>
      </c>
      <c r="K110" s="21">
        <v>0</v>
      </c>
      <c r="L110" s="22">
        <v>0</v>
      </c>
      <c r="M110" s="41" t="s">
        <v>5380</v>
      </c>
      <c r="N110" s="41"/>
      <c r="O110" s="41"/>
      <c r="P110" s="41"/>
    </row>
    <row r="111" spans="1:16" x14ac:dyDescent="0.3">
      <c r="A111" s="17" t="s">
        <v>2695</v>
      </c>
      <c r="B111" s="17" t="s">
        <v>2696</v>
      </c>
      <c r="C111" s="17" t="s">
        <v>2267</v>
      </c>
      <c r="D111" s="17" t="s">
        <v>2271</v>
      </c>
      <c r="E111" s="17" t="s">
        <v>2697</v>
      </c>
      <c r="F111" s="17" t="s">
        <v>2698</v>
      </c>
      <c r="G111" s="18">
        <v>4</v>
      </c>
      <c r="H111" s="18">
        <v>9</v>
      </c>
      <c r="I111" s="19">
        <v>0.75</v>
      </c>
      <c r="J111" s="20">
        <v>0.25</v>
      </c>
      <c r="K111" s="21">
        <v>0</v>
      </c>
      <c r="L111" s="22">
        <v>0</v>
      </c>
      <c r="M111" s="41" t="s">
        <v>5380</v>
      </c>
      <c r="N111" s="41"/>
      <c r="O111" s="41"/>
      <c r="P111" s="41"/>
    </row>
    <row r="112" spans="1:16" x14ac:dyDescent="0.3">
      <c r="A112" s="17" t="s">
        <v>2699</v>
      </c>
      <c r="B112" s="17" t="s">
        <v>2700</v>
      </c>
      <c r="C112" s="17" t="s">
        <v>2701</v>
      </c>
      <c r="D112" s="17" t="s">
        <v>2575</v>
      </c>
      <c r="E112" s="17" t="s">
        <v>2390</v>
      </c>
      <c r="F112" s="17" t="s">
        <v>2702</v>
      </c>
      <c r="G112" s="18">
        <v>4</v>
      </c>
      <c r="H112" s="18">
        <v>4</v>
      </c>
      <c r="I112" s="19">
        <v>1</v>
      </c>
      <c r="J112" s="20">
        <v>0</v>
      </c>
      <c r="K112" s="21">
        <v>0</v>
      </c>
      <c r="L112" s="22">
        <v>0</v>
      </c>
      <c r="M112" s="41" t="s">
        <v>5380</v>
      </c>
      <c r="N112" s="41"/>
      <c r="O112" s="41"/>
      <c r="P112" s="41"/>
    </row>
    <row r="113" spans="1:16" x14ac:dyDescent="0.3">
      <c r="A113" s="17" t="s">
        <v>2703</v>
      </c>
      <c r="B113" s="17" t="s">
        <v>2454</v>
      </c>
      <c r="C113" s="17" t="s">
        <v>2704</v>
      </c>
      <c r="D113" s="17" t="s">
        <v>2271</v>
      </c>
      <c r="E113" s="17" t="s">
        <v>1351</v>
      </c>
      <c r="F113" s="17" t="s">
        <v>2705</v>
      </c>
      <c r="G113" s="18">
        <v>4</v>
      </c>
      <c r="H113" s="18">
        <v>4</v>
      </c>
      <c r="I113" s="19">
        <v>0</v>
      </c>
      <c r="J113" s="20">
        <v>1</v>
      </c>
      <c r="K113" s="21">
        <v>0</v>
      </c>
      <c r="L113" s="22">
        <v>0</v>
      </c>
      <c r="M113" s="41" t="s">
        <v>5381</v>
      </c>
      <c r="N113" s="41"/>
      <c r="O113" s="41"/>
      <c r="P113" s="41"/>
    </row>
    <row r="114" spans="1:16" x14ac:dyDescent="0.3">
      <c r="A114" s="17" t="s">
        <v>2706</v>
      </c>
      <c r="B114" s="17" t="s">
        <v>2707</v>
      </c>
      <c r="C114" s="17" t="s">
        <v>2492</v>
      </c>
      <c r="D114" s="17" t="s">
        <v>2493</v>
      </c>
      <c r="E114" s="17" t="s">
        <v>2477</v>
      </c>
      <c r="F114" s="17" t="s">
        <v>2708</v>
      </c>
      <c r="G114" s="18">
        <v>4</v>
      </c>
      <c r="H114" s="18">
        <v>10</v>
      </c>
      <c r="I114" s="19">
        <v>0</v>
      </c>
      <c r="J114" s="20">
        <v>1</v>
      </c>
      <c r="K114" s="21">
        <v>0</v>
      </c>
      <c r="L114" s="22">
        <v>0</v>
      </c>
      <c r="M114" s="41" t="s">
        <v>5380</v>
      </c>
      <c r="N114" s="41"/>
      <c r="O114" s="41"/>
      <c r="P114" s="41"/>
    </row>
    <row r="115" spans="1:16" x14ac:dyDescent="0.3">
      <c r="A115" s="17" t="s">
        <v>2709</v>
      </c>
      <c r="B115" s="17" t="s">
        <v>2710</v>
      </c>
      <c r="C115" s="17" t="s">
        <v>2503</v>
      </c>
      <c r="D115" s="17" t="s">
        <v>2271</v>
      </c>
      <c r="E115" s="17" t="s">
        <v>2504</v>
      </c>
      <c r="F115" s="17" t="s">
        <v>2711</v>
      </c>
      <c r="G115" s="18">
        <v>4</v>
      </c>
      <c r="H115" s="18">
        <v>14</v>
      </c>
      <c r="I115" s="19">
        <v>0.25</v>
      </c>
      <c r="J115" s="20">
        <v>0.75</v>
      </c>
      <c r="K115" s="21">
        <v>0</v>
      </c>
      <c r="L115" s="22">
        <v>0</v>
      </c>
      <c r="M115" s="41" t="s">
        <v>5380</v>
      </c>
      <c r="N115" s="41"/>
      <c r="O115" s="41"/>
      <c r="P115" s="41"/>
    </row>
    <row r="116" spans="1:16" x14ac:dyDescent="0.3">
      <c r="A116" s="17" t="s">
        <v>2712</v>
      </c>
      <c r="B116" s="17" t="s">
        <v>2713</v>
      </c>
      <c r="C116" s="17" t="s">
        <v>2267</v>
      </c>
      <c r="D116" s="17" t="s">
        <v>2336</v>
      </c>
      <c r="E116" s="17" t="s">
        <v>2324</v>
      </c>
      <c r="F116" s="17" t="s">
        <v>2714</v>
      </c>
      <c r="G116" s="18">
        <v>4</v>
      </c>
      <c r="H116" s="18">
        <v>8</v>
      </c>
      <c r="I116" s="19">
        <v>0</v>
      </c>
      <c r="J116" s="20">
        <v>1</v>
      </c>
      <c r="K116" s="21">
        <v>0</v>
      </c>
      <c r="L116" s="22">
        <v>0</v>
      </c>
      <c r="M116" s="41" t="s">
        <v>5380</v>
      </c>
      <c r="N116" s="41"/>
      <c r="O116" s="41"/>
      <c r="P116" s="41"/>
    </row>
    <row r="117" spans="1:16" x14ac:dyDescent="0.3">
      <c r="A117" s="17" t="s">
        <v>1379</v>
      </c>
      <c r="B117" s="17" t="s">
        <v>2715</v>
      </c>
      <c r="C117" s="17" t="s">
        <v>2716</v>
      </c>
      <c r="D117" s="17" t="s">
        <v>2271</v>
      </c>
      <c r="E117" s="17" t="s">
        <v>1227</v>
      </c>
      <c r="F117" s="17" t="s">
        <v>2717</v>
      </c>
      <c r="G117" s="18">
        <v>4</v>
      </c>
      <c r="H117" s="18">
        <v>5</v>
      </c>
      <c r="I117" s="19">
        <v>0</v>
      </c>
      <c r="J117" s="20">
        <v>0</v>
      </c>
      <c r="K117" s="21">
        <v>0</v>
      </c>
      <c r="L117" s="22">
        <v>1</v>
      </c>
      <c r="M117" s="41" t="s">
        <v>5383</v>
      </c>
      <c r="N117" s="41"/>
      <c r="O117" s="41"/>
      <c r="P117" s="41"/>
    </row>
    <row r="118" spans="1:16" x14ac:dyDescent="0.3">
      <c r="A118" s="17" t="s">
        <v>2718</v>
      </c>
      <c r="B118" s="17" t="s">
        <v>2719</v>
      </c>
      <c r="C118" s="17" t="s">
        <v>2720</v>
      </c>
      <c r="D118" s="17" t="s">
        <v>2271</v>
      </c>
      <c r="E118" s="17" t="s">
        <v>1713</v>
      </c>
      <c r="F118" s="17" t="s">
        <v>2721</v>
      </c>
      <c r="G118" s="18">
        <v>4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41" t="s">
        <v>5381</v>
      </c>
      <c r="N118" s="41"/>
      <c r="O118" s="41"/>
      <c r="P118" s="41"/>
    </row>
    <row r="119" spans="1:16" x14ac:dyDescent="0.3">
      <c r="A119" s="17" t="s">
        <v>2722</v>
      </c>
      <c r="B119" s="17" t="s">
        <v>2598</v>
      </c>
      <c r="C119" s="17" t="s">
        <v>2723</v>
      </c>
      <c r="D119" s="17" t="s">
        <v>2600</v>
      </c>
      <c r="E119" s="17" t="s">
        <v>1351</v>
      </c>
      <c r="F119" s="17" t="s">
        <v>2724</v>
      </c>
      <c r="G119" s="18">
        <v>4</v>
      </c>
      <c r="H119" s="18">
        <v>9</v>
      </c>
      <c r="I119" s="19">
        <v>0</v>
      </c>
      <c r="J119" s="20">
        <v>1</v>
      </c>
      <c r="K119" s="21">
        <v>0</v>
      </c>
      <c r="L119" s="22">
        <v>0</v>
      </c>
      <c r="M119" s="41" t="s">
        <v>5381</v>
      </c>
      <c r="N119" s="41"/>
      <c r="O119" s="41"/>
      <c r="P119" s="41"/>
    </row>
    <row r="120" spans="1:16" x14ac:dyDescent="0.3">
      <c r="A120" s="17" t="s">
        <v>2725</v>
      </c>
      <c r="B120" s="17" t="s">
        <v>2726</v>
      </c>
      <c r="C120" s="17" t="s">
        <v>2267</v>
      </c>
      <c r="D120" s="17" t="s">
        <v>2271</v>
      </c>
      <c r="E120" s="17" t="s">
        <v>2504</v>
      </c>
      <c r="F120" s="17" t="s">
        <v>2727</v>
      </c>
      <c r="G120" s="18">
        <v>4</v>
      </c>
      <c r="H120" s="18">
        <v>8</v>
      </c>
      <c r="I120" s="19">
        <v>0</v>
      </c>
      <c r="J120" s="20">
        <v>1</v>
      </c>
      <c r="K120" s="21">
        <v>0</v>
      </c>
      <c r="L120" s="22">
        <v>0</v>
      </c>
      <c r="M120" s="41" t="s">
        <v>5380</v>
      </c>
      <c r="N120" s="41"/>
      <c r="O120" s="41"/>
      <c r="P120" s="41"/>
    </row>
    <row r="121" spans="1:16" x14ac:dyDescent="0.3">
      <c r="A121" s="17" t="s">
        <v>1129</v>
      </c>
      <c r="B121" s="17" t="s">
        <v>2636</v>
      </c>
      <c r="C121" s="17" t="s">
        <v>2728</v>
      </c>
      <c r="D121" s="17" t="s">
        <v>2336</v>
      </c>
      <c r="E121" s="17" t="s">
        <v>1106</v>
      </c>
      <c r="F121" s="17" t="s">
        <v>2729</v>
      </c>
      <c r="G121" s="18">
        <v>4</v>
      </c>
      <c r="H121" s="18">
        <v>6</v>
      </c>
      <c r="I121" s="19">
        <v>0</v>
      </c>
      <c r="J121" s="20">
        <v>0</v>
      </c>
      <c r="K121" s="21">
        <v>1</v>
      </c>
      <c r="L121" s="22">
        <v>0</v>
      </c>
      <c r="M121" s="41" t="s">
        <v>5382</v>
      </c>
      <c r="N121" s="41"/>
      <c r="O121" s="41"/>
      <c r="P121" s="41"/>
    </row>
    <row r="122" spans="1:16" x14ac:dyDescent="0.3">
      <c r="A122" s="17" t="s">
        <v>1923</v>
      </c>
      <c r="B122" s="17" t="s">
        <v>2730</v>
      </c>
      <c r="C122" s="17" t="s">
        <v>2731</v>
      </c>
      <c r="D122" s="17" t="s">
        <v>2271</v>
      </c>
      <c r="E122" s="17" t="s">
        <v>1455</v>
      </c>
      <c r="F122" s="17" t="s">
        <v>2732</v>
      </c>
      <c r="G122" s="18">
        <v>4</v>
      </c>
      <c r="H122" s="18">
        <v>4</v>
      </c>
      <c r="I122" s="19">
        <v>0</v>
      </c>
      <c r="J122" s="20">
        <v>0</v>
      </c>
      <c r="K122" s="21">
        <v>0</v>
      </c>
      <c r="L122" s="22">
        <v>1</v>
      </c>
      <c r="M122" s="41" t="s">
        <v>5382</v>
      </c>
      <c r="N122" s="41"/>
      <c r="O122" s="41"/>
      <c r="P122" s="41"/>
    </row>
    <row r="123" spans="1:16" x14ac:dyDescent="0.3">
      <c r="A123" s="17" t="s">
        <v>2733</v>
      </c>
      <c r="B123" s="17" t="s">
        <v>2314</v>
      </c>
      <c r="C123" s="17" t="s">
        <v>2734</v>
      </c>
      <c r="D123" s="17" t="s">
        <v>2316</v>
      </c>
      <c r="E123" s="17" t="s">
        <v>2317</v>
      </c>
      <c r="F123" s="17" t="s">
        <v>2733</v>
      </c>
      <c r="G123" s="18">
        <v>4</v>
      </c>
      <c r="H123" s="18">
        <v>4</v>
      </c>
      <c r="I123" s="19">
        <v>0</v>
      </c>
      <c r="J123" s="20">
        <v>1</v>
      </c>
      <c r="K123" s="21">
        <v>0</v>
      </c>
      <c r="L123" s="22">
        <v>0</v>
      </c>
      <c r="M123" s="41" t="s">
        <v>5380</v>
      </c>
      <c r="N123" s="41"/>
      <c r="O123" s="41"/>
      <c r="P123" s="41"/>
    </row>
    <row r="124" spans="1:16" x14ac:dyDescent="0.3">
      <c r="A124" s="17" t="s">
        <v>2735</v>
      </c>
      <c r="B124" s="17" t="s">
        <v>2736</v>
      </c>
      <c r="C124" s="17" t="s">
        <v>2267</v>
      </c>
      <c r="D124" s="17" t="s">
        <v>2271</v>
      </c>
      <c r="E124" s="17" t="s">
        <v>1713</v>
      </c>
      <c r="F124" s="17" t="s">
        <v>2737</v>
      </c>
      <c r="G124" s="18">
        <v>4</v>
      </c>
      <c r="H124" s="18">
        <v>4</v>
      </c>
      <c r="I124" s="19">
        <v>0</v>
      </c>
      <c r="J124" s="20">
        <v>1</v>
      </c>
      <c r="K124" s="21">
        <v>0</v>
      </c>
      <c r="L124" s="22">
        <v>0</v>
      </c>
      <c r="M124" s="41" t="s">
        <v>5380</v>
      </c>
      <c r="N124" s="41"/>
      <c r="O124" s="41"/>
      <c r="P124" s="41"/>
    </row>
    <row r="125" spans="1:16" x14ac:dyDescent="0.3">
      <c r="A125" s="17" t="s">
        <v>2738</v>
      </c>
      <c r="B125" s="17" t="s">
        <v>2454</v>
      </c>
      <c r="C125" s="17" t="s">
        <v>2739</v>
      </c>
      <c r="D125" s="17" t="s">
        <v>2271</v>
      </c>
      <c r="E125" s="17" t="s">
        <v>1351</v>
      </c>
      <c r="F125" s="17" t="s">
        <v>2740</v>
      </c>
      <c r="G125" s="18">
        <v>4</v>
      </c>
      <c r="H125" s="18">
        <v>6</v>
      </c>
      <c r="I125" s="19">
        <v>0</v>
      </c>
      <c r="J125" s="20">
        <v>1</v>
      </c>
      <c r="K125" s="21">
        <v>0</v>
      </c>
      <c r="L125" s="22">
        <v>0</v>
      </c>
      <c r="M125" s="41" t="s">
        <v>5381</v>
      </c>
      <c r="N125" s="41"/>
      <c r="O125" s="41"/>
      <c r="P125" s="41"/>
    </row>
    <row r="126" spans="1:16" x14ac:dyDescent="0.3">
      <c r="A126" s="17" t="s">
        <v>2741</v>
      </c>
      <c r="B126" s="17" t="s">
        <v>2742</v>
      </c>
      <c r="C126" s="17" t="s">
        <v>2743</v>
      </c>
      <c r="D126" s="17" t="s">
        <v>2271</v>
      </c>
      <c r="E126" s="17" t="s">
        <v>2504</v>
      </c>
      <c r="F126" s="17" t="s">
        <v>2744</v>
      </c>
      <c r="G126" s="18">
        <v>4</v>
      </c>
      <c r="H126" s="18">
        <v>6</v>
      </c>
      <c r="I126" s="19">
        <v>0.75</v>
      </c>
      <c r="J126" s="20">
        <v>0.25</v>
      </c>
      <c r="K126" s="21">
        <v>0</v>
      </c>
      <c r="L126" s="22">
        <v>0</v>
      </c>
      <c r="M126" s="41" t="s">
        <v>5380</v>
      </c>
      <c r="N126" s="41"/>
      <c r="O126" s="41"/>
      <c r="P126" s="41"/>
    </row>
    <row r="127" spans="1:16" x14ac:dyDescent="0.3">
      <c r="A127" s="17" t="s">
        <v>2745</v>
      </c>
      <c r="B127" s="17" t="s">
        <v>2746</v>
      </c>
      <c r="C127" s="17" t="s">
        <v>2267</v>
      </c>
      <c r="D127" s="17" t="s">
        <v>2328</v>
      </c>
      <c r="E127" s="17" t="s">
        <v>2311</v>
      </c>
      <c r="F127" s="17" t="s">
        <v>2747</v>
      </c>
      <c r="G127" s="18">
        <v>3</v>
      </c>
      <c r="H127" s="18">
        <v>6</v>
      </c>
      <c r="I127" s="19">
        <v>0.33333333333333337</v>
      </c>
      <c r="J127" s="20">
        <v>0.66666666666666674</v>
      </c>
      <c r="K127" s="21">
        <v>0</v>
      </c>
      <c r="L127" s="22">
        <v>0</v>
      </c>
      <c r="M127" s="41" t="s">
        <v>5380</v>
      </c>
      <c r="N127" s="41"/>
      <c r="O127" s="41"/>
      <c r="P127" s="41"/>
    </row>
    <row r="128" spans="1:16" x14ac:dyDescent="0.3">
      <c r="A128" s="17" t="s">
        <v>2748</v>
      </c>
      <c r="B128" s="17" t="s">
        <v>2749</v>
      </c>
      <c r="C128" s="17" t="s">
        <v>2267</v>
      </c>
      <c r="D128" s="17" t="s">
        <v>2600</v>
      </c>
      <c r="E128" s="17" t="s">
        <v>2750</v>
      </c>
      <c r="F128" s="17" t="s">
        <v>2751</v>
      </c>
      <c r="G128" s="18">
        <v>3</v>
      </c>
      <c r="H128" s="18">
        <v>6</v>
      </c>
      <c r="I128" s="19">
        <v>0.33333333333333337</v>
      </c>
      <c r="J128" s="20">
        <v>0.66666666666666674</v>
      </c>
      <c r="K128" s="21">
        <v>0</v>
      </c>
      <c r="L128" s="22">
        <v>0</v>
      </c>
      <c r="M128" s="41" t="s">
        <v>5380</v>
      </c>
      <c r="N128" s="41"/>
      <c r="O128" s="41"/>
      <c r="P128" s="41"/>
    </row>
    <row r="129" spans="1:16" x14ac:dyDescent="0.3">
      <c r="A129" s="17" t="s">
        <v>2752</v>
      </c>
      <c r="B129" s="17" t="s">
        <v>2753</v>
      </c>
      <c r="C129" s="17" t="s">
        <v>2754</v>
      </c>
      <c r="D129" s="17" t="s">
        <v>2271</v>
      </c>
      <c r="E129" s="17" t="s">
        <v>2755</v>
      </c>
      <c r="F129" s="17" t="s">
        <v>2756</v>
      </c>
      <c r="G129" s="18">
        <v>3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41" t="s">
        <v>5381</v>
      </c>
      <c r="N129" s="41"/>
      <c r="O129" s="41"/>
      <c r="P129" s="41"/>
    </row>
    <row r="130" spans="1:16" x14ac:dyDescent="0.3">
      <c r="A130" s="17" t="s">
        <v>2757</v>
      </c>
      <c r="B130" s="17" t="s">
        <v>2758</v>
      </c>
      <c r="C130" s="17" t="s">
        <v>2267</v>
      </c>
      <c r="D130" s="17" t="s">
        <v>2310</v>
      </c>
      <c r="E130" s="17" t="s">
        <v>2311</v>
      </c>
      <c r="F130" s="17" t="s">
        <v>2759</v>
      </c>
      <c r="G130" s="18">
        <v>3</v>
      </c>
      <c r="H130" s="18">
        <v>9</v>
      </c>
      <c r="I130" s="19">
        <v>0</v>
      </c>
      <c r="J130" s="20">
        <v>1</v>
      </c>
      <c r="K130" s="21">
        <v>0</v>
      </c>
      <c r="L130" s="22">
        <v>0</v>
      </c>
      <c r="M130" s="41" t="s">
        <v>5381</v>
      </c>
      <c r="N130" s="41"/>
      <c r="O130" s="41"/>
      <c r="P130" s="41"/>
    </row>
    <row r="131" spans="1:16" x14ac:dyDescent="0.3">
      <c r="A131" s="17" t="s">
        <v>2760</v>
      </c>
      <c r="B131" s="17" t="s">
        <v>2761</v>
      </c>
      <c r="C131" s="17" t="s">
        <v>2762</v>
      </c>
      <c r="D131" s="17" t="s">
        <v>2763</v>
      </c>
      <c r="E131" s="17" t="s">
        <v>2764</v>
      </c>
      <c r="F131" s="17" t="s">
        <v>2765</v>
      </c>
      <c r="G131" s="18">
        <v>3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41" t="s">
        <v>5380</v>
      </c>
      <c r="N131" s="41"/>
      <c r="O131" s="41"/>
      <c r="P131" s="41"/>
    </row>
    <row r="132" spans="1:16" x14ac:dyDescent="0.3">
      <c r="A132" s="17" t="s">
        <v>2766</v>
      </c>
      <c r="B132" s="17" t="s">
        <v>2767</v>
      </c>
      <c r="C132" s="17" t="s">
        <v>2267</v>
      </c>
      <c r="D132" s="17" t="s">
        <v>2570</v>
      </c>
      <c r="E132" s="17" t="s">
        <v>2189</v>
      </c>
      <c r="F132" s="17" t="s">
        <v>2768</v>
      </c>
      <c r="G132" s="18">
        <v>3</v>
      </c>
      <c r="H132" s="18">
        <v>7</v>
      </c>
      <c r="I132" s="19">
        <v>0</v>
      </c>
      <c r="J132" s="20">
        <v>1</v>
      </c>
      <c r="K132" s="21">
        <v>0</v>
      </c>
      <c r="L132" s="22">
        <v>0</v>
      </c>
      <c r="M132" s="41" t="s">
        <v>5380</v>
      </c>
      <c r="N132" s="41"/>
      <c r="O132" s="41"/>
      <c r="P132" s="41"/>
    </row>
    <row r="133" spans="1:16" x14ac:dyDescent="0.3">
      <c r="A133" s="17" t="s">
        <v>1322</v>
      </c>
      <c r="B133" s="17" t="s">
        <v>2769</v>
      </c>
      <c r="C133" s="17" t="s">
        <v>2770</v>
      </c>
      <c r="D133" s="17" t="s">
        <v>2271</v>
      </c>
      <c r="E133" s="17" t="s">
        <v>1205</v>
      </c>
      <c r="F133" s="17" t="s">
        <v>2771</v>
      </c>
      <c r="G133" s="18">
        <v>3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41" t="s">
        <v>5382</v>
      </c>
      <c r="N133" s="41"/>
      <c r="O133" s="41"/>
      <c r="P133" s="41"/>
    </row>
    <row r="134" spans="1:16" x14ac:dyDescent="0.3">
      <c r="A134" s="17" t="s">
        <v>2772</v>
      </c>
      <c r="B134" s="17" t="s">
        <v>2773</v>
      </c>
      <c r="C134" s="17" t="s">
        <v>2267</v>
      </c>
      <c r="D134" s="17" t="s">
        <v>2328</v>
      </c>
      <c r="E134" s="17" t="s">
        <v>2311</v>
      </c>
      <c r="F134" s="17" t="s">
        <v>2774</v>
      </c>
      <c r="G134" s="18">
        <v>3</v>
      </c>
      <c r="H134" s="18">
        <v>5</v>
      </c>
      <c r="I134" s="19">
        <v>0</v>
      </c>
      <c r="J134" s="20">
        <v>1</v>
      </c>
      <c r="K134" s="21">
        <v>0</v>
      </c>
      <c r="L134" s="22">
        <v>0</v>
      </c>
      <c r="M134" s="41" t="s">
        <v>5381</v>
      </c>
      <c r="N134" s="41"/>
      <c r="O134" s="41"/>
      <c r="P134" s="41"/>
    </row>
    <row r="135" spans="1:16" x14ac:dyDescent="0.3">
      <c r="A135" s="17" t="s">
        <v>2775</v>
      </c>
      <c r="B135" s="17" t="s">
        <v>2776</v>
      </c>
      <c r="C135" s="17" t="s">
        <v>2777</v>
      </c>
      <c r="D135" s="17" t="s">
        <v>2328</v>
      </c>
      <c r="E135" s="17" t="s">
        <v>2311</v>
      </c>
      <c r="F135" s="17" t="s">
        <v>2778</v>
      </c>
      <c r="G135" s="18">
        <v>3</v>
      </c>
      <c r="H135" s="18">
        <v>3</v>
      </c>
      <c r="I135" s="19">
        <v>1</v>
      </c>
      <c r="J135" s="20">
        <v>0</v>
      </c>
      <c r="K135" s="21">
        <v>0</v>
      </c>
      <c r="L135" s="22">
        <v>0</v>
      </c>
      <c r="M135" s="41" t="s">
        <v>5380</v>
      </c>
      <c r="N135" s="41"/>
      <c r="O135" s="41"/>
      <c r="P135" s="41"/>
    </row>
    <row r="136" spans="1:16" x14ac:dyDescent="0.3">
      <c r="A136" s="17" t="s">
        <v>1389</v>
      </c>
      <c r="B136" s="17" t="s">
        <v>2636</v>
      </c>
      <c r="C136" s="17" t="s">
        <v>2779</v>
      </c>
      <c r="D136" s="17" t="s">
        <v>2336</v>
      </c>
      <c r="E136" s="17" t="s">
        <v>1106</v>
      </c>
      <c r="F136" s="17" t="s">
        <v>2780</v>
      </c>
      <c r="G136" s="18">
        <v>3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41" t="s">
        <v>5382</v>
      </c>
      <c r="N136" s="41"/>
      <c r="O136" s="41"/>
      <c r="P136" s="41"/>
    </row>
    <row r="137" spans="1:16" x14ac:dyDescent="0.3">
      <c r="A137" s="17" t="s">
        <v>2781</v>
      </c>
      <c r="B137" s="17" t="s">
        <v>2782</v>
      </c>
      <c r="C137" s="17" t="s">
        <v>2783</v>
      </c>
      <c r="D137" s="17" t="s">
        <v>2271</v>
      </c>
      <c r="E137" s="17" t="s">
        <v>2504</v>
      </c>
      <c r="F137" s="17" t="s">
        <v>2784</v>
      </c>
      <c r="G137" s="18">
        <v>3</v>
      </c>
      <c r="H137" s="18">
        <v>12</v>
      </c>
      <c r="I137" s="19">
        <v>0</v>
      </c>
      <c r="J137" s="20">
        <v>1</v>
      </c>
      <c r="K137" s="21">
        <v>0</v>
      </c>
      <c r="L137" s="22">
        <v>0</v>
      </c>
      <c r="M137" s="41" t="s">
        <v>5380</v>
      </c>
      <c r="N137" s="41"/>
      <c r="O137" s="41"/>
      <c r="P137" s="41"/>
    </row>
    <row r="138" spans="1:16" x14ac:dyDescent="0.3">
      <c r="A138" s="17" t="s">
        <v>2785</v>
      </c>
      <c r="B138" s="17" t="s">
        <v>2786</v>
      </c>
      <c r="C138" s="17" t="s">
        <v>2787</v>
      </c>
      <c r="D138" s="17" t="s">
        <v>2607</v>
      </c>
      <c r="E138" s="17" t="s">
        <v>2788</v>
      </c>
      <c r="F138" s="17" t="s">
        <v>2789</v>
      </c>
      <c r="G138" s="18">
        <v>3</v>
      </c>
      <c r="H138" s="18">
        <v>5</v>
      </c>
      <c r="I138" s="19">
        <v>0</v>
      </c>
      <c r="J138" s="20">
        <v>1</v>
      </c>
      <c r="K138" s="21">
        <v>0</v>
      </c>
      <c r="L138" s="22">
        <v>0</v>
      </c>
      <c r="M138" s="41" t="s">
        <v>5381</v>
      </c>
      <c r="N138" s="41"/>
      <c r="O138" s="41"/>
      <c r="P138" s="41"/>
    </row>
    <row r="139" spans="1:16" x14ac:dyDescent="0.3">
      <c r="A139" s="17" t="s">
        <v>2790</v>
      </c>
      <c r="B139" s="17" t="s">
        <v>2791</v>
      </c>
      <c r="C139" s="17" t="s">
        <v>2792</v>
      </c>
      <c r="D139" s="17" t="s">
        <v>2271</v>
      </c>
      <c r="E139" s="17" t="s">
        <v>2289</v>
      </c>
      <c r="F139" s="17" t="s">
        <v>2793</v>
      </c>
      <c r="G139" s="18">
        <v>3</v>
      </c>
      <c r="H139" s="18">
        <v>8</v>
      </c>
      <c r="I139" s="19">
        <v>0</v>
      </c>
      <c r="J139" s="20">
        <v>1</v>
      </c>
      <c r="K139" s="21">
        <v>0</v>
      </c>
      <c r="L139" s="22">
        <v>0</v>
      </c>
      <c r="M139" s="41" t="s">
        <v>5380</v>
      </c>
      <c r="N139" s="41"/>
      <c r="O139" s="41"/>
      <c r="P139" s="41"/>
    </row>
    <row r="140" spans="1:16" x14ac:dyDescent="0.3">
      <c r="A140" s="17" t="s">
        <v>1776</v>
      </c>
      <c r="B140" s="17" t="s">
        <v>2794</v>
      </c>
      <c r="C140" s="17" t="s">
        <v>2267</v>
      </c>
      <c r="D140" s="17" t="s">
        <v>2615</v>
      </c>
      <c r="E140" s="17" t="s">
        <v>1778</v>
      </c>
      <c r="F140" s="17" t="s">
        <v>2795</v>
      </c>
      <c r="G140" s="18">
        <v>3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41" t="s">
        <v>5382</v>
      </c>
      <c r="N140" s="41"/>
      <c r="O140" s="41"/>
      <c r="P140" s="41"/>
    </row>
    <row r="141" spans="1:16" x14ac:dyDescent="0.3">
      <c r="A141" s="17" t="s">
        <v>2796</v>
      </c>
      <c r="B141" s="17" t="s">
        <v>2454</v>
      </c>
      <c r="C141" s="17" t="s">
        <v>2797</v>
      </c>
      <c r="D141" s="17" t="s">
        <v>2271</v>
      </c>
      <c r="E141" s="17" t="s">
        <v>1351</v>
      </c>
      <c r="F141" s="17" t="s">
        <v>2798</v>
      </c>
      <c r="G141" s="18">
        <v>3</v>
      </c>
      <c r="H141" s="18">
        <v>3</v>
      </c>
      <c r="I141" s="19">
        <v>0</v>
      </c>
      <c r="J141" s="20">
        <v>1</v>
      </c>
      <c r="K141" s="21">
        <v>0</v>
      </c>
      <c r="L141" s="22">
        <v>0</v>
      </c>
      <c r="M141" s="41" t="s">
        <v>5381</v>
      </c>
      <c r="N141" s="41"/>
      <c r="O141" s="41"/>
      <c r="P141" s="41"/>
    </row>
    <row r="142" spans="1:16" x14ac:dyDescent="0.3">
      <c r="A142" s="17" t="s">
        <v>2799</v>
      </c>
      <c r="B142" s="17" t="s">
        <v>2800</v>
      </c>
      <c r="C142" s="17" t="s">
        <v>2267</v>
      </c>
      <c r="D142" s="17" t="s">
        <v>2271</v>
      </c>
      <c r="E142" s="17" t="s">
        <v>2504</v>
      </c>
      <c r="F142" s="17" t="s">
        <v>2801</v>
      </c>
      <c r="G142" s="18">
        <v>3</v>
      </c>
      <c r="H142" s="18">
        <v>18</v>
      </c>
      <c r="I142" s="19">
        <v>0</v>
      </c>
      <c r="J142" s="20">
        <v>1</v>
      </c>
      <c r="K142" s="21">
        <v>0</v>
      </c>
      <c r="L142" s="22">
        <v>0</v>
      </c>
      <c r="M142" s="41" t="s">
        <v>5381</v>
      </c>
      <c r="N142" s="41"/>
      <c r="O142" s="41"/>
      <c r="P142" s="41"/>
    </row>
    <row r="143" spans="1:16" x14ac:dyDescent="0.3">
      <c r="A143" s="17" t="s">
        <v>2802</v>
      </c>
      <c r="B143" s="17" t="s">
        <v>2803</v>
      </c>
      <c r="C143" s="17" t="s">
        <v>2267</v>
      </c>
      <c r="D143" s="17" t="s">
        <v>2271</v>
      </c>
      <c r="E143" s="17" t="s">
        <v>1222</v>
      </c>
      <c r="F143" s="17" t="s">
        <v>2804</v>
      </c>
      <c r="G143" s="18">
        <v>3</v>
      </c>
      <c r="H143" s="18">
        <v>6</v>
      </c>
      <c r="I143" s="19">
        <v>0</v>
      </c>
      <c r="J143" s="20">
        <v>1</v>
      </c>
      <c r="K143" s="21">
        <v>0</v>
      </c>
      <c r="L143" s="22">
        <v>0</v>
      </c>
      <c r="M143" s="41" t="s">
        <v>5380</v>
      </c>
      <c r="N143" s="41"/>
      <c r="O143" s="41"/>
      <c r="P143" s="41"/>
    </row>
    <row r="144" spans="1:16" x14ac:dyDescent="0.3">
      <c r="A144" s="17" t="s">
        <v>2805</v>
      </c>
      <c r="B144" s="17" t="s">
        <v>2806</v>
      </c>
      <c r="C144" s="17" t="s">
        <v>2807</v>
      </c>
      <c r="D144" s="17" t="s">
        <v>2271</v>
      </c>
      <c r="E144" s="17" t="s">
        <v>2808</v>
      </c>
      <c r="F144" s="17" t="s">
        <v>2809</v>
      </c>
      <c r="G144" s="18">
        <v>3</v>
      </c>
      <c r="H144" s="18">
        <v>7</v>
      </c>
      <c r="I144" s="19">
        <v>0</v>
      </c>
      <c r="J144" s="20">
        <v>1</v>
      </c>
      <c r="K144" s="21">
        <v>0</v>
      </c>
      <c r="L144" s="22">
        <v>0</v>
      </c>
      <c r="M144" s="41" t="s">
        <v>5381</v>
      </c>
      <c r="N144" s="41"/>
      <c r="O144" s="41"/>
      <c r="P144" s="41"/>
    </row>
    <row r="145" spans="1:16" x14ac:dyDescent="0.3">
      <c r="A145" s="17" t="s">
        <v>2810</v>
      </c>
      <c r="B145" s="17" t="s">
        <v>2811</v>
      </c>
      <c r="C145" s="17" t="s">
        <v>2267</v>
      </c>
      <c r="D145" s="17" t="s">
        <v>2411</v>
      </c>
      <c r="E145" s="17" t="s">
        <v>2812</v>
      </c>
      <c r="F145" s="17" t="s">
        <v>2813</v>
      </c>
      <c r="G145" s="18">
        <v>3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41" t="s">
        <v>5381</v>
      </c>
      <c r="N145" s="41"/>
      <c r="O145" s="41"/>
      <c r="P145" s="41"/>
    </row>
    <row r="146" spans="1:16" x14ac:dyDescent="0.3">
      <c r="A146" s="17" t="s">
        <v>2814</v>
      </c>
      <c r="B146" s="17" t="s">
        <v>2524</v>
      </c>
      <c r="C146" s="17" t="s">
        <v>2815</v>
      </c>
      <c r="D146" s="17" t="s">
        <v>2484</v>
      </c>
      <c r="E146" s="17" t="s">
        <v>2189</v>
      </c>
      <c r="F146" s="17" t="s">
        <v>2816</v>
      </c>
      <c r="G146" s="18">
        <v>3</v>
      </c>
      <c r="H146" s="18">
        <v>7</v>
      </c>
      <c r="I146" s="19">
        <v>0</v>
      </c>
      <c r="J146" s="20">
        <v>1</v>
      </c>
      <c r="K146" s="21">
        <v>0</v>
      </c>
      <c r="L146" s="22">
        <v>0</v>
      </c>
      <c r="M146" s="41" t="s">
        <v>5381</v>
      </c>
      <c r="N146" s="41"/>
      <c r="O146" s="41"/>
      <c r="P146" s="41"/>
    </row>
    <row r="147" spans="1:16" x14ac:dyDescent="0.3">
      <c r="A147" s="17" t="s">
        <v>2817</v>
      </c>
      <c r="B147" s="17" t="s">
        <v>2818</v>
      </c>
      <c r="C147" s="17" t="s">
        <v>2352</v>
      </c>
      <c r="D147" s="17" t="s">
        <v>2271</v>
      </c>
      <c r="E147" s="17" t="s">
        <v>2189</v>
      </c>
      <c r="F147" s="17" t="s">
        <v>2819</v>
      </c>
      <c r="G147" s="18">
        <v>3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41" t="s">
        <v>5381</v>
      </c>
      <c r="N147" s="41"/>
      <c r="O147" s="41"/>
      <c r="P147" s="41"/>
    </row>
    <row r="148" spans="1:16" x14ac:dyDescent="0.3">
      <c r="A148" s="17" t="s">
        <v>2820</v>
      </c>
      <c r="B148" s="17" t="s">
        <v>2821</v>
      </c>
      <c r="C148" s="17" t="s">
        <v>2822</v>
      </c>
      <c r="D148" s="17" t="s">
        <v>2823</v>
      </c>
      <c r="E148" s="17" t="s">
        <v>2477</v>
      </c>
      <c r="F148" s="17" t="s">
        <v>2824</v>
      </c>
      <c r="G148" s="18">
        <v>3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41" t="s">
        <v>5380</v>
      </c>
      <c r="N148" s="41"/>
      <c r="O148" s="41"/>
      <c r="P148" s="41"/>
    </row>
    <row r="149" spans="1:16" x14ac:dyDescent="0.3">
      <c r="A149" s="17" t="s">
        <v>2825</v>
      </c>
      <c r="B149" s="17" t="s">
        <v>2826</v>
      </c>
      <c r="C149" s="17" t="s">
        <v>2827</v>
      </c>
      <c r="D149" s="17" t="s">
        <v>2570</v>
      </c>
      <c r="E149" s="17" t="s">
        <v>2571</v>
      </c>
      <c r="F149" s="17" t="s">
        <v>2828</v>
      </c>
      <c r="G149" s="18">
        <v>3</v>
      </c>
      <c r="H149" s="18">
        <v>5</v>
      </c>
      <c r="I149" s="19">
        <v>0.33333333333333337</v>
      </c>
      <c r="J149" s="20">
        <v>0.66666666666666674</v>
      </c>
      <c r="K149" s="21">
        <v>0</v>
      </c>
      <c r="L149" s="22">
        <v>0</v>
      </c>
      <c r="M149" s="41" t="s">
        <v>5380</v>
      </c>
      <c r="N149" s="41"/>
      <c r="O149" s="41"/>
      <c r="P149" s="41"/>
    </row>
    <row r="150" spans="1:16" x14ac:dyDescent="0.3">
      <c r="A150" s="17" t="s">
        <v>2829</v>
      </c>
      <c r="B150" s="17" t="s">
        <v>2830</v>
      </c>
      <c r="C150" s="17" t="s">
        <v>2267</v>
      </c>
      <c r="D150" s="17" t="s">
        <v>2328</v>
      </c>
      <c r="E150" s="17" t="s">
        <v>1782</v>
      </c>
      <c r="F150" s="17" t="s">
        <v>2831</v>
      </c>
      <c r="G150" s="18">
        <v>3</v>
      </c>
      <c r="H150" s="18">
        <v>3</v>
      </c>
      <c r="I150" s="19">
        <v>0.66666666666666674</v>
      </c>
      <c r="J150" s="20">
        <v>0.33333333333333337</v>
      </c>
      <c r="K150" s="21">
        <v>0</v>
      </c>
      <c r="L150" s="22">
        <v>0</v>
      </c>
      <c r="M150" s="41" t="s">
        <v>5384</v>
      </c>
      <c r="N150" s="41"/>
      <c r="O150" s="41"/>
      <c r="P150" s="41"/>
    </row>
    <row r="151" spans="1:16" x14ac:dyDescent="0.3">
      <c r="A151" s="17" t="s">
        <v>2832</v>
      </c>
      <c r="B151" s="17" t="s">
        <v>2314</v>
      </c>
      <c r="C151" s="17" t="s">
        <v>2352</v>
      </c>
      <c r="D151" s="17" t="s">
        <v>2316</v>
      </c>
      <c r="E151" s="17" t="s">
        <v>2317</v>
      </c>
      <c r="F151" s="17" t="s">
        <v>2832</v>
      </c>
      <c r="G151" s="18">
        <v>3</v>
      </c>
      <c r="H151" s="18">
        <v>6</v>
      </c>
      <c r="I151" s="19">
        <v>0</v>
      </c>
      <c r="J151" s="20">
        <v>1</v>
      </c>
      <c r="K151" s="21">
        <v>0</v>
      </c>
      <c r="L151" s="22">
        <v>0</v>
      </c>
      <c r="M151" s="41" t="s">
        <v>5380</v>
      </c>
      <c r="N151" s="41"/>
      <c r="O151" s="41"/>
      <c r="P151" s="41"/>
    </row>
    <row r="152" spans="1:16" x14ac:dyDescent="0.3">
      <c r="A152" s="17" t="s">
        <v>2833</v>
      </c>
      <c r="B152" s="17" t="s">
        <v>2834</v>
      </c>
      <c r="C152" s="17" t="s">
        <v>2267</v>
      </c>
      <c r="D152" s="17" t="s">
        <v>2271</v>
      </c>
      <c r="E152" s="17" t="s">
        <v>2808</v>
      </c>
      <c r="F152" s="17" t="s">
        <v>2835</v>
      </c>
      <c r="G152" s="18">
        <v>3</v>
      </c>
      <c r="H152" s="18">
        <v>8</v>
      </c>
      <c r="I152" s="19">
        <v>0</v>
      </c>
      <c r="J152" s="20">
        <v>1</v>
      </c>
      <c r="K152" s="21">
        <v>0</v>
      </c>
      <c r="L152" s="22">
        <v>0</v>
      </c>
      <c r="M152" s="41" t="s">
        <v>5380</v>
      </c>
      <c r="N152" s="41"/>
      <c r="O152" s="41"/>
      <c r="P152" s="41"/>
    </row>
    <row r="153" spans="1:16" x14ac:dyDescent="0.3">
      <c r="A153" s="17" t="s">
        <v>2836</v>
      </c>
      <c r="B153" s="17" t="s">
        <v>2837</v>
      </c>
      <c r="C153" s="17" t="s">
        <v>2394</v>
      </c>
      <c r="D153" s="17" t="s">
        <v>2323</v>
      </c>
      <c r="E153" s="17" t="s">
        <v>2395</v>
      </c>
      <c r="F153" s="17" t="s">
        <v>2838</v>
      </c>
      <c r="G153" s="18">
        <v>3</v>
      </c>
      <c r="H153" s="18">
        <v>5</v>
      </c>
      <c r="I153" s="19">
        <v>0</v>
      </c>
      <c r="J153" s="20">
        <v>1</v>
      </c>
      <c r="K153" s="21">
        <v>0</v>
      </c>
      <c r="L153" s="22">
        <v>0</v>
      </c>
      <c r="M153" s="41" t="s">
        <v>5380</v>
      </c>
      <c r="N153" s="41"/>
      <c r="O153" s="41"/>
      <c r="P153" s="41"/>
    </row>
    <row r="154" spans="1:16" x14ac:dyDescent="0.3">
      <c r="A154" s="17" t="s">
        <v>2839</v>
      </c>
      <c r="B154" s="17" t="s">
        <v>2840</v>
      </c>
      <c r="C154" s="17" t="s">
        <v>2841</v>
      </c>
      <c r="D154" s="17" t="s">
        <v>2271</v>
      </c>
      <c r="E154" s="17" t="s">
        <v>1384</v>
      </c>
      <c r="F154" s="17" t="s">
        <v>2842</v>
      </c>
      <c r="G154" s="18">
        <v>3</v>
      </c>
      <c r="H154" s="18">
        <v>5</v>
      </c>
      <c r="I154" s="19">
        <v>0</v>
      </c>
      <c r="J154" s="20">
        <v>1</v>
      </c>
      <c r="K154" s="21">
        <v>0</v>
      </c>
      <c r="L154" s="22">
        <v>0</v>
      </c>
      <c r="M154" s="41" t="s">
        <v>5380</v>
      </c>
      <c r="N154" s="41"/>
      <c r="O154" s="41"/>
      <c r="P154" s="41"/>
    </row>
    <row r="155" spans="1:16" x14ac:dyDescent="0.3">
      <c r="A155" s="17" t="s">
        <v>2843</v>
      </c>
      <c r="B155" s="17" t="s">
        <v>2844</v>
      </c>
      <c r="C155" s="17" t="s">
        <v>2845</v>
      </c>
      <c r="D155" s="17" t="s">
        <v>2846</v>
      </c>
      <c r="E155" s="17" t="s">
        <v>2755</v>
      </c>
      <c r="F155" s="17" t="s">
        <v>2847</v>
      </c>
      <c r="G155" s="18">
        <v>3</v>
      </c>
      <c r="H155" s="18">
        <v>4</v>
      </c>
      <c r="I155" s="19">
        <v>0.33333333333333337</v>
      </c>
      <c r="J155" s="20">
        <v>0.66666666666666674</v>
      </c>
      <c r="K155" s="21">
        <v>0</v>
      </c>
      <c r="L155" s="22">
        <v>0</v>
      </c>
      <c r="M155" s="41" t="s">
        <v>5380</v>
      </c>
      <c r="N155" s="41"/>
      <c r="O155" s="41"/>
      <c r="P155" s="41"/>
    </row>
    <row r="156" spans="1:16" x14ac:dyDescent="0.3">
      <c r="A156" s="17" t="s">
        <v>2848</v>
      </c>
      <c r="B156" s="17" t="s">
        <v>2849</v>
      </c>
      <c r="C156" s="17" t="s">
        <v>2850</v>
      </c>
      <c r="D156" s="17" t="s">
        <v>2600</v>
      </c>
      <c r="E156" s="17" t="s">
        <v>2851</v>
      </c>
      <c r="F156" s="17" t="s">
        <v>2852</v>
      </c>
      <c r="G156" s="18">
        <v>3</v>
      </c>
      <c r="H156" s="18">
        <v>9</v>
      </c>
      <c r="I156" s="19">
        <v>0</v>
      </c>
      <c r="J156" s="20">
        <v>1</v>
      </c>
      <c r="K156" s="21">
        <v>0</v>
      </c>
      <c r="L156" s="22">
        <v>0</v>
      </c>
      <c r="M156" s="41" t="s">
        <v>5380</v>
      </c>
      <c r="N156" s="41"/>
      <c r="O156" s="41"/>
      <c r="P156" s="41"/>
    </row>
    <row r="157" spans="1:16" x14ac:dyDescent="0.3">
      <c r="A157" s="17" t="s">
        <v>2853</v>
      </c>
      <c r="B157" s="17" t="s">
        <v>2854</v>
      </c>
      <c r="C157" s="17" t="s">
        <v>2267</v>
      </c>
      <c r="D157" s="17" t="s">
        <v>2543</v>
      </c>
      <c r="E157" s="17" t="s">
        <v>2855</v>
      </c>
      <c r="F157" s="17" t="s">
        <v>2856</v>
      </c>
      <c r="G157" s="18">
        <v>3</v>
      </c>
      <c r="H157" s="18">
        <v>5</v>
      </c>
      <c r="I157" s="19">
        <v>0</v>
      </c>
      <c r="J157" s="20">
        <v>1</v>
      </c>
      <c r="K157" s="21">
        <v>0</v>
      </c>
      <c r="L157" s="22">
        <v>0</v>
      </c>
      <c r="M157" s="41" t="s">
        <v>5381</v>
      </c>
      <c r="N157" s="41"/>
      <c r="O157" s="41"/>
      <c r="P157" s="41"/>
    </row>
    <row r="158" spans="1:16" x14ac:dyDescent="0.3">
      <c r="A158" s="17" t="s">
        <v>2857</v>
      </c>
      <c r="B158" s="17" t="s">
        <v>2858</v>
      </c>
      <c r="C158" s="17" t="s">
        <v>2859</v>
      </c>
      <c r="D158" s="17" t="s">
        <v>2860</v>
      </c>
      <c r="E158" s="17" t="s">
        <v>2427</v>
      </c>
      <c r="F158" s="17" t="s">
        <v>2861</v>
      </c>
      <c r="G158" s="18">
        <v>3</v>
      </c>
      <c r="H158" s="18">
        <v>13</v>
      </c>
      <c r="I158" s="19">
        <v>0</v>
      </c>
      <c r="J158" s="20">
        <v>1</v>
      </c>
      <c r="K158" s="21">
        <v>0</v>
      </c>
      <c r="L158" s="22">
        <v>0</v>
      </c>
      <c r="M158" s="41" t="s">
        <v>5381</v>
      </c>
      <c r="N158" s="41"/>
      <c r="O158" s="41"/>
      <c r="P158" s="41"/>
    </row>
    <row r="159" spans="1:16" x14ac:dyDescent="0.3">
      <c r="A159" s="17" t="s">
        <v>2862</v>
      </c>
      <c r="B159" s="17" t="s">
        <v>2863</v>
      </c>
      <c r="C159" s="17" t="s">
        <v>2267</v>
      </c>
      <c r="D159" s="17" t="s">
        <v>2271</v>
      </c>
      <c r="E159" s="17" t="s">
        <v>2864</v>
      </c>
      <c r="F159" s="17" t="s">
        <v>2865</v>
      </c>
      <c r="G159" s="18">
        <v>3</v>
      </c>
      <c r="H159" s="18">
        <v>4</v>
      </c>
      <c r="I159" s="19">
        <v>0</v>
      </c>
      <c r="J159" s="20">
        <v>1</v>
      </c>
      <c r="K159" s="21">
        <v>0</v>
      </c>
      <c r="L159" s="22">
        <v>0</v>
      </c>
      <c r="M159" s="41" t="s">
        <v>5381</v>
      </c>
      <c r="N159" s="41"/>
      <c r="O159" s="41"/>
      <c r="P159" s="41"/>
    </row>
    <row r="160" spans="1:16" x14ac:dyDescent="0.3">
      <c r="A160" s="17" t="s">
        <v>2866</v>
      </c>
      <c r="B160" s="17" t="s">
        <v>2867</v>
      </c>
      <c r="C160" s="17" t="s">
        <v>2267</v>
      </c>
      <c r="D160" s="17" t="s">
        <v>2310</v>
      </c>
      <c r="E160" s="17" t="s">
        <v>2311</v>
      </c>
      <c r="F160" s="17" t="s">
        <v>2868</v>
      </c>
      <c r="G160" s="18">
        <v>3</v>
      </c>
      <c r="H160" s="18">
        <v>6</v>
      </c>
      <c r="I160" s="19">
        <v>0.33333333333333337</v>
      </c>
      <c r="J160" s="20">
        <v>0.66666666666666674</v>
      </c>
      <c r="K160" s="21">
        <v>0</v>
      </c>
      <c r="L160" s="22">
        <v>0</v>
      </c>
      <c r="M160" s="41" t="s">
        <v>5380</v>
      </c>
      <c r="N160" s="41"/>
      <c r="O160" s="41"/>
      <c r="P160" s="41"/>
    </row>
    <row r="161" spans="1:16" x14ac:dyDescent="0.3">
      <c r="A161" s="17" t="s">
        <v>1459</v>
      </c>
      <c r="B161" s="17" t="s">
        <v>2869</v>
      </c>
      <c r="C161" s="17" t="s">
        <v>2870</v>
      </c>
      <c r="D161" s="17" t="s">
        <v>2416</v>
      </c>
      <c r="E161" s="17" t="s">
        <v>1205</v>
      </c>
      <c r="F161" s="17" t="s">
        <v>2871</v>
      </c>
      <c r="G161" s="18">
        <v>3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41" t="s">
        <v>5382</v>
      </c>
      <c r="N161" s="41"/>
      <c r="O161" s="41"/>
      <c r="P161" s="41"/>
    </row>
    <row r="162" spans="1:16" x14ac:dyDescent="0.3">
      <c r="A162" s="17" t="s">
        <v>2872</v>
      </c>
      <c r="B162" s="17" t="s">
        <v>2873</v>
      </c>
      <c r="C162" s="17" t="s">
        <v>2503</v>
      </c>
      <c r="D162" s="17" t="s">
        <v>2271</v>
      </c>
      <c r="E162" s="17" t="s">
        <v>2504</v>
      </c>
      <c r="F162" s="17" t="s">
        <v>2874</v>
      </c>
      <c r="G162" s="18">
        <v>3</v>
      </c>
      <c r="H162" s="18">
        <v>8</v>
      </c>
      <c r="I162" s="19">
        <v>0</v>
      </c>
      <c r="J162" s="20">
        <v>1</v>
      </c>
      <c r="K162" s="21">
        <v>0</v>
      </c>
      <c r="L162" s="22">
        <v>0</v>
      </c>
      <c r="M162" s="41" t="s">
        <v>5380</v>
      </c>
      <c r="N162" s="41"/>
      <c r="O162" s="41"/>
      <c r="P162" s="41"/>
    </row>
    <row r="163" spans="1:16" x14ac:dyDescent="0.3">
      <c r="A163" s="17" t="s">
        <v>2875</v>
      </c>
      <c r="B163" s="17" t="s">
        <v>2876</v>
      </c>
      <c r="C163" s="17" t="s">
        <v>2877</v>
      </c>
      <c r="D163" s="17" t="s">
        <v>2271</v>
      </c>
      <c r="E163" s="17" t="s">
        <v>2878</v>
      </c>
      <c r="F163" s="17" t="s">
        <v>2879</v>
      </c>
      <c r="G163" s="18">
        <v>3</v>
      </c>
      <c r="H163" s="18">
        <v>6</v>
      </c>
      <c r="I163" s="19">
        <v>0.33333333333333337</v>
      </c>
      <c r="J163" s="20">
        <v>0.66666666666666674</v>
      </c>
      <c r="K163" s="21">
        <v>0</v>
      </c>
      <c r="L163" s="22">
        <v>0</v>
      </c>
      <c r="M163" s="41" t="s">
        <v>5380</v>
      </c>
      <c r="N163" s="41"/>
      <c r="O163" s="41"/>
      <c r="P163" s="41"/>
    </row>
    <row r="164" spans="1:16" x14ac:dyDescent="0.3">
      <c r="A164" s="17" t="s">
        <v>2880</v>
      </c>
      <c r="B164" s="17" t="s">
        <v>2881</v>
      </c>
      <c r="C164" s="17" t="s">
        <v>2565</v>
      </c>
      <c r="D164" s="17" t="s">
        <v>2411</v>
      </c>
      <c r="E164" s="17" t="s">
        <v>2882</v>
      </c>
      <c r="F164" s="17" t="s">
        <v>2883</v>
      </c>
      <c r="G164" s="18">
        <v>3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41" t="s">
        <v>5386</v>
      </c>
      <c r="N164" s="41"/>
      <c r="O164" s="41"/>
      <c r="P164" s="41"/>
    </row>
    <row r="165" spans="1:16" x14ac:dyDescent="0.3">
      <c r="A165" s="17" t="s">
        <v>2884</v>
      </c>
      <c r="B165" s="17" t="s">
        <v>2885</v>
      </c>
      <c r="C165" s="17" t="s">
        <v>2886</v>
      </c>
      <c r="D165" s="17" t="s">
        <v>2271</v>
      </c>
      <c r="E165" s="17" t="s">
        <v>2373</v>
      </c>
      <c r="F165" s="17" t="s">
        <v>2887</v>
      </c>
      <c r="G165" s="18">
        <v>3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41" t="s">
        <v>5383</v>
      </c>
      <c r="N165" s="41"/>
      <c r="O165" s="41"/>
      <c r="P165" s="41"/>
    </row>
    <row r="166" spans="1:16" x14ac:dyDescent="0.3">
      <c r="A166" s="17" t="s">
        <v>2888</v>
      </c>
      <c r="B166" s="17" t="s">
        <v>2889</v>
      </c>
      <c r="C166" s="17" t="s">
        <v>2267</v>
      </c>
      <c r="D166" s="17" t="s">
        <v>2310</v>
      </c>
      <c r="E166" s="17" t="s">
        <v>2311</v>
      </c>
      <c r="F166" s="17" t="s">
        <v>2890</v>
      </c>
      <c r="G166" s="18">
        <v>3</v>
      </c>
      <c r="H166" s="18">
        <v>6</v>
      </c>
      <c r="I166" s="19">
        <v>0</v>
      </c>
      <c r="J166" s="20">
        <v>1</v>
      </c>
      <c r="K166" s="21">
        <v>0</v>
      </c>
      <c r="L166" s="22">
        <v>0</v>
      </c>
      <c r="M166" s="41" t="s">
        <v>5380</v>
      </c>
      <c r="N166" s="41"/>
      <c r="O166" s="41"/>
      <c r="P166" s="41"/>
    </row>
    <row r="167" spans="1:16" x14ac:dyDescent="0.3">
      <c r="A167" s="17" t="s">
        <v>2891</v>
      </c>
      <c r="B167" s="17" t="s">
        <v>2892</v>
      </c>
      <c r="C167" s="17" t="s">
        <v>2267</v>
      </c>
      <c r="D167" s="17" t="s">
        <v>2893</v>
      </c>
      <c r="E167" s="17" t="s">
        <v>2373</v>
      </c>
      <c r="F167" s="17" t="s">
        <v>2894</v>
      </c>
      <c r="G167" s="18">
        <v>3</v>
      </c>
      <c r="H167" s="18">
        <v>18</v>
      </c>
      <c r="I167" s="19">
        <v>0</v>
      </c>
      <c r="J167" s="20">
        <v>1</v>
      </c>
      <c r="K167" s="21">
        <v>0</v>
      </c>
      <c r="L167" s="22">
        <v>0</v>
      </c>
      <c r="M167" s="41" t="s">
        <v>5380</v>
      </c>
      <c r="N167" s="41"/>
      <c r="O167" s="41"/>
      <c r="P167" s="41"/>
    </row>
    <row r="168" spans="1:16" x14ac:dyDescent="0.3">
      <c r="A168" s="17" t="s">
        <v>2895</v>
      </c>
      <c r="B168" s="17" t="s">
        <v>2896</v>
      </c>
      <c r="C168" s="17" t="s">
        <v>2897</v>
      </c>
      <c r="D168" s="17" t="s">
        <v>2632</v>
      </c>
      <c r="E168" s="17" t="s">
        <v>2279</v>
      </c>
      <c r="F168" s="17" t="s">
        <v>2895</v>
      </c>
      <c r="G168" s="18">
        <v>3</v>
      </c>
      <c r="H168" s="18">
        <v>12</v>
      </c>
      <c r="I168" s="19">
        <v>0.33333333333333337</v>
      </c>
      <c r="J168" s="20">
        <v>0.66666666666666674</v>
      </c>
      <c r="K168" s="21">
        <v>0</v>
      </c>
      <c r="L168" s="22">
        <v>0</v>
      </c>
      <c r="M168" s="41" t="s">
        <v>5380</v>
      </c>
      <c r="N168" s="41"/>
      <c r="O168" s="41"/>
      <c r="P168" s="41"/>
    </row>
    <row r="169" spans="1:16" x14ac:dyDescent="0.3">
      <c r="A169" s="17" t="s">
        <v>2898</v>
      </c>
      <c r="B169" s="17" t="s">
        <v>2899</v>
      </c>
      <c r="C169" s="17" t="s">
        <v>2900</v>
      </c>
      <c r="D169" s="17" t="s">
        <v>2323</v>
      </c>
      <c r="E169" s="17" t="s">
        <v>2324</v>
      </c>
      <c r="F169" s="17" t="s">
        <v>2901</v>
      </c>
      <c r="G169" s="18">
        <v>3</v>
      </c>
      <c r="H169" s="18">
        <v>4</v>
      </c>
      <c r="I169" s="19">
        <v>0</v>
      </c>
      <c r="J169" s="20">
        <v>1</v>
      </c>
      <c r="K169" s="21">
        <v>0</v>
      </c>
      <c r="L169" s="22">
        <v>0</v>
      </c>
      <c r="M169" s="41" t="s">
        <v>5381</v>
      </c>
      <c r="N169" s="41"/>
      <c r="O169" s="41"/>
      <c r="P169" s="41"/>
    </row>
    <row r="170" spans="1:16" x14ac:dyDescent="0.3">
      <c r="A170" s="17" t="s">
        <v>1468</v>
      </c>
      <c r="B170" s="17" t="s">
        <v>2902</v>
      </c>
      <c r="C170" s="17" t="s">
        <v>2267</v>
      </c>
      <c r="D170" s="17" t="s">
        <v>2271</v>
      </c>
      <c r="E170" s="17" t="s">
        <v>1227</v>
      </c>
      <c r="F170" s="17" t="s">
        <v>2903</v>
      </c>
      <c r="G170" s="18">
        <v>3</v>
      </c>
      <c r="H170" s="18">
        <v>5</v>
      </c>
      <c r="I170" s="19">
        <v>0</v>
      </c>
      <c r="J170" s="20">
        <v>0</v>
      </c>
      <c r="K170" s="21">
        <v>0</v>
      </c>
      <c r="L170" s="22">
        <v>1</v>
      </c>
      <c r="M170" s="41" t="s">
        <v>5383</v>
      </c>
      <c r="N170" s="41"/>
      <c r="O170" s="41"/>
      <c r="P170" s="41"/>
    </row>
    <row r="171" spans="1:16" x14ac:dyDescent="0.3">
      <c r="A171" s="17" t="s">
        <v>1369</v>
      </c>
      <c r="B171" s="17" t="s">
        <v>2335</v>
      </c>
      <c r="C171" s="17" t="s">
        <v>2904</v>
      </c>
      <c r="D171" s="17" t="s">
        <v>2336</v>
      </c>
      <c r="E171" s="17" t="s">
        <v>1106</v>
      </c>
      <c r="F171" s="17" t="s">
        <v>2905</v>
      </c>
      <c r="G171" s="18">
        <v>3</v>
      </c>
      <c r="H171" s="18">
        <v>3</v>
      </c>
      <c r="I171" s="19">
        <v>0</v>
      </c>
      <c r="J171" s="20">
        <v>0</v>
      </c>
      <c r="K171" s="21">
        <v>0</v>
      </c>
      <c r="L171" s="22">
        <v>1</v>
      </c>
      <c r="M171" s="41" t="s">
        <v>5382</v>
      </c>
      <c r="N171" s="41"/>
      <c r="O171" s="41"/>
      <c r="P171" s="41"/>
    </row>
    <row r="172" spans="1:16" x14ac:dyDescent="0.3">
      <c r="A172" s="17" t="s">
        <v>2906</v>
      </c>
      <c r="B172" s="17" t="s">
        <v>2907</v>
      </c>
      <c r="C172" s="17" t="s">
        <v>2267</v>
      </c>
      <c r="D172" s="17" t="s">
        <v>2908</v>
      </c>
      <c r="E172" s="17" t="s">
        <v>2317</v>
      </c>
      <c r="F172" s="17" t="s">
        <v>2909</v>
      </c>
      <c r="G172" s="18">
        <v>3</v>
      </c>
      <c r="H172" s="18">
        <v>3</v>
      </c>
      <c r="I172" s="19">
        <v>0</v>
      </c>
      <c r="J172" s="20">
        <v>1</v>
      </c>
      <c r="K172" s="21">
        <v>0</v>
      </c>
      <c r="L172" s="22">
        <v>0</v>
      </c>
      <c r="M172" s="41" t="s">
        <v>5381</v>
      </c>
      <c r="N172" s="41"/>
      <c r="O172" s="41"/>
      <c r="P172" s="41"/>
    </row>
    <row r="173" spans="1:16" x14ac:dyDescent="0.3">
      <c r="A173" s="17" t="s">
        <v>1928</v>
      </c>
      <c r="B173" s="17" t="s">
        <v>2910</v>
      </c>
      <c r="C173" s="17" t="s">
        <v>2911</v>
      </c>
      <c r="D173" s="17" t="s">
        <v>2416</v>
      </c>
      <c r="E173" s="17" t="s">
        <v>1713</v>
      </c>
      <c r="F173" s="17" t="s">
        <v>2912</v>
      </c>
      <c r="G173" s="18">
        <v>3</v>
      </c>
      <c r="H173" s="18">
        <v>39</v>
      </c>
      <c r="I173" s="19">
        <v>0</v>
      </c>
      <c r="J173" s="20">
        <v>0</v>
      </c>
      <c r="K173" s="21">
        <v>0</v>
      </c>
      <c r="L173" s="22">
        <v>1</v>
      </c>
      <c r="M173" s="41" t="s">
        <v>5382</v>
      </c>
      <c r="N173" s="41"/>
      <c r="O173" s="41"/>
      <c r="P173" s="41"/>
    </row>
    <row r="174" spans="1:16" x14ac:dyDescent="0.3">
      <c r="A174" s="17" t="s">
        <v>2913</v>
      </c>
      <c r="B174" s="17" t="s">
        <v>2914</v>
      </c>
      <c r="C174" s="17" t="s">
        <v>2267</v>
      </c>
      <c r="D174" s="17" t="s">
        <v>2271</v>
      </c>
      <c r="E174" s="17" t="s">
        <v>1227</v>
      </c>
      <c r="F174" s="17" t="s">
        <v>2915</v>
      </c>
      <c r="G174" s="18">
        <v>3</v>
      </c>
      <c r="H174" s="18">
        <v>6</v>
      </c>
      <c r="I174" s="19">
        <v>0</v>
      </c>
      <c r="J174" s="20">
        <v>1</v>
      </c>
      <c r="K174" s="21">
        <v>0</v>
      </c>
      <c r="L174" s="22">
        <v>0</v>
      </c>
      <c r="M174" s="41" t="s">
        <v>5381</v>
      </c>
      <c r="N174" s="41"/>
      <c r="O174" s="41"/>
      <c r="P174" s="41"/>
    </row>
    <row r="175" spans="1:16" x14ac:dyDescent="0.3">
      <c r="A175" s="17" t="s">
        <v>2916</v>
      </c>
      <c r="B175" s="17" t="s">
        <v>2917</v>
      </c>
      <c r="C175" s="17" t="s">
        <v>2918</v>
      </c>
      <c r="D175" s="17" t="s">
        <v>2919</v>
      </c>
      <c r="E175" s="17" t="s">
        <v>2920</v>
      </c>
      <c r="F175" s="17" t="s">
        <v>2921</v>
      </c>
      <c r="G175" s="18">
        <v>3</v>
      </c>
      <c r="H175" s="18">
        <v>4</v>
      </c>
      <c r="I175" s="19">
        <v>0</v>
      </c>
      <c r="J175" s="20">
        <v>1</v>
      </c>
      <c r="K175" s="21">
        <v>0</v>
      </c>
      <c r="L175" s="22">
        <v>0</v>
      </c>
      <c r="M175" s="41" t="s">
        <v>5380</v>
      </c>
      <c r="N175" s="41"/>
      <c r="O175" s="41"/>
      <c r="P175" s="41"/>
    </row>
    <row r="176" spans="1:16" x14ac:dyDescent="0.3">
      <c r="A176" s="17" t="s">
        <v>2922</v>
      </c>
      <c r="B176" s="17" t="s">
        <v>2923</v>
      </c>
      <c r="C176" s="17" t="s">
        <v>2267</v>
      </c>
      <c r="D176" s="17" t="s">
        <v>2484</v>
      </c>
      <c r="E176" s="17" t="s">
        <v>1303</v>
      </c>
      <c r="F176" s="17" t="s">
        <v>2924</v>
      </c>
      <c r="G176" s="18">
        <v>3</v>
      </c>
      <c r="H176" s="18">
        <v>4</v>
      </c>
      <c r="I176" s="19">
        <v>0</v>
      </c>
      <c r="J176" s="20">
        <v>1</v>
      </c>
      <c r="K176" s="21">
        <v>0</v>
      </c>
      <c r="L176" s="22">
        <v>0</v>
      </c>
      <c r="M176" s="41" t="s">
        <v>5381</v>
      </c>
      <c r="N176" s="41"/>
      <c r="O176" s="41"/>
      <c r="P176" s="41"/>
    </row>
    <row r="177" spans="1:16" x14ac:dyDescent="0.3">
      <c r="A177" s="17" t="s">
        <v>2925</v>
      </c>
      <c r="B177" s="17" t="s">
        <v>2926</v>
      </c>
      <c r="C177" s="17" t="s">
        <v>2927</v>
      </c>
      <c r="D177" s="17" t="s">
        <v>2271</v>
      </c>
      <c r="E177" s="17" t="s">
        <v>2504</v>
      </c>
      <c r="F177" s="17" t="s">
        <v>2928</v>
      </c>
      <c r="G177" s="18">
        <v>3</v>
      </c>
      <c r="H177" s="18">
        <v>4</v>
      </c>
      <c r="I177" s="19">
        <v>0</v>
      </c>
      <c r="J177" s="20">
        <v>1</v>
      </c>
      <c r="K177" s="21">
        <v>0</v>
      </c>
      <c r="L177" s="22">
        <v>0</v>
      </c>
      <c r="M177" s="41" t="s">
        <v>5381</v>
      </c>
      <c r="N177" s="41"/>
      <c r="O177" s="41"/>
      <c r="P177" s="41"/>
    </row>
    <row r="178" spans="1:16" x14ac:dyDescent="0.3">
      <c r="A178" s="17" t="s">
        <v>2929</v>
      </c>
      <c r="B178" s="17" t="s">
        <v>2930</v>
      </c>
      <c r="C178" s="17" t="s">
        <v>2927</v>
      </c>
      <c r="D178" s="17" t="s">
        <v>2271</v>
      </c>
      <c r="E178" s="17" t="s">
        <v>2504</v>
      </c>
      <c r="F178" s="17" t="s">
        <v>2931</v>
      </c>
      <c r="G178" s="18">
        <v>3</v>
      </c>
      <c r="H178" s="18">
        <v>6</v>
      </c>
      <c r="I178" s="19">
        <v>0.33333333333333337</v>
      </c>
      <c r="J178" s="20">
        <v>0.66666666666666674</v>
      </c>
      <c r="K178" s="21">
        <v>0</v>
      </c>
      <c r="L178" s="22">
        <v>0</v>
      </c>
      <c r="M178" s="41" t="s">
        <v>5380</v>
      </c>
      <c r="N178" s="41"/>
      <c r="O178" s="41"/>
      <c r="P178" s="41"/>
    </row>
    <row r="179" spans="1:16" x14ac:dyDescent="0.3">
      <c r="A179" s="17" t="s">
        <v>2932</v>
      </c>
      <c r="B179" s="17" t="s">
        <v>2933</v>
      </c>
      <c r="C179" s="17" t="s">
        <v>2267</v>
      </c>
      <c r="D179" s="17" t="s">
        <v>2934</v>
      </c>
      <c r="E179" s="17" t="s">
        <v>2279</v>
      </c>
      <c r="F179" s="17" t="s">
        <v>2932</v>
      </c>
      <c r="G179" s="18">
        <v>3</v>
      </c>
      <c r="H179" s="18">
        <v>4</v>
      </c>
      <c r="I179" s="19">
        <v>0.33333333333333337</v>
      </c>
      <c r="J179" s="20">
        <v>0.66666666666666674</v>
      </c>
      <c r="K179" s="21">
        <v>0</v>
      </c>
      <c r="L179" s="22">
        <v>0</v>
      </c>
      <c r="M179" s="41" t="s">
        <v>5380</v>
      </c>
      <c r="N179" s="41"/>
      <c r="O179" s="41"/>
      <c r="P179" s="41"/>
    </row>
    <row r="180" spans="1:16" x14ac:dyDescent="0.3">
      <c r="A180" s="17" t="s">
        <v>2935</v>
      </c>
      <c r="B180" s="17" t="s">
        <v>2936</v>
      </c>
      <c r="C180" s="17" t="s">
        <v>2937</v>
      </c>
      <c r="D180" s="17" t="s">
        <v>2271</v>
      </c>
      <c r="E180" s="17" t="s">
        <v>2697</v>
      </c>
      <c r="F180" s="17" t="s">
        <v>2935</v>
      </c>
      <c r="G180" s="18">
        <v>3</v>
      </c>
      <c r="H180" s="18">
        <v>3</v>
      </c>
      <c r="I180" s="19">
        <v>0</v>
      </c>
      <c r="J180" s="20">
        <v>1</v>
      </c>
      <c r="K180" s="21">
        <v>0</v>
      </c>
      <c r="L180" s="22">
        <v>0</v>
      </c>
      <c r="M180" s="41" t="s">
        <v>5381</v>
      </c>
      <c r="N180" s="41"/>
      <c r="O180" s="41"/>
      <c r="P180" s="41"/>
    </row>
    <row r="181" spans="1:16" x14ac:dyDescent="0.3">
      <c r="A181" s="17" t="s">
        <v>2938</v>
      </c>
      <c r="B181" s="17" t="s">
        <v>2939</v>
      </c>
      <c r="C181" s="17" t="s">
        <v>2940</v>
      </c>
      <c r="D181" s="17" t="s">
        <v>2316</v>
      </c>
      <c r="E181" s="17" t="s">
        <v>2427</v>
      </c>
      <c r="F181" s="17" t="s">
        <v>2941</v>
      </c>
      <c r="G181" s="18">
        <v>3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41" t="s">
        <v>5380</v>
      </c>
      <c r="N181" s="41"/>
      <c r="O181" s="41"/>
      <c r="P181" s="41"/>
    </row>
    <row r="182" spans="1:16" x14ac:dyDescent="0.3">
      <c r="A182" s="17" t="s">
        <v>1648</v>
      </c>
      <c r="B182" s="17" t="s">
        <v>2942</v>
      </c>
      <c r="C182" s="17" t="s">
        <v>2267</v>
      </c>
      <c r="D182" s="17" t="s">
        <v>2271</v>
      </c>
      <c r="E182" s="17" t="s">
        <v>1227</v>
      </c>
      <c r="F182" s="17" t="s">
        <v>2943</v>
      </c>
      <c r="G182" s="18">
        <v>3</v>
      </c>
      <c r="H182" s="18">
        <v>7</v>
      </c>
      <c r="I182" s="19">
        <v>0</v>
      </c>
      <c r="J182" s="20">
        <v>0</v>
      </c>
      <c r="K182" s="21">
        <v>0</v>
      </c>
      <c r="L182" s="22">
        <v>1</v>
      </c>
      <c r="M182" s="41" t="s">
        <v>5382</v>
      </c>
      <c r="N182" s="41"/>
      <c r="O182" s="41"/>
      <c r="P182" s="41"/>
    </row>
    <row r="183" spans="1:16" x14ac:dyDescent="0.3">
      <c r="A183" s="17" t="s">
        <v>1239</v>
      </c>
      <c r="B183" s="17" t="s">
        <v>2636</v>
      </c>
      <c r="C183" s="17" t="s">
        <v>2944</v>
      </c>
      <c r="D183" s="17" t="s">
        <v>2300</v>
      </c>
      <c r="E183" s="17" t="s">
        <v>1106</v>
      </c>
      <c r="F183" s="17" t="s">
        <v>2945</v>
      </c>
      <c r="G183" s="18">
        <v>3</v>
      </c>
      <c r="H183" s="18">
        <v>3</v>
      </c>
      <c r="I183" s="19">
        <v>0</v>
      </c>
      <c r="J183" s="20">
        <v>0</v>
      </c>
      <c r="K183" s="21">
        <v>0</v>
      </c>
      <c r="L183" s="22">
        <v>1</v>
      </c>
      <c r="M183" s="41" t="s">
        <v>5382</v>
      </c>
      <c r="N183" s="41"/>
      <c r="O183" s="41"/>
      <c r="P183" s="41"/>
    </row>
    <row r="184" spans="1:16" x14ac:dyDescent="0.3">
      <c r="A184" s="17" t="s">
        <v>2946</v>
      </c>
      <c r="B184" s="17" t="s">
        <v>2947</v>
      </c>
      <c r="C184" s="17" t="s">
        <v>2948</v>
      </c>
      <c r="D184" s="17" t="s">
        <v>2575</v>
      </c>
      <c r="E184" s="17" t="s">
        <v>2808</v>
      </c>
      <c r="F184" s="17" t="s">
        <v>2949</v>
      </c>
      <c r="G184" s="18">
        <v>3</v>
      </c>
      <c r="H184" s="18">
        <v>3</v>
      </c>
      <c r="I184" s="19">
        <v>0.33333333333333337</v>
      </c>
      <c r="J184" s="20">
        <v>0.66666666666666674</v>
      </c>
      <c r="K184" s="21">
        <v>0</v>
      </c>
      <c r="L184" s="22">
        <v>0</v>
      </c>
      <c r="M184" s="41" t="s">
        <v>5380</v>
      </c>
      <c r="N184" s="41"/>
      <c r="O184" s="41"/>
      <c r="P184" s="41"/>
    </row>
    <row r="185" spans="1:16" x14ac:dyDescent="0.3">
      <c r="A185" s="17" t="s">
        <v>1447</v>
      </c>
      <c r="B185" s="17" t="s">
        <v>2950</v>
      </c>
      <c r="C185" s="17" t="s">
        <v>2951</v>
      </c>
      <c r="D185" s="17" t="s">
        <v>2271</v>
      </c>
      <c r="E185" s="17" t="s">
        <v>1227</v>
      </c>
      <c r="F185" s="17" t="s">
        <v>2952</v>
      </c>
      <c r="G185" s="18">
        <v>3</v>
      </c>
      <c r="H185" s="18">
        <v>3</v>
      </c>
      <c r="I185" s="19">
        <v>0</v>
      </c>
      <c r="J185" s="20">
        <v>0</v>
      </c>
      <c r="K185" s="21">
        <v>0</v>
      </c>
      <c r="L185" s="22">
        <v>1</v>
      </c>
      <c r="M185" s="41" t="s">
        <v>5382</v>
      </c>
      <c r="N185" s="41"/>
      <c r="O185" s="41"/>
      <c r="P185" s="41"/>
    </row>
    <row r="186" spans="1:16" x14ac:dyDescent="0.3">
      <c r="A186" s="17" t="s">
        <v>2953</v>
      </c>
      <c r="B186" s="17" t="s">
        <v>2656</v>
      </c>
      <c r="C186" s="17" t="s">
        <v>2954</v>
      </c>
      <c r="D186" s="17" t="s">
        <v>2271</v>
      </c>
      <c r="E186" s="17" t="s">
        <v>2658</v>
      </c>
      <c r="F186" s="17" t="s">
        <v>2955</v>
      </c>
      <c r="G186" s="18">
        <v>3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41" t="s">
        <v>5380</v>
      </c>
      <c r="N186" s="41"/>
      <c r="O186" s="41"/>
      <c r="P186" s="41"/>
    </row>
    <row r="187" spans="1:16" x14ac:dyDescent="0.3">
      <c r="A187" s="17" t="s">
        <v>1935</v>
      </c>
      <c r="B187" s="17" t="s">
        <v>2956</v>
      </c>
      <c r="C187" s="17" t="s">
        <v>2957</v>
      </c>
      <c r="D187" s="17" t="s">
        <v>2336</v>
      </c>
      <c r="E187" s="17" t="s">
        <v>1106</v>
      </c>
      <c r="F187" s="17" t="s">
        <v>2958</v>
      </c>
      <c r="G187" s="18">
        <v>3</v>
      </c>
      <c r="H187" s="18">
        <v>4</v>
      </c>
      <c r="I187" s="19">
        <v>0</v>
      </c>
      <c r="J187" s="20">
        <v>0</v>
      </c>
      <c r="K187" s="21">
        <v>0</v>
      </c>
      <c r="L187" s="22">
        <v>1</v>
      </c>
      <c r="M187" s="41" t="s">
        <v>5382</v>
      </c>
      <c r="N187" s="41"/>
      <c r="O187" s="41"/>
      <c r="P187" s="41"/>
    </row>
    <row r="188" spans="1:16" x14ac:dyDescent="0.3">
      <c r="A188" s="17" t="s">
        <v>2959</v>
      </c>
      <c r="B188" s="17" t="s">
        <v>2454</v>
      </c>
      <c r="C188" s="17" t="s">
        <v>2960</v>
      </c>
      <c r="D188" s="17" t="s">
        <v>2271</v>
      </c>
      <c r="E188" s="17" t="s">
        <v>1351</v>
      </c>
      <c r="F188" s="17" t="s">
        <v>2961</v>
      </c>
      <c r="G188" s="18">
        <v>3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41" t="s">
        <v>5381</v>
      </c>
      <c r="N188" s="41"/>
      <c r="O188" s="41"/>
      <c r="P188" s="41"/>
    </row>
    <row r="189" spans="1:16" x14ac:dyDescent="0.3">
      <c r="A189" s="17" t="s">
        <v>2962</v>
      </c>
      <c r="B189" s="17" t="s">
        <v>2963</v>
      </c>
      <c r="C189" s="17" t="s">
        <v>2964</v>
      </c>
      <c r="D189" s="17" t="s">
        <v>2271</v>
      </c>
      <c r="E189" s="17" t="s">
        <v>2965</v>
      </c>
      <c r="F189" s="17" t="s">
        <v>2966</v>
      </c>
      <c r="G189" s="18">
        <v>3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41" t="s">
        <v>5380</v>
      </c>
      <c r="N189" s="41"/>
      <c r="O189" s="41"/>
      <c r="P189" s="41"/>
    </row>
    <row r="190" spans="1:16" x14ac:dyDescent="0.3">
      <c r="A190" s="17" t="s">
        <v>2967</v>
      </c>
      <c r="B190" s="17" t="s">
        <v>2968</v>
      </c>
      <c r="C190" s="17" t="s">
        <v>2267</v>
      </c>
      <c r="D190" s="17" t="s">
        <v>2908</v>
      </c>
      <c r="E190" s="17" t="s">
        <v>2808</v>
      </c>
      <c r="F190" s="17" t="s">
        <v>2969</v>
      </c>
      <c r="G190" s="18">
        <v>2</v>
      </c>
      <c r="H190" s="18">
        <v>4</v>
      </c>
      <c r="I190" s="19">
        <v>0</v>
      </c>
      <c r="J190" s="20">
        <v>1</v>
      </c>
      <c r="K190" s="21">
        <v>0</v>
      </c>
      <c r="L190" s="22">
        <v>0</v>
      </c>
      <c r="M190" s="41" t="s">
        <v>5380</v>
      </c>
      <c r="N190" s="41"/>
      <c r="O190" s="41"/>
      <c r="P190" s="41"/>
    </row>
    <row r="191" spans="1:16" x14ac:dyDescent="0.3">
      <c r="A191" s="17" t="s">
        <v>2970</v>
      </c>
      <c r="B191" s="17" t="s">
        <v>2971</v>
      </c>
      <c r="C191" s="17" t="s">
        <v>2606</v>
      </c>
      <c r="D191" s="17" t="s">
        <v>2493</v>
      </c>
      <c r="E191" s="17" t="s">
        <v>2432</v>
      </c>
      <c r="F191" s="17" t="s">
        <v>2970</v>
      </c>
      <c r="G191" s="18">
        <v>2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41" t="s">
        <v>5380</v>
      </c>
      <c r="N191" s="41"/>
      <c r="O191" s="41"/>
      <c r="P191" s="41"/>
    </row>
    <row r="192" spans="1:16" x14ac:dyDescent="0.3">
      <c r="A192" s="17" t="s">
        <v>2972</v>
      </c>
      <c r="B192" s="17" t="s">
        <v>2973</v>
      </c>
      <c r="C192" s="17" t="s">
        <v>2974</v>
      </c>
      <c r="D192" s="17" t="s">
        <v>2908</v>
      </c>
      <c r="E192" s="17" t="s">
        <v>2975</v>
      </c>
      <c r="F192" s="17" t="s">
        <v>2976</v>
      </c>
      <c r="G192" s="18">
        <v>2</v>
      </c>
      <c r="H192" s="18">
        <v>5</v>
      </c>
      <c r="I192" s="19">
        <v>0</v>
      </c>
      <c r="J192" s="20">
        <v>1</v>
      </c>
      <c r="K192" s="21">
        <v>0</v>
      </c>
      <c r="L192" s="22">
        <v>0</v>
      </c>
      <c r="M192" s="41" t="s">
        <v>5380</v>
      </c>
      <c r="N192" s="41"/>
      <c r="O192" s="41"/>
      <c r="P192" s="41"/>
    </row>
    <row r="193" spans="1:16" x14ac:dyDescent="0.3">
      <c r="A193" s="17" t="s">
        <v>2977</v>
      </c>
      <c r="B193" s="17" t="s">
        <v>2978</v>
      </c>
      <c r="C193" s="17" t="s">
        <v>2979</v>
      </c>
      <c r="D193" s="17" t="s">
        <v>2493</v>
      </c>
      <c r="E193" s="17" t="s">
        <v>2317</v>
      </c>
      <c r="F193" s="17" t="s">
        <v>2980</v>
      </c>
      <c r="G193" s="18">
        <v>2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41" t="s">
        <v>5381</v>
      </c>
      <c r="N193" s="41"/>
      <c r="O193" s="41"/>
      <c r="P193" s="41"/>
    </row>
    <row r="194" spans="1:16" x14ac:dyDescent="0.3">
      <c r="A194" s="17" t="s">
        <v>2981</v>
      </c>
      <c r="B194" s="17" t="s">
        <v>2982</v>
      </c>
      <c r="C194" s="17" t="s">
        <v>2267</v>
      </c>
      <c r="D194" s="17" t="s">
        <v>2271</v>
      </c>
      <c r="E194" s="17" t="s">
        <v>2864</v>
      </c>
      <c r="F194" s="17" t="s">
        <v>2983</v>
      </c>
      <c r="G194" s="18">
        <v>2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41" t="s">
        <v>5381</v>
      </c>
      <c r="N194" s="41"/>
      <c r="O194" s="41"/>
      <c r="P194" s="41"/>
    </row>
    <row r="195" spans="1:16" x14ac:dyDescent="0.3">
      <c r="A195" s="17" t="s">
        <v>2984</v>
      </c>
      <c r="B195" s="17" t="s">
        <v>2985</v>
      </c>
      <c r="C195" s="17" t="s">
        <v>2986</v>
      </c>
      <c r="D195" s="17" t="s">
        <v>2271</v>
      </c>
      <c r="E195" s="17" t="s">
        <v>2289</v>
      </c>
      <c r="F195" s="17" t="s">
        <v>2987</v>
      </c>
      <c r="G195" s="18">
        <v>2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41" t="s">
        <v>5380</v>
      </c>
      <c r="N195" s="41"/>
      <c r="O195" s="41"/>
      <c r="P195" s="41"/>
    </row>
    <row r="196" spans="1:16" x14ac:dyDescent="0.3">
      <c r="A196" s="17" t="s">
        <v>2988</v>
      </c>
      <c r="B196" s="17" t="s">
        <v>2502</v>
      </c>
      <c r="C196" s="17" t="s">
        <v>2503</v>
      </c>
      <c r="D196" s="17" t="s">
        <v>2271</v>
      </c>
      <c r="E196" s="17" t="s">
        <v>2504</v>
      </c>
      <c r="F196" s="17" t="s">
        <v>2989</v>
      </c>
      <c r="G196" s="18">
        <v>2</v>
      </c>
      <c r="H196" s="18">
        <v>5</v>
      </c>
      <c r="I196" s="19">
        <v>0</v>
      </c>
      <c r="J196" s="20">
        <v>1</v>
      </c>
      <c r="K196" s="21">
        <v>0</v>
      </c>
      <c r="L196" s="22">
        <v>0</v>
      </c>
      <c r="M196" s="41" t="s">
        <v>5380</v>
      </c>
      <c r="N196" s="41"/>
      <c r="O196" s="41"/>
      <c r="P196" s="41"/>
    </row>
    <row r="197" spans="1:16" x14ac:dyDescent="0.3">
      <c r="A197" s="17" t="s">
        <v>2990</v>
      </c>
      <c r="B197" s="17" t="s">
        <v>2991</v>
      </c>
      <c r="C197" s="17" t="s">
        <v>2267</v>
      </c>
      <c r="D197" s="17" t="s">
        <v>2992</v>
      </c>
      <c r="E197" s="17" t="s">
        <v>2189</v>
      </c>
      <c r="F197" s="17" t="s">
        <v>2993</v>
      </c>
      <c r="G197" s="18">
        <v>2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41" t="s">
        <v>5381</v>
      </c>
      <c r="N197" s="41"/>
      <c r="O197" s="41"/>
      <c r="P197" s="41"/>
    </row>
    <row r="198" spans="1:16" x14ac:dyDescent="0.3">
      <c r="A198" s="17" t="s">
        <v>2994</v>
      </c>
      <c r="B198" s="17" t="s">
        <v>2995</v>
      </c>
      <c r="C198" s="17" t="s">
        <v>2996</v>
      </c>
      <c r="D198" s="17" t="s">
        <v>2271</v>
      </c>
      <c r="E198" s="17" t="s">
        <v>1227</v>
      </c>
      <c r="F198" s="17" t="s">
        <v>2997</v>
      </c>
      <c r="G198" s="18">
        <v>2</v>
      </c>
      <c r="H198" s="18">
        <v>3</v>
      </c>
      <c r="I198" s="19">
        <v>0</v>
      </c>
      <c r="J198" s="20">
        <v>1</v>
      </c>
      <c r="K198" s="21">
        <v>0</v>
      </c>
      <c r="L198" s="22">
        <v>0</v>
      </c>
      <c r="M198" s="41" t="s">
        <v>5381</v>
      </c>
      <c r="N198" s="41"/>
      <c r="O198" s="41"/>
      <c r="P198" s="41"/>
    </row>
    <row r="199" spans="1:16" x14ac:dyDescent="0.3">
      <c r="A199" s="17" t="s">
        <v>2998</v>
      </c>
      <c r="B199" s="17" t="s">
        <v>2999</v>
      </c>
      <c r="C199" s="17" t="s">
        <v>3000</v>
      </c>
      <c r="D199" s="17" t="s">
        <v>3001</v>
      </c>
      <c r="E199" s="17" t="s">
        <v>1768</v>
      </c>
      <c r="F199" s="17" t="s">
        <v>3002</v>
      </c>
      <c r="G199" s="18">
        <v>2</v>
      </c>
      <c r="H199" s="18">
        <v>3</v>
      </c>
      <c r="I199" s="19">
        <v>0.5</v>
      </c>
      <c r="J199" s="20">
        <v>0.5</v>
      </c>
      <c r="K199" s="21">
        <v>0</v>
      </c>
      <c r="L199" s="22">
        <v>0</v>
      </c>
      <c r="M199" s="41" t="s">
        <v>5380</v>
      </c>
      <c r="N199" s="41"/>
      <c r="O199" s="41"/>
      <c r="P199" s="41"/>
    </row>
    <row r="200" spans="1:16" x14ac:dyDescent="0.3">
      <c r="A200" s="17" t="s">
        <v>3003</v>
      </c>
      <c r="B200" s="17" t="s">
        <v>3004</v>
      </c>
      <c r="C200" s="17" t="s">
        <v>3005</v>
      </c>
      <c r="D200" s="17" t="s">
        <v>2271</v>
      </c>
      <c r="E200" s="17" t="s">
        <v>3006</v>
      </c>
      <c r="F200" s="17" t="s">
        <v>3007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41" t="s">
        <v>5380</v>
      </c>
      <c r="N200" s="41"/>
      <c r="O200" s="41"/>
      <c r="P200" s="41"/>
    </row>
    <row r="201" spans="1:16" x14ac:dyDescent="0.3">
      <c r="A201" s="17" t="s">
        <v>3008</v>
      </c>
      <c r="B201" s="17" t="s">
        <v>2947</v>
      </c>
      <c r="C201" s="17" t="s">
        <v>3009</v>
      </c>
      <c r="D201" s="17" t="s">
        <v>2575</v>
      </c>
      <c r="E201" s="17" t="s">
        <v>2808</v>
      </c>
      <c r="F201" s="17" t="s">
        <v>3010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41" t="s">
        <v>5380</v>
      </c>
      <c r="N201" s="41"/>
      <c r="O201" s="41"/>
      <c r="P201" s="41"/>
    </row>
    <row r="202" spans="1:16" x14ac:dyDescent="0.3">
      <c r="A202" s="17" t="s">
        <v>3011</v>
      </c>
      <c r="B202" s="17" t="s">
        <v>2978</v>
      </c>
      <c r="C202" s="17" t="s">
        <v>2346</v>
      </c>
      <c r="D202" s="17" t="s">
        <v>2493</v>
      </c>
      <c r="E202" s="17" t="s">
        <v>2317</v>
      </c>
      <c r="F202" s="17" t="s">
        <v>3012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41" t="s">
        <v>5381</v>
      </c>
      <c r="N202" s="41"/>
      <c r="O202" s="41"/>
      <c r="P202" s="41"/>
    </row>
    <row r="203" spans="1:16" x14ac:dyDescent="0.3">
      <c r="A203" s="17" t="s">
        <v>1357</v>
      </c>
      <c r="B203" s="17" t="s">
        <v>3013</v>
      </c>
      <c r="C203" s="17" t="s">
        <v>2267</v>
      </c>
      <c r="D203" s="17" t="s">
        <v>2271</v>
      </c>
      <c r="E203" s="17" t="s">
        <v>1351</v>
      </c>
      <c r="F203" s="17" t="s">
        <v>3014</v>
      </c>
      <c r="G203" s="18">
        <v>2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41" t="s">
        <v>5382</v>
      </c>
      <c r="N203" s="41"/>
      <c r="O203" s="41"/>
      <c r="P203" s="41"/>
    </row>
    <row r="204" spans="1:16" x14ac:dyDescent="0.3">
      <c r="A204" s="17" t="s">
        <v>3015</v>
      </c>
      <c r="B204" s="17" t="s">
        <v>3016</v>
      </c>
      <c r="C204" s="17" t="s">
        <v>2492</v>
      </c>
      <c r="D204" s="17" t="s">
        <v>2493</v>
      </c>
      <c r="E204" s="17" t="s">
        <v>2477</v>
      </c>
      <c r="F204" s="17" t="s">
        <v>3017</v>
      </c>
      <c r="G204" s="18">
        <v>2</v>
      </c>
      <c r="H204" s="18">
        <v>4</v>
      </c>
      <c r="I204" s="19">
        <v>0.5</v>
      </c>
      <c r="J204" s="20">
        <v>0.5</v>
      </c>
      <c r="K204" s="21">
        <v>0</v>
      </c>
      <c r="L204" s="22">
        <v>0</v>
      </c>
      <c r="M204" s="41" t="s">
        <v>5380</v>
      </c>
      <c r="N204" s="41"/>
      <c r="O204" s="41"/>
      <c r="P204" s="41"/>
    </row>
    <row r="205" spans="1:16" x14ac:dyDescent="0.3">
      <c r="A205" s="17" t="s">
        <v>3018</v>
      </c>
      <c r="B205" s="17" t="s">
        <v>3019</v>
      </c>
      <c r="C205" s="17" t="s">
        <v>2267</v>
      </c>
      <c r="D205" s="17" t="s">
        <v>2682</v>
      </c>
      <c r="E205" s="17" t="s">
        <v>3020</v>
      </c>
      <c r="F205" s="17" t="s">
        <v>3021</v>
      </c>
      <c r="G205" s="18">
        <v>2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41" t="s">
        <v>5381</v>
      </c>
      <c r="N205" s="41"/>
      <c r="O205" s="41"/>
      <c r="P205" s="41"/>
    </row>
    <row r="206" spans="1:16" x14ac:dyDescent="0.3">
      <c r="A206" s="17" t="s">
        <v>3022</v>
      </c>
      <c r="B206" s="17" t="s">
        <v>3023</v>
      </c>
      <c r="C206" s="17" t="s">
        <v>3024</v>
      </c>
      <c r="D206" s="17" t="s">
        <v>3025</v>
      </c>
      <c r="E206" s="17" t="s">
        <v>3026</v>
      </c>
      <c r="F206" s="17" t="s">
        <v>3027</v>
      </c>
      <c r="G206" s="18">
        <v>2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41" t="s">
        <v>5386</v>
      </c>
      <c r="N206" s="41"/>
      <c r="O206" s="41"/>
      <c r="P206" s="41"/>
    </row>
    <row r="207" spans="1:16" x14ac:dyDescent="0.3">
      <c r="A207" s="17" t="s">
        <v>1806</v>
      </c>
      <c r="B207" s="17" t="s">
        <v>3028</v>
      </c>
      <c r="C207" s="17" t="s">
        <v>3029</v>
      </c>
      <c r="D207" s="17" t="s">
        <v>2543</v>
      </c>
      <c r="E207" s="17" t="s">
        <v>1808</v>
      </c>
      <c r="F207" s="17" t="s">
        <v>3030</v>
      </c>
      <c r="G207" s="18">
        <v>2</v>
      </c>
      <c r="H207" s="18">
        <v>3</v>
      </c>
      <c r="I207" s="19">
        <v>0.5</v>
      </c>
      <c r="J207" s="20">
        <v>0</v>
      </c>
      <c r="K207" s="21">
        <v>0</v>
      </c>
      <c r="L207" s="22">
        <v>0.5</v>
      </c>
      <c r="M207" s="41" t="s">
        <v>5380</v>
      </c>
      <c r="N207" s="41"/>
      <c r="O207" s="41"/>
      <c r="P207" s="41"/>
    </row>
    <row r="208" spans="1:16" x14ac:dyDescent="0.3">
      <c r="A208" s="17" t="s">
        <v>3031</v>
      </c>
      <c r="B208" s="17" t="s">
        <v>3032</v>
      </c>
      <c r="C208" s="17" t="s">
        <v>3033</v>
      </c>
      <c r="D208" s="17" t="s">
        <v>2484</v>
      </c>
      <c r="E208" s="17" t="s">
        <v>2189</v>
      </c>
      <c r="F208" s="17" t="s">
        <v>3034</v>
      </c>
      <c r="G208" s="18">
        <v>2</v>
      </c>
      <c r="H208" s="18">
        <v>3</v>
      </c>
      <c r="I208" s="19">
        <v>0</v>
      </c>
      <c r="J208" s="20">
        <v>1</v>
      </c>
      <c r="K208" s="21">
        <v>0</v>
      </c>
      <c r="L208" s="22">
        <v>0</v>
      </c>
      <c r="M208" s="41" t="s">
        <v>5381</v>
      </c>
      <c r="N208" s="41"/>
      <c r="O208" s="41"/>
      <c r="P208" s="41"/>
    </row>
    <row r="209" spans="1:16" x14ac:dyDescent="0.3">
      <c r="A209" s="17" t="s">
        <v>3035</v>
      </c>
      <c r="B209" s="17" t="s">
        <v>3036</v>
      </c>
      <c r="C209" s="17" t="s">
        <v>2267</v>
      </c>
      <c r="D209" s="17" t="s">
        <v>2271</v>
      </c>
      <c r="E209" s="17" t="s">
        <v>2697</v>
      </c>
      <c r="F209" s="17" t="s">
        <v>3035</v>
      </c>
      <c r="G209" s="18">
        <v>2</v>
      </c>
      <c r="H209" s="18">
        <v>2</v>
      </c>
      <c r="I209" s="19">
        <v>0</v>
      </c>
      <c r="J209" s="20">
        <v>1</v>
      </c>
      <c r="K209" s="21">
        <v>0</v>
      </c>
      <c r="L209" s="22">
        <v>0</v>
      </c>
      <c r="M209" s="41" t="s">
        <v>5381</v>
      </c>
      <c r="N209" s="41"/>
      <c r="O209" s="41"/>
      <c r="P209" s="41"/>
    </row>
    <row r="210" spans="1:16" x14ac:dyDescent="0.3">
      <c r="A210" s="17" t="s">
        <v>3037</v>
      </c>
      <c r="B210" s="17" t="s">
        <v>3038</v>
      </c>
      <c r="C210" s="17" t="s">
        <v>2267</v>
      </c>
      <c r="D210" s="17" t="s">
        <v>2271</v>
      </c>
      <c r="E210" s="17" t="s">
        <v>3039</v>
      </c>
      <c r="F210" s="17" t="s">
        <v>3040</v>
      </c>
      <c r="G210" s="18">
        <v>2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41" t="s">
        <v>5380</v>
      </c>
      <c r="N210" s="41"/>
      <c r="O210" s="41"/>
      <c r="P210" s="41"/>
    </row>
    <row r="211" spans="1:16" x14ac:dyDescent="0.3">
      <c r="A211" s="17" t="s">
        <v>3041</v>
      </c>
      <c r="B211" s="17" t="s">
        <v>2849</v>
      </c>
      <c r="C211" s="17" t="s">
        <v>3042</v>
      </c>
      <c r="D211" s="17" t="s">
        <v>2600</v>
      </c>
      <c r="E211" s="17" t="s">
        <v>2851</v>
      </c>
      <c r="F211" s="17" t="s">
        <v>3043</v>
      </c>
      <c r="G211" s="18">
        <v>2</v>
      </c>
      <c r="H211" s="18">
        <v>4</v>
      </c>
      <c r="I211" s="19">
        <v>0</v>
      </c>
      <c r="J211" s="20">
        <v>1</v>
      </c>
      <c r="K211" s="21">
        <v>0</v>
      </c>
      <c r="L211" s="22">
        <v>0</v>
      </c>
      <c r="M211" s="41" t="s">
        <v>5380</v>
      </c>
      <c r="N211" s="41"/>
      <c r="O211" s="41"/>
      <c r="P211" s="41"/>
    </row>
    <row r="212" spans="1:16" x14ac:dyDescent="0.3">
      <c r="A212" s="17" t="s">
        <v>3044</v>
      </c>
      <c r="B212" s="17" t="s">
        <v>3045</v>
      </c>
      <c r="C212" s="17" t="s">
        <v>2267</v>
      </c>
      <c r="D212" s="17" t="s">
        <v>2271</v>
      </c>
      <c r="E212" s="17" t="s">
        <v>2504</v>
      </c>
      <c r="F212" s="17" t="s">
        <v>3046</v>
      </c>
      <c r="G212" s="18">
        <v>2</v>
      </c>
      <c r="H212" s="18">
        <v>10</v>
      </c>
      <c r="I212" s="19">
        <v>0</v>
      </c>
      <c r="J212" s="20">
        <v>1</v>
      </c>
      <c r="K212" s="21">
        <v>0</v>
      </c>
      <c r="L212" s="22">
        <v>0</v>
      </c>
      <c r="M212" s="41" t="s">
        <v>5380</v>
      </c>
      <c r="N212" s="41"/>
      <c r="O212" s="41"/>
      <c r="P212" s="41"/>
    </row>
    <row r="213" spans="1:16" x14ac:dyDescent="0.3">
      <c r="A213" s="17" t="s">
        <v>3047</v>
      </c>
      <c r="B213" s="17" t="s">
        <v>3048</v>
      </c>
      <c r="C213" s="17" t="s">
        <v>3049</v>
      </c>
      <c r="D213" s="17" t="s">
        <v>2846</v>
      </c>
      <c r="E213" s="17" t="s">
        <v>2764</v>
      </c>
      <c r="F213" s="17" t="s">
        <v>3050</v>
      </c>
      <c r="G213" s="18">
        <v>2</v>
      </c>
      <c r="H213" s="18">
        <v>7</v>
      </c>
      <c r="I213" s="19">
        <v>0</v>
      </c>
      <c r="J213" s="20">
        <v>1</v>
      </c>
      <c r="K213" s="21">
        <v>0</v>
      </c>
      <c r="L213" s="22">
        <v>0</v>
      </c>
      <c r="M213" s="41" t="s">
        <v>5380</v>
      </c>
      <c r="N213" s="41"/>
      <c r="O213" s="41"/>
      <c r="P213" s="41"/>
    </row>
    <row r="214" spans="1:16" x14ac:dyDescent="0.3">
      <c r="A214" s="17" t="s">
        <v>3051</v>
      </c>
      <c r="B214" s="17" t="s">
        <v>3052</v>
      </c>
      <c r="C214" s="17" t="s">
        <v>3053</v>
      </c>
      <c r="D214" s="17" t="s">
        <v>2271</v>
      </c>
      <c r="E214" s="17" t="s">
        <v>1713</v>
      </c>
      <c r="F214" s="17" t="s">
        <v>3054</v>
      </c>
      <c r="G214" s="18">
        <v>2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41" t="s">
        <v>5386</v>
      </c>
      <c r="N214" s="41"/>
      <c r="O214" s="41"/>
      <c r="P214" s="41"/>
    </row>
    <row r="215" spans="1:16" x14ac:dyDescent="0.3">
      <c r="A215" s="17" t="s">
        <v>3055</v>
      </c>
      <c r="B215" s="17" t="s">
        <v>3056</v>
      </c>
      <c r="C215" s="17" t="s">
        <v>3057</v>
      </c>
      <c r="D215" s="17" t="s">
        <v>2271</v>
      </c>
      <c r="E215" s="17" t="s">
        <v>3058</v>
      </c>
      <c r="F215" s="17" t="s">
        <v>3059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41" t="s">
        <v>5381</v>
      </c>
      <c r="N215" s="41"/>
      <c r="O215" s="41"/>
      <c r="P215" s="41"/>
    </row>
    <row r="216" spans="1:16" x14ac:dyDescent="0.3">
      <c r="A216" s="17" t="s">
        <v>3060</v>
      </c>
      <c r="B216" s="17" t="s">
        <v>3061</v>
      </c>
      <c r="C216" s="17" t="s">
        <v>2267</v>
      </c>
      <c r="D216" s="17" t="s">
        <v>2310</v>
      </c>
      <c r="E216" s="17" t="s">
        <v>2311</v>
      </c>
      <c r="F216" s="17" t="s">
        <v>3062</v>
      </c>
      <c r="G216" s="18">
        <v>2</v>
      </c>
      <c r="H216" s="18">
        <v>4</v>
      </c>
      <c r="I216" s="19">
        <v>0</v>
      </c>
      <c r="J216" s="20">
        <v>1</v>
      </c>
      <c r="K216" s="21">
        <v>0</v>
      </c>
      <c r="L216" s="22">
        <v>0</v>
      </c>
      <c r="M216" s="41" t="s">
        <v>5380</v>
      </c>
      <c r="N216" s="41"/>
      <c r="O216" s="41"/>
      <c r="P216" s="41"/>
    </row>
    <row r="217" spans="1:16" x14ac:dyDescent="0.3">
      <c r="A217" s="17" t="s">
        <v>3063</v>
      </c>
      <c r="B217" s="17" t="s">
        <v>2430</v>
      </c>
      <c r="C217" s="17" t="s">
        <v>3064</v>
      </c>
      <c r="D217" s="17" t="s">
        <v>2336</v>
      </c>
      <c r="E217" s="17" t="s">
        <v>2432</v>
      </c>
      <c r="F217" s="17" t="s">
        <v>3063</v>
      </c>
      <c r="G217" s="18">
        <v>2</v>
      </c>
      <c r="H217" s="18">
        <v>15</v>
      </c>
      <c r="I217" s="19">
        <v>0</v>
      </c>
      <c r="J217" s="20">
        <v>1</v>
      </c>
      <c r="K217" s="21">
        <v>0</v>
      </c>
      <c r="L217" s="22">
        <v>0</v>
      </c>
      <c r="M217" s="41" t="s">
        <v>5380</v>
      </c>
      <c r="N217" s="41"/>
      <c r="O217" s="41"/>
      <c r="P217" s="41"/>
    </row>
    <row r="218" spans="1:16" x14ac:dyDescent="0.3">
      <c r="A218" s="17" t="s">
        <v>1450</v>
      </c>
      <c r="B218" s="17" t="s">
        <v>3065</v>
      </c>
      <c r="C218" s="17" t="s">
        <v>2267</v>
      </c>
      <c r="D218" s="17" t="s">
        <v>2543</v>
      </c>
      <c r="E218" s="17" t="s">
        <v>1351</v>
      </c>
      <c r="F218" s="17" t="s">
        <v>3066</v>
      </c>
      <c r="G218" s="18">
        <v>2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41" t="s">
        <v>5382</v>
      </c>
      <c r="N218" s="41"/>
      <c r="O218" s="41"/>
      <c r="P218" s="41"/>
    </row>
    <row r="219" spans="1:16" x14ac:dyDescent="0.3">
      <c r="A219" s="17" t="s">
        <v>342</v>
      </c>
      <c r="B219" s="17" t="s">
        <v>3067</v>
      </c>
      <c r="C219" s="17" t="s">
        <v>3068</v>
      </c>
      <c r="D219" s="17" t="s">
        <v>2271</v>
      </c>
      <c r="E219" s="17" t="s">
        <v>2333</v>
      </c>
      <c r="F219" s="17" t="s">
        <v>3069</v>
      </c>
      <c r="G219" s="18">
        <v>2</v>
      </c>
      <c r="H219" s="18">
        <v>26</v>
      </c>
      <c r="I219" s="19">
        <v>0</v>
      </c>
      <c r="J219" s="20">
        <v>1</v>
      </c>
      <c r="K219" s="21">
        <v>0</v>
      </c>
      <c r="L219" s="22">
        <v>0</v>
      </c>
      <c r="M219" s="41" t="s">
        <v>5380</v>
      </c>
      <c r="N219" s="41"/>
      <c r="O219" s="41"/>
      <c r="P219" s="41"/>
    </row>
    <row r="220" spans="1:16" x14ac:dyDescent="0.3">
      <c r="A220" s="17" t="s">
        <v>3070</v>
      </c>
      <c r="B220" s="17" t="s">
        <v>3071</v>
      </c>
      <c r="C220" s="17" t="s">
        <v>2783</v>
      </c>
      <c r="D220" s="17" t="s">
        <v>2271</v>
      </c>
      <c r="E220" s="17" t="s">
        <v>2504</v>
      </c>
      <c r="F220" s="17" t="s">
        <v>3072</v>
      </c>
      <c r="G220" s="18">
        <v>2</v>
      </c>
      <c r="H220" s="18">
        <v>3</v>
      </c>
      <c r="I220" s="19">
        <v>0</v>
      </c>
      <c r="J220" s="20">
        <v>1</v>
      </c>
      <c r="K220" s="21">
        <v>0</v>
      </c>
      <c r="L220" s="22">
        <v>0</v>
      </c>
      <c r="M220" s="41" t="s">
        <v>5381</v>
      </c>
      <c r="N220" s="41"/>
      <c r="O220" s="41"/>
      <c r="P220" s="41"/>
    </row>
    <row r="221" spans="1:16" x14ac:dyDescent="0.3">
      <c r="A221" s="17" t="s">
        <v>1110</v>
      </c>
      <c r="B221" s="17" t="s">
        <v>3073</v>
      </c>
      <c r="C221" s="17" t="s">
        <v>3074</v>
      </c>
      <c r="D221" s="17" t="s">
        <v>2908</v>
      </c>
      <c r="E221" s="17" t="s">
        <v>1113</v>
      </c>
      <c r="F221" s="17" t="s">
        <v>3075</v>
      </c>
      <c r="G221" s="18">
        <v>2</v>
      </c>
      <c r="H221" s="18">
        <v>11</v>
      </c>
      <c r="I221" s="19">
        <v>0</v>
      </c>
      <c r="J221" s="20">
        <v>0</v>
      </c>
      <c r="K221" s="21">
        <v>1</v>
      </c>
      <c r="L221" s="22">
        <v>0</v>
      </c>
      <c r="M221" s="41" t="s">
        <v>5382</v>
      </c>
      <c r="N221" s="41"/>
      <c r="O221" s="41"/>
      <c r="P221" s="41"/>
    </row>
    <row r="222" spans="1:16" x14ac:dyDescent="0.3">
      <c r="A222" s="17" t="s">
        <v>3076</v>
      </c>
      <c r="B222" s="17" t="s">
        <v>3077</v>
      </c>
      <c r="C222" s="17" t="s">
        <v>3078</v>
      </c>
      <c r="D222" s="17" t="s">
        <v>2271</v>
      </c>
      <c r="E222" s="17" t="s">
        <v>2333</v>
      </c>
      <c r="F222" s="17" t="s">
        <v>3079</v>
      </c>
      <c r="G222" s="18">
        <v>2</v>
      </c>
      <c r="H222" s="18">
        <v>20</v>
      </c>
      <c r="I222" s="19">
        <v>0.5</v>
      </c>
      <c r="J222" s="20">
        <v>0.5</v>
      </c>
      <c r="K222" s="21">
        <v>0</v>
      </c>
      <c r="L222" s="22">
        <v>0</v>
      </c>
      <c r="M222" s="41" t="s">
        <v>5380</v>
      </c>
      <c r="N222" s="41"/>
      <c r="O222" s="41"/>
      <c r="P222" s="41"/>
    </row>
    <row r="223" spans="1:16" x14ac:dyDescent="0.3">
      <c r="A223" s="17" t="s">
        <v>3080</v>
      </c>
      <c r="B223" s="17" t="s">
        <v>3081</v>
      </c>
      <c r="C223" s="17" t="s">
        <v>2267</v>
      </c>
      <c r="D223" s="17" t="s">
        <v>2271</v>
      </c>
      <c r="E223" s="17" t="s">
        <v>2864</v>
      </c>
      <c r="F223" s="17" t="s">
        <v>3082</v>
      </c>
      <c r="G223" s="18">
        <v>2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41" t="s">
        <v>5381</v>
      </c>
      <c r="N223" s="41"/>
      <c r="O223" s="41"/>
      <c r="P223" s="41"/>
    </row>
    <row r="224" spans="1:16" x14ac:dyDescent="0.3">
      <c r="A224" s="17" t="s">
        <v>3083</v>
      </c>
      <c r="B224" s="17" t="s">
        <v>3084</v>
      </c>
      <c r="C224" s="17" t="s">
        <v>3085</v>
      </c>
      <c r="D224" s="17" t="s">
        <v>2908</v>
      </c>
      <c r="E224" s="17" t="s">
        <v>3086</v>
      </c>
      <c r="F224" s="17" t="s">
        <v>3087</v>
      </c>
      <c r="G224" s="18">
        <v>2</v>
      </c>
      <c r="H224" s="18">
        <v>6</v>
      </c>
      <c r="I224" s="19">
        <v>0</v>
      </c>
      <c r="J224" s="20">
        <v>1</v>
      </c>
      <c r="K224" s="21">
        <v>0</v>
      </c>
      <c r="L224" s="22">
        <v>0</v>
      </c>
      <c r="M224" s="41" t="s">
        <v>5381</v>
      </c>
      <c r="N224" s="41"/>
      <c r="O224" s="41"/>
      <c r="P224" s="41"/>
    </row>
    <row r="225" spans="1:16" x14ac:dyDescent="0.3">
      <c r="A225" s="17" t="s">
        <v>3088</v>
      </c>
      <c r="B225" s="17" t="s">
        <v>3089</v>
      </c>
      <c r="C225" s="17" t="s">
        <v>3090</v>
      </c>
      <c r="D225" s="17" t="s">
        <v>2493</v>
      </c>
      <c r="E225" s="17" t="s">
        <v>3091</v>
      </c>
      <c r="F225" s="17" t="s">
        <v>3092</v>
      </c>
      <c r="G225" s="18">
        <v>2</v>
      </c>
      <c r="H225" s="18">
        <v>2</v>
      </c>
      <c r="I225" s="19">
        <v>1</v>
      </c>
      <c r="J225" s="20">
        <v>0</v>
      </c>
      <c r="K225" s="21">
        <v>0</v>
      </c>
      <c r="L225" s="22">
        <v>0</v>
      </c>
      <c r="M225" s="41" t="s">
        <v>5380</v>
      </c>
      <c r="N225" s="41"/>
      <c r="O225" s="41"/>
      <c r="P225" s="41"/>
    </row>
    <row r="226" spans="1:16" x14ac:dyDescent="0.3">
      <c r="A226" s="17" t="s">
        <v>3093</v>
      </c>
      <c r="B226" s="17" t="s">
        <v>3094</v>
      </c>
      <c r="C226" s="17" t="s">
        <v>3095</v>
      </c>
      <c r="D226" s="17" t="s">
        <v>3096</v>
      </c>
      <c r="E226" s="17" t="s">
        <v>3097</v>
      </c>
      <c r="F226" s="17" t="s">
        <v>3098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41" t="s">
        <v>5380</v>
      </c>
      <c r="N226" s="41"/>
      <c r="O226" s="41"/>
      <c r="P226" s="41"/>
    </row>
    <row r="227" spans="1:16" x14ac:dyDescent="0.3">
      <c r="A227" s="17" t="s">
        <v>3099</v>
      </c>
      <c r="B227" s="17" t="s">
        <v>3100</v>
      </c>
      <c r="C227" s="17" t="s">
        <v>3101</v>
      </c>
      <c r="D227" s="17" t="s">
        <v>2271</v>
      </c>
      <c r="E227" s="17" t="s">
        <v>1227</v>
      </c>
      <c r="F227" s="17" t="s">
        <v>3102</v>
      </c>
      <c r="G227" s="18">
        <v>2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41" t="s">
        <v>5380</v>
      </c>
      <c r="N227" s="41"/>
      <c r="O227" s="41"/>
      <c r="P227" s="41"/>
    </row>
    <row r="228" spans="1:16" x14ac:dyDescent="0.3">
      <c r="A228" s="17" t="s">
        <v>3103</v>
      </c>
      <c r="B228" s="17" t="s">
        <v>3104</v>
      </c>
      <c r="C228" s="17" t="s">
        <v>3105</v>
      </c>
      <c r="D228" s="17" t="s">
        <v>2271</v>
      </c>
      <c r="E228" s="17" t="s">
        <v>3106</v>
      </c>
      <c r="F228" s="17" t="s">
        <v>3107</v>
      </c>
      <c r="G228" s="18">
        <v>2</v>
      </c>
      <c r="H228" s="18">
        <v>5</v>
      </c>
      <c r="I228" s="19">
        <v>1</v>
      </c>
      <c r="J228" s="20">
        <v>0</v>
      </c>
      <c r="K228" s="21">
        <v>0</v>
      </c>
      <c r="L228" s="22">
        <v>0</v>
      </c>
      <c r="M228" s="41" t="s">
        <v>5380</v>
      </c>
      <c r="N228" s="41"/>
      <c r="O228" s="41"/>
      <c r="P228" s="41"/>
    </row>
    <row r="229" spans="1:16" x14ac:dyDescent="0.3">
      <c r="A229" s="17" t="s">
        <v>3108</v>
      </c>
      <c r="B229" s="17" t="s">
        <v>3109</v>
      </c>
      <c r="C229" s="17" t="s">
        <v>3110</v>
      </c>
      <c r="D229" s="17" t="s">
        <v>3111</v>
      </c>
      <c r="E229" s="17" t="s">
        <v>3112</v>
      </c>
      <c r="F229" s="17" t="s">
        <v>3113</v>
      </c>
      <c r="G229" s="18">
        <v>2</v>
      </c>
      <c r="H229" s="18">
        <v>12</v>
      </c>
      <c r="I229" s="19">
        <v>1</v>
      </c>
      <c r="J229" s="20">
        <v>0</v>
      </c>
      <c r="K229" s="21">
        <v>0</v>
      </c>
      <c r="L229" s="22">
        <v>0</v>
      </c>
      <c r="M229" s="41" t="s">
        <v>5380</v>
      </c>
      <c r="N229" s="41"/>
      <c r="O229" s="41"/>
      <c r="P229" s="41"/>
    </row>
    <row r="230" spans="1:16" x14ac:dyDescent="0.3">
      <c r="A230" s="17" t="s">
        <v>3114</v>
      </c>
      <c r="B230" s="17" t="s">
        <v>3115</v>
      </c>
      <c r="C230" s="17" t="s">
        <v>2352</v>
      </c>
      <c r="D230" s="17" t="s">
        <v>2271</v>
      </c>
      <c r="E230" s="17" t="s">
        <v>2333</v>
      </c>
      <c r="F230" s="17" t="s">
        <v>3116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41" t="s">
        <v>5381</v>
      </c>
      <c r="N230" s="41"/>
      <c r="O230" s="41"/>
      <c r="P230" s="41"/>
    </row>
    <row r="231" spans="1:16" x14ac:dyDescent="0.3">
      <c r="A231" s="17" t="s">
        <v>1117</v>
      </c>
      <c r="B231" s="17" t="s">
        <v>3117</v>
      </c>
      <c r="C231" s="17" t="s">
        <v>3118</v>
      </c>
      <c r="D231" s="17" t="s">
        <v>2271</v>
      </c>
      <c r="E231" s="17" t="s">
        <v>1120</v>
      </c>
      <c r="F231" s="17" t="s">
        <v>3119</v>
      </c>
      <c r="G231" s="18">
        <v>2</v>
      </c>
      <c r="H231" s="18">
        <v>2</v>
      </c>
      <c r="I231" s="19">
        <v>0</v>
      </c>
      <c r="J231" s="20">
        <v>0</v>
      </c>
      <c r="K231" s="21">
        <v>1</v>
      </c>
      <c r="L231" s="22">
        <v>0</v>
      </c>
      <c r="M231" s="41" t="s">
        <v>5382</v>
      </c>
      <c r="N231" s="41"/>
      <c r="O231" s="41"/>
      <c r="P231" s="41"/>
    </row>
    <row r="232" spans="1:16" x14ac:dyDescent="0.3">
      <c r="A232" s="17" t="s">
        <v>3120</v>
      </c>
      <c r="B232" s="17" t="s">
        <v>3121</v>
      </c>
      <c r="C232" s="17" t="s">
        <v>3122</v>
      </c>
      <c r="D232" s="17" t="s">
        <v>2288</v>
      </c>
      <c r="E232" s="17" t="s">
        <v>3123</v>
      </c>
      <c r="F232" s="17" t="s">
        <v>3124</v>
      </c>
      <c r="G232" s="18">
        <v>2</v>
      </c>
      <c r="H232" s="18">
        <v>3</v>
      </c>
      <c r="I232" s="19">
        <v>0</v>
      </c>
      <c r="J232" s="20">
        <v>1</v>
      </c>
      <c r="K232" s="21">
        <v>0</v>
      </c>
      <c r="L232" s="22">
        <v>0</v>
      </c>
      <c r="M232" s="41" t="s">
        <v>5380</v>
      </c>
      <c r="N232" s="41"/>
      <c r="O232" s="41"/>
      <c r="P232" s="41"/>
    </row>
    <row r="233" spans="1:16" x14ac:dyDescent="0.3">
      <c r="A233" s="17" t="s">
        <v>3125</v>
      </c>
      <c r="B233" s="17" t="s">
        <v>3048</v>
      </c>
      <c r="C233" s="17" t="s">
        <v>3126</v>
      </c>
      <c r="D233" s="17" t="s">
        <v>2846</v>
      </c>
      <c r="E233" s="17" t="s">
        <v>2764</v>
      </c>
      <c r="F233" s="17" t="s">
        <v>3127</v>
      </c>
      <c r="G233" s="18">
        <v>2</v>
      </c>
      <c r="H233" s="18">
        <v>2</v>
      </c>
      <c r="I233" s="19">
        <v>0.5</v>
      </c>
      <c r="J233" s="20">
        <v>0.5</v>
      </c>
      <c r="K233" s="21">
        <v>0</v>
      </c>
      <c r="L233" s="22">
        <v>0</v>
      </c>
      <c r="M233" s="41" t="s">
        <v>5380</v>
      </c>
      <c r="N233" s="41"/>
      <c r="O233" s="41"/>
      <c r="P233" s="41"/>
    </row>
    <row r="234" spans="1:16" x14ac:dyDescent="0.3">
      <c r="A234" s="17" t="s">
        <v>3128</v>
      </c>
      <c r="B234" s="17" t="s">
        <v>3129</v>
      </c>
      <c r="C234" s="17" t="s">
        <v>3130</v>
      </c>
      <c r="D234" s="17" t="s">
        <v>2271</v>
      </c>
      <c r="E234" s="17" t="s">
        <v>3131</v>
      </c>
      <c r="F234" s="17" t="s">
        <v>3132</v>
      </c>
      <c r="G234" s="18">
        <v>2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41" t="s">
        <v>5381</v>
      </c>
      <c r="N234" s="41"/>
      <c r="O234" s="41"/>
      <c r="P234" s="41"/>
    </row>
    <row r="235" spans="1:16" x14ac:dyDescent="0.3">
      <c r="A235" s="17" t="s">
        <v>3133</v>
      </c>
      <c r="B235" s="17" t="s">
        <v>3134</v>
      </c>
      <c r="C235" s="17" t="s">
        <v>3135</v>
      </c>
      <c r="D235" s="17" t="s">
        <v>2271</v>
      </c>
      <c r="E235" s="17" t="s">
        <v>2571</v>
      </c>
      <c r="F235" s="17" t="s">
        <v>3136</v>
      </c>
      <c r="G235" s="18">
        <v>2</v>
      </c>
      <c r="H235" s="18">
        <v>2</v>
      </c>
      <c r="I235" s="19">
        <v>1</v>
      </c>
      <c r="J235" s="20">
        <v>0</v>
      </c>
      <c r="K235" s="21">
        <v>0</v>
      </c>
      <c r="L235" s="22">
        <v>0</v>
      </c>
      <c r="M235" s="41" t="s">
        <v>5380</v>
      </c>
      <c r="N235" s="41"/>
      <c r="O235" s="41"/>
      <c r="P235" s="41"/>
    </row>
    <row r="236" spans="1:16" x14ac:dyDescent="0.3">
      <c r="A236" s="17" t="s">
        <v>3137</v>
      </c>
      <c r="B236" s="17" t="s">
        <v>2896</v>
      </c>
      <c r="C236" s="17" t="s">
        <v>2631</v>
      </c>
      <c r="D236" s="17" t="s">
        <v>2632</v>
      </c>
      <c r="E236" s="17" t="s">
        <v>2279</v>
      </c>
      <c r="F236" s="17" t="s">
        <v>3138</v>
      </c>
      <c r="G236" s="18">
        <v>2</v>
      </c>
      <c r="H236" s="18">
        <v>6</v>
      </c>
      <c r="I236" s="19">
        <v>0</v>
      </c>
      <c r="J236" s="20">
        <v>1</v>
      </c>
      <c r="K236" s="21">
        <v>0</v>
      </c>
      <c r="L236" s="22">
        <v>0</v>
      </c>
      <c r="M236" s="41" t="s">
        <v>5380</v>
      </c>
      <c r="N236" s="41"/>
      <c r="O236" s="41"/>
      <c r="P236" s="41"/>
    </row>
    <row r="237" spans="1:16" x14ac:dyDescent="0.3">
      <c r="A237" s="17" t="s">
        <v>3139</v>
      </c>
      <c r="B237" s="17" t="s">
        <v>3140</v>
      </c>
      <c r="C237" s="17" t="s">
        <v>2267</v>
      </c>
      <c r="D237" s="17" t="s">
        <v>2271</v>
      </c>
      <c r="E237" s="17" t="s">
        <v>1227</v>
      </c>
      <c r="F237" s="17" t="s">
        <v>3141</v>
      </c>
      <c r="G237" s="18">
        <v>2</v>
      </c>
      <c r="H237" s="18">
        <v>8</v>
      </c>
      <c r="I237" s="19">
        <v>1</v>
      </c>
      <c r="J237" s="20">
        <v>0</v>
      </c>
      <c r="K237" s="21">
        <v>0</v>
      </c>
      <c r="L237" s="22">
        <v>0</v>
      </c>
      <c r="M237" s="41" t="s">
        <v>5380</v>
      </c>
      <c r="N237" s="41"/>
      <c r="O237" s="41"/>
      <c r="P237" s="41"/>
    </row>
    <row r="238" spans="1:16" x14ac:dyDescent="0.3">
      <c r="A238" s="17" t="s">
        <v>3142</v>
      </c>
      <c r="B238" s="17" t="s">
        <v>3143</v>
      </c>
      <c r="C238" s="17" t="s">
        <v>3144</v>
      </c>
      <c r="D238" s="17" t="s">
        <v>2271</v>
      </c>
      <c r="E238" s="17" t="s">
        <v>1669</v>
      </c>
      <c r="F238" s="17" t="s">
        <v>3145</v>
      </c>
      <c r="G238" s="18">
        <v>2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41" t="s">
        <v>5386</v>
      </c>
      <c r="N238" s="41"/>
      <c r="O238" s="41"/>
      <c r="P238" s="41"/>
    </row>
    <row r="239" spans="1:16" x14ac:dyDescent="0.3">
      <c r="A239" s="17" t="s">
        <v>3146</v>
      </c>
      <c r="B239" s="17" t="s">
        <v>2626</v>
      </c>
      <c r="C239" s="17" t="s">
        <v>3147</v>
      </c>
      <c r="D239" s="17" t="s">
        <v>2310</v>
      </c>
      <c r="E239" s="17" t="s">
        <v>2571</v>
      </c>
      <c r="F239" s="17" t="s">
        <v>3148</v>
      </c>
      <c r="G239" s="18">
        <v>2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41" t="s">
        <v>5381</v>
      </c>
      <c r="N239" s="41"/>
      <c r="O239" s="41"/>
      <c r="P239" s="41"/>
    </row>
    <row r="240" spans="1:16" x14ac:dyDescent="0.3">
      <c r="A240" s="17" t="s">
        <v>3149</v>
      </c>
      <c r="B240" s="17" t="s">
        <v>3150</v>
      </c>
      <c r="C240" s="17" t="s">
        <v>3151</v>
      </c>
      <c r="D240" s="17" t="s">
        <v>3152</v>
      </c>
      <c r="E240" s="17" t="s">
        <v>3153</v>
      </c>
      <c r="F240" s="17" t="s">
        <v>3154</v>
      </c>
      <c r="G240" s="18">
        <v>2</v>
      </c>
      <c r="H240" s="18">
        <v>6</v>
      </c>
      <c r="I240" s="19">
        <v>0</v>
      </c>
      <c r="J240" s="20">
        <v>1</v>
      </c>
      <c r="K240" s="21">
        <v>0</v>
      </c>
      <c r="L240" s="22">
        <v>0</v>
      </c>
      <c r="M240" s="41" t="s">
        <v>5380</v>
      </c>
      <c r="N240" s="41"/>
      <c r="O240" s="41"/>
      <c r="P240" s="41"/>
    </row>
    <row r="241" spans="1:16" x14ac:dyDescent="0.3">
      <c r="A241" s="17" t="s">
        <v>3155</v>
      </c>
      <c r="B241" s="17" t="s">
        <v>3156</v>
      </c>
      <c r="C241" s="17" t="s">
        <v>2267</v>
      </c>
      <c r="D241" s="17" t="s">
        <v>2416</v>
      </c>
      <c r="E241" s="17" t="s">
        <v>1317</v>
      </c>
      <c r="F241" s="17" t="s">
        <v>3157</v>
      </c>
      <c r="G241" s="18">
        <v>2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41" t="s">
        <v>5386</v>
      </c>
      <c r="N241" s="41"/>
      <c r="O241" s="41"/>
      <c r="P241" s="41"/>
    </row>
    <row r="242" spans="1:16" x14ac:dyDescent="0.3">
      <c r="A242" s="17" t="s">
        <v>3158</v>
      </c>
      <c r="B242" s="17" t="s">
        <v>3159</v>
      </c>
      <c r="C242" s="17" t="s">
        <v>2606</v>
      </c>
      <c r="D242" s="17" t="s">
        <v>3160</v>
      </c>
      <c r="E242" s="17" t="s">
        <v>3161</v>
      </c>
      <c r="F242" s="17" t="s">
        <v>3162</v>
      </c>
      <c r="G242" s="18">
        <v>2</v>
      </c>
      <c r="H242" s="18">
        <v>3</v>
      </c>
      <c r="I242" s="19">
        <v>0</v>
      </c>
      <c r="J242" s="20">
        <v>1</v>
      </c>
      <c r="K242" s="21">
        <v>0</v>
      </c>
      <c r="L242" s="22">
        <v>0</v>
      </c>
      <c r="M242" s="41" t="s">
        <v>5380</v>
      </c>
      <c r="N242" s="41"/>
      <c r="O242" s="41"/>
      <c r="P242" s="41"/>
    </row>
    <row r="243" spans="1:16" x14ac:dyDescent="0.3">
      <c r="A243" s="17" t="s">
        <v>3163</v>
      </c>
      <c r="B243" s="17" t="s">
        <v>3164</v>
      </c>
      <c r="C243" s="17" t="s">
        <v>2783</v>
      </c>
      <c r="D243" s="17" t="s">
        <v>2271</v>
      </c>
      <c r="E243" s="17" t="s">
        <v>2504</v>
      </c>
      <c r="F243" s="17" t="s">
        <v>3165</v>
      </c>
      <c r="G243" s="18">
        <v>2</v>
      </c>
      <c r="H243" s="18">
        <v>4</v>
      </c>
      <c r="I243" s="19">
        <v>0.5</v>
      </c>
      <c r="J243" s="20">
        <v>0.5</v>
      </c>
      <c r="K243" s="21">
        <v>0</v>
      </c>
      <c r="L243" s="22">
        <v>0</v>
      </c>
      <c r="M243" s="41" t="s">
        <v>5380</v>
      </c>
      <c r="N243" s="41"/>
      <c r="O243" s="41"/>
      <c r="P243" s="41"/>
    </row>
    <row r="244" spans="1:16" x14ac:dyDescent="0.3">
      <c r="A244" s="17" t="s">
        <v>3166</v>
      </c>
      <c r="B244" s="17" t="s">
        <v>3167</v>
      </c>
      <c r="C244" s="17" t="s">
        <v>3168</v>
      </c>
      <c r="D244" s="17" t="s">
        <v>2271</v>
      </c>
      <c r="E244" s="17" t="s">
        <v>2658</v>
      </c>
      <c r="F244" s="17" t="s">
        <v>3169</v>
      </c>
      <c r="G244" s="18">
        <v>2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41" t="s">
        <v>5381</v>
      </c>
      <c r="N244" s="41"/>
      <c r="O244" s="41"/>
      <c r="P244" s="41"/>
    </row>
    <row r="245" spans="1:16" x14ac:dyDescent="0.3">
      <c r="A245" s="17" t="s">
        <v>3170</v>
      </c>
      <c r="B245" s="17" t="s">
        <v>3171</v>
      </c>
      <c r="C245" s="17" t="s">
        <v>3172</v>
      </c>
      <c r="D245" s="17" t="s">
        <v>2271</v>
      </c>
      <c r="E245" s="17" t="s">
        <v>2421</v>
      </c>
      <c r="F245" s="17" t="s">
        <v>3173</v>
      </c>
      <c r="G245" s="18">
        <v>2</v>
      </c>
      <c r="H245" s="18">
        <v>3</v>
      </c>
      <c r="I245" s="19">
        <v>1</v>
      </c>
      <c r="J245" s="20">
        <v>0</v>
      </c>
      <c r="K245" s="21">
        <v>0</v>
      </c>
      <c r="L245" s="22">
        <v>0</v>
      </c>
      <c r="M245" s="41" t="s">
        <v>5380</v>
      </c>
      <c r="N245" s="41"/>
      <c r="O245" s="41"/>
      <c r="P245" s="41"/>
    </row>
    <row r="246" spans="1:16" x14ac:dyDescent="0.3">
      <c r="A246" s="17" t="s">
        <v>3174</v>
      </c>
      <c r="B246" s="17" t="s">
        <v>3175</v>
      </c>
      <c r="C246" s="17" t="s">
        <v>2267</v>
      </c>
      <c r="D246" s="17" t="s">
        <v>2271</v>
      </c>
      <c r="E246" s="17" t="s">
        <v>2504</v>
      </c>
      <c r="F246" s="17" t="s">
        <v>3176</v>
      </c>
      <c r="G246" s="18">
        <v>2</v>
      </c>
      <c r="H246" s="18">
        <v>3</v>
      </c>
      <c r="I246" s="19">
        <v>0.5</v>
      </c>
      <c r="J246" s="20">
        <v>0.5</v>
      </c>
      <c r="K246" s="21">
        <v>0</v>
      </c>
      <c r="L246" s="22">
        <v>0</v>
      </c>
      <c r="M246" s="41" t="s">
        <v>5380</v>
      </c>
      <c r="N246" s="41"/>
      <c r="O246" s="41"/>
      <c r="P246" s="41"/>
    </row>
    <row r="247" spans="1:16" x14ac:dyDescent="0.3">
      <c r="A247" s="17" t="s">
        <v>1650</v>
      </c>
      <c r="B247" s="17" t="s">
        <v>3177</v>
      </c>
      <c r="C247" s="17" t="s">
        <v>3178</v>
      </c>
      <c r="D247" s="17" t="s">
        <v>2271</v>
      </c>
      <c r="E247" s="17" t="s">
        <v>1227</v>
      </c>
      <c r="F247" s="17" t="s">
        <v>3179</v>
      </c>
      <c r="G247" s="18">
        <v>2</v>
      </c>
      <c r="H247" s="18">
        <v>4</v>
      </c>
      <c r="I247" s="19">
        <v>0</v>
      </c>
      <c r="J247" s="20">
        <v>0.5</v>
      </c>
      <c r="K247" s="21">
        <v>0</v>
      </c>
      <c r="L247" s="22">
        <v>0.5</v>
      </c>
      <c r="M247" s="41" t="s">
        <v>5382</v>
      </c>
      <c r="N247" s="41"/>
      <c r="O247" s="41"/>
      <c r="P247" s="41"/>
    </row>
    <row r="248" spans="1:16" x14ac:dyDescent="0.3">
      <c r="A248" s="17" t="s">
        <v>1709</v>
      </c>
      <c r="B248" s="17" t="s">
        <v>3180</v>
      </c>
      <c r="C248" s="17" t="s">
        <v>2267</v>
      </c>
      <c r="D248" s="17" t="s">
        <v>2416</v>
      </c>
      <c r="E248" s="17" t="s">
        <v>1669</v>
      </c>
      <c r="F248" s="17" t="s">
        <v>3181</v>
      </c>
      <c r="G248" s="18">
        <v>2</v>
      </c>
      <c r="H248" s="18">
        <v>7</v>
      </c>
      <c r="I248" s="19">
        <v>0</v>
      </c>
      <c r="J248" s="20">
        <v>0</v>
      </c>
      <c r="K248" s="21">
        <v>0</v>
      </c>
      <c r="L248" s="22">
        <v>1</v>
      </c>
      <c r="M248" s="41" t="s">
        <v>5382</v>
      </c>
      <c r="N248" s="41"/>
      <c r="O248" s="41"/>
      <c r="P248" s="41"/>
    </row>
    <row r="249" spans="1:16" x14ac:dyDescent="0.3">
      <c r="A249" s="17" t="s">
        <v>3182</v>
      </c>
      <c r="B249" s="17" t="s">
        <v>3183</v>
      </c>
      <c r="C249" s="17" t="s">
        <v>2267</v>
      </c>
      <c r="D249" s="17" t="s">
        <v>2310</v>
      </c>
      <c r="E249" s="17" t="s">
        <v>3020</v>
      </c>
      <c r="F249" s="17" t="s">
        <v>3184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41" t="s">
        <v>5381</v>
      </c>
      <c r="N249" s="41"/>
      <c r="O249" s="41"/>
      <c r="P249" s="41"/>
    </row>
    <row r="250" spans="1:16" x14ac:dyDescent="0.3">
      <c r="A250" s="17" t="s">
        <v>3185</v>
      </c>
      <c r="B250" s="17" t="s">
        <v>2524</v>
      </c>
      <c r="C250" s="17" t="s">
        <v>3186</v>
      </c>
      <c r="D250" s="17" t="s">
        <v>2484</v>
      </c>
      <c r="E250" s="17" t="s">
        <v>2311</v>
      </c>
      <c r="F250" s="17" t="s">
        <v>3187</v>
      </c>
      <c r="G250" s="18">
        <v>2</v>
      </c>
      <c r="H250" s="18">
        <v>3</v>
      </c>
      <c r="I250" s="19">
        <v>0</v>
      </c>
      <c r="J250" s="20">
        <v>1</v>
      </c>
      <c r="K250" s="21">
        <v>0</v>
      </c>
      <c r="L250" s="22">
        <v>0</v>
      </c>
      <c r="M250" s="41" t="s">
        <v>5381</v>
      </c>
      <c r="N250" s="41"/>
      <c r="O250" s="41"/>
      <c r="P250" s="41"/>
    </row>
    <row r="251" spans="1:16" x14ac:dyDescent="0.3">
      <c r="A251" s="17" t="s">
        <v>3188</v>
      </c>
      <c r="B251" s="17" t="s">
        <v>2524</v>
      </c>
      <c r="C251" s="17" t="s">
        <v>3189</v>
      </c>
      <c r="D251" s="17" t="s">
        <v>2484</v>
      </c>
      <c r="E251" s="17" t="s">
        <v>2311</v>
      </c>
      <c r="F251" s="17" t="s">
        <v>3190</v>
      </c>
      <c r="G251" s="18">
        <v>2</v>
      </c>
      <c r="H251" s="18">
        <v>6</v>
      </c>
      <c r="I251" s="19">
        <v>1</v>
      </c>
      <c r="J251" s="20">
        <v>0</v>
      </c>
      <c r="K251" s="21">
        <v>0</v>
      </c>
      <c r="L251" s="22">
        <v>0</v>
      </c>
      <c r="M251" s="41" t="s">
        <v>5380</v>
      </c>
      <c r="N251" s="41"/>
      <c r="O251" s="41"/>
      <c r="P251" s="41"/>
    </row>
    <row r="252" spans="1:16" x14ac:dyDescent="0.3">
      <c r="A252" s="17" t="s">
        <v>3191</v>
      </c>
      <c r="B252" s="17" t="s">
        <v>3192</v>
      </c>
      <c r="C252" s="17" t="s">
        <v>3193</v>
      </c>
      <c r="D252" s="17" t="s">
        <v>2271</v>
      </c>
      <c r="E252" s="17" t="s">
        <v>2504</v>
      </c>
      <c r="F252" s="17" t="s">
        <v>3194</v>
      </c>
      <c r="G252" s="18">
        <v>2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41" t="s">
        <v>5380</v>
      </c>
      <c r="N252" s="41"/>
      <c r="O252" s="41"/>
      <c r="P252" s="41"/>
    </row>
    <row r="253" spans="1:16" x14ac:dyDescent="0.3">
      <c r="A253" s="17" t="s">
        <v>3195</v>
      </c>
      <c r="B253" s="17" t="s">
        <v>2885</v>
      </c>
      <c r="C253" s="17" t="s">
        <v>3196</v>
      </c>
      <c r="D253" s="17" t="s">
        <v>2271</v>
      </c>
      <c r="E253" s="17" t="s">
        <v>2373</v>
      </c>
      <c r="F253" s="17" t="s">
        <v>3197</v>
      </c>
      <c r="G253" s="18">
        <v>2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41" t="s">
        <v>5380</v>
      </c>
      <c r="N253" s="41"/>
      <c r="O253" s="41"/>
      <c r="P253" s="41"/>
    </row>
    <row r="254" spans="1:16" x14ac:dyDescent="0.3">
      <c r="A254" s="17" t="s">
        <v>3198</v>
      </c>
      <c r="B254" s="17" t="s">
        <v>3199</v>
      </c>
      <c r="C254" s="17" t="s">
        <v>2443</v>
      </c>
      <c r="D254" s="17" t="s">
        <v>3200</v>
      </c>
      <c r="E254" s="17" t="s">
        <v>1351</v>
      </c>
      <c r="F254" s="17" t="s">
        <v>3198</v>
      </c>
      <c r="G254" s="18">
        <v>2</v>
      </c>
      <c r="H254" s="18">
        <v>4</v>
      </c>
      <c r="I254" s="19">
        <v>0</v>
      </c>
      <c r="J254" s="20">
        <v>1</v>
      </c>
      <c r="K254" s="21">
        <v>0</v>
      </c>
      <c r="L254" s="22">
        <v>0</v>
      </c>
      <c r="M254" s="41" t="s">
        <v>5381</v>
      </c>
      <c r="N254" s="41"/>
      <c r="O254" s="41"/>
      <c r="P254" s="41"/>
    </row>
    <row r="255" spans="1:16" x14ac:dyDescent="0.3">
      <c r="A255" s="17" t="s">
        <v>3201</v>
      </c>
      <c r="B255" s="17" t="s">
        <v>3202</v>
      </c>
      <c r="C255" s="17" t="s">
        <v>2267</v>
      </c>
      <c r="D255" s="17" t="s">
        <v>2271</v>
      </c>
      <c r="E255" s="17" t="s">
        <v>2504</v>
      </c>
      <c r="F255" s="17" t="s">
        <v>3203</v>
      </c>
      <c r="G255" s="18">
        <v>2</v>
      </c>
      <c r="H255" s="18">
        <v>5</v>
      </c>
      <c r="I255" s="19">
        <v>0</v>
      </c>
      <c r="J255" s="20">
        <v>1</v>
      </c>
      <c r="K255" s="21">
        <v>0</v>
      </c>
      <c r="L255" s="22">
        <v>0</v>
      </c>
      <c r="M255" s="41" t="s">
        <v>5380</v>
      </c>
      <c r="N255" s="41"/>
      <c r="O255" s="41"/>
      <c r="P255" s="41"/>
    </row>
    <row r="256" spans="1:16" x14ac:dyDescent="0.3">
      <c r="A256" s="17" t="s">
        <v>3204</v>
      </c>
      <c r="B256" s="17" t="s">
        <v>3205</v>
      </c>
      <c r="C256" s="17" t="s">
        <v>2267</v>
      </c>
      <c r="D256" s="17" t="s">
        <v>2271</v>
      </c>
      <c r="E256" s="17" t="s">
        <v>2504</v>
      </c>
      <c r="F256" s="17" t="s">
        <v>3206</v>
      </c>
      <c r="G256" s="18">
        <v>2</v>
      </c>
      <c r="H256" s="18">
        <v>6</v>
      </c>
      <c r="I256" s="19">
        <v>0</v>
      </c>
      <c r="J256" s="20">
        <v>1</v>
      </c>
      <c r="K256" s="21">
        <v>0</v>
      </c>
      <c r="L256" s="22">
        <v>0</v>
      </c>
      <c r="M256" s="41" t="s">
        <v>5380</v>
      </c>
      <c r="N256" s="41"/>
      <c r="O256" s="41"/>
      <c r="P256" s="41"/>
    </row>
    <row r="257" spans="1:16" x14ac:dyDescent="0.3">
      <c r="A257" s="17" t="s">
        <v>3207</v>
      </c>
      <c r="B257" s="17" t="s">
        <v>3208</v>
      </c>
      <c r="C257" s="17" t="s">
        <v>3209</v>
      </c>
      <c r="D257" s="17" t="s">
        <v>2411</v>
      </c>
      <c r="E257" s="17" t="s">
        <v>2289</v>
      </c>
      <c r="F257" s="17" t="s">
        <v>3210</v>
      </c>
      <c r="G257" s="18">
        <v>2</v>
      </c>
      <c r="H257" s="18">
        <v>2</v>
      </c>
      <c r="I257" s="19">
        <v>1</v>
      </c>
      <c r="J257" s="20">
        <v>0</v>
      </c>
      <c r="K257" s="21">
        <v>0</v>
      </c>
      <c r="L257" s="22">
        <v>0</v>
      </c>
      <c r="M257" s="41" t="s">
        <v>5380</v>
      </c>
      <c r="N257" s="41"/>
      <c r="O257" s="41"/>
      <c r="P257" s="41"/>
    </row>
    <row r="258" spans="1:16" x14ac:dyDescent="0.3">
      <c r="A258" s="17" t="s">
        <v>2060</v>
      </c>
      <c r="B258" s="17" t="s">
        <v>3211</v>
      </c>
      <c r="C258" s="17" t="s">
        <v>2267</v>
      </c>
      <c r="D258" s="17" t="s">
        <v>2271</v>
      </c>
      <c r="E258" s="17" t="s">
        <v>1227</v>
      </c>
      <c r="F258" s="17" t="s">
        <v>3212</v>
      </c>
      <c r="G258" s="18">
        <v>2</v>
      </c>
      <c r="H258" s="18">
        <v>5</v>
      </c>
      <c r="I258" s="19">
        <v>0</v>
      </c>
      <c r="J258" s="20">
        <v>0</v>
      </c>
      <c r="K258" s="21">
        <v>0</v>
      </c>
      <c r="L258" s="22">
        <v>1</v>
      </c>
      <c r="M258" s="41" t="s">
        <v>5382</v>
      </c>
      <c r="N258" s="41"/>
      <c r="O258" s="41"/>
      <c r="P258" s="41"/>
    </row>
    <row r="259" spans="1:16" x14ac:dyDescent="0.3">
      <c r="A259" s="17" t="s">
        <v>3213</v>
      </c>
      <c r="B259" s="17" t="s">
        <v>3214</v>
      </c>
      <c r="C259" s="17" t="s">
        <v>3215</v>
      </c>
      <c r="D259" s="17" t="s">
        <v>2846</v>
      </c>
      <c r="E259" s="17" t="s">
        <v>2755</v>
      </c>
      <c r="F259" s="17" t="s">
        <v>3216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41" t="s">
        <v>5380</v>
      </c>
      <c r="N259" s="41"/>
      <c r="O259" s="41"/>
      <c r="P259" s="41"/>
    </row>
    <row r="260" spans="1:16" x14ac:dyDescent="0.3">
      <c r="A260" s="17" t="s">
        <v>3217</v>
      </c>
      <c r="B260" s="17" t="s">
        <v>3218</v>
      </c>
      <c r="C260" s="17" t="s">
        <v>3219</v>
      </c>
      <c r="D260" s="17" t="s">
        <v>2271</v>
      </c>
      <c r="E260" s="17" t="s">
        <v>3220</v>
      </c>
      <c r="F260" s="17" t="s">
        <v>3217</v>
      </c>
      <c r="G260" s="18">
        <v>2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41" t="s">
        <v>5380</v>
      </c>
      <c r="N260" s="41"/>
      <c r="O260" s="41"/>
      <c r="P260" s="41"/>
    </row>
    <row r="261" spans="1:16" x14ac:dyDescent="0.3">
      <c r="A261" s="17" t="s">
        <v>3221</v>
      </c>
      <c r="B261" s="17" t="s">
        <v>3222</v>
      </c>
      <c r="C261" s="17" t="s">
        <v>2352</v>
      </c>
      <c r="D261" s="17" t="s">
        <v>2468</v>
      </c>
      <c r="E261" s="17" t="s">
        <v>2755</v>
      </c>
      <c r="F261" s="17" t="s">
        <v>3223</v>
      </c>
      <c r="G261" s="18">
        <v>2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41" t="s">
        <v>5381</v>
      </c>
      <c r="N261" s="41"/>
      <c r="O261" s="41"/>
      <c r="P261" s="41"/>
    </row>
    <row r="262" spans="1:16" x14ac:dyDescent="0.3">
      <c r="A262" s="17" t="s">
        <v>3224</v>
      </c>
      <c r="B262" s="17" t="s">
        <v>2626</v>
      </c>
      <c r="C262" s="17" t="s">
        <v>3225</v>
      </c>
      <c r="D262" s="17" t="s">
        <v>2310</v>
      </c>
      <c r="E262" s="17" t="s">
        <v>2571</v>
      </c>
      <c r="F262" s="17" t="s">
        <v>3226</v>
      </c>
      <c r="G262" s="18">
        <v>2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41" t="s">
        <v>5380</v>
      </c>
      <c r="N262" s="41"/>
      <c r="O262" s="41"/>
      <c r="P262" s="41"/>
    </row>
    <row r="263" spans="1:16" x14ac:dyDescent="0.3">
      <c r="A263" s="17" t="s">
        <v>3227</v>
      </c>
      <c r="B263" s="17" t="s">
        <v>3048</v>
      </c>
      <c r="C263" s="17" t="s">
        <v>3228</v>
      </c>
      <c r="D263" s="17" t="s">
        <v>2846</v>
      </c>
      <c r="E263" s="17" t="s">
        <v>2764</v>
      </c>
      <c r="F263" s="17" t="s">
        <v>3229</v>
      </c>
      <c r="G263" s="18">
        <v>2</v>
      </c>
      <c r="H263" s="18">
        <v>3</v>
      </c>
      <c r="I263" s="19">
        <v>0</v>
      </c>
      <c r="J263" s="20">
        <v>1</v>
      </c>
      <c r="K263" s="21">
        <v>0</v>
      </c>
      <c r="L263" s="22">
        <v>0</v>
      </c>
      <c r="M263" s="41" t="s">
        <v>5381</v>
      </c>
      <c r="N263" s="41"/>
      <c r="O263" s="41"/>
      <c r="P263" s="41"/>
    </row>
    <row r="264" spans="1:16" x14ac:dyDescent="0.3">
      <c r="A264" s="17" t="s">
        <v>3230</v>
      </c>
      <c r="B264" s="17" t="s">
        <v>2626</v>
      </c>
      <c r="C264" s="17" t="s">
        <v>3231</v>
      </c>
      <c r="D264" s="17" t="s">
        <v>2310</v>
      </c>
      <c r="E264" s="17" t="s">
        <v>2571</v>
      </c>
      <c r="F264" s="17" t="s">
        <v>3232</v>
      </c>
      <c r="G264" s="18">
        <v>2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41" t="s">
        <v>5381</v>
      </c>
      <c r="N264" s="41"/>
      <c r="O264" s="41"/>
      <c r="P264" s="41"/>
    </row>
    <row r="265" spans="1:16" x14ac:dyDescent="0.3">
      <c r="A265" s="17" t="s">
        <v>3233</v>
      </c>
      <c r="B265" s="17" t="s">
        <v>3234</v>
      </c>
      <c r="C265" s="17" t="s">
        <v>2267</v>
      </c>
      <c r="D265" s="17" t="s">
        <v>2416</v>
      </c>
      <c r="E265" s="17" t="s">
        <v>1782</v>
      </c>
      <c r="F265" s="17" t="s">
        <v>3235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41" t="s">
        <v>5386</v>
      </c>
      <c r="N265" s="41"/>
      <c r="O265" s="41"/>
      <c r="P265" s="41"/>
    </row>
    <row r="266" spans="1:16" x14ac:dyDescent="0.3">
      <c r="A266" s="17" t="s">
        <v>3236</v>
      </c>
      <c r="B266" s="17" t="s">
        <v>3237</v>
      </c>
      <c r="C266" s="17" t="s">
        <v>2267</v>
      </c>
      <c r="D266" s="17" t="s">
        <v>2271</v>
      </c>
      <c r="E266" s="17" t="s">
        <v>2864</v>
      </c>
      <c r="F266" s="17" t="s">
        <v>3238</v>
      </c>
      <c r="G266" s="18">
        <v>2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41" t="s">
        <v>5381</v>
      </c>
      <c r="N266" s="41"/>
      <c r="O266" s="41"/>
      <c r="P266" s="41"/>
    </row>
    <row r="267" spans="1:16" x14ac:dyDescent="0.3">
      <c r="A267" s="17" t="s">
        <v>3239</v>
      </c>
      <c r="B267" s="17" t="s">
        <v>3240</v>
      </c>
      <c r="C267" s="17" t="s">
        <v>3241</v>
      </c>
      <c r="D267" s="17" t="s">
        <v>2493</v>
      </c>
      <c r="E267" s="17" t="s">
        <v>2435</v>
      </c>
      <c r="F267" s="17" t="s">
        <v>3242</v>
      </c>
      <c r="G267" s="18">
        <v>2</v>
      </c>
      <c r="H267" s="18">
        <v>3</v>
      </c>
      <c r="I267" s="19">
        <v>0</v>
      </c>
      <c r="J267" s="20">
        <v>1</v>
      </c>
      <c r="K267" s="21">
        <v>0</v>
      </c>
      <c r="L267" s="22">
        <v>0</v>
      </c>
      <c r="M267" s="41" t="s">
        <v>5380</v>
      </c>
      <c r="N267" s="41"/>
      <c r="O267" s="41"/>
      <c r="P267" s="41"/>
    </row>
    <row r="268" spans="1:16" x14ac:dyDescent="0.3">
      <c r="A268" s="17" t="s">
        <v>3243</v>
      </c>
      <c r="B268" s="17" t="s">
        <v>3244</v>
      </c>
      <c r="C268" s="17" t="s">
        <v>3245</v>
      </c>
      <c r="D268" s="17" t="s">
        <v>2271</v>
      </c>
      <c r="E268" s="17" t="s">
        <v>3246</v>
      </c>
      <c r="F268" s="17" t="s">
        <v>3247</v>
      </c>
      <c r="G268" s="18">
        <v>2</v>
      </c>
      <c r="H268" s="18">
        <v>3</v>
      </c>
      <c r="I268" s="19">
        <v>0</v>
      </c>
      <c r="J268" s="20">
        <v>1</v>
      </c>
      <c r="K268" s="21">
        <v>0</v>
      </c>
      <c r="L268" s="22">
        <v>0</v>
      </c>
      <c r="M268" s="41" t="s">
        <v>5381</v>
      </c>
      <c r="N268" s="41"/>
      <c r="O268" s="41"/>
      <c r="P268" s="41"/>
    </row>
    <row r="269" spans="1:16" x14ac:dyDescent="0.3">
      <c r="A269" s="17" t="s">
        <v>3248</v>
      </c>
      <c r="B269" s="17" t="s">
        <v>3249</v>
      </c>
      <c r="C269" s="17" t="s">
        <v>2267</v>
      </c>
      <c r="D269" s="17" t="s">
        <v>2416</v>
      </c>
      <c r="E269" s="17" t="s">
        <v>1106</v>
      </c>
      <c r="F269" s="17" t="s">
        <v>3250</v>
      </c>
      <c r="G269" s="18">
        <v>2</v>
      </c>
      <c r="H269" s="18">
        <v>6</v>
      </c>
      <c r="I269" s="19">
        <v>0</v>
      </c>
      <c r="J269" s="20">
        <v>1</v>
      </c>
      <c r="K269" s="21">
        <v>0</v>
      </c>
      <c r="L269" s="22">
        <v>0</v>
      </c>
      <c r="M269" s="41" t="s">
        <v>5382</v>
      </c>
      <c r="N269" s="41"/>
      <c r="O269" s="41"/>
      <c r="P269" s="41"/>
    </row>
    <row r="270" spans="1:16" x14ac:dyDescent="0.3">
      <c r="A270" s="17" t="s">
        <v>3251</v>
      </c>
      <c r="B270" s="17" t="s">
        <v>3048</v>
      </c>
      <c r="C270" s="17" t="s">
        <v>3252</v>
      </c>
      <c r="D270" s="17" t="s">
        <v>2846</v>
      </c>
      <c r="E270" s="17" t="s">
        <v>2764</v>
      </c>
      <c r="F270" s="17" t="s">
        <v>3253</v>
      </c>
      <c r="G270" s="18">
        <v>2</v>
      </c>
      <c r="H270" s="18">
        <v>3</v>
      </c>
      <c r="I270" s="19">
        <v>0</v>
      </c>
      <c r="J270" s="20">
        <v>1</v>
      </c>
      <c r="K270" s="21">
        <v>0</v>
      </c>
      <c r="L270" s="22">
        <v>0</v>
      </c>
      <c r="M270" s="41" t="s">
        <v>5381</v>
      </c>
      <c r="N270" s="41"/>
      <c r="O270" s="41"/>
      <c r="P270" s="41"/>
    </row>
    <row r="271" spans="1:16" x14ac:dyDescent="0.3">
      <c r="A271" s="17" t="s">
        <v>3254</v>
      </c>
      <c r="B271" s="17" t="s">
        <v>3255</v>
      </c>
      <c r="C271" s="17" t="s">
        <v>2267</v>
      </c>
      <c r="D271" s="17" t="s">
        <v>2271</v>
      </c>
      <c r="E271" s="17" t="s">
        <v>2460</v>
      </c>
      <c r="F271" s="17" t="s">
        <v>3256</v>
      </c>
      <c r="G271" s="18">
        <v>2</v>
      </c>
      <c r="H271" s="18">
        <v>7</v>
      </c>
      <c r="I271" s="19">
        <v>0</v>
      </c>
      <c r="J271" s="20">
        <v>1</v>
      </c>
      <c r="K271" s="21">
        <v>0</v>
      </c>
      <c r="L271" s="22">
        <v>0</v>
      </c>
      <c r="M271" s="41" t="s">
        <v>5380</v>
      </c>
      <c r="N271" s="41"/>
      <c r="O271" s="41"/>
      <c r="P271" s="41"/>
    </row>
    <row r="272" spans="1:16" x14ac:dyDescent="0.3">
      <c r="A272" s="17" t="s">
        <v>3257</v>
      </c>
      <c r="B272" s="17" t="s">
        <v>2454</v>
      </c>
      <c r="C272" s="17" t="s">
        <v>3258</v>
      </c>
      <c r="D272" s="17" t="s">
        <v>2271</v>
      </c>
      <c r="E272" s="17" t="s">
        <v>1351</v>
      </c>
      <c r="F272" s="17" t="s">
        <v>3259</v>
      </c>
      <c r="G272" s="18">
        <v>2</v>
      </c>
      <c r="H272" s="18">
        <v>6</v>
      </c>
      <c r="I272" s="19">
        <v>0</v>
      </c>
      <c r="J272" s="20">
        <v>1</v>
      </c>
      <c r="K272" s="21">
        <v>0</v>
      </c>
      <c r="L272" s="22">
        <v>0</v>
      </c>
      <c r="M272" s="41" t="s">
        <v>5381</v>
      </c>
      <c r="N272" s="41"/>
      <c r="O272" s="41"/>
      <c r="P272" s="41"/>
    </row>
    <row r="273" spans="1:16" x14ac:dyDescent="0.3">
      <c r="A273" s="17" t="s">
        <v>3260</v>
      </c>
      <c r="B273" s="17" t="s">
        <v>3261</v>
      </c>
      <c r="C273" s="17" t="s">
        <v>3262</v>
      </c>
      <c r="D273" s="17" t="s">
        <v>2575</v>
      </c>
      <c r="E273" s="17" t="s">
        <v>3263</v>
      </c>
      <c r="F273" s="17" t="s">
        <v>3264</v>
      </c>
      <c r="G273" s="18">
        <v>2</v>
      </c>
      <c r="H273" s="18">
        <v>6</v>
      </c>
      <c r="I273" s="19">
        <v>0</v>
      </c>
      <c r="J273" s="20">
        <v>1</v>
      </c>
      <c r="K273" s="21">
        <v>0</v>
      </c>
      <c r="L273" s="22">
        <v>0</v>
      </c>
      <c r="M273" s="41" t="s">
        <v>5381</v>
      </c>
      <c r="N273" s="41"/>
      <c r="O273" s="41"/>
      <c r="P273" s="41"/>
    </row>
    <row r="274" spans="1:16" x14ac:dyDescent="0.3">
      <c r="A274" s="17" t="s">
        <v>1159</v>
      </c>
      <c r="B274" s="17" t="s">
        <v>3265</v>
      </c>
      <c r="C274" s="17" t="s">
        <v>3266</v>
      </c>
      <c r="D274" s="17" t="s">
        <v>2543</v>
      </c>
      <c r="E274" s="17" t="s">
        <v>1162</v>
      </c>
      <c r="F274" s="17" t="s">
        <v>3267</v>
      </c>
      <c r="G274" s="18">
        <v>2</v>
      </c>
      <c r="H274" s="18">
        <v>3</v>
      </c>
      <c r="I274" s="19">
        <v>0</v>
      </c>
      <c r="J274" s="20">
        <v>0</v>
      </c>
      <c r="K274" s="21">
        <v>0.5</v>
      </c>
      <c r="L274" s="22">
        <v>0.5</v>
      </c>
      <c r="M274" s="41" t="s">
        <v>5382</v>
      </c>
      <c r="N274" s="41"/>
      <c r="O274" s="41"/>
      <c r="P274" s="41"/>
    </row>
    <row r="275" spans="1:16" x14ac:dyDescent="0.3">
      <c r="A275" s="17" t="s">
        <v>3268</v>
      </c>
      <c r="B275" s="17" t="s">
        <v>3269</v>
      </c>
      <c r="C275" s="17" t="s">
        <v>3270</v>
      </c>
      <c r="D275" s="17" t="s">
        <v>2416</v>
      </c>
      <c r="E275" s="17" t="s">
        <v>1713</v>
      </c>
      <c r="F275" s="17" t="s">
        <v>3271</v>
      </c>
      <c r="G275" s="18">
        <v>2</v>
      </c>
      <c r="H275" s="18">
        <v>5</v>
      </c>
      <c r="I275" s="19">
        <v>0</v>
      </c>
      <c r="J275" s="20">
        <v>1</v>
      </c>
      <c r="K275" s="21">
        <v>0</v>
      </c>
      <c r="L275" s="22">
        <v>0</v>
      </c>
      <c r="M275" s="41" t="s">
        <v>5386</v>
      </c>
      <c r="N275" s="41"/>
      <c r="O275" s="41"/>
      <c r="P275" s="41"/>
    </row>
    <row r="276" spans="1:16" x14ac:dyDescent="0.3">
      <c r="A276" s="17" t="s">
        <v>3272</v>
      </c>
      <c r="B276" s="17" t="s">
        <v>3273</v>
      </c>
      <c r="C276" s="17" t="s">
        <v>2267</v>
      </c>
      <c r="D276" s="17" t="s">
        <v>2416</v>
      </c>
      <c r="E276" s="17" t="s">
        <v>1713</v>
      </c>
      <c r="F276" s="17" t="s">
        <v>3274</v>
      </c>
      <c r="G276" s="18">
        <v>2</v>
      </c>
      <c r="H276" s="18">
        <v>5</v>
      </c>
      <c r="I276" s="19">
        <v>0</v>
      </c>
      <c r="J276" s="20">
        <v>1</v>
      </c>
      <c r="K276" s="21">
        <v>0</v>
      </c>
      <c r="L276" s="22">
        <v>0</v>
      </c>
      <c r="M276" s="41" t="s">
        <v>5386</v>
      </c>
      <c r="N276" s="41"/>
      <c r="O276" s="41"/>
      <c r="P276" s="41"/>
    </row>
    <row r="277" spans="1:16" x14ac:dyDescent="0.3">
      <c r="A277" s="17" t="s">
        <v>1889</v>
      </c>
      <c r="B277" s="17" t="s">
        <v>3275</v>
      </c>
      <c r="C277" s="17" t="s">
        <v>3276</v>
      </c>
      <c r="D277" s="17" t="s">
        <v>2271</v>
      </c>
      <c r="E277" s="17" t="s">
        <v>1227</v>
      </c>
      <c r="F277" s="17" t="s">
        <v>3277</v>
      </c>
      <c r="G277" s="18">
        <v>2</v>
      </c>
      <c r="H277" s="18">
        <v>3</v>
      </c>
      <c r="I277" s="19">
        <v>0</v>
      </c>
      <c r="J277" s="20">
        <v>0</v>
      </c>
      <c r="K277" s="21">
        <v>0</v>
      </c>
      <c r="L277" s="22">
        <v>1</v>
      </c>
      <c r="M277" s="41" t="s">
        <v>5383</v>
      </c>
      <c r="N277" s="41"/>
      <c r="O277" s="41"/>
      <c r="P277" s="41"/>
    </row>
    <row r="278" spans="1:16" x14ac:dyDescent="0.3">
      <c r="A278" s="17" t="s">
        <v>3278</v>
      </c>
      <c r="B278" s="17" t="s">
        <v>3279</v>
      </c>
      <c r="C278" s="17" t="s">
        <v>3280</v>
      </c>
      <c r="D278" s="17" t="s">
        <v>2846</v>
      </c>
      <c r="E278" s="17" t="s">
        <v>2755</v>
      </c>
      <c r="F278" s="17" t="s">
        <v>3281</v>
      </c>
      <c r="G278" s="18">
        <v>2</v>
      </c>
      <c r="H278" s="18">
        <v>2</v>
      </c>
      <c r="I278" s="19">
        <v>0</v>
      </c>
      <c r="J278" s="20">
        <v>1</v>
      </c>
      <c r="K278" s="21">
        <v>0</v>
      </c>
      <c r="L278" s="22">
        <v>0</v>
      </c>
      <c r="M278" s="41" t="s">
        <v>5380</v>
      </c>
      <c r="N278" s="41"/>
      <c r="O278" s="41"/>
      <c r="P278" s="41"/>
    </row>
    <row r="279" spans="1:16" x14ac:dyDescent="0.3">
      <c r="A279" s="17" t="s">
        <v>3282</v>
      </c>
      <c r="B279" s="17" t="s">
        <v>3283</v>
      </c>
      <c r="C279" s="17" t="s">
        <v>3209</v>
      </c>
      <c r="D279" s="17" t="s">
        <v>2282</v>
      </c>
      <c r="E279" s="17" t="s">
        <v>1515</v>
      </c>
      <c r="F279" s="17" t="s">
        <v>3284</v>
      </c>
      <c r="G279" s="18">
        <v>2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41" t="s">
        <v>5380</v>
      </c>
      <c r="N279" s="41"/>
      <c r="O279" s="41"/>
      <c r="P279" s="41"/>
    </row>
    <row r="280" spans="1:16" x14ac:dyDescent="0.3">
      <c r="A280" s="17" t="s">
        <v>3285</v>
      </c>
      <c r="B280" s="17" t="s">
        <v>2626</v>
      </c>
      <c r="C280" s="17" t="s">
        <v>3286</v>
      </c>
      <c r="D280" s="17" t="s">
        <v>2310</v>
      </c>
      <c r="E280" s="17" t="s">
        <v>2571</v>
      </c>
      <c r="F280" s="17" t="s">
        <v>3287</v>
      </c>
      <c r="G280" s="18">
        <v>2</v>
      </c>
      <c r="H280" s="18">
        <v>3</v>
      </c>
      <c r="I280" s="19">
        <v>0.5</v>
      </c>
      <c r="J280" s="20">
        <v>0.5</v>
      </c>
      <c r="K280" s="21">
        <v>0</v>
      </c>
      <c r="L280" s="22">
        <v>0</v>
      </c>
      <c r="M280" s="41" t="s">
        <v>5380</v>
      </c>
      <c r="N280" s="41"/>
      <c r="O280" s="41"/>
      <c r="P280" s="41"/>
    </row>
    <row r="281" spans="1:16" x14ac:dyDescent="0.3">
      <c r="A281" s="17" t="s">
        <v>1742</v>
      </c>
      <c r="B281" s="17" t="s">
        <v>3288</v>
      </c>
      <c r="C281" s="17" t="s">
        <v>3289</v>
      </c>
      <c r="D281" s="17" t="s">
        <v>3290</v>
      </c>
      <c r="E281" s="17" t="s">
        <v>1234</v>
      </c>
      <c r="F281" s="17" t="s">
        <v>3291</v>
      </c>
      <c r="G281" s="18">
        <v>2</v>
      </c>
      <c r="H281" s="18">
        <v>3</v>
      </c>
      <c r="I281" s="19">
        <v>0</v>
      </c>
      <c r="J281" s="20">
        <v>0</v>
      </c>
      <c r="K281" s="21">
        <v>0</v>
      </c>
      <c r="L281" s="22">
        <v>1</v>
      </c>
      <c r="M281" s="41" t="s">
        <v>5382</v>
      </c>
      <c r="N281" s="41"/>
      <c r="O281" s="41"/>
      <c r="P281" s="41"/>
    </row>
    <row r="282" spans="1:16" x14ac:dyDescent="0.3">
      <c r="A282" s="17" t="s">
        <v>3292</v>
      </c>
      <c r="B282" s="17" t="s">
        <v>3293</v>
      </c>
      <c r="C282" s="17" t="s">
        <v>2877</v>
      </c>
      <c r="D282" s="17" t="s">
        <v>2271</v>
      </c>
      <c r="E282" s="17" t="s">
        <v>2878</v>
      </c>
      <c r="F282" s="17" t="s">
        <v>3294</v>
      </c>
      <c r="G282" s="18">
        <v>2</v>
      </c>
      <c r="H282" s="18">
        <v>3</v>
      </c>
      <c r="I282" s="19">
        <v>0</v>
      </c>
      <c r="J282" s="20">
        <v>1</v>
      </c>
      <c r="K282" s="21">
        <v>0</v>
      </c>
      <c r="L282" s="22">
        <v>0</v>
      </c>
      <c r="M282" s="41" t="s">
        <v>5381</v>
      </c>
      <c r="N282" s="41"/>
      <c r="O282" s="41"/>
      <c r="P282" s="41"/>
    </row>
    <row r="283" spans="1:16" x14ac:dyDescent="0.3">
      <c r="A283" s="17" t="s">
        <v>3295</v>
      </c>
      <c r="B283" s="17" t="s">
        <v>3296</v>
      </c>
      <c r="C283" s="17" t="s">
        <v>2783</v>
      </c>
      <c r="D283" s="17" t="s">
        <v>2271</v>
      </c>
      <c r="E283" s="17" t="s">
        <v>2504</v>
      </c>
      <c r="F283" s="17" t="s">
        <v>3297</v>
      </c>
      <c r="G283" s="18">
        <v>2</v>
      </c>
      <c r="H283" s="18">
        <v>3</v>
      </c>
      <c r="I283" s="19">
        <v>0</v>
      </c>
      <c r="J283" s="20">
        <v>1</v>
      </c>
      <c r="K283" s="21">
        <v>0</v>
      </c>
      <c r="L283" s="22">
        <v>0</v>
      </c>
      <c r="M283" s="41" t="s">
        <v>5381</v>
      </c>
      <c r="N283" s="41"/>
      <c r="O283" s="41"/>
      <c r="P283" s="41"/>
    </row>
    <row r="284" spans="1:16" x14ac:dyDescent="0.3">
      <c r="A284" s="17" t="s">
        <v>3298</v>
      </c>
      <c r="B284" s="17" t="s">
        <v>2844</v>
      </c>
      <c r="C284" s="17" t="s">
        <v>3299</v>
      </c>
      <c r="D284" s="17" t="s">
        <v>2846</v>
      </c>
      <c r="E284" s="17" t="s">
        <v>2755</v>
      </c>
      <c r="F284" s="17" t="s">
        <v>3300</v>
      </c>
      <c r="G284" s="18">
        <v>2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41" t="s">
        <v>5380</v>
      </c>
      <c r="N284" s="41"/>
      <c r="O284" s="41"/>
      <c r="P284" s="41"/>
    </row>
    <row r="285" spans="1:16" x14ac:dyDescent="0.3">
      <c r="A285" s="17" t="s">
        <v>3301</v>
      </c>
      <c r="B285" s="17" t="s">
        <v>3302</v>
      </c>
      <c r="C285" s="17" t="s">
        <v>3303</v>
      </c>
      <c r="D285" s="17" t="s">
        <v>3304</v>
      </c>
      <c r="E285" s="17" t="s">
        <v>2808</v>
      </c>
      <c r="F285" s="17" t="s">
        <v>3305</v>
      </c>
      <c r="G285" s="18">
        <v>2</v>
      </c>
      <c r="H285" s="18">
        <v>7</v>
      </c>
      <c r="I285" s="19">
        <v>0</v>
      </c>
      <c r="J285" s="20">
        <v>1</v>
      </c>
      <c r="K285" s="21">
        <v>0</v>
      </c>
      <c r="L285" s="22">
        <v>0</v>
      </c>
      <c r="M285" s="41" t="s">
        <v>5380</v>
      </c>
      <c r="N285" s="41"/>
      <c r="O285" s="41"/>
      <c r="P285" s="41"/>
    </row>
    <row r="286" spans="1:16" x14ac:dyDescent="0.3">
      <c r="A286" s="17" t="s">
        <v>1707</v>
      </c>
      <c r="B286" s="17" t="s">
        <v>3306</v>
      </c>
      <c r="C286" s="17" t="s">
        <v>2267</v>
      </c>
      <c r="D286" s="17" t="s">
        <v>2416</v>
      </c>
      <c r="E286" s="17" t="s">
        <v>1669</v>
      </c>
      <c r="F286" s="17" t="s">
        <v>3307</v>
      </c>
      <c r="G286" s="18">
        <v>2</v>
      </c>
      <c r="H286" s="18">
        <v>7</v>
      </c>
      <c r="I286" s="19">
        <v>0</v>
      </c>
      <c r="J286" s="20">
        <v>0</v>
      </c>
      <c r="K286" s="21">
        <v>0</v>
      </c>
      <c r="L286" s="22">
        <v>1</v>
      </c>
      <c r="M286" s="41" t="s">
        <v>5382</v>
      </c>
      <c r="N286" s="41"/>
      <c r="O286" s="41"/>
      <c r="P286" s="41"/>
    </row>
    <row r="287" spans="1:16" x14ac:dyDescent="0.3">
      <c r="A287" s="17" t="s">
        <v>3308</v>
      </c>
      <c r="B287" s="17" t="s">
        <v>3309</v>
      </c>
      <c r="C287" s="17" t="s">
        <v>2927</v>
      </c>
      <c r="D287" s="17" t="s">
        <v>2271</v>
      </c>
      <c r="E287" s="17" t="s">
        <v>2504</v>
      </c>
      <c r="F287" s="17" t="s">
        <v>3310</v>
      </c>
      <c r="G287" s="18">
        <v>2</v>
      </c>
      <c r="H287" s="18">
        <v>5</v>
      </c>
      <c r="I287" s="19">
        <v>0.5</v>
      </c>
      <c r="J287" s="20">
        <v>0.5</v>
      </c>
      <c r="K287" s="21">
        <v>0</v>
      </c>
      <c r="L287" s="22">
        <v>0</v>
      </c>
      <c r="M287" s="41" t="s">
        <v>5380</v>
      </c>
      <c r="N287" s="41"/>
      <c r="O287" s="41"/>
      <c r="P287" s="41"/>
    </row>
    <row r="288" spans="1:16" x14ac:dyDescent="0.3">
      <c r="A288" s="17" t="s">
        <v>1870</v>
      </c>
      <c r="B288" s="17" t="s">
        <v>2335</v>
      </c>
      <c r="C288" s="17" t="s">
        <v>2728</v>
      </c>
      <c r="D288" s="17" t="s">
        <v>2336</v>
      </c>
      <c r="E288" s="17" t="s">
        <v>1106</v>
      </c>
      <c r="F288" s="17" t="s">
        <v>3311</v>
      </c>
      <c r="G288" s="18">
        <v>2</v>
      </c>
      <c r="H288" s="18">
        <v>2</v>
      </c>
      <c r="I288" s="19">
        <v>0</v>
      </c>
      <c r="J288" s="20">
        <v>0</v>
      </c>
      <c r="K288" s="21">
        <v>0</v>
      </c>
      <c r="L288" s="22">
        <v>1</v>
      </c>
      <c r="M288" s="41" t="s">
        <v>5382</v>
      </c>
      <c r="N288" s="41"/>
      <c r="O288" s="41"/>
      <c r="P288" s="41"/>
    </row>
    <row r="289" spans="1:16" x14ac:dyDescent="0.3">
      <c r="A289" s="17" t="s">
        <v>3312</v>
      </c>
      <c r="B289" s="17" t="s">
        <v>3313</v>
      </c>
      <c r="C289" s="17" t="s">
        <v>3314</v>
      </c>
      <c r="D289" s="17" t="s">
        <v>2271</v>
      </c>
      <c r="E289" s="17" t="s">
        <v>2324</v>
      </c>
      <c r="F289" s="17" t="s">
        <v>3315</v>
      </c>
      <c r="G289" s="18">
        <v>2</v>
      </c>
      <c r="H289" s="18">
        <v>2</v>
      </c>
      <c r="I289" s="19">
        <v>0</v>
      </c>
      <c r="J289" s="20">
        <v>1</v>
      </c>
      <c r="K289" s="21">
        <v>0</v>
      </c>
      <c r="L289" s="22">
        <v>0</v>
      </c>
      <c r="M289" s="41" t="s">
        <v>5381</v>
      </c>
      <c r="N289" s="41"/>
      <c r="O289" s="41"/>
      <c r="P289" s="41"/>
    </row>
    <row r="290" spans="1:16" x14ac:dyDescent="0.3">
      <c r="A290" s="17" t="s">
        <v>3316</v>
      </c>
      <c r="B290" s="17" t="s">
        <v>3317</v>
      </c>
      <c r="C290" s="17" t="s">
        <v>2927</v>
      </c>
      <c r="D290" s="17" t="s">
        <v>2271</v>
      </c>
      <c r="E290" s="17" t="s">
        <v>2504</v>
      </c>
      <c r="F290" s="17" t="s">
        <v>3318</v>
      </c>
      <c r="G290" s="18">
        <v>2</v>
      </c>
      <c r="H290" s="18">
        <v>5</v>
      </c>
      <c r="I290" s="19">
        <v>0</v>
      </c>
      <c r="J290" s="20">
        <v>1</v>
      </c>
      <c r="K290" s="21">
        <v>0</v>
      </c>
      <c r="L290" s="22">
        <v>0</v>
      </c>
      <c r="M290" s="41" t="s">
        <v>5381</v>
      </c>
      <c r="N290" s="41"/>
      <c r="O290" s="41"/>
      <c r="P290" s="41"/>
    </row>
    <row r="291" spans="1:16" x14ac:dyDescent="0.3">
      <c r="A291" s="17" t="s">
        <v>3319</v>
      </c>
      <c r="B291" s="17" t="s">
        <v>3320</v>
      </c>
      <c r="C291" s="17" t="s">
        <v>3321</v>
      </c>
      <c r="D291" s="17" t="s">
        <v>2575</v>
      </c>
      <c r="E291" s="17" t="s">
        <v>2808</v>
      </c>
      <c r="F291" s="17" t="s">
        <v>3322</v>
      </c>
      <c r="G291" s="18">
        <v>2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41" t="s">
        <v>5381</v>
      </c>
      <c r="N291" s="41"/>
      <c r="O291" s="41"/>
      <c r="P291" s="41"/>
    </row>
    <row r="292" spans="1:16" x14ac:dyDescent="0.3">
      <c r="A292" s="17" t="s">
        <v>1095</v>
      </c>
      <c r="B292" s="17" t="s">
        <v>3323</v>
      </c>
      <c r="C292" s="17" t="s">
        <v>3324</v>
      </c>
      <c r="D292" s="17" t="s">
        <v>2908</v>
      </c>
      <c r="E292" s="17" t="s">
        <v>1099</v>
      </c>
      <c r="F292" s="17" t="s">
        <v>3325</v>
      </c>
      <c r="G292" s="18">
        <v>2</v>
      </c>
      <c r="H292" s="18">
        <v>2</v>
      </c>
      <c r="I292" s="19">
        <v>0</v>
      </c>
      <c r="J292" s="20">
        <v>0</v>
      </c>
      <c r="K292" s="21">
        <v>1</v>
      </c>
      <c r="L292" s="22">
        <v>0</v>
      </c>
      <c r="M292" s="41" t="s">
        <v>5382</v>
      </c>
      <c r="N292" s="41"/>
      <c r="O292" s="41"/>
      <c r="P292" s="41"/>
    </row>
    <row r="293" spans="1:16" x14ac:dyDescent="0.3">
      <c r="A293" s="17" t="s">
        <v>3326</v>
      </c>
      <c r="B293" s="17" t="s">
        <v>3327</v>
      </c>
      <c r="C293" s="17" t="s">
        <v>2267</v>
      </c>
      <c r="D293" s="17" t="s">
        <v>2271</v>
      </c>
      <c r="E293" s="17" t="s">
        <v>2864</v>
      </c>
      <c r="F293" s="17" t="s">
        <v>3328</v>
      </c>
      <c r="G293" s="18">
        <v>2</v>
      </c>
      <c r="H293" s="18">
        <v>5</v>
      </c>
      <c r="I293" s="19">
        <v>0</v>
      </c>
      <c r="J293" s="20">
        <v>1</v>
      </c>
      <c r="K293" s="21">
        <v>0</v>
      </c>
      <c r="L293" s="22">
        <v>0</v>
      </c>
      <c r="M293" s="41" t="s">
        <v>5381</v>
      </c>
      <c r="N293" s="41"/>
      <c r="O293" s="41"/>
      <c r="P293" s="41"/>
    </row>
    <row r="294" spans="1:16" x14ac:dyDescent="0.3">
      <c r="A294" s="17" t="s">
        <v>3329</v>
      </c>
      <c r="B294" s="17" t="s">
        <v>3330</v>
      </c>
      <c r="C294" s="17" t="s">
        <v>3331</v>
      </c>
      <c r="D294" s="17" t="s">
        <v>2615</v>
      </c>
      <c r="E294" s="17" t="s">
        <v>3332</v>
      </c>
      <c r="F294" s="17" t="s">
        <v>3333</v>
      </c>
      <c r="G294" s="18">
        <v>2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41" t="s">
        <v>5381</v>
      </c>
      <c r="N294" s="41"/>
      <c r="O294" s="41"/>
      <c r="P294" s="41"/>
    </row>
    <row r="295" spans="1:16" x14ac:dyDescent="0.3">
      <c r="A295" s="17" t="s">
        <v>3334</v>
      </c>
      <c r="B295" s="17" t="s">
        <v>3335</v>
      </c>
      <c r="C295" s="17" t="s">
        <v>3336</v>
      </c>
      <c r="D295" s="17" t="s">
        <v>2682</v>
      </c>
      <c r="E295" s="17" t="s">
        <v>3337</v>
      </c>
      <c r="F295" s="17" t="s">
        <v>3338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41" t="s">
        <v>5380</v>
      </c>
      <c r="N295" s="41"/>
      <c r="O295" s="41"/>
      <c r="P295" s="41"/>
    </row>
    <row r="296" spans="1:16" x14ac:dyDescent="0.3">
      <c r="A296" s="17" t="s">
        <v>3339</v>
      </c>
      <c r="B296" s="17" t="s">
        <v>3279</v>
      </c>
      <c r="C296" s="17" t="s">
        <v>3340</v>
      </c>
      <c r="D296" s="17" t="s">
        <v>2846</v>
      </c>
      <c r="E296" s="17" t="s">
        <v>2755</v>
      </c>
      <c r="F296" s="17" t="s">
        <v>3341</v>
      </c>
      <c r="G296" s="18">
        <v>2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41" t="s">
        <v>5380</v>
      </c>
      <c r="N296" s="41"/>
      <c r="O296" s="41"/>
      <c r="P296" s="41"/>
    </row>
    <row r="297" spans="1:16" x14ac:dyDescent="0.3">
      <c r="A297" s="17" t="s">
        <v>3342</v>
      </c>
      <c r="B297" s="17" t="s">
        <v>3343</v>
      </c>
      <c r="C297" s="17" t="s">
        <v>2927</v>
      </c>
      <c r="D297" s="17" t="s">
        <v>2271</v>
      </c>
      <c r="E297" s="17" t="s">
        <v>2504</v>
      </c>
      <c r="F297" s="17" t="s">
        <v>3344</v>
      </c>
      <c r="G297" s="18">
        <v>2</v>
      </c>
      <c r="H297" s="18">
        <v>5</v>
      </c>
      <c r="I297" s="19">
        <v>0</v>
      </c>
      <c r="J297" s="20">
        <v>1</v>
      </c>
      <c r="K297" s="21">
        <v>0</v>
      </c>
      <c r="L297" s="22">
        <v>0</v>
      </c>
      <c r="M297" s="41" t="s">
        <v>5381</v>
      </c>
      <c r="N297" s="41"/>
      <c r="O297" s="41"/>
      <c r="P297" s="41"/>
    </row>
    <row r="298" spans="1:16" x14ac:dyDescent="0.3">
      <c r="A298" s="17" t="s">
        <v>2069</v>
      </c>
      <c r="B298" s="17" t="s">
        <v>3345</v>
      </c>
      <c r="C298" s="17" t="s">
        <v>2415</v>
      </c>
      <c r="D298" s="17" t="s">
        <v>2543</v>
      </c>
      <c r="E298" s="17" t="s">
        <v>1106</v>
      </c>
      <c r="F298" s="17" t="s">
        <v>3346</v>
      </c>
      <c r="G298" s="18">
        <v>2</v>
      </c>
      <c r="H298" s="18">
        <v>2</v>
      </c>
      <c r="I298" s="19">
        <v>0</v>
      </c>
      <c r="J298" s="20">
        <v>0</v>
      </c>
      <c r="K298" s="21">
        <v>0</v>
      </c>
      <c r="L298" s="22">
        <v>1</v>
      </c>
      <c r="M298" s="41" t="s">
        <v>5382</v>
      </c>
      <c r="N298" s="41"/>
      <c r="O298" s="41"/>
      <c r="P298" s="41"/>
    </row>
    <row r="299" spans="1:16" x14ac:dyDescent="0.3">
      <c r="A299" s="17" t="s">
        <v>3347</v>
      </c>
      <c r="B299" s="17" t="s">
        <v>3348</v>
      </c>
      <c r="C299" s="17" t="s">
        <v>3349</v>
      </c>
      <c r="D299" s="17" t="s">
        <v>2271</v>
      </c>
      <c r="E299" s="17" t="s">
        <v>2504</v>
      </c>
      <c r="F299" s="17" t="s">
        <v>3350</v>
      </c>
      <c r="G299" s="18">
        <v>2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41" t="s">
        <v>5381</v>
      </c>
      <c r="N299" s="41"/>
      <c r="O299" s="41"/>
      <c r="P299" s="41"/>
    </row>
    <row r="300" spans="1:16" x14ac:dyDescent="0.3">
      <c r="A300" s="17" t="s">
        <v>3351</v>
      </c>
      <c r="B300" s="17" t="s">
        <v>3352</v>
      </c>
      <c r="C300" s="17" t="s">
        <v>3353</v>
      </c>
      <c r="D300" s="17" t="s">
        <v>2600</v>
      </c>
      <c r="E300" s="17" t="s">
        <v>2317</v>
      </c>
      <c r="F300" s="17" t="s">
        <v>3351</v>
      </c>
      <c r="G300" s="18">
        <v>2</v>
      </c>
      <c r="H300" s="18">
        <v>2</v>
      </c>
      <c r="I300" s="19">
        <v>1</v>
      </c>
      <c r="J300" s="20">
        <v>0</v>
      </c>
      <c r="K300" s="21">
        <v>0</v>
      </c>
      <c r="L300" s="22">
        <v>0</v>
      </c>
      <c r="M300" s="41" t="s">
        <v>5380</v>
      </c>
      <c r="N300" s="41"/>
      <c r="O300" s="41"/>
      <c r="P300" s="41"/>
    </row>
    <row r="301" spans="1:16" x14ac:dyDescent="0.3">
      <c r="A301" s="17" t="s">
        <v>3354</v>
      </c>
      <c r="B301" s="17" t="s">
        <v>3355</v>
      </c>
      <c r="C301" s="17" t="s">
        <v>3356</v>
      </c>
      <c r="D301" s="17" t="s">
        <v>2271</v>
      </c>
      <c r="E301" s="17" t="s">
        <v>2373</v>
      </c>
      <c r="F301" s="17" t="s">
        <v>3357</v>
      </c>
      <c r="G301" s="18">
        <v>2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41" t="s">
        <v>5380</v>
      </c>
      <c r="N301" s="41"/>
      <c r="O301" s="41"/>
      <c r="P301" s="41"/>
    </row>
    <row r="302" spans="1:16" x14ac:dyDescent="0.3">
      <c r="A302" s="17" t="s">
        <v>3358</v>
      </c>
      <c r="B302" s="17" t="s">
        <v>3359</v>
      </c>
      <c r="C302" s="17" t="s">
        <v>3360</v>
      </c>
      <c r="D302" s="17" t="s">
        <v>2282</v>
      </c>
      <c r="E302" s="17" t="s">
        <v>3020</v>
      </c>
      <c r="F302" s="17" t="s">
        <v>3361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41" t="s">
        <v>5380</v>
      </c>
      <c r="N302" s="41"/>
      <c r="O302" s="41"/>
      <c r="P302" s="41"/>
    </row>
    <row r="303" spans="1:16" x14ac:dyDescent="0.3">
      <c r="A303" s="17" t="s">
        <v>3362</v>
      </c>
      <c r="B303" s="17" t="s">
        <v>3363</v>
      </c>
      <c r="C303" s="17" t="s">
        <v>3364</v>
      </c>
      <c r="D303" s="17" t="s">
        <v>2860</v>
      </c>
      <c r="E303" s="17" t="s">
        <v>2427</v>
      </c>
      <c r="F303" s="17" t="s">
        <v>3365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41" t="s">
        <v>5381</v>
      </c>
      <c r="N303" s="41"/>
      <c r="O303" s="41"/>
      <c r="P303" s="41"/>
    </row>
    <row r="304" spans="1:16" x14ac:dyDescent="0.3">
      <c r="A304" s="17" t="s">
        <v>3366</v>
      </c>
      <c r="B304" s="17" t="s">
        <v>3367</v>
      </c>
      <c r="C304" s="17" t="s">
        <v>3368</v>
      </c>
      <c r="D304" s="17" t="s">
        <v>2310</v>
      </c>
      <c r="E304" s="17" t="s">
        <v>2289</v>
      </c>
      <c r="F304" s="17" t="s">
        <v>3369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41" t="s">
        <v>5381</v>
      </c>
      <c r="N304" s="41"/>
      <c r="O304" s="41"/>
      <c r="P304" s="41"/>
    </row>
    <row r="305" spans="1:16" x14ac:dyDescent="0.3">
      <c r="A305" s="17" t="s">
        <v>1780</v>
      </c>
      <c r="B305" s="17" t="s">
        <v>3370</v>
      </c>
      <c r="C305" s="17" t="s">
        <v>2267</v>
      </c>
      <c r="D305" s="17" t="s">
        <v>2416</v>
      </c>
      <c r="E305" s="17" t="s">
        <v>1782</v>
      </c>
      <c r="F305" s="17" t="s">
        <v>3371</v>
      </c>
      <c r="G305" s="18">
        <v>2</v>
      </c>
      <c r="H305" s="18">
        <v>11</v>
      </c>
      <c r="I305" s="19">
        <v>0</v>
      </c>
      <c r="J305" s="20">
        <v>0</v>
      </c>
      <c r="K305" s="21">
        <v>0</v>
      </c>
      <c r="L305" s="22">
        <v>1</v>
      </c>
      <c r="M305" s="41" t="s">
        <v>5382</v>
      </c>
      <c r="N305" s="41"/>
      <c r="O305" s="41"/>
      <c r="P305" s="41"/>
    </row>
    <row r="306" spans="1:16" x14ac:dyDescent="0.3">
      <c r="A306" s="17" t="s">
        <v>3372</v>
      </c>
      <c r="B306" s="17" t="s">
        <v>3373</v>
      </c>
      <c r="C306" s="17" t="s">
        <v>2267</v>
      </c>
      <c r="D306" s="17" t="s">
        <v>2416</v>
      </c>
      <c r="E306" s="17" t="s">
        <v>1713</v>
      </c>
      <c r="F306" s="17" t="s">
        <v>3374</v>
      </c>
      <c r="G306" s="18">
        <v>2</v>
      </c>
      <c r="H306" s="18">
        <v>22</v>
      </c>
      <c r="I306" s="19">
        <v>0</v>
      </c>
      <c r="J306" s="20">
        <v>1</v>
      </c>
      <c r="K306" s="21">
        <v>0</v>
      </c>
      <c r="L306" s="22">
        <v>0</v>
      </c>
      <c r="M306" s="41" t="s">
        <v>5386</v>
      </c>
      <c r="N306" s="41"/>
      <c r="O306" s="41"/>
      <c r="P306" s="41"/>
    </row>
    <row r="307" spans="1:16" x14ac:dyDescent="0.3">
      <c r="A307" s="17" t="s">
        <v>3375</v>
      </c>
      <c r="B307" s="17" t="s">
        <v>3376</v>
      </c>
      <c r="C307" s="17" t="s">
        <v>3377</v>
      </c>
      <c r="D307" s="17" t="s">
        <v>2323</v>
      </c>
      <c r="E307" s="17" t="s">
        <v>2324</v>
      </c>
      <c r="F307" s="17" t="s">
        <v>3378</v>
      </c>
      <c r="G307" s="18">
        <v>1</v>
      </c>
      <c r="H307" s="18">
        <v>4</v>
      </c>
      <c r="I307" s="19">
        <v>0</v>
      </c>
      <c r="J307" s="20">
        <v>1</v>
      </c>
      <c r="K307" s="21">
        <v>0</v>
      </c>
      <c r="L307" s="22">
        <v>0</v>
      </c>
      <c r="M307" s="41" t="s">
        <v>5380</v>
      </c>
      <c r="N307" s="41"/>
      <c r="O307" s="41"/>
      <c r="P307" s="41"/>
    </row>
    <row r="308" spans="1:16" x14ac:dyDescent="0.3">
      <c r="A308" s="17" t="s">
        <v>3379</v>
      </c>
      <c r="B308" s="17" t="s">
        <v>3380</v>
      </c>
      <c r="C308" s="17" t="s">
        <v>3381</v>
      </c>
      <c r="D308" s="17" t="s">
        <v>2846</v>
      </c>
      <c r="E308" s="17" t="s">
        <v>2755</v>
      </c>
      <c r="F308" s="17" t="s">
        <v>3382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41" t="s">
        <v>5380</v>
      </c>
      <c r="N308" s="41"/>
      <c r="O308" s="41"/>
      <c r="P308" s="41"/>
    </row>
    <row r="309" spans="1:16" x14ac:dyDescent="0.3">
      <c r="A309" s="17" t="s">
        <v>3383</v>
      </c>
      <c r="B309" s="17" t="s">
        <v>3384</v>
      </c>
      <c r="C309" s="17" t="s">
        <v>3385</v>
      </c>
      <c r="D309" s="17" t="s">
        <v>2271</v>
      </c>
      <c r="E309" s="17" t="s">
        <v>1808</v>
      </c>
      <c r="F309" s="17" t="s">
        <v>3386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41" t="s">
        <v>5386</v>
      </c>
      <c r="N309" s="41"/>
      <c r="O309" s="41"/>
      <c r="P309" s="41"/>
    </row>
    <row r="310" spans="1:16" x14ac:dyDescent="0.3">
      <c r="A310" s="17" t="s">
        <v>3387</v>
      </c>
      <c r="B310" s="17" t="s">
        <v>3388</v>
      </c>
      <c r="C310" s="17" t="s">
        <v>2503</v>
      </c>
      <c r="D310" s="17" t="s">
        <v>2271</v>
      </c>
      <c r="E310" s="17" t="s">
        <v>2504</v>
      </c>
      <c r="F310" s="17" t="s">
        <v>3389</v>
      </c>
      <c r="G310" s="18">
        <v>1</v>
      </c>
      <c r="H310" s="18">
        <v>4</v>
      </c>
      <c r="I310" s="19">
        <v>1</v>
      </c>
      <c r="J310" s="20">
        <v>0</v>
      </c>
      <c r="K310" s="21">
        <v>0</v>
      </c>
      <c r="L310" s="22">
        <v>0</v>
      </c>
      <c r="M310" s="41" t="s">
        <v>5380</v>
      </c>
      <c r="N310" s="41"/>
      <c r="O310" s="41"/>
      <c r="P310" s="41"/>
    </row>
    <row r="311" spans="1:16" x14ac:dyDescent="0.3">
      <c r="A311" s="17" t="s">
        <v>3390</v>
      </c>
      <c r="B311" s="17" t="s">
        <v>3391</v>
      </c>
      <c r="C311" s="17" t="s">
        <v>2918</v>
      </c>
      <c r="D311" s="17" t="s">
        <v>2919</v>
      </c>
      <c r="E311" s="17" t="s">
        <v>2920</v>
      </c>
      <c r="F311" s="17" t="s">
        <v>3392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41" t="s">
        <v>5380</v>
      </c>
      <c r="N311" s="41"/>
      <c r="O311" s="41"/>
      <c r="P311" s="41"/>
    </row>
    <row r="312" spans="1:16" x14ac:dyDescent="0.3">
      <c r="A312" s="17" t="s">
        <v>3393</v>
      </c>
      <c r="B312" s="17" t="s">
        <v>3394</v>
      </c>
      <c r="C312" s="17" t="s">
        <v>3395</v>
      </c>
      <c r="D312" s="17" t="s">
        <v>2908</v>
      </c>
      <c r="E312" s="17" t="s">
        <v>3086</v>
      </c>
      <c r="F312" s="17" t="s">
        <v>3396</v>
      </c>
      <c r="G312" s="18">
        <v>1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41" t="s">
        <v>5380</v>
      </c>
      <c r="N312" s="41"/>
      <c r="O312" s="41"/>
      <c r="P312" s="41"/>
    </row>
    <row r="313" spans="1:16" x14ac:dyDescent="0.3">
      <c r="A313" s="17" t="s">
        <v>3397</v>
      </c>
      <c r="B313" s="17" t="s">
        <v>3398</v>
      </c>
      <c r="C313" s="17" t="s">
        <v>3399</v>
      </c>
      <c r="D313" s="17" t="s">
        <v>2271</v>
      </c>
      <c r="E313" s="17" t="s">
        <v>1222</v>
      </c>
      <c r="F313" s="17" t="s">
        <v>3400</v>
      </c>
      <c r="G313" s="18">
        <v>1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41" t="s">
        <v>5380</v>
      </c>
      <c r="N313" s="41"/>
      <c r="O313" s="41"/>
      <c r="P313" s="41"/>
    </row>
    <row r="314" spans="1:16" x14ac:dyDescent="0.3">
      <c r="A314" s="17" t="s">
        <v>3401</v>
      </c>
      <c r="B314" s="17" t="s">
        <v>3402</v>
      </c>
      <c r="C314" s="17" t="s">
        <v>2309</v>
      </c>
      <c r="D314" s="17" t="s">
        <v>2310</v>
      </c>
      <c r="E314" s="17" t="s">
        <v>2189</v>
      </c>
      <c r="F314" s="17" t="s">
        <v>3403</v>
      </c>
      <c r="G314" s="18">
        <v>1</v>
      </c>
      <c r="H314" s="18">
        <v>5</v>
      </c>
      <c r="I314" s="19">
        <v>0</v>
      </c>
      <c r="J314" s="20">
        <v>1</v>
      </c>
      <c r="K314" s="21">
        <v>0</v>
      </c>
      <c r="L314" s="22">
        <v>0</v>
      </c>
      <c r="M314" s="41" t="s">
        <v>5380</v>
      </c>
      <c r="N314" s="41"/>
      <c r="O314" s="41"/>
      <c r="P314" s="41"/>
    </row>
    <row r="315" spans="1:16" x14ac:dyDescent="0.3">
      <c r="A315" s="17" t="s">
        <v>3404</v>
      </c>
      <c r="B315" s="17" t="s">
        <v>3405</v>
      </c>
      <c r="C315" s="17" t="s">
        <v>3151</v>
      </c>
      <c r="D315" s="17" t="s">
        <v>2411</v>
      </c>
      <c r="E315" s="17" t="s">
        <v>3406</v>
      </c>
      <c r="F315" s="17" t="s">
        <v>3407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41" t="s">
        <v>5380</v>
      </c>
      <c r="N315" s="41"/>
      <c r="O315" s="41"/>
      <c r="P315" s="41"/>
    </row>
    <row r="316" spans="1:16" x14ac:dyDescent="0.3">
      <c r="A316" s="17" t="s">
        <v>3408</v>
      </c>
      <c r="B316" s="17" t="s">
        <v>3409</v>
      </c>
      <c r="C316" s="17" t="s">
        <v>2267</v>
      </c>
      <c r="D316" s="17" t="s">
        <v>2543</v>
      </c>
      <c r="E316" s="17" t="s">
        <v>1416</v>
      </c>
      <c r="F316" s="17" t="s">
        <v>3410</v>
      </c>
      <c r="G316" s="18">
        <v>1</v>
      </c>
      <c r="H316" s="18">
        <v>3</v>
      </c>
      <c r="I316" s="19">
        <v>0</v>
      </c>
      <c r="J316" s="20">
        <v>1</v>
      </c>
      <c r="K316" s="21">
        <v>0</v>
      </c>
      <c r="L316" s="22">
        <v>0</v>
      </c>
      <c r="M316" s="41" t="s">
        <v>5386</v>
      </c>
      <c r="N316" s="41"/>
      <c r="O316" s="41"/>
      <c r="P316" s="41"/>
    </row>
    <row r="317" spans="1:16" x14ac:dyDescent="0.3">
      <c r="A317" s="17" t="s">
        <v>3411</v>
      </c>
      <c r="B317" s="17" t="s">
        <v>3412</v>
      </c>
      <c r="C317" s="17" t="s">
        <v>2267</v>
      </c>
      <c r="D317" s="17" t="s">
        <v>3413</v>
      </c>
      <c r="E317" s="17" t="s">
        <v>2432</v>
      </c>
      <c r="F317" s="17" t="s">
        <v>3414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41" t="s">
        <v>5380</v>
      </c>
      <c r="N317" s="41"/>
      <c r="O317" s="41"/>
      <c r="P317" s="41"/>
    </row>
    <row r="318" spans="1:16" x14ac:dyDescent="0.3">
      <c r="A318" s="17" t="s">
        <v>3415</v>
      </c>
      <c r="B318" s="17" t="s">
        <v>3416</v>
      </c>
      <c r="C318" s="17" t="s">
        <v>3417</v>
      </c>
      <c r="D318" s="17" t="s">
        <v>2846</v>
      </c>
      <c r="E318" s="17" t="s">
        <v>2755</v>
      </c>
      <c r="F318" s="17" t="s">
        <v>3418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41" t="s">
        <v>5380</v>
      </c>
      <c r="N318" s="41"/>
      <c r="O318" s="41"/>
      <c r="P318" s="41"/>
    </row>
    <row r="319" spans="1:16" x14ac:dyDescent="0.3">
      <c r="A319" s="17" t="s">
        <v>3419</v>
      </c>
      <c r="B319" s="17" t="s">
        <v>3420</v>
      </c>
      <c r="C319" s="17" t="s">
        <v>3421</v>
      </c>
      <c r="D319" s="17" t="s">
        <v>2615</v>
      </c>
      <c r="E319" s="17" t="s">
        <v>1782</v>
      </c>
      <c r="F319" s="17" t="s">
        <v>3422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41" t="s">
        <v>5386</v>
      </c>
      <c r="N319" s="41"/>
      <c r="O319" s="41"/>
      <c r="P319" s="41"/>
    </row>
    <row r="320" spans="1:16" x14ac:dyDescent="0.3">
      <c r="A320" s="17" t="s">
        <v>3423</v>
      </c>
      <c r="B320" s="17" t="s">
        <v>3424</v>
      </c>
      <c r="C320" s="17" t="s">
        <v>3425</v>
      </c>
      <c r="D320" s="17" t="s">
        <v>2846</v>
      </c>
      <c r="E320" s="17" t="s">
        <v>2755</v>
      </c>
      <c r="F320" s="17" t="s">
        <v>3426</v>
      </c>
      <c r="G320" s="18">
        <v>1</v>
      </c>
      <c r="H320" s="18">
        <v>1</v>
      </c>
      <c r="I320" s="19">
        <v>1</v>
      </c>
      <c r="J320" s="20">
        <v>0</v>
      </c>
      <c r="K320" s="21">
        <v>0</v>
      </c>
      <c r="L320" s="22">
        <v>0</v>
      </c>
      <c r="M320" s="41" t="s">
        <v>5380</v>
      </c>
      <c r="N320" s="41"/>
      <c r="O320" s="41"/>
      <c r="P320" s="41"/>
    </row>
    <row r="321" spans="1:16" x14ac:dyDescent="0.3">
      <c r="A321" s="17" t="s">
        <v>1803</v>
      </c>
      <c r="B321" s="17" t="s">
        <v>3427</v>
      </c>
      <c r="C321" s="17" t="s">
        <v>2267</v>
      </c>
      <c r="D321" s="17" t="s">
        <v>2416</v>
      </c>
      <c r="E321" s="17" t="s">
        <v>1106</v>
      </c>
      <c r="F321" s="17" t="s">
        <v>3428</v>
      </c>
      <c r="G321" s="18">
        <v>1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41" t="s">
        <v>5382</v>
      </c>
      <c r="N321" s="41"/>
      <c r="O321" s="41"/>
      <c r="P321" s="41"/>
    </row>
    <row r="322" spans="1:16" x14ac:dyDescent="0.3">
      <c r="A322" s="17" t="s">
        <v>3429</v>
      </c>
      <c r="B322" s="17" t="s">
        <v>3430</v>
      </c>
      <c r="C322" s="17" t="s">
        <v>3431</v>
      </c>
      <c r="D322" s="17" t="s">
        <v>2271</v>
      </c>
      <c r="E322" s="17" t="s">
        <v>2812</v>
      </c>
      <c r="F322" s="17" t="s">
        <v>3432</v>
      </c>
      <c r="G322" s="18">
        <v>1</v>
      </c>
      <c r="H322" s="18">
        <v>3</v>
      </c>
      <c r="I322" s="19">
        <v>0</v>
      </c>
      <c r="J322" s="20">
        <v>1</v>
      </c>
      <c r="K322" s="21">
        <v>0</v>
      </c>
      <c r="L322" s="22">
        <v>0</v>
      </c>
      <c r="M322" s="41" t="s">
        <v>5380</v>
      </c>
      <c r="N322" s="41"/>
      <c r="O322" s="41"/>
      <c r="P322" s="41"/>
    </row>
    <row r="323" spans="1:16" x14ac:dyDescent="0.3">
      <c r="A323" s="17" t="s">
        <v>1878</v>
      </c>
      <c r="B323" s="17" t="s">
        <v>3433</v>
      </c>
      <c r="C323" s="17" t="s">
        <v>3434</v>
      </c>
      <c r="D323" s="17" t="s">
        <v>2271</v>
      </c>
      <c r="E323" s="17" t="s">
        <v>1768</v>
      </c>
      <c r="F323" s="17" t="s">
        <v>3435</v>
      </c>
      <c r="G323" s="18">
        <v>1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41" t="s">
        <v>5382</v>
      </c>
      <c r="N323" s="41"/>
      <c r="O323" s="41"/>
      <c r="P323" s="41"/>
    </row>
    <row r="324" spans="1:16" x14ac:dyDescent="0.3">
      <c r="A324" s="17" t="s">
        <v>2180</v>
      </c>
      <c r="B324" s="17" t="s">
        <v>3436</v>
      </c>
      <c r="C324" s="17" t="s">
        <v>3437</v>
      </c>
      <c r="D324" s="17" t="s">
        <v>2416</v>
      </c>
      <c r="E324" s="17" t="s">
        <v>1768</v>
      </c>
      <c r="F324" s="17" t="s">
        <v>3438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41" t="s">
        <v>5381</v>
      </c>
      <c r="N324" s="41"/>
      <c r="O324" s="41"/>
      <c r="P324" s="41"/>
    </row>
    <row r="325" spans="1:16" x14ac:dyDescent="0.3">
      <c r="A325" s="17" t="s">
        <v>3439</v>
      </c>
      <c r="B325" s="17" t="s">
        <v>3440</v>
      </c>
      <c r="C325" s="17" t="s">
        <v>3441</v>
      </c>
      <c r="D325" s="17" t="s">
        <v>2271</v>
      </c>
      <c r="E325" s="17" t="s">
        <v>2755</v>
      </c>
      <c r="F325" s="17" t="s">
        <v>3442</v>
      </c>
      <c r="G325" s="18">
        <v>1</v>
      </c>
      <c r="H325" s="18">
        <v>1</v>
      </c>
      <c r="I325" s="19">
        <v>1</v>
      </c>
      <c r="J325" s="20">
        <v>0</v>
      </c>
      <c r="K325" s="21">
        <v>0</v>
      </c>
      <c r="L325" s="22">
        <v>0</v>
      </c>
      <c r="M325" s="41" t="s">
        <v>5380</v>
      </c>
      <c r="N325" s="41"/>
      <c r="O325" s="41"/>
      <c r="P325" s="41"/>
    </row>
    <row r="326" spans="1:16" x14ac:dyDescent="0.3">
      <c r="A326" s="17" t="s">
        <v>3443</v>
      </c>
      <c r="B326" s="17" t="s">
        <v>3444</v>
      </c>
      <c r="C326" s="17" t="s">
        <v>3445</v>
      </c>
      <c r="D326" s="17" t="s">
        <v>2682</v>
      </c>
      <c r="E326" s="17" t="s">
        <v>3446</v>
      </c>
      <c r="F326" s="17" t="s">
        <v>3447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1" t="s">
        <v>5381</v>
      </c>
      <c r="N326" s="41"/>
      <c r="O326" s="41"/>
      <c r="P326" s="41"/>
    </row>
    <row r="327" spans="1:16" x14ac:dyDescent="0.3">
      <c r="A327" s="17" t="s">
        <v>3448</v>
      </c>
      <c r="B327" s="17" t="s">
        <v>3449</v>
      </c>
      <c r="C327" s="17" t="s">
        <v>2267</v>
      </c>
      <c r="D327" s="17" t="s">
        <v>2416</v>
      </c>
      <c r="E327" s="17" t="s">
        <v>1669</v>
      </c>
      <c r="F327" s="17" t="s">
        <v>3450</v>
      </c>
      <c r="G327" s="18">
        <v>1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41" t="s">
        <v>5386</v>
      </c>
      <c r="N327" s="41"/>
      <c r="O327" s="41"/>
      <c r="P327" s="41"/>
    </row>
    <row r="328" spans="1:16" x14ac:dyDescent="0.3">
      <c r="A328" s="17" t="s">
        <v>3451</v>
      </c>
      <c r="B328" s="17" t="s">
        <v>3452</v>
      </c>
      <c r="C328" s="17" t="s">
        <v>2267</v>
      </c>
      <c r="D328" s="17" t="s">
        <v>2271</v>
      </c>
      <c r="E328" s="17" t="s">
        <v>3453</v>
      </c>
      <c r="F328" s="17" t="s">
        <v>3454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1" t="s">
        <v>5380</v>
      </c>
      <c r="N328" s="41"/>
      <c r="O328" s="41"/>
      <c r="P328" s="41"/>
    </row>
    <row r="329" spans="1:16" x14ac:dyDescent="0.3">
      <c r="A329" s="17" t="s">
        <v>3455</v>
      </c>
      <c r="B329" s="17" t="s">
        <v>3456</v>
      </c>
      <c r="C329" s="17" t="s">
        <v>3457</v>
      </c>
      <c r="D329" s="17" t="s">
        <v>2846</v>
      </c>
      <c r="E329" s="17" t="s">
        <v>2755</v>
      </c>
      <c r="F329" s="17" t="s">
        <v>3458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41" t="s">
        <v>5381</v>
      </c>
      <c r="N329" s="41"/>
      <c r="O329" s="41"/>
      <c r="P329" s="41"/>
    </row>
    <row r="330" spans="1:16" x14ac:dyDescent="0.3">
      <c r="A330" s="17" t="s">
        <v>3459</v>
      </c>
      <c r="B330" s="17" t="s">
        <v>3460</v>
      </c>
      <c r="C330" s="17" t="s">
        <v>2606</v>
      </c>
      <c r="D330" s="17" t="s">
        <v>3160</v>
      </c>
      <c r="E330" s="17" t="s">
        <v>3161</v>
      </c>
      <c r="F330" s="17" t="s">
        <v>3461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41" t="s">
        <v>5380</v>
      </c>
      <c r="N330" s="41"/>
      <c r="O330" s="41"/>
      <c r="P330" s="41"/>
    </row>
    <row r="331" spans="1:16" x14ac:dyDescent="0.3">
      <c r="A331" s="17" t="s">
        <v>1154</v>
      </c>
      <c r="B331" s="17" t="s">
        <v>3462</v>
      </c>
      <c r="C331" s="17" t="s">
        <v>3463</v>
      </c>
      <c r="D331" s="17" t="s">
        <v>2908</v>
      </c>
      <c r="E331" s="17" t="s">
        <v>1113</v>
      </c>
      <c r="F331" s="17" t="s">
        <v>3464</v>
      </c>
      <c r="G331" s="18">
        <v>1</v>
      </c>
      <c r="H331" s="18">
        <v>1</v>
      </c>
      <c r="I331" s="19">
        <v>0</v>
      </c>
      <c r="J331" s="20">
        <v>0</v>
      </c>
      <c r="K331" s="21">
        <v>1</v>
      </c>
      <c r="L331" s="22">
        <v>0</v>
      </c>
      <c r="M331" s="41" t="s">
        <v>5382</v>
      </c>
      <c r="N331" s="41"/>
      <c r="O331" s="41"/>
      <c r="P331" s="41"/>
    </row>
    <row r="332" spans="1:16" x14ac:dyDescent="0.3">
      <c r="A332" s="17" t="s">
        <v>3465</v>
      </c>
      <c r="B332" s="17" t="s">
        <v>2626</v>
      </c>
      <c r="C332" s="17" t="s">
        <v>3466</v>
      </c>
      <c r="D332" s="17" t="s">
        <v>2310</v>
      </c>
      <c r="E332" s="17" t="s">
        <v>2571</v>
      </c>
      <c r="F332" s="17" t="s">
        <v>3467</v>
      </c>
      <c r="G332" s="18">
        <v>1</v>
      </c>
      <c r="H332" s="18">
        <v>2</v>
      </c>
      <c r="I332" s="19">
        <v>0</v>
      </c>
      <c r="J332" s="20">
        <v>1</v>
      </c>
      <c r="K332" s="21">
        <v>0</v>
      </c>
      <c r="L332" s="22">
        <v>0</v>
      </c>
      <c r="M332" s="41" t="s">
        <v>5381</v>
      </c>
      <c r="N332" s="41"/>
      <c r="O332" s="41"/>
      <c r="P332" s="41"/>
    </row>
    <row r="333" spans="1:16" x14ac:dyDescent="0.3">
      <c r="A333" s="17" t="s">
        <v>3468</v>
      </c>
      <c r="B333" s="17" t="s">
        <v>3469</v>
      </c>
      <c r="C333" s="17" t="s">
        <v>2267</v>
      </c>
      <c r="D333" s="17" t="s">
        <v>2271</v>
      </c>
      <c r="E333" s="17" t="s">
        <v>1351</v>
      </c>
      <c r="F333" s="17" t="s">
        <v>3470</v>
      </c>
      <c r="G333" s="18">
        <v>1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41" t="s">
        <v>5380</v>
      </c>
      <c r="N333" s="41"/>
      <c r="O333" s="41"/>
      <c r="P333" s="41"/>
    </row>
    <row r="334" spans="1:16" x14ac:dyDescent="0.3">
      <c r="A334" s="17" t="s">
        <v>3471</v>
      </c>
      <c r="B334" s="17" t="s">
        <v>3472</v>
      </c>
      <c r="C334" s="17" t="s">
        <v>2267</v>
      </c>
      <c r="D334" s="17" t="s">
        <v>2271</v>
      </c>
      <c r="E334" s="17" t="s">
        <v>3473</v>
      </c>
      <c r="F334" s="17" t="s">
        <v>3474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1" t="s">
        <v>5381</v>
      </c>
      <c r="N334" s="41"/>
      <c r="O334" s="41"/>
      <c r="P334" s="41"/>
    </row>
    <row r="335" spans="1:16" x14ac:dyDescent="0.3">
      <c r="A335" s="17" t="s">
        <v>3475</v>
      </c>
      <c r="B335" s="17" t="s">
        <v>3476</v>
      </c>
      <c r="C335" s="17" t="s">
        <v>2267</v>
      </c>
      <c r="D335" s="17" t="s">
        <v>2271</v>
      </c>
      <c r="E335" s="17" t="s">
        <v>2289</v>
      </c>
      <c r="F335" s="17" t="s">
        <v>3477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1" t="s">
        <v>5381</v>
      </c>
      <c r="N335" s="41"/>
      <c r="O335" s="41"/>
      <c r="P335" s="41"/>
    </row>
    <row r="336" spans="1:16" x14ac:dyDescent="0.3">
      <c r="A336" s="17" t="s">
        <v>3478</v>
      </c>
      <c r="B336" s="17" t="s">
        <v>3479</v>
      </c>
      <c r="C336" s="17" t="s">
        <v>2267</v>
      </c>
      <c r="D336" s="17" t="s">
        <v>3480</v>
      </c>
      <c r="E336" s="17" t="s">
        <v>1718</v>
      </c>
      <c r="F336" s="17" t="s">
        <v>3481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41" t="s">
        <v>5386</v>
      </c>
      <c r="N336" s="41"/>
      <c r="O336" s="41"/>
      <c r="P336" s="41"/>
    </row>
    <row r="337" spans="1:16" x14ac:dyDescent="0.3">
      <c r="A337" s="17" t="s">
        <v>3482</v>
      </c>
      <c r="B337" s="17" t="s">
        <v>3483</v>
      </c>
      <c r="C337" s="17" t="s">
        <v>3484</v>
      </c>
      <c r="D337" s="17" t="s">
        <v>2846</v>
      </c>
      <c r="E337" s="17" t="s">
        <v>2764</v>
      </c>
      <c r="F337" s="17" t="s">
        <v>3485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41" t="s">
        <v>5381</v>
      </c>
      <c r="N337" s="41"/>
      <c r="O337" s="41"/>
      <c r="P337" s="41"/>
    </row>
    <row r="338" spans="1:16" x14ac:dyDescent="0.3">
      <c r="A338" s="17" t="s">
        <v>3486</v>
      </c>
      <c r="B338" s="17" t="s">
        <v>3487</v>
      </c>
      <c r="C338" s="17" t="s">
        <v>3488</v>
      </c>
      <c r="D338" s="17" t="s">
        <v>2271</v>
      </c>
      <c r="E338" s="17" t="s">
        <v>3489</v>
      </c>
      <c r="F338" s="17" t="s">
        <v>3490</v>
      </c>
      <c r="G338" s="18">
        <v>1</v>
      </c>
      <c r="H338" s="18">
        <v>2</v>
      </c>
      <c r="I338" s="19">
        <v>0</v>
      </c>
      <c r="J338" s="20">
        <v>1</v>
      </c>
      <c r="K338" s="21">
        <v>0</v>
      </c>
      <c r="L338" s="22">
        <v>0</v>
      </c>
      <c r="M338" s="41" t="s">
        <v>5381</v>
      </c>
      <c r="N338" s="41"/>
      <c r="O338" s="41"/>
      <c r="P338" s="41"/>
    </row>
    <row r="339" spans="1:16" x14ac:dyDescent="0.3">
      <c r="A339" s="17" t="s">
        <v>3491</v>
      </c>
      <c r="B339" s="17" t="s">
        <v>3492</v>
      </c>
      <c r="C339" s="17" t="s">
        <v>3493</v>
      </c>
      <c r="D339" s="17" t="s">
        <v>2846</v>
      </c>
      <c r="E339" s="17" t="s">
        <v>2755</v>
      </c>
      <c r="F339" s="17" t="s">
        <v>3494</v>
      </c>
      <c r="G339" s="18">
        <v>1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41" t="s">
        <v>5380</v>
      </c>
      <c r="N339" s="41"/>
      <c r="O339" s="41"/>
      <c r="P339" s="41"/>
    </row>
    <row r="340" spans="1:16" x14ac:dyDescent="0.3">
      <c r="A340" s="17" t="s">
        <v>3495</v>
      </c>
      <c r="B340" s="17" t="s">
        <v>3496</v>
      </c>
      <c r="C340" s="17" t="s">
        <v>3497</v>
      </c>
      <c r="D340" s="17" t="s">
        <v>2271</v>
      </c>
      <c r="E340" s="17" t="s">
        <v>1227</v>
      </c>
      <c r="F340" s="17" t="s">
        <v>3498</v>
      </c>
      <c r="G340" s="18">
        <v>1</v>
      </c>
      <c r="H340" s="18">
        <v>4</v>
      </c>
      <c r="I340" s="19">
        <v>0</v>
      </c>
      <c r="J340" s="20">
        <v>1</v>
      </c>
      <c r="K340" s="21">
        <v>0</v>
      </c>
      <c r="L340" s="22">
        <v>0</v>
      </c>
      <c r="M340" s="41" t="s">
        <v>5381</v>
      </c>
      <c r="N340" s="41"/>
      <c r="O340" s="41"/>
      <c r="P340" s="41"/>
    </row>
    <row r="341" spans="1:16" x14ac:dyDescent="0.3">
      <c r="A341" s="17" t="s">
        <v>3499</v>
      </c>
      <c r="B341" s="17" t="s">
        <v>3456</v>
      </c>
      <c r="C341" s="17" t="s">
        <v>3500</v>
      </c>
      <c r="D341" s="17" t="s">
        <v>2846</v>
      </c>
      <c r="E341" s="17" t="s">
        <v>2755</v>
      </c>
      <c r="F341" s="17" t="s">
        <v>3501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41" t="s">
        <v>5381</v>
      </c>
      <c r="N341" s="41"/>
      <c r="O341" s="41"/>
      <c r="P341" s="41"/>
    </row>
    <row r="342" spans="1:16" x14ac:dyDescent="0.3">
      <c r="A342" s="17" t="s">
        <v>3502</v>
      </c>
      <c r="B342" s="17" t="s">
        <v>3503</v>
      </c>
      <c r="C342" s="17" t="s">
        <v>3504</v>
      </c>
      <c r="D342" s="17" t="s">
        <v>2682</v>
      </c>
      <c r="E342" s="17" t="s">
        <v>3505</v>
      </c>
      <c r="F342" s="17" t="s">
        <v>3502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41" t="s">
        <v>5380</v>
      </c>
      <c r="N342" s="41"/>
      <c r="O342" s="41"/>
      <c r="P342" s="41"/>
    </row>
    <row r="343" spans="1:16" x14ac:dyDescent="0.3">
      <c r="A343" s="17" t="s">
        <v>2020</v>
      </c>
      <c r="B343" s="17" t="s">
        <v>3506</v>
      </c>
      <c r="C343" s="17" t="s">
        <v>2787</v>
      </c>
      <c r="D343" s="17" t="s">
        <v>2416</v>
      </c>
      <c r="E343" s="17" t="s">
        <v>1713</v>
      </c>
      <c r="F343" s="17" t="s">
        <v>3507</v>
      </c>
      <c r="G343" s="18">
        <v>1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41" t="s">
        <v>5382</v>
      </c>
      <c r="N343" s="41"/>
      <c r="O343" s="41"/>
      <c r="P343" s="41"/>
    </row>
    <row r="344" spans="1:16" x14ac:dyDescent="0.3">
      <c r="A344" s="17" t="s">
        <v>3508</v>
      </c>
      <c r="B344" s="17" t="s">
        <v>3509</v>
      </c>
      <c r="C344" s="17" t="s">
        <v>3441</v>
      </c>
      <c r="D344" s="17" t="s">
        <v>2271</v>
      </c>
      <c r="E344" s="17" t="s">
        <v>2289</v>
      </c>
      <c r="F344" s="17" t="s">
        <v>3510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41" t="s">
        <v>5381</v>
      </c>
      <c r="N344" s="41"/>
      <c r="O344" s="41"/>
      <c r="P344" s="41"/>
    </row>
    <row r="345" spans="1:16" x14ac:dyDescent="0.3">
      <c r="A345" s="17" t="s">
        <v>3511</v>
      </c>
      <c r="B345" s="17" t="s">
        <v>3214</v>
      </c>
      <c r="C345" s="17" t="s">
        <v>3512</v>
      </c>
      <c r="D345" s="17" t="s">
        <v>2846</v>
      </c>
      <c r="E345" s="17" t="s">
        <v>2755</v>
      </c>
      <c r="F345" s="17" t="s">
        <v>3513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1" t="s">
        <v>5380</v>
      </c>
      <c r="N345" s="41"/>
      <c r="O345" s="41"/>
      <c r="P345" s="41"/>
    </row>
    <row r="346" spans="1:16" x14ac:dyDescent="0.3">
      <c r="A346" s="17" t="s">
        <v>3514</v>
      </c>
      <c r="B346" s="17" t="s">
        <v>3515</v>
      </c>
      <c r="C346" s="17" t="s">
        <v>3516</v>
      </c>
      <c r="D346" s="17" t="s">
        <v>2846</v>
      </c>
      <c r="E346" s="17" t="s">
        <v>2755</v>
      </c>
      <c r="F346" s="17" t="s">
        <v>3517</v>
      </c>
      <c r="G346" s="18">
        <v>1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41" t="s">
        <v>5380</v>
      </c>
      <c r="N346" s="41"/>
      <c r="O346" s="41"/>
      <c r="P346" s="41"/>
    </row>
    <row r="347" spans="1:16" x14ac:dyDescent="0.3">
      <c r="A347" s="17" t="s">
        <v>3518</v>
      </c>
      <c r="B347" s="17" t="s">
        <v>3519</v>
      </c>
      <c r="C347" s="17" t="s">
        <v>2267</v>
      </c>
      <c r="D347" s="17" t="s">
        <v>2336</v>
      </c>
      <c r="E347" s="17" t="s">
        <v>2324</v>
      </c>
      <c r="F347" s="17" t="s">
        <v>3520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41" t="s">
        <v>5381</v>
      </c>
      <c r="N347" s="41"/>
      <c r="O347" s="41"/>
      <c r="P347" s="41"/>
    </row>
    <row r="348" spans="1:16" x14ac:dyDescent="0.3">
      <c r="A348" s="17" t="s">
        <v>3521</v>
      </c>
      <c r="B348" s="17" t="s">
        <v>3522</v>
      </c>
      <c r="C348" s="17" t="s">
        <v>2783</v>
      </c>
      <c r="D348" s="17" t="s">
        <v>2271</v>
      </c>
      <c r="E348" s="17" t="s">
        <v>2504</v>
      </c>
      <c r="F348" s="17" t="s">
        <v>3523</v>
      </c>
      <c r="G348" s="18">
        <v>1</v>
      </c>
      <c r="H348" s="18">
        <v>3</v>
      </c>
      <c r="I348" s="19">
        <v>0</v>
      </c>
      <c r="J348" s="20">
        <v>1</v>
      </c>
      <c r="K348" s="21">
        <v>0</v>
      </c>
      <c r="L348" s="22">
        <v>0</v>
      </c>
      <c r="M348" s="41" t="s">
        <v>5381</v>
      </c>
      <c r="N348" s="41"/>
      <c r="O348" s="41"/>
      <c r="P348" s="41"/>
    </row>
    <row r="349" spans="1:16" x14ac:dyDescent="0.3">
      <c r="A349" s="17" t="s">
        <v>3524</v>
      </c>
      <c r="B349" s="17" t="s">
        <v>3279</v>
      </c>
      <c r="C349" s="17" t="s">
        <v>3525</v>
      </c>
      <c r="D349" s="17" t="s">
        <v>2846</v>
      </c>
      <c r="E349" s="17" t="s">
        <v>2755</v>
      </c>
      <c r="F349" s="17" t="s">
        <v>3526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41" t="s">
        <v>5380</v>
      </c>
      <c r="N349" s="41"/>
      <c r="O349" s="41"/>
      <c r="P349" s="41"/>
    </row>
    <row r="350" spans="1:16" x14ac:dyDescent="0.3">
      <c r="A350" s="17" t="s">
        <v>3527</v>
      </c>
      <c r="B350" s="17" t="s">
        <v>3528</v>
      </c>
      <c r="C350" s="17" t="s">
        <v>3529</v>
      </c>
      <c r="D350" s="17" t="s">
        <v>2271</v>
      </c>
      <c r="E350" s="17" t="s">
        <v>2504</v>
      </c>
      <c r="F350" s="17" t="s">
        <v>3530</v>
      </c>
      <c r="G350" s="18">
        <v>1</v>
      </c>
      <c r="H350" s="18">
        <v>4</v>
      </c>
      <c r="I350" s="19">
        <v>0</v>
      </c>
      <c r="J350" s="20">
        <v>1</v>
      </c>
      <c r="K350" s="21">
        <v>0</v>
      </c>
      <c r="L350" s="22">
        <v>0</v>
      </c>
      <c r="M350" s="41" t="s">
        <v>5380</v>
      </c>
      <c r="N350" s="41"/>
      <c r="O350" s="41"/>
      <c r="P350" s="41"/>
    </row>
    <row r="351" spans="1:16" x14ac:dyDescent="0.3">
      <c r="A351" s="17" t="s">
        <v>2063</v>
      </c>
      <c r="B351" s="17" t="s">
        <v>3531</v>
      </c>
      <c r="C351" s="17" t="s">
        <v>3532</v>
      </c>
      <c r="D351" s="17" t="s">
        <v>2600</v>
      </c>
      <c r="E351" s="17" t="s">
        <v>2065</v>
      </c>
      <c r="F351" s="17" t="s">
        <v>3533</v>
      </c>
      <c r="G351" s="18">
        <v>1</v>
      </c>
      <c r="H351" s="18">
        <v>2</v>
      </c>
      <c r="I351" s="19">
        <v>0</v>
      </c>
      <c r="J351" s="20">
        <v>0</v>
      </c>
      <c r="K351" s="21">
        <v>0</v>
      </c>
      <c r="L351" s="22">
        <v>1</v>
      </c>
      <c r="M351" s="41" t="s">
        <v>5382</v>
      </c>
      <c r="N351" s="41"/>
      <c r="O351" s="41"/>
      <c r="P351" s="41"/>
    </row>
    <row r="352" spans="1:16" x14ac:dyDescent="0.3">
      <c r="A352" s="17" t="s">
        <v>3534</v>
      </c>
      <c r="B352" s="17" t="s">
        <v>2656</v>
      </c>
      <c r="C352" s="17" t="s">
        <v>3535</v>
      </c>
      <c r="D352" s="17" t="s">
        <v>2271</v>
      </c>
      <c r="E352" s="17" t="s">
        <v>2658</v>
      </c>
      <c r="F352" s="17" t="s">
        <v>3536</v>
      </c>
      <c r="G352" s="18">
        <v>1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41" t="s">
        <v>5380</v>
      </c>
      <c r="N352" s="41"/>
      <c r="O352" s="41"/>
      <c r="P352" s="41"/>
    </row>
    <row r="353" spans="1:16" x14ac:dyDescent="0.3">
      <c r="A353" s="17" t="s">
        <v>3537</v>
      </c>
      <c r="B353" s="17" t="s">
        <v>2978</v>
      </c>
      <c r="C353" s="17" t="s">
        <v>3538</v>
      </c>
      <c r="D353" s="17" t="s">
        <v>2493</v>
      </c>
      <c r="E353" s="17" t="s">
        <v>2317</v>
      </c>
      <c r="F353" s="17" t="s">
        <v>3539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41" t="s">
        <v>5381</v>
      </c>
      <c r="N353" s="41"/>
      <c r="O353" s="41"/>
      <c r="P353" s="41"/>
    </row>
    <row r="354" spans="1:16" x14ac:dyDescent="0.3">
      <c r="A354" s="17" t="s">
        <v>3540</v>
      </c>
      <c r="B354" s="17" t="s">
        <v>3199</v>
      </c>
      <c r="C354" s="17" t="s">
        <v>2358</v>
      </c>
      <c r="D354" s="17" t="s">
        <v>3200</v>
      </c>
      <c r="E354" s="17" t="s">
        <v>1351</v>
      </c>
      <c r="F354" s="17" t="s">
        <v>3540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41" t="s">
        <v>5381</v>
      </c>
      <c r="N354" s="41"/>
      <c r="O354" s="41"/>
      <c r="P354" s="41"/>
    </row>
    <row r="355" spans="1:16" x14ac:dyDescent="0.3">
      <c r="A355" s="17" t="s">
        <v>3541</v>
      </c>
      <c r="B355" s="17" t="s">
        <v>3542</v>
      </c>
      <c r="C355" s="17" t="s">
        <v>3543</v>
      </c>
      <c r="D355" s="17" t="s">
        <v>2484</v>
      </c>
      <c r="E355" s="17" t="s">
        <v>2311</v>
      </c>
      <c r="F355" s="17" t="s">
        <v>3544</v>
      </c>
      <c r="G355" s="18">
        <v>1</v>
      </c>
      <c r="H355" s="18">
        <v>4</v>
      </c>
      <c r="I355" s="19">
        <v>0</v>
      </c>
      <c r="J355" s="20">
        <v>1</v>
      </c>
      <c r="K355" s="21">
        <v>0</v>
      </c>
      <c r="L355" s="22">
        <v>0</v>
      </c>
      <c r="M355" s="41" t="s">
        <v>5380</v>
      </c>
      <c r="N355" s="41"/>
      <c r="O355" s="41"/>
      <c r="P355" s="41"/>
    </row>
    <row r="356" spans="1:16" x14ac:dyDescent="0.3">
      <c r="A356" s="17" t="s">
        <v>3545</v>
      </c>
      <c r="B356" s="17" t="s">
        <v>3546</v>
      </c>
      <c r="C356" s="17" t="s">
        <v>3547</v>
      </c>
      <c r="D356" s="17" t="s">
        <v>2271</v>
      </c>
      <c r="E356" s="17" t="s">
        <v>3548</v>
      </c>
      <c r="F356" s="17" t="s">
        <v>3549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41" t="s">
        <v>5381</v>
      </c>
      <c r="N356" s="41"/>
      <c r="O356" s="41"/>
      <c r="P356" s="41"/>
    </row>
    <row r="357" spans="1:16" x14ac:dyDescent="0.3">
      <c r="A357" s="17" t="s">
        <v>3550</v>
      </c>
      <c r="B357" s="17" t="s">
        <v>3551</v>
      </c>
      <c r="C357" s="17" t="s">
        <v>3552</v>
      </c>
      <c r="D357" s="17" t="s">
        <v>2271</v>
      </c>
      <c r="E357" s="17" t="s">
        <v>3553</v>
      </c>
      <c r="F357" s="17" t="s">
        <v>3554</v>
      </c>
      <c r="G357" s="18">
        <v>1</v>
      </c>
      <c r="H357" s="18">
        <v>3</v>
      </c>
      <c r="I357" s="19">
        <v>0</v>
      </c>
      <c r="J357" s="20">
        <v>1</v>
      </c>
      <c r="K357" s="21">
        <v>0</v>
      </c>
      <c r="L357" s="22">
        <v>0</v>
      </c>
      <c r="M357" s="41" t="s">
        <v>5380</v>
      </c>
      <c r="N357" s="41"/>
      <c r="O357" s="41"/>
      <c r="P357" s="41"/>
    </row>
    <row r="358" spans="1:16" x14ac:dyDescent="0.3">
      <c r="A358" s="17" t="s">
        <v>2182</v>
      </c>
      <c r="B358" s="17" t="s">
        <v>3555</v>
      </c>
      <c r="C358" s="17" t="s">
        <v>2267</v>
      </c>
      <c r="D358" s="17" t="s">
        <v>2543</v>
      </c>
      <c r="E358" s="17" t="s">
        <v>1768</v>
      </c>
      <c r="F358" s="17" t="s">
        <v>3556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41" t="s">
        <v>5382</v>
      </c>
      <c r="N358" s="41"/>
      <c r="O358" s="41"/>
      <c r="P358" s="41"/>
    </row>
    <row r="359" spans="1:16" x14ac:dyDescent="0.3">
      <c r="A359" s="17" t="s">
        <v>3557</v>
      </c>
      <c r="B359" s="17" t="s">
        <v>3558</v>
      </c>
      <c r="C359" s="17" t="s">
        <v>3559</v>
      </c>
      <c r="D359" s="17" t="s">
        <v>2484</v>
      </c>
      <c r="E359" s="17" t="s">
        <v>2189</v>
      </c>
      <c r="F359" s="17" t="s">
        <v>3560</v>
      </c>
      <c r="G359" s="18">
        <v>1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41" t="s">
        <v>5381</v>
      </c>
      <c r="N359" s="41"/>
      <c r="O359" s="41"/>
      <c r="P359" s="41"/>
    </row>
    <row r="360" spans="1:16" x14ac:dyDescent="0.3">
      <c r="A360" s="17" t="s">
        <v>3561</v>
      </c>
      <c r="B360" s="17" t="s">
        <v>3562</v>
      </c>
      <c r="C360" s="17" t="s">
        <v>2606</v>
      </c>
      <c r="D360" s="17" t="s">
        <v>2493</v>
      </c>
      <c r="E360" s="17" t="s">
        <v>2432</v>
      </c>
      <c r="F360" s="17" t="s">
        <v>3561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41" t="s">
        <v>5380</v>
      </c>
      <c r="N360" s="41"/>
      <c r="O360" s="41"/>
      <c r="P360" s="41"/>
    </row>
    <row r="361" spans="1:16" x14ac:dyDescent="0.3">
      <c r="A361" s="17" t="s">
        <v>1196</v>
      </c>
      <c r="B361" s="17" t="s">
        <v>3563</v>
      </c>
      <c r="C361" s="17" t="s">
        <v>2267</v>
      </c>
      <c r="D361" s="17" t="s">
        <v>2271</v>
      </c>
      <c r="E361" s="17" t="s">
        <v>1120</v>
      </c>
      <c r="F361" s="17" t="s">
        <v>3564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41" t="s">
        <v>5382</v>
      </c>
      <c r="N361" s="41"/>
      <c r="O361" s="41"/>
      <c r="P361" s="41"/>
    </row>
    <row r="362" spans="1:16" x14ac:dyDescent="0.3">
      <c r="A362" s="17" t="s">
        <v>3565</v>
      </c>
      <c r="B362" s="17" t="s">
        <v>3566</v>
      </c>
      <c r="C362" s="17" t="s">
        <v>3567</v>
      </c>
      <c r="D362" s="17" t="s">
        <v>2271</v>
      </c>
      <c r="E362" s="17" t="s">
        <v>3568</v>
      </c>
      <c r="F362" s="17" t="s">
        <v>3569</v>
      </c>
      <c r="G362" s="18">
        <v>1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41" t="s">
        <v>5380</v>
      </c>
      <c r="N362" s="41"/>
      <c r="O362" s="41"/>
      <c r="P362" s="41"/>
    </row>
    <row r="363" spans="1:16" x14ac:dyDescent="0.3">
      <c r="A363" s="17" t="s">
        <v>3570</v>
      </c>
      <c r="B363" s="17" t="s">
        <v>3571</v>
      </c>
      <c r="C363" s="17" t="s">
        <v>2267</v>
      </c>
      <c r="D363" s="17" t="s">
        <v>2271</v>
      </c>
      <c r="E363" s="17" t="s">
        <v>3572</v>
      </c>
      <c r="F363" s="17" t="s">
        <v>3573</v>
      </c>
      <c r="G363" s="18">
        <v>1</v>
      </c>
      <c r="H363" s="18">
        <v>10</v>
      </c>
      <c r="I363" s="19">
        <v>0</v>
      </c>
      <c r="J363" s="20">
        <v>1</v>
      </c>
      <c r="K363" s="21">
        <v>0</v>
      </c>
      <c r="L363" s="22">
        <v>0</v>
      </c>
      <c r="M363" s="41" t="s">
        <v>5381</v>
      </c>
      <c r="N363" s="41"/>
      <c r="O363" s="41"/>
      <c r="P363" s="41"/>
    </row>
    <row r="364" spans="1:16" x14ac:dyDescent="0.3">
      <c r="A364" s="17" t="s">
        <v>3574</v>
      </c>
      <c r="B364" s="17" t="s">
        <v>3048</v>
      </c>
      <c r="C364" s="17" t="s">
        <v>3575</v>
      </c>
      <c r="D364" s="17" t="s">
        <v>2846</v>
      </c>
      <c r="E364" s="17" t="s">
        <v>2764</v>
      </c>
      <c r="F364" s="17" t="s">
        <v>3576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41" t="s">
        <v>5380</v>
      </c>
      <c r="N364" s="41"/>
      <c r="O364" s="41"/>
      <c r="P364" s="41"/>
    </row>
    <row r="365" spans="1:16" x14ac:dyDescent="0.3">
      <c r="A365" s="17" t="s">
        <v>1766</v>
      </c>
      <c r="B365" s="17" t="s">
        <v>3577</v>
      </c>
      <c r="C365" s="17" t="s">
        <v>2267</v>
      </c>
      <c r="D365" s="17" t="s">
        <v>2416</v>
      </c>
      <c r="E365" s="17" t="s">
        <v>1768</v>
      </c>
      <c r="F365" s="17" t="s">
        <v>3578</v>
      </c>
      <c r="G365" s="18">
        <v>1</v>
      </c>
      <c r="H365" s="18">
        <v>3</v>
      </c>
      <c r="I365" s="19">
        <v>0</v>
      </c>
      <c r="J365" s="20">
        <v>0</v>
      </c>
      <c r="K365" s="21">
        <v>0</v>
      </c>
      <c r="L365" s="22">
        <v>1</v>
      </c>
      <c r="M365" s="41" t="s">
        <v>5382</v>
      </c>
      <c r="N365" s="41"/>
      <c r="O365" s="41"/>
      <c r="P365" s="41"/>
    </row>
    <row r="366" spans="1:16" x14ac:dyDescent="0.3">
      <c r="A366" s="17" t="s">
        <v>3579</v>
      </c>
      <c r="B366" s="17" t="s">
        <v>3580</v>
      </c>
      <c r="C366" s="17" t="s">
        <v>2267</v>
      </c>
      <c r="D366" s="17" t="s">
        <v>2271</v>
      </c>
      <c r="E366" s="17" t="s">
        <v>3473</v>
      </c>
      <c r="F366" s="17" t="s">
        <v>3581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41" t="s">
        <v>5381</v>
      </c>
      <c r="N366" s="41"/>
      <c r="O366" s="41"/>
      <c r="P366" s="41"/>
    </row>
    <row r="367" spans="1:16" x14ac:dyDescent="0.3">
      <c r="A367" s="17" t="s">
        <v>3582</v>
      </c>
      <c r="B367" s="17" t="s">
        <v>3583</v>
      </c>
      <c r="C367" s="17" t="s">
        <v>3584</v>
      </c>
      <c r="D367" s="17" t="s">
        <v>2846</v>
      </c>
      <c r="E367" s="17" t="s">
        <v>2755</v>
      </c>
      <c r="F367" s="17" t="s">
        <v>3585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41" t="s">
        <v>5380</v>
      </c>
      <c r="N367" s="41"/>
      <c r="O367" s="41"/>
      <c r="P367" s="41"/>
    </row>
    <row r="368" spans="1:16" x14ac:dyDescent="0.3">
      <c r="A368" s="17" t="s">
        <v>1220</v>
      </c>
      <c r="B368" s="17" t="s">
        <v>3586</v>
      </c>
      <c r="C368" s="17" t="s">
        <v>3587</v>
      </c>
      <c r="D368" s="17" t="s">
        <v>2271</v>
      </c>
      <c r="E368" s="17" t="s">
        <v>1222</v>
      </c>
      <c r="F368" s="17" t="s">
        <v>3588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41" t="s">
        <v>5382</v>
      </c>
      <c r="N368" s="41"/>
      <c r="O368" s="41"/>
      <c r="P368" s="41"/>
    </row>
    <row r="369" spans="1:16" x14ac:dyDescent="0.3">
      <c r="A369" s="17" t="s">
        <v>3589</v>
      </c>
      <c r="B369" s="17" t="s">
        <v>3590</v>
      </c>
      <c r="C369" s="17" t="s">
        <v>2267</v>
      </c>
      <c r="D369" s="17" t="s">
        <v>2271</v>
      </c>
      <c r="E369" s="17" t="s">
        <v>2616</v>
      </c>
      <c r="F369" s="17" t="s">
        <v>3591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41" t="s">
        <v>5380</v>
      </c>
      <c r="N369" s="41"/>
      <c r="O369" s="41"/>
      <c r="P369" s="41"/>
    </row>
    <row r="370" spans="1:16" x14ac:dyDescent="0.3">
      <c r="A370" s="17" t="s">
        <v>3592</v>
      </c>
      <c r="B370" s="17" t="s">
        <v>3593</v>
      </c>
      <c r="C370" s="17" t="s">
        <v>2606</v>
      </c>
      <c r="D370" s="17" t="s">
        <v>2323</v>
      </c>
      <c r="E370" s="17" t="s">
        <v>1106</v>
      </c>
      <c r="F370" s="17" t="s">
        <v>3594</v>
      </c>
      <c r="G370" s="18">
        <v>1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41" t="s">
        <v>5380</v>
      </c>
      <c r="N370" s="41"/>
      <c r="O370" s="41"/>
      <c r="P370" s="41"/>
    </row>
    <row r="371" spans="1:16" x14ac:dyDescent="0.3">
      <c r="A371" s="17" t="s">
        <v>1513</v>
      </c>
      <c r="B371" s="17" t="s">
        <v>3595</v>
      </c>
      <c r="C371" s="17" t="s">
        <v>2267</v>
      </c>
      <c r="D371" s="17" t="s">
        <v>2271</v>
      </c>
      <c r="E371" s="17" t="s">
        <v>1515</v>
      </c>
      <c r="F371" s="17" t="s">
        <v>3596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41" t="s">
        <v>5382</v>
      </c>
      <c r="N371" s="41"/>
      <c r="O371" s="41"/>
      <c r="P371" s="41"/>
    </row>
    <row r="372" spans="1:16" x14ac:dyDescent="0.3">
      <c r="A372" s="17" t="s">
        <v>3597</v>
      </c>
      <c r="B372" s="17" t="s">
        <v>3279</v>
      </c>
      <c r="C372" s="17" t="s">
        <v>3598</v>
      </c>
      <c r="D372" s="17" t="s">
        <v>2846</v>
      </c>
      <c r="E372" s="17" t="s">
        <v>2755</v>
      </c>
      <c r="F372" s="17" t="s">
        <v>3599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41" t="s">
        <v>5380</v>
      </c>
      <c r="N372" s="41"/>
      <c r="O372" s="41"/>
      <c r="P372" s="41"/>
    </row>
    <row r="373" spans="1:16" x14ac:dyDescent="0.3">
      <c r="A373" s="17" t="s">
        <v>3600</v>
      </c>
      <c r="B373" s="17" t="s">
        <v>3279</v>
      </c>
      <c r="C373" s="17" t="s">
        <v>3601</v>
      </c>
      <c r="D373" s="17" t="s">
        <v>2846</v>
      </c>
      <c r="E373" s="17" t="s">
        <v>2755</v>
      </c>
      <c r="F373" s="17" t="s">
        <v>3602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41" t="s">
        <v>5380</v>
      </c>
      <c r="N373" s="41"/>
      <c r="O373" s="41"/>
      <c r="P373" s="41"/>
    </row>
    <row r="374" spans="1:16" x14ac:dyDescent="0.3">
      <c r="A374" s="17" t="s">
        <v>3603</v>
      </c>
      <c r="B374" s="17" t="s">
        <v>3279</v>
      </c>
      <c r="C374" s="17" t="s">
        <v>3604</v>
      </c>
      <c r="D374" s="17" t="s">
        <v>2846</v>
      </c>
      <c r="E374" s="17" t="s">
        <v>2755</v>
      </c>
      <c r="F374" s="17" t="s">
        <v>3605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41" t="s">
        <v>5380</v>
      </c>
      <c r="N374" s="41"/>
      <c r="O374" s="41"/>
      <c r="P374" s="41"/>
    </row>
    <row r="375" spans="1:16" x14ac:dyDescent="0.3">
      <c r="A375" s="17" t="s">
        <v>3606</v>
      </c>
      <c r="B375" s="17" t="s">
        <v>3607</v>
      </c>
      <c r="C375" s="17" t="s">
        <v>2267</v>
      </c>
      <c r="D375" s="17" t="s">
        <v>2416</v>
      </c>
      <c r="E375" s="17" t="s">
        <v>2882</v>
      </c>
      <c r="F375" s="17" t="s">
        <v>3608</v>
      </c>
      <c r="G375" s="18">
        <v>1</v>
      </c>
      <c r="H375" s="18">
        <v>5</v>
      </c>
      <c r="I375" s="19">
        <v>0</v>
      </c>
      <c r="J375" s="20">
        <v>1</v>
      </c>
      <c r="K375" s="21">
        <v>0</v>
      </c>
      <c r="L375" s="22">
        <v>0</v>
      </c>
      <c r="M375" s="41" t="s">
        <v>5386</v>
      </c>
      <c r="N375" s="41"/>
      <c r="O375" s="41"/>
      <c r="P375" s="41"/>
    </row>
    <row r="376" spans="1:16" x14ac:dyDescent="0.3">
      <c r="A376" s="17" t="s">
        <v>3609</v>
      </c>
      <c r="B376" s="17" t="s">
        <v>3610</v>
      </c>
      <c r="C376" s="17" t="s">
        <v>2267</v>
      </c>
      <c r="D376" s="17" t="s">
        <v>2271</v>
      </c>
      <c r="E376" s="17" t="s">
        <v>3473</v>
      </c>
      <c r="F376" s="17" t="s">
        <v>3611</v>
      </c>
      <c r="G376" s="18">
        <v>1</v>
      </c>
      <c r="H376" s="18">
        <v>6</v>
      </c>
      <c r="I376" s="19">
        <v>0</v>
      </c>
      <c r="J376" s="20">
        <v>1</v>
      </c>
      <c r="K376" s="21">
        <v>0</v>
      </c>
      <c r="L376" s="22">
        <v>0</v>
      </c>
      <c r="M376" s="41" t="s">
        <v>5381</v>
      </c>
      <c r="N376" s="41"/>
      <c r="O376" s="41"/>
      <c r="P376" s="41"/>
    </row>
    <row r="377" spans="1:16" x14ac:dyDescent="0.3">
      <c r="A377" s="17" t="s">
        <v>3612</v>
      </c>
      <c r="B377" s="17" t="s">
        <v>3613</v>
      </c>
      <c r="C377" s="17" t="s">
        <v>3314</v>
      </c>
      <c r="D377" s="17" t="s">
        <v>2575</v>
      </c>
      <c r="E377" s="17" t="s">
        <v>3614</v>
      </c>
      <c r="F377" s="17" t="s">
        <v>3615</v>
      </c>
      <c r="G377" s="18">
        <v>1</v>
      </c>
      <c r="H377" s="18">
        <v>1</v>
      </c>
      <c r="I377" s="19">
        <v>1</v>
      </c>
      <c r="J377" s="20">
        <v>0</v>
      </c>
      <c r="K377" s="21">
        <v>0</v>
      </c>
      <c r="L377" s="22">
        <v>0</v>
      </c>
      <c r="M377" s="41" t="s">
        <v>5380</v>
      </c>
      <c r="N377" s="41"/>
      <c r="O377" s="41"/>
      <c r="P377" s="41"/>
    </row>
    <row r="378" spans="1:16" x14ac:dyDescent="0.3">
      <c r="A378" s="17" t="s">
        <v>3616</v>
      </c>
      <c r="B378" s="17" t="s">
        <v>3617</v>
      </c>
      <c r="C378" s="17" t="s">
        <v>2267</v>
      </c>
      <c r="D378" s="17" t="s">
        <v>2271</v>
      </c>
      <c r="E378" s="17" t="s">
        <v>2504</v>
      </c>
      <c r="F378" s="17" t="s">
        <v>3618</v>
      </c>
      <c r="G378" s="18">
        <v>1</v>
      </c>
      <c r="H378" s="18">
        <v>12</v>
      </c>
      <c r="I378" s="19">
        <v>0</v>
      </c>
      <c r="J378" s="20">
        <v>1</v>
      </c>
      <c r="K378" s="21">
        <v>0</v>
      </c>
      <c r="L378" s="22">
        <v>0</v>
      </c>
      <c r="M378" s="41" t="s">
        <v>5380</v>
      </c>
      <c r="N378" s="41"/>
      <c r="O378" s="41"/>
      <c r="P378" s="41"/>
    </row>
    <row r="379" spans="1:16" x14ac:dyDescent="0.3">
      <c r="A379" s="17" t="s">
        <v>3619</v>
      </c>
      <c r="B379" s="17" t="s">
        <v>3620</v>
      </c>
      <c r="C379" s="17" t="s">
        <v>2267</v>
      </c>
      <c r="D379" s="17" t="s">
        <v>2271</v>
      </c>
      <c r="E379" s="17" t="s">
        <v>2882</v>
      </c>
      <c r="F379" s="17" t="s">
        <v>3621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41" t="s">
        <v>5386</v>
      </c>
      <c r="N379" s="41"/>
      <c r="O379" s="41"/>
      <c r="P379" s="41"/>
    </row>
    <row r="380" spans="1:16" x14ac:dyDescent="0.3">
      <c r="A380" s="17" t="s">
        <v>3622</v>
      </c>
      <c r="B380" s="17" t="s">
        <v>3623</v>
      </c>
      <c r="C380" s="17" t="s">
        <v>3624</v>
      </c>
      <c r="D380" s="17" t="s">
        <v>2310</v>
      </c>
      <c r="E380" s="17" t="s">
        <v>2311</v>
      </c>
      <c r="F380" s="17" t="s">
        <v>3625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41" t="s">
        <v>5381</v>
      </c>
      <c r="N380" s="41"/>
      <c r="O380" s="41"/>
      <c r="P380" s="41"/>
    </row>
    <row r="381" spans="1:16" x14ac:dyDescent="0.3">
      <c r="A381" s="17" t="s">
        <v>3626</v>
      </c>
      <c r="B381" s="17" t="s">
        <v>3627</v>
      </c>
      <c r="C381" s="17" t="s">
        <v>2267</v>
      </c>
      <c r="D381" s="17" t="s">
        <v>2271</v>
      </c>
      <c r="E381" s="17" t="s">
        <v>2504</v>
      </c>
      <c r="F381" s="17" t="s">
        <v>3628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41" t="s">
        <v>5380</v>
      </c>
      <c r="N381" s="41"/>
      <c r="O381" s="41"/>
      <c r="P381" s="41"/>
    </row>
    <row r="382" spans="1:16" x14ac:dyDescent="0.3">
      <c r="A382" s="17" t="s">
        <v>3629</v>
      </c>
      <c r="B382" s="17" t="s">
        <v>3630</v>
      </c>
      <c r="C382" s="17" t="s">
        <v>2267</v>
      </c>
      <c r="D382" s="17" t="s">
        <v>2484</v>
      </c>
      <c r="E382" s="17" t="s">
        <v>1303</v>
      </c>
      <c r="F382" s="17" t="s">
        <v>3631</v>
      </c>
      <c r="G382" s="18">
        <v>1</v>
      </c>
      <c r="H382" s="18">
        <v>2</v>
      </c>
      <c r="I382" s="19">
        <v>0</v>
      </c>
      <c r="J382" s="20">
        <v>1</v>
      </c>
      <c r="K382" s="21">
        <v>0</v>
      </c>
      <c r="L382" s="22">
        <v>0</v>
      </c>
      <c r="M382" s="41" t="s">
        <v>5381</v>
      </c>
      <c r="N382" s="41"/>
      <c r="O382" s="41"/>
      <c r="P382" s="41"/>
    </row>
    <row r="383" spans="1:16" x14ac:dyDescent="0.3">
      <c r="A383" s="17" t="s">
        <v>3632</v>
      </c>
      <c r="B383" s="17" t="s">
        <v>3633</v>
      </c>
      <c r="C383" s="17" t="s">
        <v>3634</v>
      </c>
      <c r="D383" s="17" t="s">
        <v>2416</v>
      </c>
      <c r="E383" s="17" t="s">
        <v>3635</v>
      </c>
      <c r="F383" s="17" t="s">
        <v>3636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41" t="s">
        <v>5380</v>
      </c>
      <c r="N383" s="41"/>
      <c r="O383" s="41"/>
      <c r="P383" s="41"/>
    </row>
    <row r="384" spans="1:16" x14ac:dyDescent="0.3">
      <c r="A384" s="17" t="s">
        <v>3637</v>
      </c>
      <c r="B384" s="17" t="s">
        <v>3638</v>
      </c>
      <c r="C384" s="17" t="s">
        <v>3639</v>
      </c>
      <c r="D384" s="17" t="s">
        <v>2416</v>
      </c>
      <c r="E384" s="17" t="s">
        <v>1713</v>
      </c>
      <c r="F384" s="17" t="s">
        <v>3640</v>
      </c>
      <c r="G384" s="18">
        <v>1</v>
      </c>
      <c r="H384" s="18">
        <v>20</v>
      </c>
      <c r="I384" s="19">
        <v>0</v>
      </c>
      <c r="J384" s="20">
        <v>1</v>
      </c>
      <c r="K384" s="21">
        <v>0</v>
      </c>
      <c r="L384" s="22">
        <v>0</v>
      </c>
      <c r="M384" s="41" t="s">
        <v>5386</v>
      </c>
      <c r="N384" s="41"/>
      <c r="O384" s="41"/>
      <c r="P384" s="41"/>
    </row>
    <row r="385" spans="1:16" x14ac:dyDescent="0.3">
      <c r="A385" s="17" t="s">
        <v>3641</v>
      </c>
      <c r="B385" s="17" t="s">
        <v>3084</v>
      </c>
      <c r="C385" s="17" t="s">
        <v>3642</v>
      </c>
      <c r="D385" s="17" t="s">
        <v>2908</v>
      </c>
      <c r="E385" s="17" t="s">
        <v>3086</v>
      </c>
      <c r="F385" s="17" t="s">
        <v>3643</v>
      </c>
      <c r="G385" s="18">
        <v>1</v>
      </c>
      <c r="H385" s="18">
        <v>4</v>
      </c>
      <c r="I385" s="19">
        <v>0</v>
      </c>
      <c r="J385" s="20">
        <v>1</v>
      </c>
      <c r="K385" s="21">
        <v>0</v>
      </c>
      <c r="L385" s="22">
        <v>0</v>
      </c>
      <c r="M385" s="41" t="s">
        <v>5381</v>
      </c>
      <c r="N385" s="41"/>
      <c r="O385" s="41"/>
      <c r="P385" s="41"/>
    </row>
    <row r="386" spans="1:16" x14ac:dyDescent="0.3">
      <c r="A386" s="17" t="s">
        <v>1700</v>
      </c>
      <c r="B386" s="17" t="s">
        <v>3644</v>
      </c>
      <c r="C386" s="17" t="s">
        <v>2267</v>
      </c>
      <c r="D386" s="17" t="s">
        <v>2271</v>
      </c>
      <c r="E386" s="17" t="s">
        <v>1106</v>
      </c>
      <c r="F386" s="17" t="s">
        <v>3645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41" t="s">
        <v>5382</v>
      </c>
      <c r="N386" s="41"/>
      <c r="O386" s="41"/>
      <c r="P386" s="41"/>
    </row>
    <row r="387" spans="1:16" x14ac:dyDescent="0.3">
      <c r="A387" s="17" t="s">
        <v>3646</v>
      </c>
      <c r="B387" s="17" t="s">
        <v>2626</v>
      </c>
      <c r="C387" s="17" t="s">
        <v>3647</v>
      </c>
      <c r="D387" s="17" t="s">
        <v>2310</v>
      </c>
      <c r="E387" s="17" t="s">
        <v>2571</v>
      </c>
      <c r="F387" s="17" t="s">
        <v>3648</v>
      </c>
      <c r="G387" s="18">
        <v>1</v>
      </c>
      <c r="H387" s="18">
        <v>3</v>
      </c>
      <c r="I387" s="19">
        <v>0</v>
      </c>
      <c r="J387" s="20">
        <v>1</v>
      </c>
      <c r="K387" s="21">
        <v>0</v>
      </c>
      <c r="L387" s="22">
        <v>0</v>
      </c>
      <c r="M387" s="41" t="s">
        <v>5381</v>
      </c>
      <c r="N387" s="41"/>
      <c r="O387" s="41"/>
      <c r="P387" s="41"/>
    </row>
    <row r="388" spans="1:16" x14ac:dyDescent="0.3">
      <c r="A388" s="17" t="s">
        <v>3649</v>
      </c>
      <c r="B388" s="17" t="s">
        <v>3456</v>
      </c>
      <c r="C388" s="17" t="s">
        <v>3650</v>
      </c>
      <c r="D388" s="17" t="s">
        <v>2846</v>
      </c>
      <c r="E388" s="17" t="s">
        <v>2755</v>
      </c>
      <c r="F388" s="17" t="s">
        <v>3651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41" t="s">
        <v>5381</v>
      </c>
      <c r="N388" s="41"/>
      <c r="O388" s="41"/>
      <c r="P388" s="41"/>
    </row>
    <row r="389" spans="1:16" x14ac:dyDescent="0.3">
      <c r="A389" s="17" t="s">
        <v>3652</v>
      </c>
      <c r="B389" s="17" t="s">
        <v>3302</v>
      </c>
      <c r="C389" s="17" t="s">
        <v>2904</v>
      </c>
      <c r="D389" s="17" t="s">
        <v>3304</v>
      </c>
      <c r="E389" s="17" t="s">
        <v>2808</v>
      </c>
      <c r="F389" s="17" t="s">
        <v>3653</v>
      </c>
      <c r="G389" s="18">
        <v>1</v>
      </c>
      <c r="H389" s="18">
        <v>1</v>
      </c>
      <c r="I389" s="19">
        <v>1</v>
      </c>
      <c r="J389" s="20">
        <v>0</v>
      </c>
      <c r="K389" s="21">
        <v>0</v>
      </c>
      <c r="L389" s="22">
        <v>0</v>
      </c>
      <c r="M389" s="41" t="s">
        <v>5380</v>
      </c>
      <c r="N389" s="41"/>
      <c r="O389" s="41"/>
      <c r="P389" s="41"/>
    </row>
    <row r="390" spans="1:16" x14ac:dyDescent="0.3">
      <c r="A390" s="17" t="s">
        <v>3654</v>
      </c>
      <c r="B390" s="17" t="s">
        <v>3655</v>
      </c>
      <c r="C390" s="17" t="s">
        <v>2267</v>
      </c>
      <c r="D390" s="17" t="s">
        <v>2271</v>
      </c>
      <c r="E390" s="17" t="s">
        <v>2289</v>
      </c>
      <c r="F390" s="17" t="s">
        <v>3656</v>
      </c>
      <c r="G390" s="18">
        <v>1</v>
      </c>
      <c r="H390" s="18">
        <v>2</v>
      </c>
      <c r="I390" s="19">
        <v>0</v>
      </c>
      <c r="J390" s="20">
        <v>1</v>
      </c>
      <c r="K390" s="21">
        <v>0</v>
      </c>
      <c r="L390" s="22">
        <v>0</v>
      </c>
      <c r="M390" s="41" t="s">
        <v>5380</v>
      </c>
      <c r="N390" s="41"/>
      <c r="O390" s="41"/>
      <c r="P390" s="41"/>
    </row>
    <row r="391" spans="1:16" x14ac:dyDescent="0.3">
      <c r="A391" s="17" t="s">
        <v>3657</v>
      </c>
      <c r="B391" s="17" t="s">
        <v>3658</v>
      </c>
      <c r="C391" s="17" t="s">
        <v>2267</v>
      </c>
      <c r="D391" s="17" t="s">
        <v>3659</v>
      </c>
      <c r="E391" s="17" t="s">
        <v>3489</v>
      </c>
      <c r="F391" s="17" t="s">
        <v>3660</v>
      </c>
      <c r="G391" s="18">
        <v>1</v>
      </c>
      <c r="H391" s="18">
        <v>5</v>
      </c>
      <c r="I391" s="19">
        <v>0</v>
      </c>
      <c r="J391" s="20">
        <v>1</v>
      </c>
      <c r="K391" s="21">
        <v>0</v>
      </c>
      <c r="L391" s="22">
        <v>0</v>
      </c>
      <c r="M391" s="41" t="s">
        <v>5380</v>
      </c>
      <c r="N391" s="41"/>
      <c r="O391" s="41"/>
      <c r="P391" s="41"/>
    </row>
    <row r="392" spans="1:16" x14ac:dyDescent="0.3">
      <c r="A392" s="17" t="s">
        <v>3661</v>
      </c>
      <c r="B392" s="17" t="s">
        <v>3662</v>
      </c>
      <c r="C392" s="17" t="s">
        <v>2267</v>
      </c>
      <c r="D392" s="17" t="s">
        <v>2271</v>
      </c>
      <c r="E392" s="17" t="s">
        <v>2504</v>
      </c>
      <c r="F392" s="17" t="s">
        <v>3663</v>
      </c>
      <c r="G392" s="18">
        <v>1</v>
      </c>
      <c r="H392" s="18">
        <v>6</v>
      </c>
      <c r="I392" s="19">
        <v>0</v>
      </c>
      <c r="J392" s="20">
        <v>1</v>
      </c>
      <c r="K392" s="21">
        <v>0</v>
      </c>
      <c r="L392" s="22">
        <v>0</v>
      </c>
      <c r="M392" s="41" t="s">
        <v>5380</v>
      </c>
      <c r="N392" s="41"/>
      <c r="O392" s="41"/>
      <c r="P392" s="41"/>
    </row>
    <row r="393" spans="1:16" x14ac:dyDescent="0.3">
      <c r="A393" s="17" t="s">
        <v>3664</v>
      </c>
      <c r="B393" s="17" t="s">
        <v>3665</v>
      </c>
      <c r="C393" s="17" t="s">
        <v>2267</v>
      </c>
      <c r="D393" s="17" t="s">
        <v>2271</v>
      </c>
      <c r="E393" s="17" t="s">
        <v>2504</v>
      </c>
      <c r="F393" s="17" t="s">
        <v>3666</v>
      </c>
      <c r="G393" s="18">
        <v>1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41" t="s">
        <v>5381</v>
      </c>
      <c r="N393" s="41"/>
      <c r="O393" s="41"/>
      <c r="P393" s="41"/>
    </row>
    <row r="394" spans="1:16" x14ac:dyDescent="0.3">
      <c r="A394" s="17" t="s">
        <v>3667</v>
      </c>
      <c r="B394" s="17" t="s">
        <v>3668</v>
      </c>
      <c r="C394" s="17" t="s">
        <v>2267</v>
      </c>
      <c r="D394" s="17" t="s">
        <v>2310</v>
      </c>
      <c r="E394" s="17" t="s">
        <v>2311</v>
      </c>
      <c r="F394" s="17" t="s">
        <v>3669</v>
      </c>
      <c r="G394" s="18">
        <v>1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41" t="s">
        <v>5380</v>
      </c>
      <c r="N394" s="41"/>
      <c r="O394" s="41"/>
      <c r="P394" s="41"/>
    </row>
    <row r="395" spans="1:16" x14ac:dyDescent="0.3">
      <c r="A395" s="17" t="s">
        <v>3670</v>
      </c>
      <c r="B395" s="17" t="s">
        <v>3671</v>
      </c>
      <c r="C395" s="17" t="s">
        <v>3672</v>
      </c>
      <c r="D395" s="17" t="s">
        <v>2271</v>
      </c>
      <c r="E395" s="17" t="s">
        <v>2347</v>
      </c>
      <c r="F395" s="17" t="s">
        <v>3673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41" t="s">
        <v>5380</v>
      </c>
      <c r="N395" s="41"/>
      <c r="O395" s="41"/>
      <c r="P395" s="41"/>
    </row>
    <row r="396" spans="1:16" x14ac:dyDescent="0.3">
      <c r="A396" s="17" t="s">
        <v>3674</v>
      </c>
      <c r="B396" s="17" t="s">
        <v>3214</v>
      </c>
      <c r="C396" s="17" t="s">
        <v>3675</v>
      </c>
      <c r="D396" s="17" t="s">
        <v>2846</v>
      </c>
      <c r="E396" s="17" t="s">
        <v>2755</v>
      </c>
      <c r="F396" s="17" t="s">
        <v>3676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41" t="s">
        <v>5380</v>
      </c>
      <c r="N396" s="41"/>
      <c r="O396" s="41"/>
      <c r="P396" s="41"/>
    </row>
    <row r="397" spans="1:16" x14ac:dyDescent="0.3">
      <c r="A397" s="17" t="s">
        <v>3677</v>
      </c>
      <c r="B397" s="17" t="s">
        <v>2524</v>
      </c>
      <c r="C397" s="17" t="s">
        <v>3678</v>
      </c>
      <c r="D397" s="17" t="s">
        <v>2484</v>
      </c>
      <c r="E397" s="17" t="s">
        <v>2311</v>
      </c>
      <c r="F397" s="17" t="s">
        <v>3679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41" t="s">
        <v>5381</v>
      </c>
      <c r="N397" s="41"/>
      <c r="O397" s="41"/>
      <c r="P397" s="41"/>
    </row>
    <row r="398" spans="1:16" x14ac:dyDescent="0.3">
      <c r="A398" s="17" t="s">
        <v>3680</v>
      </c>
      <c r="B398" s="17" t="s">
        <v>3681</v>
      </c>
      <c r="C398" s="17" t="s">
        <v>2267</v>
      </c>
      <c r="D398" s="17" t="s">
        <v>2271</v>
      </c>
      <c r="E398" s="17" t="s">
        <v>1713</v>
      </c>
      <c r="F398" s="17" t="s">
        <v>3682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41" t="s">
        <v>5386</v>
      </c>
      <c r="N398" s="41"/>
      <c r="O398" s="41"/>
      <c r="P398" s="41"/>
    </row>
    <row r="399" spans="1:16" x14ac:dyDescent="0.3">
      <c r="A399" s="17" t="s">
        <v>3683</v>
      </c>
      <c r="B399" s="17" t="s">
        <v>3684</v>
      </c>
      <c r="C399" s="17" t="s">
        <v>3685</v>
      </c>
      <c r="D399" s="17" t="s">
        <v>2600</v>
      </c>
      <c r="E399" s="17" t="s">
        <v>3686</v>
      </c>
      <c r="F399" s="17" t="s">
        <v>3687</v>
      </c>
      <c r="G399" s="18">
        <v>1</v>
      </c>
      <c r="H399" s="18">
        <v>3</v>
      </c>
      <c r="I399" s="19">
        <v>1</v>
      </c>
      <c r="J399" s="20">
        <v>0</v>
      </c>
      <c r="K399" s="21">
        <v>0</v>
      </c>
      <c r="L399" s="22">
        <v>0</v>
      </c>
      <c r="M399" s="41" t="s">
        <v>5380</v>
      </c>
      <c r="N399" s="41"/>
      <c r="O399" s="41"/>
      <c r="P399" s="41"/>
    </row>
    <row r="400" spans="1:16" x14ac:dyDescent="0.3">
      <c r="A400" s="17" t="s">
        <v>3688</v>
      </c>
      <c r="B400" s="17" t="s">
        <v>3689</v>
      </c>
      <c r="C400" s="17" t="s">
        <v>3690</v>
      </c>
      <c r="D400" s="17" t="s">
        <v>2271</v>
      </c>
      <c r="E400" s="17" t="s">
        <v>3691</v>
      </c>
      <c r="F400" s="17" t="s">
        <v>3692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41" t="s">
        <v>5381</v>
      </c>
      <c r="N400" s="41"/>
      <c r="O400" s="41"/>
      <c r="P400" s="41"/>
    </row>
    <row r="401" spans="1:16" x14ac:dyDescent="0.3">
      <c r="A401" s="17" t="s">
        <v>3693</v>
      </c>
      <c r="B401" s="17" t="s">
        <v>2335</v>
      </c>
      <c r="C401" s="17" t="s">
        <v>2904</v>
      </c>
      <c r="D401" s="17" t="s">
        <v>2300</v>
      </c>
      <c r="E401" s="17" t="s">
        <v>1106</v>
      </c>
      <c r="F401" s="17" t="s">
        <v>3694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41" t="s">
        <v>5380</v>
      </c>
      <c r="N401" s="41"/>
      <c r="O401" s="41"/>
      <c r="P401" s="41"/>
    </row>
    <row r="402" spans="1:16" x14ac:dyDescent="0.3">
      <c r="A402" s="17" t="s">
        <v>3695</v>
      </c>
      <c r="B402" s="17" t="s">
        <v>3380</v>
      </c>
      <c r="C402" s="17" t="s">
        <v>3696</v>
      </c>
      <c r="D402" s="17" t="s">
        <v>2846</v>
      </c>
      <c r="E402" s="17" t="s">
        <v>2755</v>
      </c>
      <c r="F402" s="17" t="s">
        <v>3697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41" t="s">
        <v>5381</v>
      </c>
      <c r="N402" s="41"/>
      <c r="O402" s="41"/>
      <c r="P402" s="41"/>
    </row>
    <row r="403" spans="1:16" x14ac:dyDescent="0.3">
      <c r="A403" s="17" t="s">
        <v>3698</v>
      </c>
      <c r="B403" s="17" t="s">
        <v>3699</v>
      </c>
      <c r="C403" s="17" t="s">
        <v>2734</v>
      </c>
      <c r="D403" s="17" t="s">
        <v>3700</v>
      </c>
      <c r="E403" s="17" t="s">
        <v>3020</v>
      </c>
      <c r="F403" s="17" t="s">
        <v>3701</v>
      </c>
      <c r="G403" s="18">
        <v>1</v>
      </c>
      <c r="H403" s="18">
        <v>3</v>
      </c>
      <c r="I403" s="19">
        <v>1</v>
      </c>
      <c r="J403" s="20">
        <v>0</v>
      </c>
      <c r="K403" s="21">
        <v>0</v>
      </c>
      <c r="L403" s="22">
        <v>0</v>
      </c>
      <c r="M403" s="41" t="s">
        <v>5380</v>
      </c>
      <c r="N403" s="41"/>
      <c r="O403" s="41"/>
      <c r="P403" s="41"/>
    </row>
    <row r="404" spans="1:16" x14ac:dyDescent="0.3">
      <c r="A404" s="17" t="s">
        <v>3702</v>
      </c>
      <c r="B404" s="17" t="s">
        <v>2849</v>
      </c>
      <c r="C404" s="17" t="s">
        <v>3703</v>
      </c>
      <c r="D404" s="17" t="s">
        <v>2600</v>
      </c>
      <c r="E404" s="17" t="s">
        <v>2851</v>
      </c>
      <c r="F404" s="17" t="s">
        <v>3704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41" t="s">
        <v>5380</v>
      </c>
      <c r="N404" s="41"/>
      <c r="O404" s="41"/>
      <c r="P404" s="41"/>
    </row>
    <row r="405" spans="1:16" x14ac:dyDescent="0.3">
      <c r="A405" s="17" t="s">
        <v>3705</v>
      </c>
      <c r="B405" s="17" t="s">
        <v>3706</v>
      </c>
      <c r="C405" s="17" t="s">
        <v>2267</v>
      </c>
      <c r="D405" s="17" t="s">
        <v>2992</v>
      </c>
      <c r="E405" s="17" t="s">
        <v>2189</v>
      </c>
      <c r="F405" s="17" t="s">
        <v>3707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1" t="s">
        <v>5380</v>
      </c>
      <c r="N405" s="41"/>
      <c r="O405" s="41"/>
      <c r="P405" s="41"/>
    </row>
    <row r="406" spans="1:16" x14ac:dyDescent="0.3">
      <c r="A406" s="17" t="s">
        <v>3708</v>
      </c>
      <c r="B406" s="17" t="s">
        <v>3456</v>
      </c>
      <c r="C406" s="17" t="s">
        <v>3709</v>
      </c>
      <c r="D406" s="17" t="s">
        <v>2846</v>
      </c>
      <c r="E406" s="17" t="s">
        <v>2755</v>
      </c>
      <c r="F406" s="17" t="s">
        <v>3710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41" t="s">
        <v>5380</v>
      </c>
      <c r="N406" s="41"/>
      <c r="O406" s="41"/>
      <c r="P406" s="41"/>
    </row>
    <row r="407" spans="1:16" x14ac:dyDescent="0.3">
      <c r="A407" s="17" t="s">
        <v>3711</v>
      </c>
      <c r="B407" s="17" t="s">
        <v>3712</v>
      </c>
      <c r="C407" s="17" t="s">
        <v>2443</v>
      </c>
      <c r="D407" s="17" t="s">
        <v>2271</v>
      </c>
      <c r="E407" s="17" t="s">
        <v>3686</v>
      </c>
      <c r="F407" s="17" t="s">
        <v>3713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41" t="s">
        <v>5384</v>
      </c>
      <c r="N407" s="41"/>
      <c r="O407" s="41"/>
      <c r="P407" s="41"/>
    </row>
    <row r="408" spans="1:16" x14ac:dyDescent="0.3">
      <c r="A408" s="17" t="s">
        <v>3714</v>
      </c>
      <c r="B408" s="17" t="s">
        <v>3715</v>
      </c>
      <c r="C408" s="17" t="s">
        <v>3716</v>
      </c>
      <c r="D408" s="17" t="s">
        <v>2271</v>
      </c>
      <c r="E408" s="17" t="s">
        <v>2305</v>
      </c>
      <c r="F408" s="17" t="s">
        <v>3717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41" t="s">
        <v>5380</v>
      </c>
      <c r="N408" s="41"/>
      <c r="O408" s="41"/>
      <c r="P408" s="41"/>
    </row>
    <row r="409" spans="1:16" x14ac:dyDescent="0.3">
      <c r="A409" s="17" t="s">
        <v>3718</v>
      </c>
      <c r="B409" s="17" t="s">
        <v>3279</v>
      </c>
      <c r="C409" s="17" t="s">
        <v>3719</v>
      </c>
      <c r="D409" s="17" t="s">
        <v>2846</v>
      </c>
      <c r="E409" s="17" t="s">
        <v>2755</v>
      </c>
      <c r="F409" s="17" t="s">
        <v>3720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41" t="s">
        <v>5380</v>
      </c>
      <c r="N409" s="41"/>
      <c r="O409" s="41"/>
      <c r="P409" s="41"/>
    </row>
    <row r="410" spans="1:16" x14ac:dyDescent="0.3">
      <c r="A410" s="17" t="s">
        <v>3721</v>
      </c>
      <c r="B410" s="17" t="s">
        <v>3722</v>
      </c>
      <c r="C410" s="17" t="s">
        <v>2267</v>
      </c>
      <c r="D410" s="17" t="s">
        <v>2411</v>
      </c>
      <c r="E410" s="17" t="s">
        <v>2289</v>
      </c>
      <c r="F410" s="17" t="s">
        <v>3723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1" t="s">
        <v>5380</v>
      </c>
      <c r="N410" s="41"/>
      <c r="O410" s="41"/>
      <c r="P410" s="41"/>
    </row>
    <row r="411" spans="1:16" x14ac:dyDescent="0.3">
      <c r="A411" s="17" t="s">
        <v>3724</v>
      </c>
      <c r="B411" s="17" t="s">
        <v>3725</v>
      </c>
      <c r="C411" s="17" t="s">
        <v>3726</v>
      </c>
      <c r="D411" s="17" t="s">
        <v>3727</v>
      </c>
      <c r="E411" s="17" t="s">
        <v>3728</v>
      </c>
      <c r="F411" s="17" t="s">
        <v>3729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41" t="s">
        <v>5381</v>
      </c>
      <c r="N411" s="41"/>
      <c r="O411" s="41"/>
      <c r="P411" s="41"/>
    </row>
    <row r="412" spans="1:16" x14ac:dyDescent="0.3">
      <c r="A412" s="17" t="s">
        <v>3730</v>
      </c>
      <c r="B412" s="17" t="s">
        <v>3731</v>
      </c>
      <c r="C412" s="17" t="s">
        <v>2267</v>
      </c>
      <c r="D412" s="17" t="s">
        <v>2271</v>
      </c>
      <c r="E412" s="17" t="s">
        <v>2864</v>
      </c>
      <c r="F412" s="17" t="s">
        <v>3732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41" t="s">
        <v>5381</v>
      </c>
      <c r="N412" s="41"/>
      <c r="O412" s="41"/>
      <c r="P412" s="41"/>
    </row>
    <row r="413" spans="1:16" x14ac:dyDescent="0.3">
      <c r="A413" s="17" t="s">
        <v>3733</v>
      </c>
      <c r="B413" s="17" t="s">
        <v>3734</v>
      </c>
      <c r="C413" s="17" t="s">
        <v>3735</v>
      </c>
      <c r="D413" s="17" t="s">
        <v>2908</v>
      </c>
      <c r="E413" s="17" t="s">
        <v>2975</v>
      </c>
      <c r="F413" s="17" t="s">
        <v>3736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1" t="s">
        <v>5381</v>
      </c>
      <c r="N413" s="41"/>
      <c r="O413" s="41"/>
      <c r="P413" s="41"/>
    </row>
    <row r="414" spans="1:16" x14ac:dyDescent="0.3">
      <c r="A414" s="17" t="s">
        <v>3737</v>
      </c>
      <c r="B414" s="17" t="s">
        <v>3394</v>
      </c>
      <c r="C414" s="17" t="s">
        <v>3738</v>
      </c>
      <c r="D414" s="17" t="s">
        <v>2908</v>
      </c>
      <c r="E414" s="17" t="s">
        <v>3086</v>
      </c>
      <c r="F414" s="17" t="s">
        <v>3739</v>
      </c>
      <c r="G414" s="18">
        <v>1</v>
      </c>
      <c r="H414" s="18">
        <v>3</v>
      </c>
      <c r="I414" s="19">
        <v>0</v>
      </c>
      <c r="J414" s="20">
        <v>1</v>
      </c>
      <c r="K414" s="21">
        <v>0</v>
      </c>
      <c r="L414" s="22">
        <v>0</v>
      </c>
      <c r="M414" s="41" t="s">
        <v>5380</v>
      </c>
      <c r="N414" s="41"/>
      <c r="O414" s="41"/>
      <c r="P414" s="41"/>
    </row>
    <row r="415" spans="1:16" x14ac:dyDescent="0.3">
      <c r="A415" s="17" t="s">
        <v>3740</v>
      </c>
      <c r="B415" s="17" t="s">
        <v>3741</v>
      </c>
      <c r="C415" s="17" t="s">
        <v>3742</v>
      </c>
      <c r="D415" s="17" t="s">
        <v>2271</v>
      </c>
      <c r="E415" s="17" t="s">
        <v>3635</v>
      </c>
      <c r="F415" s="17" t="s">
        <v>3743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41" t="s">
        <v>5380</v>
      </c>
      <c r="N415" s="41"/>
      <c r="O415" s="41"/>
      <c r="P415" s="41"/>
    </row>
    <row r="416" spans="1:16" x14ac:dyDescent="0.3">
      <c r="A416" s="17" t="s">
        <v>1646</v>
      </c>
      <c r="B416" s="17" t="s">
        <v>3744</v>
      </c>
      <c r="C416" s="17" t="s">
        <v>2267</v>
      </c>
      <c r="D416" s="17" t="s">
        <v>2271</v>
      </c>
      <c r="E416" s="17" t="s">
        <v>1227</v>
      </c>
      <c r="F416" s="17" t="s">
        <v>3745</v>
      </c>
      <c r="G416" s="18">
        <v>1</v>
      </c>
      <c r="H416" s="18">
        <v>2</v>
      </c>
      <c r="I416" s="19">
        <v>0</v>
      </c>
      <c r="J416" s="20">
        <v>0</v>
      </c>
      <c r="K416" s="21">
        <v>0</v>
      </c>
      <c r="L416" s="22">
        <v>1</v>
      </c>
      <c r="M416" s="41" t="s">
        <v>5382</v>
      </c>
      <c r="N416" s="41"/>
      <c r="O416" s="41"/>
      <c r="P416" s="41"/>
    </row>
    <row r="417" spans="1:16" x14ac:dyDescent="0.3">
      <c r="A417" s="17" t="s">
        <v>3746</v>
      </c>
      <c r="B417" s="17" t="s">
        <v>3747</v>
      </c>
      <c r="C417" s="17" t="s">
        <v>3748</v>
      </c>
      <c r="D417" s="17" t="s">
        <v>2271</v>
      </c>
      <c r="E417" s="17" t="s">
        <v>3749</v>
      </c>
      <c r="F417" s="17" t="s">
        <v>3750</v>
      </c>
      <c r="G417" s="18">
        <v>1</v>
      </c>
      <c r="H417" s="18">
        <v>15</v>
      </c>
      <c r="I417" s="19">
        <v>1</v>
      </c>
      <c r="J417" s="20">
        <v>0</v>
      </c>
      <c r="K417" s="21">
        <v>0</v>
      </c>
      <c r="L417" s="22">
        <v>0</v>
      </c>
      <c r="M417" s="41" t="s">
        <v>5380</v>
      </c>
      <c r="N417" s="41"/>
      <c r="O417" s="41"/>
      <c r="P417" s="41"/>
    </row>
    <row r="418" spans="1:16" x14ac:dyDescent="0.3">
      <c r="A418" s="17" t="s">
        <v>1898</v>
      </c>
      <c r="B418" s="17" t="s">
        <v>3751</v>
      </c>
      <c r="C418" s="17" t="s">
        <v>3752</v>
      </c>
      <c r="D418" s="17" t="s">
        <v>2615</v>
      </c>
      <c r="E418" s="17" t="s">
        <v>1900</v>
      </c>
      <c r="F418" s="17" t="s">
        <v>3753</v>
      </c>
      <c r="G418" s="18">
        <v>1</v>
      </c>
      <c r="H418" s="18">
        <v>8</v>
      </c>
      <c r="I418" s="19">
        <v>0</v>
      </c>
      <c r="J418" s="20">
        <v>0</v>
      </c>
      <c r="K418" s="21">
        <v>0</v>
      </c>
      <c r="L418" s="22">
        <v>1</v>
      </c>
      <c r="M418" s="41" t="s">
        <v>5382</v>
      </c>
      <c r="N418" s="41"/>
      <c r="O418" s="41"/>
      <c r="P418" s="41"/>
    </row>
    <row r="419" spans="1:16" x14ac:dyDescent="0.3">
      <c r="A419" s="17" t="s">
        <v>3754</v>
      </c>
      <c r="B419" s="17" t="s">
        <v>3755</v>
      </c>
      <c r="C419" s="17" t="s">
        <v>3756</v>
      </c>
      <c r="D419" s="17" t="s">
        <v>2416</v>
      </c>
      <c r="E419" s="17" t="s">
        <v>1713</v>
      </c>
      <c r="F419" s="17" t="s">
        <v>3757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41" t="s">
        <v>5386</v>
      </c>
      <c r="N419" s="41"/>
      <c r="O419" s="41"/>
      <c r="P419" s="41"/>
    </row>
    <row r="420" spans="1:16" x14ac:dyDescent="0.3">
      <c r="A420" s="17" t="s">
        <v>3758</v>
      </c>
      <c r="B420" s="17" t="s">
        <v>3759</v>
      </c>
      <c r="C420" s="17" t="s">
        <v>2267</v>
      </c>
      <c r="D420" s="17" t="s">
        <v>3760</v>
      </c>
      <c r="E420" s="17" t="s">
        <v>2427</v>
      </c>
      <c r="F420" s="17" t="s">
        <v>3761</v>
      </c>
      <c r="G420" s="18">
        <v>1</v>
      </c>
      <c r="H420" s="18">
        <v>2</v>
      </c>
      <c r="I420" s="19">
        <v>0</v>
      </c>
      <c r="J420" s="20">
        <v>1</v>
      </c>
      <c r="K420" s="21">
        <v>0</v>
      </c>
      <c r="L420" s="22">
        <v>0</v>
      </c>
      <c r="M420" s="41" t="s">
        <v>5380</v>
      </c>
      <c r="N420" s="41"/>
      <c r="O420" s="41"/>
      <c r="P420" s="41"/>
    </row>
    <row r="421" spans="1:16" x14ac:dyDescent="0.3">
      <c r="A421" s="17" t="s">
        <v>1639</v>
      </c>
      <c r="B421" s="17" t="s">
        <v>3762</v>
      </c>
      <c r="C421" s="17" t="s">
        <v>2267</v>
      </c>
      <c r="D421" s="17" t="s">
        <v>2416</v>
      </c>
      <c r="E421" s="17" t="s">
        <v>1416</v>
      </c>
      <c r="F421" s="17" t="s">
        <v>3763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41" t="s">
        <v>5382</v>
      </c>
      <c r="N421" s="41"/>
      <c r="O421" s="41"/>
      <c r="P421" s="41"/>
    </row>
    <row r="422" spans="1:16" x14ac:dyDescent="0.3">
      <c r="A422" s="17" t="s">
        <v>3764</v>
      </c>
      <c r="B422" s="17" t="s">
        <v>3765</v>
      </c>
      <c r="C422" s="17" t="s">
        <v>3766</v>
      </c>
      <c r="D422" s="17" t="s">
        <v>2271</v>
      </c>
      <c r="E422" s="17" t="s">
        <v>1808</v>
      </c>
      <c r="F422" s="17" t="s">
        <v>3767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41" t="s">
        <v>5380</v>
      </c>
      <c r="N422" s="41"/>
      <c r="O422" s="41"/>
      <c r="P422" s="41"/>
    </row>
    <row r="423" spans="1:16" x14ac:dyDescent="0.3">
      <c r="A423" s="17" t="s">
        <v>3768</v>
      </c>
      <c r="B423" s="17" t="s">
        <v>2978</v>
      </c>
      <c r="C423" s="17" t="s">
        <v>3769</v>
      </c>
      <c r="D423" s="17" t="s">
        <v>2493</v>
      </c>
      <c r="E423" s="17" t="s">
        <v>2317</v>
      </c>
      <c r="F423" s="17" t="s">
        <v>3770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41" t="s">
        <v>5381</v>
      </c>
      <c r="N423" s="41"/>
      <c r="O423" s="41"/>
      <c r="P423" s="41"/>
    </row>
    <row r="424" spans="1:16" x14ac:dyDescent="0.3">
      <c r="A424" s="17" t="s">
        <v>3771</v>
      </c>
      <c r="B424" s="17" t="s">
        <v>3772</v>
      </c>
      <c r="C424" s="17" t="s">
        <v>2267</v>
      </c>
      <c r="D424" s="17" t="s">
        <v>2493</v>
      </c>
      <c r="E424" s="17" t="s">
        <v>3773</v>
      </c>
      <c r="F424" s="17" t="s">
        <v>3771</v>
      </c>
      <c r="G424" s="18">
        <v>1</v>
      </c>
      <c r="H424" s="18">
        <v>3</v>
      </c>
      <c r="I424" s="19">
        <v>0</v>
      </c>
      <c r="J424" s="20">
        <v>1</v>
      </c>
      <c r="K424" s="21">
        <v>0</v>
      </c>
      <c r="L424" s="22">
        <v>0</v>
      </c>
      <c r="M424" s="41" t="s">
        <v>5380</v>
      </c>
      <c r="N424" s="41"/>
      <c r="O424" s="41"/>
      <c r="P424" s="41"/>
    </row>
    <row r="425" spans="1:16" x14ac:dyDescent="0.3">
      <c r="A425" s="17" t="s">
        <v>3774</v>
      </c>
      <c r="B425" s="17" t="s">
        <v>3775</v>
      </c>
      <c r="C425" s="17" t="s">
        <v>3776</v>
      </c>
      <c r="D425" s="17" t="s">
        <v>2288</v>
      </c>
      <c r="E425" s="17" t="s">
        <v>2289</v>
      </c>
      <c r="F425" s="17" t="s">
        <v>3777</v>
      </c>
      <c r="G425" s="18">
        <v>1</v>
      </c>
      <c r="H425" s="18">
        <v>3</v>
      </c>
      <c r="I425" s="19">
        <v>0</v>
      </c>
      <c r="J425" s="20">
        <v>1</v>
      </c>
      <c r="K425" s="21">
        <v>0</v>
      </c>
      <c r="L425" s="22">
        <v>0</v>
      </c>
      <c r="M425" s="41" t="s">
        <v>5380</v>
      </c>
      <c r="N425" s="41"/>
      <c r="O425" s="41"/>
      <c r="P425" s="41"/>
    </row>
    <row r="426" spans="1:16" x14ac:dyDescent="0.3">
      <c r="A426" s="17" t="s">
        <v>3778</v>
      </c>
      <c r="B426" s="17" t="s">
        <v>3779</v>
      </c>
      <c r="C426" s="17" t="s">
        <v>2267</v>
      </c>
      <c r="D426" s="17" t="s">
        <v>2271</v>
      </c>
      <c r="E426" s="17" t="s">
        <v>1713</v>
      </c>
      <c r="F426" s="17" t="s">
        <v>3780</v>
      </c>
      <c r="G426" s="18">
        <v>1</v>
      </c>
      <c r="H426" s="18">
        <v>5</v>
      </c>
      <c r="I426" s="19">
        <v>0</v>
      </c>
      <c r="J426" s="20">
        <v>1</v>
      </c>
      <c r="K426" s="21">
        <v>0</v>
      </c>
      <c r="L426" s="22">
        <v>0</v>
      </c>
      <c r="M426" s="41" t="s">
        <v>5386</v>
      </c>
      <c r="N426" s="41"/>
      <c r="O426" s="41"/>
      <c r="P426" s="41"/>
    </row>
    <row r="427" spans="1:16" x14ac:dyDescent="0.3">
      <c r="A427" s="17" t="s">
        <v>3781</v>
      </c>
      <c r="B427" s="17" t="s">
        <v>3782</v>
      </c>
      <c r="C427" s="17" t="s">
        <v>2267</v>
      </c>
      <c r="D427" s="17" t="s">
        <v>2271</v>
      </c>
      <c r="E427" s="17" t="s">
        <v>2289</v>
      </c>
      <c r="F427" s="17" t="s">
        <v>3783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41" t="s">
        <v>5381</v>
      </c>
      <c r="N427" s="41"/>
      <c r="O427" s="41"/>
      <c r="P427" s="41"/>
    </row>
    <row r="428" spans="1:16" x14ac:dyDescent="0.3">
      <c r="A428" s="17" t="s">
        <v>3784</v>
      </c>
      <c r="B428" s="17" t="s">
        <v>3785</v>
      </c>
      <c r="C428" s="17" t="s">
        <v>3786</v>
      </c>
      <c r="D428" s="17" t="s">
        <v>3787</v>
      </c>
      <c r="E428" s="17" t="s">
        <v>2755</v>
      </c>
      <c r="F428" s="17" t="s">
        <v>3788</v>
      </c>
      <c r="G428" s="18">
        <v>1</v>
      </c>
      <c r="H428" s="18">
        <v>2</v>
      </c>
      <c r="I428" s="19">
        <v>1</v>
      </c>
      <c r="J428" s="20">
        <v>0</v>
      </c>
      <c r="K428" s="21">
        <v>0</v>
      </c>
      <c r="L428" s="22">
        <v>0</v>
      </c>
      <c r="M428" s="41" t="s">
        <v>5384</v>
      </c>
      <c r="N428" s="41"/>
      <c r="O428" s="41"/>
      <c r="P428" s="41"/>
    </row>
    <row r="429" spans="1:16" x14ac:dyDescent="0.3">
      <c r="A429" s="17" t="s">
        <v>3789</v>
      </c>
      <c r="B429" s="17" t="s">
        <v>3790</v>
      </c>
      <c r="C429" s="17" t="s">
        <v>2267</v>
      </c>
      <c r="D429" s="17" t="s">
        <v>2271</v>
      </c>
      <c r="E429" s="17" t="s">
        <v>1227</v>
      </c>
      <c r="F429" s="17" t="s">
        <v>3791</v>
      </c>
      <c r="G429" s="18">
        <v>1</v>
      </c>
      <c r="H429" s="18">
        <v>4</v>
      </c>
      <c r="I429" s="19">
        <v>0</v>
      </c>
      <c r="J429" s="20">
        <v>1</v>
      </c>
      <c r="K429" s="21">
        <v>0</v>
      </c>
      <c r="L429" s="22">
        <v>0</v>
      </c>
      <c r="M429" s="41" t="s">
        <v>5380</v>
      </c>
      <c r="N429" s="41"/>
      <c r="O429" s="41"/>
      <c r="P429" s="41"/>
    </row>
    <row r="430" spans="1:16" x14ac:dyDescent="0.3">
      <c r="A430" s="17" t="s">
        <v>1839</v>
      </c>
      <c r="B430" s="17" t="s">
        <v>3792</v>
      </c>
      <c r="C430" s="17" t="s">
        <v>2267</v>
      </c>
      <c r="D430" s="17" t="s">
        <v>2416</v>
      </c>
      <c r="E430" s="17" t="s">
        <v>1234</v>
      </c>
      <c r="F430" s="17" t="s">
        <v>3793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41" t="s">
        <v>5382</v>
      </c>
      <c r="N430" s="41"/>
      <c r="O430" s="41"/>
      <c r="P430" s="41"/>
    </row>
    <row r="431" spans="1:16" x14ac:dyDescent="0.3">
      <c r="A431" s="17" t="s">
        <v>3794</v>
      </c>
      <c r="B431" s="17" t="s">
        <v>3795</v>
      </c>
      <c r="C431" s="17" t="s">
        <v>3796</v>
      </c>
      <c r="D431" s="17" t="s">
        <v>2600</v>
      </c>
      <c r="E431" s="17" t="s">
        <v>1184</v>
      </c>
      <c r="F431" s="17" t="s">
        <v>3797</v>
      </c>
      <c r="G431" s="18">
        <v>1</v>
      </c>
      <c r="H431" s="18">
        <v>3</v>
      </c>
      <c r="I431" s="19">
        <v>0</v>
      </c>
      <c r="J431" s="20">
        <v>1</v>
      </c>
      <c r="K431" s="21">
        <v>0</v>
      </c>
      <c r="L431" s="22">
        <v>0</v>
      </c>
      <c r="M431" s="41" t="s">
        <v>5381</v>
      </c>
      <c r="N431" s="41"/>
      <c r="O431" s="41"/>
      <c r="P431" s="41"/>
    </row>
    <row r="432" spans="1:16" x14ac:dyDescent="0.3">
      <c r="A432" s="17" t="s">
        <v>3798</v>
      </c>
      <c r="B432" s="17" t="s">
        <v>3799</v>
      </c>
      <c r="C432" s="17" t="s">
        <v>2267</v>
      </c>
      <c r="D432" s="17" t="s">
        <v>2328</v>
      </c>
      <c r="E432" s="17" t="s">
        <v>2311</v>
      </c>
      <c r="F432" s="17" t="s">
        <v>3800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41" t="s">
        <v>5380</v>
      </c>
      <c r="N432" s="41"/>
      <c r="O432" s="41"/>
      <c r="P432" s="41"/>
    </row>
    <row r="433" spans="1:16" x14ac:dyDescent="0.3">
      <c r="A433" s="17" t="s">
        <v>3801</v>
      </c>
      <c r="B433" s="17" t="s">
        <v>3802</v>
      </c>
      <c r="C433" s="17" t="s">
        <v>3803</v>
      </c>
      <c r="D433" s="17" t="s">
        <v>2682</v>
      </c>
      <c r="E433" s="17" t="s">
        <v>1099</v>
      </c>
      <c r="F433" s="17" t="s">
        <v>3804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41" t="s">
        <v>5381</v>
      </c>
      <c r="N433" s="41"/>
      <c r="O433" s="41"/>
      <c r="P433" s="41"/>
    </row>
    <row r="434" spans="1:16" x14ac:dyDescent="0.3">
      <c r="A434" s="17" t="s">
        <v>3805</v>
      </c>
      <c r="B434" s="17" t="s">
        <v>3456</v>
      </c>
      <c r="C434" s="17" t="s">
        <v>3806</v>
      </c>
      <c r="D434" s="17" t="s">
        <v>2846</v>
      </c>
      <c r="E434" s="17" t="s">
        <v>2755</v>
      </c>
      <c r="F434" s="17" t="s">
        <v>3807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41" t="s">
        <v>5380</v>
      </c>
      <c r="N434" s="41"/>
      <c r="O434" s="41"/>
      <c r="P434" s="41"/>
    </row>
    <row r="435" spans="1:16" x14ac:dyDescent="0.3">
      <c r="A435" s="17" t="s">
        <v>1225</v>
      </c>
      <c r="B435" s="17" t="s">
        <v>3808</v>
      </c>
      <c r="C435" s="17" t="s">
        <v>3809</v>
      </c>
      <c r="D435" s="17" t="s">
        <v>2271</v>
      </c>
      <c r="E435" s="17" t="s">
        <v>1227</v>
      </c>
      <c r="F435" s="17" t="s">
        <v>3810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41" t="s">
        <v>5382</v>
      </c>
      <c r="N435" s="41"/>
      <c r="O435" s="41"/>
      <c r="P435" s="41"/>
    </row>
    <row r="436" spans="1:16" x14ac:dyDescent="0.3">
      <c r="A436" s="17" t="s">
        <v>3811</v>
      </c>
      <c r="B436" s="17" t="s">
        <v>3812</v>
      </c>
      <c r="C436" s="17" t="s">
        <v>2267</v>
      </c>
      <c r="D436" s="17" t="s">
        <v>2310</v>
      </c>
      <c r="E436" s="17" t="s">
        <v>2311</v>
      </c>
      <c r="F436" s="17" t="s">
        <v>3813</v>
      </c>
      <c r="G436" s="18">
        <v>1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41" t="s">
        <v>5380</v>
      </c>
      <c r="N436" s="41"/>
      <c r="O436" s="41"/>
      <c r="P436" s="41"/>
    </row>
    <row r="437" spans="1:16" x14ac:dyDescent="0.3">
      <c r="A437" s="17" t="s">
        <v>1711</v>
      </c>
      <c r="B437" s="17" t="s">
        <v>3814</v>
      </c>
      <c r="C437" s="17" t="s">
        <v>3815</v>
      </c>
      <c r="D437" s="17" t="s">
        <v>2271</v>
      </c>
      <c r="E437" s="17" t="s">
        <v>1713</v>
      </c>
      <c r="F437" s="17" t="s">
        <v>3816</v>
      </c>
      <c r="G437" s="18">
        <v>1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41" t="s">
        <v>5381</v>
      </c>
      <c r="N437" s="41"/>
      <c r="O437" s="41"/>
      <c r="P437" s="41"/>
    </row>
    <row r="438" spans="1:16" x14ac:dyDescent="0.3">
      <c r="A438" s="17" t="s">
        <v>3817</v>
      </c>
      <c r="B438" s="17" t="s">
        <v>3818</v>
      </c>
      <c r="C438" s="17" t="s">
        <v>3819</v>
      </c>
      <c r="D438" s="17" t="s">
        <v>2846</v>
      </c>
      <c r="E438" s="17" t="s">
        <v>2755</v>
      </c>
      <c r="F438" s="17" t="s">
        <v>3820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41" t="s">
        <v>5380</v>
      </c>
      <c r="N438" s="41"/>
      <c r="O438" s="41"/>
      <c r="P438" s="41"/>
    </row>
    <row r="439" spans="1:16" x14ac:dyDescent="0.3">
      <c r="A439" s="17" t="s">
        <v>2017</v>
      </c>
      <c r="B439" s="17" t="s">
        <v>3821</v>
      </c>
      <c r="C439" s="17" t="s">
        <v>2267</v>
      </c>
      <c r="D439" s="17" t="s">
        <v>2271</v>
      </c>
      <c r="E439" s="17" t="s">
        <v>1227</v>
      </c>
      <c r="F439" s="17" t="s">
        <v>3822</v>
      </c>
      <c r="G439" s="18">
        <v>1</v>
      </c>
      <c r="H439" s="18">
        <v>2</v>
      </c>
      <c r="I439" s="19">
        <v>0</v>
      </c>
      <c r="J439" s="20">
        <v>0</v>
      </c>
      <c r="K439" s="21">
        <v>0</v>
      </c>
      <c r="L439" s="22">
        <v>1</v>
      </c>
      <c r="M439" s="41" t="s">
        <v>5382</v>
      </c>
      <c r="N439" s="41"/>
      <c r="O439" s="41"/>
      <c r="P439" s="41"/>
    </row>
    <row r="440" spans="1:16" x14ac:dyDescent="0.3">
      <c r="A440" s="17" t="s">
        <v>3823</v>
      </c>
      <c r="B440" s="17" t="s">
        <v>2524</v>
      </c>
      <c r="C440" s="17" t="s">
        <v>3824</v>
      </c>
      <c r="D440" s="17" t="s">
        <v>2484</v>
      </c>
      <c r="E440" s="17" t="s">
        <v>2311</v>
      </c>
      <c r="F440" s="17" t="s">
        <v>3825</v>
      </c>
      <c r="G440" s="18">
        <v>1</v>
      </c>
      <c r="H440" s="18">
        <v>5</v>
      </c>
      <c r="I440" s="19">
        <v>0</v>
      </c>
      <c r="J440" s="20">
        <v>1</v>
      </c>
      <c r="K440" s="21">
        <v>0</v>
      </c>
      <c r="L440" s="22">
        <v>0</v>
      </c>
      <c r="M440" s="41" t="s">
        <v>5380</v>
      </c>
      <c r="N440" s="41"/>
      <c r="O440" s="41"/>
      <c r="P440" s="41"/>
    </row>
    <row r="441" spans="1:16" x14ac:dyDescent="0.3">
      <c r="A441" s="17" t="s">
        <v>3826</v>
      </c>
      <c r="B441" s="17" t="s">
        <v>3827</v>
      </c>
      <c r="C441" s="17" t="s">
        <v>3828</v>
      </c>
      <c r="D441" s="17" t="s">
        <v>2271</v>
      </c>
      <c r="E441" s="17" t="s">
        <v>1227</v>
      </c>
      <c r="F441" s="17" t="s">
        <v>3829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41" t="s">
        <v>5380</v>
      </c>
      <c r="N441" s="41"/>
      <c r="O441" s="41"/>
      <c r="P441" s="41"/>
    </row>
    <row r="442" spans="1:16" x14ac:dyDescent="0.3">
      <c r="A442" s="17" t="s">
        <v>3830</v>
      </c>
      <c r="B442" s="17" t="s">
        <v>3831</v>
      </c>
      <c r="C442" s="17" t="s">
        <v>3832</v>
      </c>
      <c r="D442" s="17" t="s">
        <v>3833</v>
      </c>
      <c r="E442" s="17" t="s">
        <v>3834</v>
      </c>
      <c r="F442" s="17" t="s">
        <v>3835</v>
      </c>
      <c r="G442" s="18">
        <v>1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41" t="s">
        <v>5381</v>
      </c>
      <c r="N442" s="41"/>
      <c r="O442" s="41"/>
      <c r="P442" s="41"/>
    </row>
    <row r="443" spans="1:16" x14ac:dyDescent="0.3">
      <c r="A443" s="17" t="s">
        <v>3836</v>
      </c>
      <c r="B443" s="17" t="s">
        <v>3837</v>
      </c>
      <c r="C443" s="17" t="s">
        <v>2267</v>
      </c>
      <c r="D443" s="17" t="s">
        <v>2271</v>
      </c>
      <c r="E443" s="17" t="s">
        <v>2965</v>
      </c>
      <c r="F443" s="17" t="s">
        <v>3838</v>
      </c>
      <c r="G443" s="18">
        <v>1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41" t="s">
        <v>5381</v>
      </c>
      <c r="N443" s="41"/>
      <c r="O443" s="41"/>
      <c r="P443" s="41"/>
    </row>
    <row r="444" spans="1:16" x14ac:dyDescent="0.3">
      <c r="A444" s="17" t="s">
        <v>3839</v>
      </c>
      <c r="B444" s="17" t="s">
        <v>3840</v>
      </c>
      <c r="C444" s="17" t="s">
        <v>3841</v>
      </c>
      <c r="D444" s="17" t="s">
        <v>2271</v>
      </c>
      <c r="E444" s="17" t="s">
        <v>3842</v>
      </c>
      <c r="F444" s="17" t="s">
        <v>3843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41" t="s">
        <v>5381</v>
      </c>
      <c r="N444" s="41"/>
      <c r="O444" s="41"/>
      <c r="P444" s="41"/>
    </row>
    <row r="445" spans="1:16" x14ac:dyDescent="0.3">
      <c r="A445" s="17" t="s">
        <v>3844</v>
      </c>
      <c r="B445" s="17" t="s">
        <v>3456</v>
      </c>
      <c r="C445" s="17" t="s">
        <v>3845</v>
      </c>
      <c r="D445" s="17" t="s">
        <v>2846</v>
      </c>
      <c r="E445" s="17" t="s">
        <v>2755</v>
      </c>
      <c r="F445" s="17" t="s">
        <v>3846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41" t="s">
        <v>5381</v>
      </c>
      <c r="N445" s="41"/>
      <c r="O445" s="41"/>
      <c r="P445" s="41"/>
    </row>
    <row r="446" spans="1:16" x14ac:dyDescent="0.3">
      <c r="A446" s="17" t="s">
        <v>3847</v>
      </c>
      <c r="B446" s="17" t="s">
        <v>3848</v>
      </c>
      <c r="C446" s="17" t="s">
        <v>3193</v>
      </c>
      <c r="D446" s="17" t="s">
        <v>2271</v>
      </c>
      <c r="E446" s="17" t="s">
        <v>2504</v>
      </c>
      <c r="F446" s="17" t="s">
        <v>3849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41" t="s">
        <v>5380</v>
      </c>
      <c r="N446" s="41"/>
      <c r="O446" s="41"/>
      <c r="P446" s="41"/>
    </row>
    <row r="447" spans="1:16" x14ac:dyDescent="0.3">
      <c r="A447" s="17" t="s">
        <v>3850</v>
      </c>
      <c r="B447" s="17" t="s">
        <v>3851</v>
      </c>
      <c r="C447" s="17" t="s">
        <v>2267</v>
      </c>
      <c r="D447" s="17" t="s">
        <v>2484</v>
      </c>
      <c r="E447" s="17" t="s">
        <v>1303</v>
      </c>
      <c r="F447" s="17" t="s">
        <v>3852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41" t="s">
        <v>5381</v>
      </c>
      <c r="N447" s="41"/>
      <c r="O447" s="41"/>
      <c r="P447" s="41"/>
    </row>
    <row r="448" spans="1:16" x14ac:dyDescent="0.3">
      <c r="A448" s="17" t="s">
        <v>3853</v>
      </c>
      <c r="B448" s="17" t="s">
        <v>3854</v>
      </c>
      <c r="C448" s="17" t="s">
        <v>3855</v>
      </c>
      <c r="D448" s="17" t="s">
        <v>2271</v>
      </c>
      <c r="E448" s="17" t="s">
        <v>2697</v>
      </c>
      <c r="F448" s="17" t="s">
        <v>3853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41" t="s">
        <v>5381</v>
      </c>
      <c r="N448" s="41"/>
      <c r="O448" s="41"/>
      <c r="P448" s="41"/>
    </row>
    <row r="449" spans="1:16" x14ac:dyDescent="0.3">
      <c r="A449" s="17" t="s">
        <v>3856</v>
      </c>
      <c r="B449" s="17" t="s">
        <v>3857</v>
      </c>
      <c r="C449" s="17" t="s">
        <v>3858</v>
      </c>
      <c r="D449" s="17" t="s">
        <v>2543</v>
      </c>
      <c r="E449" s="17" t="s">
        <v>3123</v>
      </c>
      <c r="F449" s="17" t="s">
        <v>3859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41" t="s">
        <v>5386</v>
      </c>
      <c r="N449" s="41"/>
      <c r="O449" s="41"/>
      <c r="P449" s="41"/>
    </row>
    <row r="450" spans="1:16" x14ac:dyDescent="0.3">
      <c r="A450" s="17" t="s">
        <v>2023</v>
      </c>
      <c r="B450" s="17" t="s">
        <v>3860</v>
      </c>
      <c r="C450" s="17" t="s">
        <v>3861</v>
      </c>
      <c r="D450" s="17" t="s">
        <v>2416</v>
      </c>
      <c r="E450" s="17" t="s">
        <v>1713</v>
      </c>
      <c r="F450" s="17" t="s">
        <v>3862</v>
      </c>
      <c r="G450" s="18">
        <v>1</v>
      </c>
      <c r="H450" s="18">
        <v>20</v>
      </c>
      <c r="I450" s="19">
        <v>0</v>
      </c>
      <c r="J450" s="20">
        <v>0</v>
      </c>
      <c r="K450" s="21">
        <v>0</v>
      </c>
      <c r="L450" s="22">
        <v>1</v>
      </c>
      <c r="M450" s="41" t="s">
        <v>5382</v>
      </c>
      <c r="N450" s="41"/>
      <c r="O450" s="41"/>
      <c r="P450" s="41"/>
    </row>
    <row r="451" spans="1:16" x14ac:dyDescent="0.3">
      <c r="A451" s="17" t="s">
        <v>3863</v>
      </c>
      <c r="B451" s="17" t="s">
        <v>3214</v>
      </c>
      <c r="C451" s="17" t="s">
        <v>3864</v>
      </c>
      <c r="D451" s="17" t="s">
        <v>2846</v>
      </c>
      <c r="E451" s="17" t="s">
        <v>2755</v>
      </c>
      <c r="F451" s="17" t="s">
        <v>3865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41" t="s">
        <v>5380</v>
      </c>
      <c r="N451" s="41"/>
      <c r="O451" s="41"/>
      <c r="P451" s="41"/>
    </row>
    <row r="452" spans="1:16" x14ac:dyDescent="0.3">
      <c r="A452" s="17" t="s">
        <v>3866</v>
      </c>
      <c r="B452" s="17" t="s">
        <v>3279</v>
      </c>
      <c r="C452" s="17" t="s">
        <v>3867</v>
      </c>
      <c r="D452" s="17" t="s">
        <v>2846</v>
      </c>
      <c r="E452" s="17" t="s">
        <v>2755</v>
      </c>
      <c r="F452" s="17" t="s">
        <v>3868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41" t="s">
        <v>5380</v>
      </c>
      <c r="N452" s="41"/>
      <c r="O452" s="41"/>
      <c r="P452" s="41"/>
    </row>
    <row r="453" spans="1:16" x14ac:dyDescent="0.3">
      <c r="A453" s="17" t="s">
        <v>3869</v>
      </c>
      <c r="B453" s="17" t="s">
        <v>3870</v>
      </c>
      <c r="C453" s="17" t="s">
        <v>2267</v>
      </c>
      <c r="D453" s="17" t="s">
        <v>2332</v>
      </c>
      <c r="E453" s="17" t="s">
        <v>2444</v>
      </c>
      <c r="F453" s="17" t="s">
        <v>3871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41" t="s">
        <v>5380</v>
      </c>
      <c r="N453" s="41"/>
      <c r="O453" s="41"/>
      <c r="P453" s="41"/>
    </row>
    <row r="454" spans="1:16" x14ac:dyDescent="0.3">
      <c r="A454" s="17" t="s">
        <v>3872</v>
      </c>
      <c r="B454" s="17" t="s">
        <v>3873</v>
      </c>
      <c r="C454" s="17" t="s">
        <v>3874</v>
      </c>
      <c r="D454" s="17" t="s">
        <v>2336</v>
      </c>
      <c r="E454" s="17" t="s">
        <v>3220</v>
      </c>
      <c r="F454" s="17" t="s">
        <v>3872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41" t="s">
        <v>5380</v>
      </c>
      <c r="N454" s="41"/>
      <c r="O454" s="41"/>
      <c r="P454" s="41"/>
    </row>
    <row r="455" spans="1:16" x14ac:dyDescent="0.3">
      <c r="A455" s="17" t="s">
        <v>3875</v>
      </c>
      <c r="B455" s="17" t="s">
        <v>3876</v>
      </c>
      <c r="C455" s="17" t="s">
        <v>2267</v>
      </c>
      <c r="D455" s="17" t="s">
        <v>2271</v>
      </c>
      <c r="E455" s="17" t="s">
        <v>1713</v>
      </c>
      <c r="F455" s="17" t="s">
        <v>3877</v>
      </c>
      <c r="G455" s="18">
        <v>1</v>
      </c>
      <c r="H455" s="18">
        <v>5</v>
      </c>
      <c r="I455" s="19">
        <v>0</v>
      </c>
      <c r="J455" s="20">
        <v>1</v>
      </c>
      <c r="K455" s="21">
        <v>0</v>
      </c>
      <c r="L455" s="22">
        <v>0</v>
      </c>
      <c r="M455" s="41" t="s">
        <v>5386</v>
      </c>
      <c r="N455" s="41"/>
      <c r="O455" s="41"/>
      <c r="P455" s="41"/>
    </row>
    <row r="456" spans="1:16" x14ac:dyDescent="0.3">
      <c r="A456" s="17" t="s">
        <v>3878</v>
      </c>
      <c r="B456" s="17" t="s">
        <v>3879</v>
      </c>
      <c r="C456" s="17" t="s">
        <v>3880</v>
      </c>
      <c r="D456" s="17" t="s">
        <v>3881</v>
      </c>
      <c r="E456" s="17" t="s">
        <v>2289</v>
      </c>
      <c r="F456" s="17" t="s">
        <v>3882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41" t="s">
        <v>5380</v>
      </c>
      <c r="N456" s="41"/>
      <c r="O456" s="41"/>
      <c r="P456" s="41"/>
    </row>
    <row r="457" spans="1:16" x14ac:dyDescent="0.3">
      <c r="A457" s="17" t="s">
        <v>3883</v>
      </c>
      <c r="B457" s="17" t="s">
        <v>3884</v>
      </c>
      <c r="C457" s="17" t="s">
        <v>2267</v>
      </c>
      <c r="D457" s="17" t="s">
        <v>2484</v>
      </c>
      <c r="E457" s="17" t="s">
        <v>3505</v>
      </c>
      <c r="F457" s="17" t="s">
        <v>3883</v>
      </c>
      <c r="G457" s="18">
        <v>1</v>
      </c>
      <c r="H457" s="18">
        <v>3</v>
      </c>
      <c r="I457" s="19">
        <v>0</v>
      </c>
      <c r="J457" s="20">
        <v>1</v>
      </c>
      <c r="K457" s="21">
        <v>0</v>
      </c>
      <c r="L457" s="22">
        <v>0</v>
      </c>
      <c r="M457" s="41" t="s">
        <v>5381</v>
      </c>
      <c r="N457" s="41"/>
      <c r="O457" s="41"/>
      <c r="P457" s="41"/>
    </row>
    <row r="458" spans="1:16" x14ac:dyDescent="0.3">
      <c r="A458" s="17" t="s">
        <v>3885</v>
      </c>
      <c r="B458" s="17" t="s">
        <v>3886</v>
      </c>
      <c r="C458" s="17" t="s">
        <v>3887</v>
      </c>
      <c r="D458" s="17" t="s">
        <v>3888</v>
      </c>
      <c r="E458" s="17" t="s">
        <v>1713</v>
      </c>
      <c r="F458" s="17" t="s">
        <v>3889</v>
      </c>
      <c r="G458" s="18">
        <v>1</v>
      </c>
      <c r="H458" s="18">
        <v>30</v>
      </c>
      <c r="I458" s="19">
        <v>0</v>
      </c>
      <c r="J458" s="20">
        <v>1</v>
      </c>
      <c r="K458" s="21">
        <v>0</v>
      </c>
      <c r="L458" s="22">
        <v>0</v>
      </c>
      <c r="M458" s="41" t="s">
        <v>5386</v>
      </c>
      <c r="N458" s="41"/>
      <c r="O458" s="41"/>
      <c r="P458" s="41"/>
    </row>
    <row r="459" spans="1:16" x14ac:dyDescent="0.3">
      <c r="A459" s="17" t="s">
        <v>3890</v>
      </c>
      <c r="B459" s="17" t="s">
        <v>3891</v>
      </c>
      <c r="C459" s="17" t="s">
        <v>2723</v>
      </c>
      <c r="D459" s="17" t="s">
        <v>2908</v>
      </c>
      <c r="E459" s="17" t="s">
        <v>2975</v>
      </c>
      <c r="F459" s="17" t="s">
        <v>3892</v>
      </c>
      <c r="G459" s="18">
        <v>1</v>
      </c>
      <c r="H459" s="18">
        <v>3</v>
      </c>
      <c r="I459" s="19">
        <v>0</v>
      </c>
      <c r="J459" s="20">
        <v>1</v>
      </c>
      <c r="K459" s="21">
        <v>0</v>
      </c>
      <c r="L459" s="22">
        <v>0</v>
      </c>
      <c r="M459" s="41" t="s">
        <v>5380</v>
      </c>
      <c r="N459" s="41"/>
      <c r="O459" s="41"/>
      <c r="P459" s="41"/>
    </row>
    <row r="460" spans="1:16" x14ac:dyDescent="0.3">
      <c r="A460" s="17" t="s">
        <v>3893</v>
      </c>
      <c r="B460" s="17" t="s">
        <v>3894</v>
      </c>
      <c r="C460" s="17" t="s">
        <v>2358</v>
      </c>
      <c r="D460" s="17" t="s">
        <v>2271</v>
      </c>
      <c r="E460" s="17" t="s">
        <v>3895</v>
      </c>
      <c r="F460" s="17" t="s">
        <v>3896</v>
      </c>
      <c r="G460" s="18">
        <v>1</v>
      </c>
      <c r="H460" s="18">
        <v>2</v>
      </c>
      <c r="I460" s="19">
        <v>0</v>
      </c>
      <c r="J460" s="20">
        <v>1</v>
      </c>
      <c r="K460" s="21">
        <v>0</v>
      </c>
      <c r="L460" s="22">
        <v>0</v>
      </c>
      <c r="M460" s="41" t="s">
        <v>5381</v>
      </c>
      <c r="N460" s="41"/>
      <c r="O460" s="41"/>
      <c r="P460" s="41"/>
    </row>
    <row r="461" spans="1:16" x14ac:dyDescent="0.3">
      <c r="A461" s="17" t="s">
        <v>2147</v>
      </c>
      <c r="B461" s="17" t="s">
        <v>3897</v>
      </c>
      <c r="C461" s="17" t="s">
        <v>3898</v>
      </c>
      <c r="D461" s="17" t="s">
        <v>3899</v>
      </c>
      <c r="E461" s="17" t="s">
        <v>2149</v>
      </c>
      <c r="F461" s="17" t="s">
        <v>3900</v>
      </c>
      <c r="G461" s="18">
        <v>1</v>
      </c>
      <c r="H461" s="18">
        <v>3</v>
      </c>
      <c r="I461" s="19">
        <v>0</v>
      </c>
      <c r="J461" s="20">
        <v>0</v>
      </c>
      <c r="K461" s="21">
        <v>0</v>
      </c>
      <c r="L461" s="22">
        <v>1</v>
      </c>
      <c r="M461" s="41" t="s">
        <v>5382</v>
      </c>
      <c r="N461" s="41"/>
      <c r="O461" s="41"/>
      <c r="P461" s="41"/>
    </row>
    <row r="462" spans="1:16" x14ac:dyDescent="0.3">
      <c r="A462" s="17" t="s">
        <v>1173</v>
      </c>
      <c r="B462" s="17" t="s">
        <v>3901</v>
      </c>
      <c r="C462" s="17" t="s">
        <v>3902</v>
      </c>
      <c r="D462" s="17" t="s">
        <v>2271</v>
      </c>
      <c r="E462" s="17" t="s">
        <v>1172</v>
      </c>
      <c r="F462" s="17" t="s">
        <v>3903</v>
      </c>
      <c r="G462" s="18">
        <v>1</v>
      </c>
      <c r="H462" s="18">
        <v>1</v>
      </c>
      <c r="I462" s="19">
        <v>0</v>
      </c>
      <c r="J462" s="20">
        <v>0</v>
      </c>
      <c r="K462" s="21">
        <v>1</v>
      </c>
      <c r="L462" s="22">
        <v>0</v>
      </c>
      <c r="M462" s="41" t="s">
        <v>5382</v>
      </c>
      <c r="N462" s="41"/>
      <c r="O462" s="41"/>
      <c r="P462" s="41"/>
    </row>
    <row r="463" spans="1:16" x14ac:dyDescent="0.3">
      <c r="A463" s="17" t="s">
        <v>3904</v>
      </c>
      <c r="B463" s="17" t="s">
        <v>3905</v>
      </c>
      <c r="C463" s="17" t="s">
        <v>3906</v>
      </c>
      <c r="D463" s="17" t="s">
        <v>2860</v>
      </c>
      <c r="E463" s="17" t="s">
        <v>2427</v>
      </c>
      <c r="F463" s="17" t="s">
        <v>3907</v>
      </c>
      <c r="G463" s="18">
        <v>1</v>
      </c>
      <c r="H463" s="18">
        <v>10</v>
      </c>
      <c r="I463" s="19">
        <v>0</v>
      </c>
      <c r="J463" s="20">
        <v>1</v>
      </c>
      <c r="K463" s="21">
        <v>0</v>
      </c>
      <c r="L463" s="22">
        <v>0</v>
      </c>
      <c r="M463" s="41" t="s">
        <v>5380</v>
      </c>
      <c r="N463" s="41"/>
      <c r="O463" s="41"/>
      <c r="P463" s="41"/>
    </row>
    <row r="464" spans="1:16" x14ac:dyDescent="0.3">
      <c r="A464" s="17" t="s">
        <v>3908</v>
      </c>
      <c r="B464" s="17" t="s">
        <v>3909</v>
      </c>
      <c r="C464" s="17" t="s">
        <v>2267</v>
      </c>
      <c r="D464" s="17" t="s">
        <v>2271</v>
      </c>
      <c r="E464" s="17" t="s">
        <v>2504</v>
      </c>
      <c r="F464" s="17" t="s">
        <v>3910</v>
      </c>
      <c r="G464" s="18">
        <v>1</v>
      </c>
      <c r="H464" s="18">
        <v>10</v>
      </c>
      <c r="I464" s="19">
        <v>0</v>
      </c>
      <c r="J464" s="20">
        <v>1</v>
      </c>
      <c r="K464" s="21">
        <v>0</v>
      </c>
      <c r="L464" s="22">
        <v>0</v>
      </c>
      <c r="M464" s="41" t="s">
        <v>5380</v>
      </c>
      <c r="N464" s="41"/>
      <c r="O464" s="41"/>
      <c r="P464" s="41"/>
    </row>
    <row r="465" spans="1:16" x14ac:dyDescent="0.3">
      <c r="A465" s="17" t="s">
        <v>3911</v>
      </c>
      <c r="B465" s="17" t="s">
        <v>3912</v>
      </c>
      <c r="C465" s="17" t="s">
        <v>3913</v>
      </c>
      <c r="D465" s="17" t="s">
        <v>2416</v>
      </c>
      <c r="E465" s="17" t="s">
        <v>3548</v>
      </c>
      <c r="F465" s="17" t="s">
        <v>3914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41" t="s">
        <v>5382</v>
      </c>
      <c r="N465" s="41"/>
      <c r="O465" s="41"/>
      <c r="P465" s="41"/>
    </row>
    <row r="466" spans="1:16" x14ac:dyDescent="0.3">
      <c r="A466" s="17" t="s">
        <v>1876</v>
      </c>
      <c r="B466" s="17" t="s">
        <v>3915</v>
      </c>
      <c r="C466" s="17" t="s">
        <v>3916</v>
      </c>
      <c r="D466" s="17" t="s">
        <v>3917</v>
      </c>
      <c r="E466" s="17" t="s">
        <v>1768</v>
      </c>
      <c r="F466" s="17" t="s">
        <v>3918</v>
      </c>
      <c r="G466" s="18">
        <v>1</v>
      </c>
      <c r="H466" s="18">
        <v>2</v>
      </c>
      <c r="I466" s="19">
        <v>0</v>
      </c>
      <c r="J466" s="20">
        <v>0</v>
      </c>
      <c r="K466" s="21">
        <v>0</v>
      </c>
      <c r="L466" s="22">
        <v>1</v>
      </c>
      <c r="M466" s="41" t="s">
        <v>5382</v>
      </c>
      <c r="N466" s="41"/>
      <c r="O466" s="41"/>
      <c r="P466" s="41"/>
    </row>
    <row r="467" spans="1:16" x14ac:dyDescent="0.3">
      <c r="A467" s="17" t="s">
        <v>3919</v>
      </c>
      <c r="B467" s="17" t="s">
        <v>2524</v>
      </c>
      <c r="C467" s="17" t="s">
        <v>3920</v>
      </c>
      <c r="D467" s="17" t="s">
        <v>2484</v>
      </c>
      <c r="E467" s="17" t="s">
        <v>2311</v>
      </c>
      <c r="F467" s="17" t="s">
        <v>3921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41" t="s">
        <v>5380</v>
      </c>
      <c r="N467" s="41"/>
      <c r="O467" s="41"/>
      <c r="P467" s="41"/>
    </row>
    <row r="468" spans="1:16" x14ac:dyDescent="0.3">
      <c r="A468" s="17" t="s">
        <v>3922</v>
      </c>
      <c r="B468" s="17" t="s">
        <v>3923</v>
      </c>
      <c r="C468" s="17" t="s">
        <v>2267</v>
      </c>
      <c r="D468" s="17" t="s">
        <v>3924</v>
      </c>
      <c r="E468" s="17" t="s">
        <v>1713</v>
      </c>
      <c r="F468" s="17" t="s">
        <v>3925</v>
      </c>
      <c r="G468" s="18">
        <v>1</v>
      </c>
      <c r="H468" s="18">
        <v>2</v>
      </c>
      <c r="I468" s="19">
        <v>0</v>
      </c>
      <c r="J468" s="20">
        <v>1</v>
      </c>
      <c r="K468" s="21">
        <v>0</v>
      </c>
      <c r="L468" s="22">
        <v>0</v>
      </c>
      <c r="M468" s="41" t="s">
        <v>5386</v>
      </c>
      <c r="N468" s="41"/>
      <c r="O468" s="41"/>
      <c r="P468" s="41"/>
    </row>
    <row r="469" spans="1:16" x14ac:dyDescent="0.3">
      <c r="A469" s="17" t="s">
        <v>1280</v>
      </c>
      <c r="B469" s="17" t="s">
        <v>3926</v>
      </c>
      <c r="C469" s="17" t="s">
        <v>3927</v>
      </c>
      <c r="D469" s="17" t="s">
        <v>2416</v>
      </c>
      <c r="E469" s="17" t="s">
        <v>1279</v>
      </c>
      <c r="F469" s="17" t="s">
        <v>3928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41" t="s">
        <v>5382</v>
      </c>
      <c r="N469" s="41"/>
      <c r="O469" s="41"/>
      <c r="P469" s="41"/>
    </row>
    <row r="470" spans="1:16" x14ac:dyDescent="0.3">
      <c r="A470" s="17" t="s">
        <v>3929</v>
      </c>
      <c r="B470" s="17" t="s">
        <v>3279</v>
      </c>
      <c r="C470" s="17" t="s">
        <v>3930</v>
      </c>
      <c r="D470" s="17" t="s">
        <v>2846</v>
      </c>
      <c r="E470" s="17" t="s">
        <v>2755</v>
      </c>
      <c r="F470" s="17" t="s">
        <v>3931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41" t="s">
        <v>5380</v>
      </c>
      <c r="N470" s="41"/>
      <c r="O470" s="41"/>
      <c r="P470" s="41"/>
    </row>
    <row r="471" spans="1:16" x14ac:dyDescent="0.3">
      <c r="A471" s="17" t="s">
        <v>1135</v>
      </c>
      <c r="B471" s="17" t="s">
        <v>3932</v>
      </c>
      <c r="C471" s="17" t="s">
        <v>2267</v>
      </c>
      <c r="D471" s="17" t="s">
        <v>2271</v>
      </c>
      <c r="E471" s="17" t="s">
        <v>1138</v>
      </c>
      <c r="F471" s="17" t="s">
        <v>3933</v>
      </c>
      <c r="G471" s="18">
        <v>1</v>
      </c>
      <c r="H471" s="18">
        <v>2</v>
      </c>
      <c r="I471" s="19">
        <v>0</v>
      </c>
      <c r="J471" s="20">
        <v>0</v>
      </c>
      <c r="K471" s="21">
        <v>1</v>
      </c>
      <c r="L471" s="22">
        <v>0</v>
      </c>
      <c r="M471" s="41" t="s">
        <v>5382</v>
      </c>
      <c r="N471" s="41"/>
      <c r="O471" s="41"/>
      <c r="P471" s="41"/>
    </row>
    <row r="472" spans="1:16" x14ac:dyDescent="0.3">
      <c r="A472" s="17" t="s">
        <v>3934</v>
      </c>
      <c r="B472" s="17" t="s">
        <v>3935</v>
      </c>
      <c r="C472" s="17" t="s">
        <v>3936</v>
      </c>
      <c r="D472" s="17" t="s">
        <v>2607</v>
      </c>
      <c r="E472" s="17" t="s">
        <v>3039</v>
      </c>
      <c r="F472" s="17" t="s">
        <v>3937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41" t="s">
        <v>5381</v>
      </c>
      <c r="N472" s="41"/>
      <c r="O472" s="41"/>
      <c r="P472" s="41"/>
    </row>
    <row r="473" spans="1:16" x14ac:dyDescent="0.3">
      <c r="A473" s="17" t="s">
        <v>3938</v>
      </c>
      <c r="B473" s="17" t="s">
        <v>3939</v>
      </c>
      <c r="C473" s="17" t="s">
        <v>3940</v>
      </c>
      <c r="D473" s="17" t="s">
        <v>2271</v>
      </c>
      <c r="E473" s="17" t="s">
        <v>1227</v>
      </c>
      <c r="F473" s="17" t="s">
        <v>3941</v>
      </c>
      <c r="G473" s="18">
        <v>1</v>
      </c>
      <c r="H473" s="18">
        <v>6</v>
      </c>
      <c r="I473" s="19">
        <v>0</v>
      </c>
      <c r="J473" s="20">
        <v>1</v>
      </c>
      <c r="K473" s="21">
        <v>0</v>
      </c>
      <c r="L473" s="22">
        <v>0</v>
      </c>
      <c r="M473" s="41" t="s">
        <v>5380</v>
      </c>
      <c r="N473" s="41"/>
      <c r="O473" s="41"/>
      <c r="P473" s="41"/>
    </row>
    <row r="474" spans="1:16" x14ac:dyDescent="0.3">
      <c r="A474" s="17" t="s">
        <v>3942</v>
      </c>
      <c r="B474" s="17" t="s">
        <v>3214</v>
      </c>
      <c r="C474" s="17" t="s">
        <v>3943</v>
      </c>
      <c r="D474" s="17" t="s">
        <v>2846</v>
      </c>
      <c r="E474" s="17" t="s">
        <v>2755</v>
      </c>
      <c r="F474" s="17" t="s">
        <v>3944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41" t="s">
        <v>5380</v>
      </c>
      <c r="N474" s="41"/>
      <c r="O474" s="41"/>
      <c r="P474" s="41"/>
    </row>
    <row r="475" spans="1:16" x14ac:dyDescent="0.3">
      <c r="A475" s="17" t="s">
        <v>3945</v>
      </c>
      <c r="B475" s="17" t="s">
        <v>3946</v>
      </c>
      <c r="C475" s="17" t="s">
        <v>2267</v>
      </c>
      <c r="D475" s="17" t="s">
        <v>2570</v>
      </c>
      <c r="E475" s="17" t="s">
        <v>2189</v>
      </c>
      <c r="F475" s="17" t="s">
        <v>3947</v>
      </c>
      <c r="G475" s="18">
        <v>1</v>
      </c>
      <c r="H475" s="18">
        <v>10</v>
      </c>
      <c r="I475" s="19">
        <v>0</v>
      </c>
      <c r="J475" s="20">
        <v>1</v>
      </c>
      <c r="K475" s="21">
        <v>0</v>
      </c>
      <c r="L475" s="22">
        <v>0</v>
      </c>
      <c r="M475" s="41" t="s">
        <v>5380</v>
      </c>
      <c r="N475" s="41"/>
      <c r="O475" s="41"/>
      <c r="P475" s="41"/>
    </row>
    <row r="476" spans="1:16" x14ac:dyDescent="0.3">
      <c r="A476" s="17" t="s">
        <v>3948</v>
      </c>
      <c r="B476" s="17" t="s">
        <v>3949</v>
      </c>
      <c r="C476" s="17" t="s">
        <v>3950</v>
      </c>
      <c r="D476" s="17" t="s">
        <v>2323</v>
      </c>
      <c r="E476" s="17" t="s">
        <v>2395</v>
      </c>
      <c r="F476" s="17" t="s">
        <v>3951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1" t="s">
        <v>5380</v>
      </c>
      <c r="N476" s="41"/>
      <c r="O476" s="41"/>
      <c r="P476" s="41"/>
    </row>
    <row r="477" spans="1:16" x14ac:dyDescent="0.3">
      <c r="A477" s="17" t="s">
        <v>3952</v>
      </c>
      <c r="B477" s="17" t="s">
        <v>3953</v>
      </c>
      <c r="C477" s="17" t="s">
        <v>2267</v>
      </c>
      <c r="D477" s="17" t="s">
        <v>2271</v>
      </c>
      <c r="E477" s="17" t="s">
        <v>2149</v>
      </c>
      <c r="F477" s="17" t="s">
        <v>3954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41" t="s">
        <v>5381</v>
      </c>
      <c r="N477" s="41"/>
      <c r="O477" s="41"/>
      <c r="P477" s="41"/>
    </row>
    <row r="478" spans="1:16" x14ac:dyDescent="0.3">
      <c r="A478" s="17" t="s">
        <v>3955</v>
      </c>
      <c r="B478" s="17" t="s">
        <v>3956</v>
      </c>
      <c r="C478" s="17" t="s">
        <v>3957</v>
      </c>
      <c r="D478" s="17" t="s">
        <v>2543</v>
      </c>
      <c r="E478" s="17" t="s">
        <v>1713</v>
      </c>
      <c r="F478" s="17" t="s">
        <v>3958</v>
      </c>
      <c r="G478" s="18">
        <v>1</v>
      </c>
      <c r="H478" s="18">
        <v>1</v>
      </c>
      <c r="I478" s="19">
        <v>1</v>
      </c>
      <c r="J478" s="20">
        <v>0</v>
      </c>
      <c r="K478" s="21">
        <v>0</v>
      </c>
      <c r="L478" s="22">
        <v>0</v>
      </c>
      <c r="M478" s="41" t="s">
        <v>5380</v>
      </c>
      <c r="N478" s="41"/>
      <c r="O478" s="41"/>
      <c r="P478" s="41"/>
    </row>
    <row r="479" spans="1:16" x14ac:dyDescent="0.3">
      <c r="A479" s="17" t="s">
        <v>3959</v>
      </c>
      <c r="B479" s="17" t="s">
        <v>3960</v>
      </c>
      <c r="C479" s="17" t="s">
        <v>2267</v>
      </c>
      <c r="D479" s="17" t="s">
        <v>2316</v>
      </c>
      <c r="E479" s="17" t="s">
        <v>2317</v>
      </c>
      <c r="F479" s="17" t="s">
        <v>3959</v>
      </c>
      <c r="G479" s="18">
        <v>1</v>
      </c>
      <c r="H479" s="18">
        <v>2</v>
      </c>
      <c r="I479" s="19">
        <v>0</v>
      </c>
      <c r="J479" s="20">
        <v>1</v>
      </c>
      <c r="K479" s="21">
        <v>0</v>
      </c>
      <c r="L479" s="22">
        <v>0</v>
      </c>
      <c r="M479" s="41" t="s">
        <v>5380</v>
      </c>
      <c r="N479" s="41"/>
      <c r="O479" s="41"/>
      <c r="P479" s="41"/>
    </row>
    <row r="480" spans="1:16" x14ac:dyDescent="0.3">
      <c r="A480" s="17" t="s">
        <v>1310</v>
      </c>
      <c r="B480" s="17" t="s">
        <v>3961</v>
      </c>
      <c r="C480" s="17" t="s">
        <v>2267</v>
      </c>
      <c r="D480" s="17" t="s">
        <v>2271</v>
      </c>
      <c r="E480" s="17" t="s">
        <v>1162</v>
      </c>
      <c r="F480" s="17" t="s">
        <v>3962</v>
      </c>
      <c r="G480" s="18">
        <v>1</v>
      </c>
      <c r="H480" s="18">
        <v>3</v>
      </c>
      <c r="I480" s="19">
        <v>0</v>
      </c>
      <c r="J480" s="20">
        <v>0</v>
      </c>
      <c r="K480" s="21">
        <v>0</v>
      </c>
      <c r="L480" s="22">
        <v>1</v>
      </c>
      <c r="M480" s="41" t="s">
        <v>5382</v>
      </c>
      <c r="N480" s="41"/>
      <c r="O480" s="41"/>
      <c r="P480" s="41"/>
    </row>
    <row r="481" spans="1:16" x14ac:dyDescent="0.3">
      <c r="A481" s="17" t="s">
        <v>3963</v>
      </c>
      <c r="B481" s="17" t="s">
        <v>3398</v>
      </c>
      <c r="C481" s="17" t="s">
        <v>3964</v>
      </c>
      <c r="D481" s="17" t="s">
        <v>2271</v>
      </c>
      <c r="E481" s="17" t="s">
        <v>1222</v>
      </c>
      <c r="F481" s="17" t="s">
        <v>3965</v>
      </c>
      <c r="G481" s="18">
        <v>1</v>
      </c>
      <c r="H481" s="18">
        <v>2</v>
      </c>
      <c r="I481" s="19">
        <v>1</v>
      </c>
      <c r="J481" s="20">
        <v>0</v>
      </c>
      <c r="K481" s="21">
        <v>0</v>
      </c>
      <c r="L481" s="22">
        <v>0</v>
      </c>
      <c r="M481" s="41" t="s">
        <v>5380</v>
      </c>
      <c r="N481" s="41"/>
      <c r="O481" s="41"/>
      <c r="P481" s="41"/>
    </row>
    <row r="482" spans="1:16" x14ac:dyDescent="0.3">
      <c r="A482" s="17" t="s">
        <v>3966</v>
      </c>
      <c r="B482" s="17" t="s">
        <v>3967</v>
      </c>
      <c r="C482" s="17" t="s">
        <v>3968</v>
      </c>
      <c r="D482" s="17" t="s">
        <v>3969</v>
      </c>
      <c r="E482" s="17" t="s">
        <v>3728</v>
      </c>
      <c r="F482" s="17" t="s">
        <v>3970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41" t="s">
        <v>5381</v>
      </c>
      <c r="N482" s="41"/>
      <c r="O482" s="41"/>
      <c r="P482" s="41"/>
    </row>
    <row r="483" spans="1:16" x14ac:dyDescent="0.3">
      <c r="A483" s="17" t="s">
        <v>3971</v>
      </c>
      <c r="B483" s="17" t="s">
        <v>3972</v>
      </c>
      <c r="C483" s="17" t="s">
        <v>2267</v>
      </c>
      <c r="D483" s="17" t="s">
        <v>2615</v>
      </c>
      <c r="E483" s="17" t="s">
        <v>1106</v>
      </c>
      <c r="F483" s="17" t="s">
        <v>3973</v>
      </c>
      <c r="G483" s="18">
        <v>1</v>
      </c>
      <c r="H483" s="18">
        <v>2</v>
      </c>
      <c r="I483" s="19">
        <v>0</v>
      </c>
      <c r="J483" s="20">
        <v>1</v>
      </c>
      <c r="K483" s="21">
        <v>0</v>
      </c>
      <c r="L483" s="22">
        <v>0</v>
      </c>
      <c r="M483" s="41" t="s">
        <v>5386</v>
      </c>
      <c r="N483" s="41"/>
      <c r="O483" s="41"/>
      <c r="P483" s="41"/>
    </row>
    <row r="484" spans="1:16" x14ac:dyDescent="0.3">
      <c r="A484" s="17" t="s">
        <v>3974</v>
      </c>
      <c r="B484" s="17" t="s">
        <v>3975</v>
      </c>
      <c r="C484" s="17" t="s">
        <v>3976</v>
      </c>
      <c r="D484" s="17" t="s">
        <v>2416</v>
      </c>
      <c r="E484" s="17" t="s">
        <v>3977</v>
      </c>
      <c r="F484" s="17" t="s">
        <v>3978</v>
      </c>
      <c r="G484" s="18">
        <v>1</v>
      </c>
      <c r="H484" s="18">
        <v>6</v>
      </c>
      <c r="I484" s="19">
        <v>0</v>
      </c>
      <c r="J484" s="20">
        <v>1</v>
      </c>
      <c r="K484" s="21">
        <v>0</v>
      </c>
      <c r="L484" s="22">
        <v>0</v>
      </c>
      <c r="M484" s="41" t="s">
        <v>5381</v>
      </c>
      <c r="N484" s="41"/>
      <c r="O484" s="41"/>
      <c r="P484" s="41"/>
    </row>
    <row r="485" spans="1:16" x14ac:dyDescent="0.3">
      <c r="A485" s="17" t="s">
        <v>3979</v>
      </c>
      <c r="B485" s="17" t="s">
        <v>3214</v>
      </c>
      <c r="C485" s="17" t="s">
        <v>3980</v>
      </c>
      <c r="D485" s="17" t="s">
        <v>2846</v>
      </c>
      <c r="E485" s="17" t="s">
        <v>2755</v>
      </c>
      <c r="F485" s="17" t="s">
        <v>3981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41" t="s">
        <v>5380</v>
      </c>
      <c r="N485" s="41"/>
      <c r="O485" s="41"/>
      <c r="P485" s="41"/>
    </row>
    <row r="486" spans="1:16" x14ac:dyDescent="0.3">
      <c r="A486" s="17" t="s">
        <v>3982</v>
      </c>
      <c r="B486" s="17" t="s">
        <v>3983</v>
      </c>
      <c r="C486" s="17" t="s">
        <v>3984</v>
      </c>
      <c r="D486" s="17" t="s">
        <v>2271</v>
      </c>
      <c r="E486" s="17" t="s">
        <v>1184</v>
      </c>
      <c r="F486" s="17" t="s">
        <v>3985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41" t="s">
        <v>5381</v>
      </c>
      <c r="N486" s="41"/>
      <c r="O486" s="41"/>
      <c r="P486" s="41"/>
    </row>
    <row r="487" spans="1:16" x14ac:dyDescent="0.3">
      <c r="A487" s="17" t="s">
        <v>3986</v>
      </c>
      <c r="B487" s="17" t="s">
        <v>3987</v>
      </c>
      <c r="C487" s="17" t="s">
        <v>2267</v>
      </c>
      <c r="D487" s="17" t="s">
        <v>2271</v>
      </c>
      <c r="E487" s="17" t="s">
        <v>2504</v>
      </c>
      <c r="F487" s="17" t="s">
        <v>3988</v>
      </c>
      <c r="G487" s="18">
        <v>1</v>
      </c>
      <c r="H487" s="18">
        <v>4</v>
      </c>
      <c r="I487" s="19">
        <v>0</v>
      </c>
      <c r="J487" s="20">
        <v>1</v>
      </c>
      <c r="K487" s="21">
        <v>0</v>
      </c>
      <c r="L487" s="22">
        <v>0</v>
      </c>
      <c r="M487" s="41" t="s">
        <v>5380</v>
      </c>
      <c r="N487" s="41"/>
      <c r="O487" s="41"/>
      <c r="P487" s="41"/>
    </row>
    <row r="488" spans="1:16" x14ac:dyDescent="0.3">
      <c r="A488" s="17" t="s">
        <v>3989</v>
      </c>
      <c r="B488" s="17" t="s">
        <v>3990</v>
      </c>
      <c r="C488" s="17" t="s">
        <v>3991</v>
      </c>
      <c r="D488" s="17" t="s">
        <v>2484</v>
      </c>
      <c r="E488" s="17" t="s">
        <v>3246</v>
      </c>
      <c r="F488" s="17" t="s">
        <v>3992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41" t="s">
        <v>5380</v>
      </c>
      <c r="N488" s="41"/>
      <c r="O488" s="41"/>
      <c r="P488" s="41"/>
    </row>
    <row r="489" spans="1:16" x14ac:dyDescent="0.3">
      <c r="A489" s="17" t="s">
        <v>3993</v>
      </c>
      <c r="B489" s="17" t="s">
        <v>3994</v>
      </c>
      <c r="C489" s="17" t="s">
        <v>2267</v>
      </c>
      <c r="D489" s="17" t="s">
        <v>2543</v>
      </c>
      <c r="E489" s="17" t="s">
        <v>2855</v>
      </c>
      <c r="F489" s="17" t="s">
        <v>3995</v>
      </c>
      <c r="G489" s="18">
        <v>1</v>
      </c>
      <c r="H489" s="18">
        <v>2</v>
      </c>
      <c r="I489" s="19">
        <v>0</v>
      </c>
      <c r="J489" s="20">
        <v>1</v>
      </c>
      <c r="K489" s="21">
        <v>0</v>
      </c>
      <c r="L489" s="22">
        <v>0</v>
      </c>
      <c r="M489" s="41" t="s">
        <v>5381</v>
      </c>
      <c r="N489" s="41"/>
      <c r="O489" s="41"/>
      <c r="P489" s="41"/>
    </row>
    <row r="490" spans="1:16" x14ac:dyDescent="0.3">
      <c r="A490" s="17" t="s">
        <v>3996</v>
      </c>
      <c r="B490" s="17" t="s">
        <v>3483</v>
      </c>
      <c r="C490" s="17" t="s">
        <v>3997</v>
      </c>
      <c r="D490" s="17" t="s">
        <v>2846</v>
      </c>
      <c r="E490" s="17" t="s">
        <v>2764</v>
      </c>
      <c r="F490" s="17" t="s">
        <v>3998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41" t="s">
        <v>5381</v>
      </c>
      <c r="N490" s="41"/>
      <c r="O490" s="41"/>
      <c r="P490" s="41"/>
    </row>
    <row r="491" spans="1:16" x14ac:dyDescent="0.3">
      <c r="A491" s="17" t="s">
        <v>3999</v>
      </c>
      <c r="B491" s="17" t="s">
        <v>2973</v>
      </c>
      <c r="C491" s="17" t="s">
        <v>4000</v>
      </c>
      <c r="D491" s="17" t="s">
        <v>2908</v>
      </c>
      <c r="E491" s="17" t="s">
        <v>2975</v>
      </c>
      <c r="F491" s="17" t="s">
        <v>4001</v>
      </c>
      <c r="G491" s="18">
        <v>1</v>
      </c>
      <c r="H491" s="18">
        <v>4</v>
      </c>
      <c r="I491" s="19">
        <v>0</v>
      </c>
      <c r="J491" s="20">
        <v>1</v>
      </c>
      <c r="K491" s="21">
        <v>0</v>
      </c>
      <c r="L491" s="22">
        <v>0</v>
      </c>
      <c r="M491" s="41" t="s">
        <v>5380</v>
      </c>
      <c r="N491" s="41"/>
      <c r="O491" s="41"/>
      <c r="P491" s="41"/>
    </row>
    <row r="492" spans="1:16" x14ac:dyDescent="0.3">
      <c r="A492" s="17" t="s">
        <v>4002</v>
      </c>
      <c r="B492" s="17" t="s">
        <v>4003</v>
      </c>
      <c r="C492" s="17" t="s">
        <v>4004</v>
      </c>
      <c r="D492" s="17" t="s">
        <v>2282</v>
      </c>
      <c r="E492" s="17" t="s">
        <v>4005</v>
      </c>
      <c r="F492" s="17" t="s">
        <v>4006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1" t="s">
        <v>5381</v>
      </c>
      <c r="N492" s="41"/>
      <c r="O492" s="41"/>
      <c r="P492" s="41"/>
    </row>
    <row r="493" spans="1:16" x14ac:dyDescent="0.3">
      <c r="A493" s="17" t="s">
        <v>4007</v>
      </c>
      <c r="B493" s="17" t="s">
        <v>4008</v>
      </c>
      <c r="C493" s="17" t="s">
        <v>2267</v>
      </c>
      <c r="D493" s="17" t="s">
        <v>2271</v>
      </c>
      <c r="E493" s="17" t="s">
        <v>1227</v>
      </c>
      <c r="F493" s="17" t="s">
        <v>4009</v>
      </c>
      <c r="G493" s="18">
        <v>1</v>
      </c>
      <c r="H493" s="18">
        <v>2</v>
      </c>
      <c r="I493" s="19">
        <v>1</v>
      </c>
      <c r="J493" s="20">
        <v>0</v>
      </c>
      <c r="K493" s="21">
        <v>0</v>
      </c>
      <c r="L493" s="22">
        <v>0</v>
      </c>
      <c r="M493" s="41" t="s">
        <v>5380</v>
      </c>
      <c r="N493" s="41"/>
      <c r="O493" s="41"/>
      <c r="P493" s="41"/>
    </row>
    <row r="494" spans="1:16" x14ac:dyDescent="0.3">
      <c r="A494" s="17" t="s">
        <v>4010</v>
      </c>
      <c r="B494" s="17" t="s">
        <v>4011</v>
      </c>
      <c r="C494" s="17" t="s">
        <v>4012</v>
      </c>
      <c r="D494" s="17" t="s">
        <v>2271</v>
      </c>
      <c r="E494" s="17" t="s">
        <v>2658</v>
      </c>
      <c r="F494" s="17" t="s">
        <v>4013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41" t="s">
        <v>5381</v>
      </c>
      <c r="N494" s="41"/>
      <c r="O494" s="41"/>
      <c r="P494" s="41"/>
    </row>
    <row r="495" spans="1:16" x14ac:dyDescent="0.3">
      <c r="A495" s="17" t="s">
        <v>2012</v>
      </c>
      <c r="B495" s="17" t="s">
        <v>3143</v>
      </c>
      <c r="C495" s="17" t="s">
        <v>3144</v>
      </c>
      <c r="D495" s="17" t="s">
        <v>2271</v>
      </c>
      <c r="E495" s="17" t="s">
        <v>1669</v>
      </c>
      <c r="F495" s="17" t="s">
        <v>4014</v>
      </c>
      <c r="G495" s="18">
        <v>1</v>
      </c>
      <c r="H495" s="18">
        <v>2</v>
      </c>
      <c r="I495" s="19">
        <v>0</v>
      </c>
      <c r="J495" s="20">
        <v>0</v>
      </c>
      <c r="K495" s="21">
        <v>0</v>
      </c>
      <c r="L495" s="22">
        <v>1</v>
      </c>
      <c r="M495" s="41" t="s">
        <v>5382</v>
      </c>
      <c r="N495" s="41"/>
      <c r="O495" s="41"/>
      <c r="P495" s="41"/>
    </row>
    <row r="496" spans="1:16" x14ac:dyDescent="0.3">
      <c r="A496" s="17" t="s">
        <v>4015</v>
      </c>
      <c r="B496" s="17" t="s">
        <v>3380</v>
      </c>
      <c r="C496" s="17" t="s">
        <v>4016</v>
      </c>
      <c r="D496" s="17" t="s">
        <v>2846</v>
      </c>
      <c r="E496" s="17" t="s">
        <v>2755</v>
      </c>
      <c r="F496" s="17" t="s">
        <v>4017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41" t="s">
        <v>5381</v>
      </c>
      <c r="N496" s="41"/>
      <c r="O496" s="41"/>
      <c r="P496" s="41"/>
    </row>
    <row r="497" spans="1:16" x14ac:dyDescent="0.3">
      <c r="A497" s="17" t="s">
        <v>4018</v>
      </c>
      <c r="B497" s="17" t="s">
        <v>2430</v>
      </c>
      <c r="C497" s="17" t="s">
        <v>4019</v>
      </c>
      <c r="D497" s="17" t="s">
        <v>4020</v>
      </c>
      <c r="E497" s="17" t="s">
        <v>2432</v>
      </c>
      <c r="F497" s="17" t="s">
        <v>4018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41" t="s">
        <v>5380</v>
      </c>
      <c r="N497" s="41"/>
      <c r="O497" s="41"/>
      <c r="P497" s="41"/>
    </row>
    <row r="498" spans="1:16" x14ac:dyDescent="0.3">
      <c r="A498" s="17" t="s">
        <v>4021</v>
      </c>
      <c r="B498" s="17" t="s">
        <v>4022</v>
      </c>
      <c r="C498" s="17" t="s">
        <v>2410</v>
      </c>
      <c r="D498" s="17" t="s">
        <v>4023</v>
      </c>
      <c r="E498" s="17" t="s">
        <v>2373</v>
      </c>
      <c r="F498" s="17" t="s">
        <v>4024</v>
      </c>
      <c r="G498" s="18">
        <v>1</v>
      </c>
      <c r="H498" s="18">
        <v>5</v>
      </c>
      <c r="I498" s="19">
        <v>0</v>
      </c>
      <c r="J498" s="20">
        <v>1</v>
      </c>
      <c r="K498" s="21">
        <v>0</v>
      </c>
      <c r="L498" s="22">
        <v>0</v>
      </c>
      <c r="M498" s="41" t="s">
        <v>5384</v>
      </c>
      <c r="N498" s="41"/>
      <c r="O498" s="41"/>
      <c r="P498" s="41"/>
    </row>
    <row r="499" spans="1:16" x14ac:dyDescent="0.3">
      <c r="A499" s="17" t="s">
        <v>4025</v>
      </c>
      <c r="B499" s="17" t="s">
        <v>4026</v>
      </c>
      <c r="C499" s="17" t="s">
        <v>4027</v>
      </c>
      <c r="D499" s="17" t="s">
        <v>4028</v>
      </c>
      <c r="E499" s="17" t="s">
        <v>4029</v>
      </c>
      <c r="F499" s="17" t="s">
        <v>4030</v>
      </c>
      <c r="G499" s="18">
        <v>1</v>
      </c>
      <c r="H499" s="18">
        <v>1</v>
      </c>
      <c r="I499" s="19">
        <v>1</v>
      </c>
      <c r="J499" s="20">
        <v>0</v>
      </c>
      <c r="K499" s="21">
        <v>0</v>
      </c>
      <c r="L499" s="22">
        <v>0</v>
      </c>
      <c r="M499" s="41" t="s">
        <v>5380</v>
      </c>
      <c r="N499" s="41"/>
      <c r="O499" s="41"/>
      <c r="P499" s="41"/>
    </row>
    <row r="500" spans="1:16" x14ac:dyDescent="0.3">
      <c r="A500" s="17" t="s">
        <v>4031</v>
      </c>
      <c r="B500" s="17" t="s">
        <v>4032</v>
      </c>
      <c r="C500" s="17" t="s">
        <v>2267</v>
      </c>
      <c r="D500" s="17" t="s">
        <v>2570</v>
      </c>
      <c r="E500" s="17" t="s">
        <v>2189</v>
      </c>
      <c r="F500" s="17" t="s">
        <v>4033</v>
      </c>
      <c r="G500" s="18">
        <v>1</v>
      </c>
      <c r="H500" s="18">
        <v>6</v>
      </c>
      <c r="I500" s="19">
        <v>0</v>
      </c>
      <c r="J500" s="20">
        <v>1</v>
      </c>
      <c r="K500" s="21">
        <v>0</v>
      </c>
      <c r="L500" s="22">
        <v>0</v>
      </c>
      <c r="M500" s="41" t="s">
        <v>5380</v>
      </c>
      <c r="N500" s="41"/>
      <c r="O500" s="41"/>
      <c r="P500" s="41"/>
    </row>
    <row r="501" spans="1:16" x14ac:dyDescent="0.3">
      <c r="A501" s="17" t="s">
        <v>2134</v>
      </c>
      <c r="B501" s="17" t="s">
        <v>4034</v>
      </c>
      <c r="C501" s="17" t="s">
        <v>2606</v>
      </c>
      <c r="D501" s="17" t="s">
        <v>2271</v>
      </c>
      <c r="E501" s="17" t="s">
        <v>1227</v>
      </c>
      <c r="F501" s="17" t="s">
        <v>4035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41" t="s">
        <v>5382</v>
      </c>
      <c r="N501" s="41"/>
      <c r="O501" s="41"/>
      <c r="P501" s="41"/>
    </row>
    <row r="502" spans="1:16" x14ac:dyDescent="0.3">
      <c r="A502" s="17" t="s">
        <v>4036</v>
      </c>
      <c r="B502" s="17" t="s">
        <v>4037</v>
      </c>
      <c r="C502" s="17" t="s">
        <v>4038</v>
      </c>
      <c r="D502" s="17" t="s">
        <v>4039</v>
      </c>
      <c r="E502" s="17" t="s">
        <v>4040</v>
      </c>
      <c r="F502" s="17" t="s">
        <v>4036</v>
      </c>
      <c r="G502" s="18">
        <v>1</v>
      </c>
      <c r="H502" s="18">
        <v>1</v>
      </c>
      <c r="I502" s="19">
        <v>1</v>
      </c>
      <c r="J502" s="20">
        <v>0</v>
      </c>
      <c r="K502" s="21">
        <v>0</v>
      </c>
      <c r="L502" s="22">
        <v>0</v>
      </c>
      <c r="M502" s="41" t="s">
        <v>5380</v>
      </c>
      <c r="N502" s="41"/>
      <c r="O502" s="41"/>
      <c r="P502" s="41"/>
    </row>
    <row r="503" spans="1:16" x14ac:dyDescent="0.3">
      <c r="A503" s="17" t="s">
        <v>2186</v>
      </c>
      <c r="B503" s="17" t="s">
        <v>4041</v>
      </c>
      <c r="C503" s="17" t="s">
        <v>2267</v>
      </c>
      <c r="D503" s="17" t="s">
        <v>2570</v>
      </c>
      <c r="E503" s="17" t="s">
        <v>2189</v>
      </c>
      <c r="F503" s="17" t="s">
        <v>4042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41" t="s">
        <v>5382</v>
      </c>
      <c r="N503" s="41"/>
      <c r="O503" s="41"/>
      <c r="P503" s="41"/>
    </row>
    <row r="504" spans="1:16" x14ac:dyDescent="0.3">
      <c r="A504" s="17" t="s">
        <v>4043</v>
      </c>
      <c r="B504" s="17" t="s">
        <v>3048</v>
      </c>
      <c r="C504" s="17" t="s">
        <v>4044</v>
      </c>
      <c r="D504" s="17" t="s">
        <v>2846</v>
      </c>
      <c r="E504" s="17" t="s">
        <v>2764</v>
      </c>
      <c r="F504" s="17" t="s">
        <v>4045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41" t="s">
        <v>5380</v>
      </c>
      <c r="N504" s="41"/>
      <c r="O504" s="41"/>
      <c r="P504" s="41"/>
    </row>
    <row r="505" spans="1:16" x14ac:dyDescent="0.3">
      <c r="A505" s="17" t="s">
        <v>4046</v>
      </c>
      <c r="B505" s="17" t="s">
        <v>4047</v>
      </c>
      <c r="C505" s="17" t="s">
        <v>4048</v>
      </c>
      <c r="D505" s="17" t="s">
        <v>4049</v>
      </c>
      <c r="E505" s="17" t="s">
        <v>2697</v>
      </c>
      <c r="F505" s="17" t="s">
        <v>4050</v>
      </c>
      <c r="G505" s="18">
        <v>1</v>
      </c>
      <c r="H505" s="18">
        <v>2</v>
      </c>
      <c r="I505" s="19">
        <v>1</v>
      </c>
      <c r="J505" s="20">
        <v>0</v>
      </c>
      <c r="K505" s="21">
        <v>0</v>
      </c>
      <c r="L505" s="22">
        <v>0</v>
      </c>
      <c r="M505" s="41" t="s">
        <v>5380</v>
      </c>
      <c r="N505" s="41"/>
      <c r="O505" s="41"/>
      <c r="P505" s="41"/>
    </row>
    <row r="506" spans="1:16" x14ac:dyDescent="0.3">
      <c r="A506" s="17" t="s">
        <v>4051</v>
      </c>
      <c r="B506" s="17" t="s">
        <v>2314</v>
      </c>
      <c r="C506" s="17" t="s">
        <v>2352</v>
      </c>
      <c r="D506" s="17" t="s">
        <v>2316</v>
      </c>
      <c r="E506" s="17" t="s">
        <v>2317</v>
      </c>
      <c r="F506" s="17" t="s">
        <v>4051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41" t="s">
        <v>5380</v>
      </c>
      <c r="N506" s="41"/>
      <c r="O506" s="41"/>
      <c r="P506" s="41"/>
    </row>
    <row r="507" spans="1:16" x14ac:dyDescent="0.3">
      <c r="A507" s="17" t="s">
        <v>4052</v>
      </c>
      <c r="B507" s="17" t="s">
        <v>4053</v>
      </c>
      <c r="C507" s="17" t="s">
        <v>2267</v>
      </c>
      <c r="D507" s="17" t="s">
        <v>2271</v>
      </c>
      <c r="E507" s="17" t="s">
        <v>2864</v>
      </c>
      <c r="F507" s="17" t="s">
        <v>4054</v>
      </c>
      <c r="G507" s="18">
        <v>1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41" t="s">
        <v>5381</v>
      </c>
      <c r="N507" s="41"/>
      <c r="O507" s="41"/>
      <c r="P507" s="41"/>
    </row>
    <row r="508" spans="1:16" x14ac:dyDescent="0.3">
      <c r="A508" s="17" t="s">
        <v>1189</v>
      </c>
      <c r="B508" s="17" t="s">
        <v>4055</v>
      </c>
      <c r="C508" s="17" t="s">
        <v>2787</v>
      </c>
      <c r="D508" s="17" t="s">
        <v>4056</v>
      </c>
      <c r="E508" s="17" t="s">
        <v>1192</v>
      </c>
      <c r="F508" s="17" t="s">
        <v>4057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41" t="s">
        <v>5382</v>
      </c>
      <c r="N508" s="41"/>
      <c r="O508" s="41"/>
      <c r="P508" s="41"/>
    </row>
    <row r="509" spans="1:16" x14ac:dyDescent="0.3">
      <c r="A509" s="17" t="s">
        <v>1276</v>
      </c>
      <c r="B509" s="17" t="s">
        <v>4058</v>
      </c>
      <c r="C509" s="17" t="s">
        <v>2267</v>
      </c>
      <c r="D509" s="17" t="s">
        <v>2416</v>
      </c>
      <c r="E509" s="17" t="s">
        <v>1279</v>
      </c>
      <c r="F509" s="17" t="s">
        <v>4059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41" t="s">
        <v>5382</v>
      </c>
      <c r="N509" s="41"/>
      <c r="O509" s="41"/>
      <c r="P509" s="41"/>
    </row>
    <row r="510" spans="1:16" x14ac:dyDescent="0.3">
      <c r="A510" s="17" t="s">
        <v>4060</v>
      </c>
      <c r="B510" s="17" t="s">
        <v>4061</v>
      </c>
      <c r="C510" s="17" t="s">
        <v>2267</v>
      </c>
      <c r="D510" s="17" t="s">
        <v>3096</v>
      </c>
      <c r="E510" s="17" t="s">
        <v>4062</v>
      </c>
      <c r="F510" s="17" t="s">
        <v>4063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41" t="s">
        <v>5381</v>
      </c>
      <c r="N510" s="41"/>
      <c r="O510" s="41"/>
      <c r="P510" s="41"/>
    </row>
    <row r="511" spans="1:16" x14ac:dyDescent="0.3">
      <c r="A511" s="17" t="s">
        <v>4064</v>
      </c>
      <c r="B511" s="17" t="s">
        <v>4065</v>
      </c>
      <c r="C511" s="17" t="s">
        <v>4066</v>
      </c>
      <c r="D511" s="17" t="s">
        <v>2271</v>
      </c>
      <c r="E511" s="17" t="s">
        <v>2624</v>
      </c>
      <c r="F511" s="17" t="s">
        <v>4064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1" t="s">
        <v>5381</v>
      </c>
      <c r="N511" s="41"/>
      <c r="O511" s="41"/>
      <c r="P511" s="41"/>
    </row>
    <row r="512" spans="1:16" x14ac:dyDescent="0.3">
      <c r="A512" s="17" t="s">
        <v>4067</v>
      </c>
      <c r="B512" s="17" t="s">
        <v>4068</v>
      </c>
      <c r="C512" s="17" t="s">
        <v>4069</v>
      </c>
      <c r="D512" s="17" t="s">
        <v>2493</v>
      </c>
      <c r="E512" s="17" t="s">
        <v>2317</v>
      </c>
      <c r="F512" s="17" t="s">
        <v>4070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41" t="s">
        <v>5380</v>
      </c>
      <c r="N512" s="41"/>
      <c r="O512" s="41"/>
      <c r="P512" s="41"/>
    </row>
    <row r="513" spans="1:16" x14ac:dyDescent="0.3">
      <c r="A513" s="17" t="s">
        <v>4071</v>
      </c>
      <c r="B513" s="17" t="s">
        <v>3222</v>
      </c>
      <c r="C513" s="17" t="s">
        <v>4072</v>
      </c>
      <c r="D513" s="17" t="s">
        <v>2468</v>
      </c>
      <c r="E513" s="17" t="s">
        <v>2755</v>
      </c>
      <c r="F513" s="17" t="s">
        <v>4073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41" t="s">
        <v>5380</v>
      </c>
      <c r="N513" s="41"/>
      <c r="O513" s="41"/>
      <c r="P513" s="41"/>
    </row>
    <row r="514" spans="1:16" x14ac:dyDescent="0.3">
      <c r="A514" s="17" t="s">
        <v>4074</v>
      </c>
      <c r="B514" s="17" t="s">
        <v>4075</v>
      </c>
      <c r="C514" s="17" t="s">
        <v>2267</v>
      </c>
      <c r="D514" s="17" t="s">
        <v>2484</v>
      </c>
      <c r="E514" s="17" t="s">
        <v>1303</v>
      </c>
      <c r="F514" s="17" t="s">
        <v>4076</v>
      </c>
      <c r="G514" s="18">
        <v>1</v>
      </c>
      <c r="H514" s="18">
        <v>2</v>
      </c>
      <c r="I514" s="19">
        <v>0</v>
      </c>
      <c r="J514" s="20">
        <v>1</v>
      </c>
      <c r="K514" s="21">
        <v>0</v>
      </c>
      <c r="L514" s="22">
        <v>0</v>
      </c>
      <c r="M514" s="41" t="s">
        <v>5381</v>
      </c>
      <c r="N514" s="41"/>
      <c r="O514" s="41"/>
      <c r="P514" s="41"/>
    </row>
    <row r="515" spans="1:16" x14ac:dyDescent="0.3">
      <c r="A515" s="17" t="s">
        <v>4077</v>
      </c>
      <c r="B515" s="17" t="s">
        <v>4078</v>
      </c>
      <c r="C515" s="17" t="s">
        <v>2267</v>
      </c>
      <c r="D515" s="17" t="s">
        <v>2416</v>
      </c>
      <c r="E515" s="17" t="s">
        <v>1782</v>
      </c>
      <c r="F515" s="17" t="s">
        <v>4079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41" t="s">
        <v>5386</v>
      </c>
      <c r="N515" s="41"/>
      <c r="O515" s="41"/>
      <c r="P515" s="41"/>
    </row>
    <row r="516" spans="1:16" x14ac:dyDescent="0.3">
      <c r="A516" s="17" t="s">
        <v>4080</v>
      </c>
      <c r="B516" s="17" t="s">
        <v>4081</v>
      </c>
      <c r="C516" s="17" t="s">
        <v>2927</v>
      </c>
      <c r="D516" s="17" t="s">
        <v>2271</v>
      </c>
      <c r="E516" s="17" t="s">
        <v>2504</v>
      </c>
      <c r="F516" s="17" t="s">
        <v>4082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41" t="s">
        <v>5381</v>
      </c>
      <c r="N516" s="41"/>
      <c r="O516" s="41"/>
      <c r="P516" s="41"/>
    </row>
    <row r="517" spans="1:16" x14ac:dyDescent="0.3">
      <c r="A517" s="17" t="s">
        <v>4083</v>
      </c>
      <c r="B517" s="17" t="s">
        <v>4084</v>
      </c>
      <c r="C517" s="17" t="s">
        <v>2267</v>
      </c>
      <c r="D517" s="17" t="s">
        <v>2271</v>
      </c>
      <c r="E517" s="17" t="s">
        <v>3686</v>
      </c>
      <c r="F517" s="17" t="s">
        <v>4085</v>
      </c>
      <c r="G517" s="18">
        <v>1</v>
      </c>
      <c r="H517" s="18">
        <v>2</v>
      </c>
      <c r="I517" s="19">
        <v>0</v>
      </c>
      <c r="J517" s="20">
        <v>1</v>
      </c>
      <c r="K517" s="21">
        <v>0</v>
      </c>
      <c r="L517" s="22">
        <v>0</v>
      </c>
      <c r="M517" s="41" t="s">
        <v>5380</v>
      </c>
      <c r="N517" s="41"/>
      <c r="O517" s="41"/>
      <c r="P517" s="41"/>
    </row>
    <row r="518" spans="1:16" x14ac:dyDescent="0.3">
      <c r="A518" s="17" t="s">
        <v>4086</v>
      </c>
      <c r="B518" s="17" t="s">
        <v>4087</v>
      </c>
      <c r="C518" s="17" t="s">
        <v>4088</v>
      </c>
      <c r="D518" s="17" t="s">
        <v>4089</v>
      </c>
      <c r="E518" s="17" t="s">
        <v>1279</v>
      </c>
      <c r="F518" s="17" t="s">
        <v>4090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41" t="s">
        <v>5386</v>
      </c>
      <c r="N518" s="41"/>
      <c r="O518" s="41"/>
      <c r="P518" s="41"/>
    </row>
    <row r="519" spans="1:16" x14ac:dyDescent="0.3">
      <c r="A519" s="17" t="s">
        <v>1959</v>
      </c>
      <c r="B519" s="17" t="s">
        <v>2636</v>
      </c>
      <c r="C519" s="17" t="s">
        <v>2904</v>
      </c>
      <c r="D519" s="17" t="s">
        <v>2300</v>
      </c>
      <c r="E519" s="17" t="s">
        <v>1106</v>
      </c>
      <c r="F519" s="17" t="s">
        <v>4091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41" t="s">
        <v>5382</v>
      </c>
      <c r="N519" s="41"/>
      <c r="O519" s="41"/>
      <c r="P519" s="41"/>
    </row>
    <row r="520" spans="1:16" x14ac:dyDescent="0.3">
      <c r="A520" s="17" t="s">
        <v>1314</v>
      </c>
      <c r="B520" s="17" t="s">
        <v>4092</v>
      </c>
      <c r="C520" s="17" t="s">
        <v>4093</v>
      </c>
      <c r="D520" s="17" t="s">
        <v>4094</v>
      </c>
      <c r="E520" s="17" t="s">
        <v>1317</v>
      </c>
      <c r="F520" s="17" t="s">
        <v>4095</v>
      </c>
      <c r="G520" s="18">
        <v>1</v>
      </c>
      <c r="H520" s="18">
        <v>1</v>
      </c>
      <c r="I520" s="19">
        <v>0</v>
      </c>
      <c r="J520" s="20">
        <v>0</v>
      </c>
      <c r="K520" s="21">
        <v>0</v>
      </c>
      <c r="L520" s="22">
        <v>1</v>
      </c>
      <c r="M520" s="41" t="s">
        <v>5382</v>
      </c>
      <c r="N520" s="41"/>
      <c r="O520" s="41"/>
      <c r="P520" s="41"/>
    </row>
    <row r="521" spans="1:16" x14ac:dyDescent="0.3">
      <c r="A521" s="17" t="s">
        <v>4096</v>
      </c>
      <c r="B521" s="17" t="s">
        <v>3048</v>
      </c>
      <c r="C521" s="17" t="s">
        <v>4097</v>
      </c>
      <c r="D521" s="17" t="s">
        <v>2846</v>
      </c>
      <c r="E521" s="17" t="s">
        <v>2764</v>
      </c>
      <c r="F521" s="17" t="s">
        <v>4098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41" t="s">
        <v>5381</v>
      </c>
      <c r="N521" s="41"/>
      <c r="O521" s="41"/>
      <c r="P521" s="41"/>
    </row>
    <row r="522" spans="1:16" x14ac:dyDescent="0.3">
      <c r="A522" s="17" t="s">
        <v>4099</v>
      </c>
      <c r="B522" s="17" t="s">
        <v>4100</v>
      </c>
      <c r="C522" s="17" t="s">
        <v>2503</v>
      </c>
      <c r="D522" s="17" t="s">
        <v>2271</v>
      </c>
      <c r="E522" s="17" t="s">
        <v>2504</v>
      </c>
      <c r="F522" s="17" t="s">
        <v>4101</v>
      </c>
      <c r="G522" s="18">
        <v>1</v>
      </c>
      <c r="H522" s="18">
        <v>5</v>
      </c>
      <c r="I522" s="19">
        <v>0</v>
      </c>
      <c r="J522" s="20">
        <v>1</v>
      </c>
      <c r="K522" s="21">
        <v>0</v>
      </c>
      <c r="L522" s="22">
        <v>0</v>
      </c>
      <c r="M522" s="41" t="s">
        <v>5380</v>
      </c>
      <c r="N522" s="41"/>
      <c r="O522" s="41"/>
      <c r="P522" s="41"/>
    </row>
    <row r="523" spans="1:16" x14ac:dyDescent="0.3">
      <c r="A523" s="17" t="s">
        <v>4102</v>
      </c>
      <c r="B523" s="17" t="s">
        <v>4103</v>
      </c>
      <c r="C523" s="17" t="s">
        <v>4104</v>
      </c>
      <c r="D523" s="17" t="s">
        <v>2323</v>
      </c>
      <c r="E523" s="17" t="s">
        <v>2395</v>
      </c>
      <c r="F523" s="17" t="s">
        <v>4105</v>
      </c>
      <c r="G523" s="18">
        <v>1</v>
      </c>
      <c r="H523" s="18">
        <v>2</v>
      </c>
      <c r="I523" s="19">
        <v>1</v>
      </c>
      <c r="J523" s="20">
        <v>0</v>
      </c>
      <c r="K523" s="21">
        <v>0</v>
      </c>
      <c r="L523" s="22">
        <v>0</v>
      </c>
      <c r="M523" s="41" t="s">
        <v>5380</v>
      </c>
      <c r="N523" s="41"/>
      <c r="O523" s="41"/>
      <c r="P523" s="41"/>
    </row>
    <row r="524" spans="1:16" x14ac:dyDescent="0.3">
      <c r="A524" s="17" t="s">
        <v>4106</v>
      </c>
      <c r="B524" s="17" t="s">
        <v>4107</v>
      </c>
      <c r="C524" s="17" t="s">
        <v>2267</v>
      </c>
      <c r="D524" s="17" t="s">
        <v>2271</v>
      </c>
      <c r="E524" s="17" t="s">
        <v>4108</v>
      </c>
      <c r="F524" s="17" t="s">
        <v>4109</v>
      </c>
      <c r="G524" s="18">
        <v>1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41" t="s">
        <v>5380</v>
      </c>
      <c r="N524" s="41"/>
      <c r="O524" s="41"/>
      <c r="P524" s="41"/>
    </row>
    <row r="525" spans="1:16" x14ac:dyDescent="0.3">
      <c r="A525" s="17" t="s">
        <v>4110</v>
      </c>
      <c r="B525" s="17" t="s">
        <v>3048</v>
      </c>
      <c r="C525" s="17" t="s">
        <v>4111</v>
      </c>
      <c r="D525" s="17" t="s">
        <v>2846</v>
      </c>
      <c r="E525" s="17" t="s">
        <v>2764</v>
      </c>
      <c r="F525" s="17" t="s">
        <v>4112</v>
      </c>
      <c r="G525" s="18">
        <v>1</v>
      </c>
      <c r="H525" s="18">
        <v>2</v>
      </c>
      <c r="I525" s="19">
        <v>0</v>
      </c>
      <c r="J525" s="20">
        <v>1</v>
      </c>
      <c r="K525" s="21">
        <v>0</v>
      </c>
      <c r="L525" s="22">
        <v>0</v>
      </c>
      <c r="M525" s="41" t="s">
        <v>5381</v>
      </c>
      <c r="N525" s="41"/>
      <c r="O525" s="41"/>
      <c r="P525" s="41"/>
    </row>
    <row r="526" spans="1:16" x14ac:dyDescent="0.3">
      <c r="A526" s="17" t="s">
        <v>4113</v>
      </c>
      <c r="B526" s="17" t="s">
        <v>3048</v>
      </c>
      <c r="C526" s="17" t="s">
        <v>4114</v>
      </c>
      <c r="D526" s="17" t="s">
        <v>2846</v>
      </c>
      <c r="E526" s="17" t="s">
        <v>2764</v>
      </c>
      <c r="F526" s="17" t="s">
        <v>4115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41" t="s">
        <v>5380</v>
      </c>
      <c r="N526" s="41"/>
      <c r="O526" s="41"/>
      <c r="P526" s="41"/>
    </row>
    <row r="527" spans="1:16" x14ac:dyDescent="0.3">
      <c r="A527" s="17" t="s">
        <v>4116</v>
      </c>
      <c r="B527" s="17" t="s">
        <v>3279</v>
      </c>
      <c r="C527" s="17" t="s">
        <v>4117</v>
      </c>
      <c r="D527" s="17" t="s">
        <v>2846</v>
      </c>
      <c r="E527" s="17" t="s">
        <v>2755</v>
      </c>
      <c r="F527" s="17" t="s">
        <v>4118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41" t="s">
        <v>5380</v>
      </c>
      <c r="N527" s="41"/>
      <c r="O527" s="41"/>
      <c r="P527" s="41"/>
    </row>
    <row r="528" spans="1:16" x14ac:dyDescent="0.3">
      <c r="A528" s="17" t="s">
        <v>4119</v>
      </c>
      <c r="B528" s="17" t="s">
        <v>3456</v>
      </c>
      <c r="C528" s="17" t="s">
        <v>4120</v>
      </c>
      <c r="D528" s="17" t="s">
        <v>2846</v>
      </c>
      <c r="E528" s="17" t="s">
        <v>2755</v>
      </c>
      <c r="F528" s="17" t="s">
        <v>4121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41" t="s">
        <v>5381</v>
      </c>
      <c r="N528" s="41"/>
      <c r="O528" s="41"/>
      <c r="P528" s="41"/>
    </row>
    <row r="529" spans="1:16" x14ac:dyDescent="0.3">
      <c r="A529" s="17" t="s">
        <v>4122</v>
      </c>
      <c r="B529" s="17" t="s">
        <v>2507</v>
      </c>
      <c r="C529" s="17" t="s">
        <v>4123</v>
      </c>
      <c r="D529" s="17" t="s">
        <v>2271</v>
      </c>
      <c r="E529" s="17" t="s">
        <v>2509</v>
      </c>
      <c r="F529" s="17" t="s">
        <v>4124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41" t="s">
        <v>5380</v>
      </c>
      <c r="N529" s="41"/>
      <c r="O529" s="41"/>
      <c r="P529" s="41"/>
    </row>
    <row r="530" spans="1:16" x14ac:dyDescent="0.3">
      <c r="A530" s="17" t="s">
        <v>2151</v>
      </c>
      <c r="B530" s="17" t="s">
        <v>4125</v>
      </c>
      <c r="C530" s="17" t="s">
        <v>2267</v>
      </c>
      <c r="D530" s="17" t="s">
        <v>2271</v>
      </c>
      <c r="E530" s="17" t="s">
        <v>2153</v>
      </c>
      <c r="F530" s="17" t="s">
        <v>4126</v>
      </c>
      <c r="G530" s="18">
        <v>1</v>
      </c>
      <c r="H530" s="18">
        <v>10</v>
      </c>
      <c r="I530" s="19">
        <v>0</v>
      </c>
      <c r="J530" s="20">
        <v>0</v>
      </c>
      <c r="K530" s="21">
        <v>0</v>
      </c>
      <c r="L530" s="22">
        <v>1</v>
      </c>
      <c r="M530" s="41" t="s">
        <v>5382</v>
      </c>
      <c r="N530" s="41"/>
      <c r="O530" s="41"/>
      <c r="P530" s="41"/>
    </row>
    <row r="531" spans="1:16" x14ac:dyDescent="0.3">
      <c r="A531" s="17" t="s">
        <v>4127</v>
      </c>
      <c r="B531" s="17" t="s">
        <v>4128</v>
      </c>
      <c r="C531" s="17" t="s">
        <v>2267</v>
      </c>
      <c r="D531" s="17" t="s">
        <v>2310</v>
      </c>
      <c r="E531" s="17" t="s">
        <v>2311</v>
      </c>
      <c r="F531" s="17" t="s">
        <v>4129</v>
      </c>
      <c r="G531" s="18">
        <v>1</v>
      </c>
      <c r="H531" s="18">
        <v>2</v>
      </c>
      <c r="I531" s="19">
        <v>0</v>
      </c>
      <c r="J531" s="20">
        <v>1</v>
      </c>
      <c r="K531" s="21">
        <v>0</v>
      </c>
      <c r="L531" s="22">
        <v>0</v>
      </c>
      <c r="M531" s="41" t="s">
        <v>5381</v>
      </c>
      <c r="N531" s="41"/>
      <c r="O531" s="41"/>
      <c r="P531" s="41"/>
    </row>
    <row r="532" spans="1:16" x14ac:dyDescent="0.3">
      <c r="A532" s="17" t="s">
        <v>4130</v>
      </c>
      <c r="B532" s="17" t="s">
        <v>4131</v>
      </c>
      <c r="C532" s="17" t="s">
        <v>2267</v>
      </c>
      <c r="D532" s="17" t="s">
        <v>2271</v>
      </c>
      <c r="E532" s="17" t="s">
        <v>1713</v>
      </c>
      <c r="F532" s="17" t="s">
        <v>4132</v>
      </c>
      <c r="G532" s="18">
        <v>1</v>
      </c>
      <c r="H532" s="18">
        <v>4</v>
      </c>
      <c r="I532" s="19">
        <v>0</v>
      </c>
      <c r="J532" s="20">
        <v>1</v>
      </c>
      <c r="K532" s="21">
        <v>0</v>
      </c>
      <c r="L532" s="22">
        <v>0</v>
      </c>
      <c r="M532" s="41" t="s">
        <v>5386</v>
      </c>
      <c r="N532" s="41"/>
      <c r="O532" s="41"/>
      <c r="P532" s="41"/>
    </row>
    <row r="533" spans="1:16" x14ac:dyDescent="0.3">
      <c r="A533" s="17" t="s">
        <v>4133</v>
      </c>
      <c r="B533" s="17" t="s">
        <v>4134</v>
      </c>
      <c r="C533" s="17" t="s">
        <v>4135</v>
      </c>
      <c r="D533" s="17" t="s">
        <v>2271</v>
      </c>
      <c r="E533" s="17" t="s">
        <v>3686</v>
      </c>
      <c r="F533" s="17" t="s">
        <v>4136</v>
      </c>
      <c r="G533" s="18">
        <v>1</v>
      </c>
      <c r="H533" s="18">
        <v>10</v>
      </c>
      <c r="I533" s="19">
        <v>1</v>
      </c>
      <c r="J533" s="20">
        <v>0</v>
      </c>
      <c r="K533" s="21">
        <v>0</v>
      </c>
      <c r="L533" s="22">
        <v>0</v>
      </c>
      <c r="M533" s="41" t="s">
        <v>5380</v>
      </c>
      <c r="N533" s="41"/>
      <c r="O533" s="41"/>
      <c r="P533" s="41"/>
    </row>
    <row r="534" spans="1:16" x14ac:dyDescent="0.3">
      <c r="A534" s="17" t="s">
        <v>4137</v>
      </c>
      <c r="B534" s="17" t="s">
        <v>4138</v>
      </c>
      <c r="C534" s="17" t="s">
        <v>4139</v>
      </c>
      <c r="D534" s="17" t="s">
        <v>2271</v>
      </c>
      <c r="E534" s="17" t="s">
        <v>3749</v>
      </c>
      <c r="F534" s="17" t="s">
        <v>4140</v>
      </c>
      <c r="G534" s="18">
        <v>1</v>
      </c>
      <c r="H534" s="18">
        <v>6</v>
      </c>
      <c r="I534" s="19">
        <v>0</v>
      </c>
      <c r="J534" s="20">
        <v>1</v>
      </c>
      <c r="K534" s="21">
        <v>0</v>
      </c>
      <c r="L534" s="22">
        <v>0</v>
      </c>
      <c r="M534" s="41" t="s">
        <v>5380</v>
      </c>
      <c r="N534" s="41"/>
      <c r="O534" s="41"/>
      <c r="P534" s="41"/>
    </row>
    <row r="535" spans="1:16" x14ac:dyDescent="0.3">
      <c r="A535" s="17" t="s">
        <v>4141</v>
      </c>
      <c r="B535" s="17" t="s">
        <v>3380</v>
      </c>
      <c r="C535" s="17" t="s">
        <v>4142</v>
      </c>
      <c r="D535" s="17" t="s">
        <v>2846</v>
      </c>
      <c r="E535" s="17" t="s">
        <v>2755</v>
      </c>
      <c r="F535" s="17" t="s">
        <v>4143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41" t="s">
        <v>5381</v>
      </c>
      <c r="N535" s="41"/>
      <c r="O535" s="41"/>
      <c r="P535" s="41"/>
    </row>
    <row r="536" spans="1:16" x14ac:dyDescent="0.3">
      <c r="A536" s="17" t="s">
        <v>4144</v>
      </c>
      <c r="B536" s="17" t="s">
        <v>2826</v>
      </c>
      <c r="C536" s="17" t="s">
        <v>4145</v>
      </c>
      <c r="D536" s="17" t="s">
        <v>2570</v>
      </c>
      <c r="E536" s="17" t="s">
        <v>2571</v>
      </c>
      <c r="F536" s="17" t="s">
        <v>4146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41" t="s">
        <v>5381</v>
      </c>
      <c r="N536" s="41"/>
      <c r="O536" s="41"/>
      <c r="P536" s="41"/>
    </row>
    <row r="537" spans="1:16" x14ac:dyDescent="0.3">
      <c r="A537" s="17" t="s">
        <v>1413</v>
      </c>
      <c r="B537" s="17" t="s">
        <v>4147</v>
      </c>
      <c r="C537" s="17" t="s">
        <v>2267</v>
      </c>
      <c r="D537" s="17" t="s">
        <v>2416</v>
      </c>
      <c r="E537" s="17" t="s">
        <v>1416</v>
      </c>
      <c r="F537" s="17" t="s">
        <v>4148</v>
      </c>
      <c r="G537" s="18">
        <v>1</v>
      </c>
      <c r="H537" s="18">
        <v>2</v>
      </c>
      <c r="I537" s="19">
        <v>0</v>
      </c>
      <c r="J537" s="20">
        <v>0</v>
      </c>
      <c r="K537" s="21">
        <v>0</v>
      </c>
      <c r="L537" s="22">
        <v>1</v>
      </c>
      <c r="M537" s="41" t="s">
        <v>5382</v>
      </c>
      <c r="N537" s="41"/>
      <c r="O537" s="41"/>
      <c r="P537" s="41"/>
    </row>
    <row r="538" spans="1:16" x14ac:dyDescent="0.3">
      <c r="A538" s="17" t="s">
        <v>4149</v>
      </c>
      <c r="B538" s="17" t="s">
        <v>4150</v>
      </c>
      <c r="C538" s="17" t="s">
        <v>4151</v>
      </c>
      <c r="D538" s="17" t="s">
        <v>2271</v>
      </c>
      <c r="E538" s="17" t="s">
        <v>3686</v>
      </c>
      <c r="F538" s="17" t="s">
        <v>4152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41" t="s">
        <v>5380</v>
      </c>
      <c r="N538" s="41"/>
      <c r="O538" s="41"/>
      <c r="P538" s="41"/>
    </row>
    <row r="539" spans="1:16" x14ac:dyDescent="0.3">
      <c r="A539" s="17" t="s">
        <v>4153</v>
      </c>
      <c r="B539" s="17" t="s">
        <v>4154</v>
      </c>
      <c r="C539" s="17" t="s">
        <v>2267</v>
      </c>
      <c r="D539" s="17" t="s">
        <v>2484</v>
      </c>
      <c r="E539" s="17" t="s">
        <v>1303</v>
      </c>
      <c r="F539" s="17" t="s">
        <v>4155</v>
      </c>
      <c r="G539" s="18">
        <v>1</v>
      </c>
      <c r="H539" s="18">
        <v>2</v>
      </c>
      <c r="I539" s="19">
        <v>0</v>
      </c>
      <c r="J539" s="20">
        <v>1</v>
      </c>
      <c r="K539" s="21">
        <v>0</v>
      </c>
      <c r="L539" s="22">
        <v>0</v>
      </c>
      <c r="M539" s="41" t="s">
        <v>5381</v>
      </c>
      <c r="N539" s="41"/>
      <c r="O539" s="41"/>
      <c r="P539" s="41"/>
    </row>
    <row r="540" spans="1:16" x14ac:dyDescent="0.3">
      <c r="A540" s="17" t="s">
        <v>4156</v>
      </c>
      <c r="B540" s="17" t="s">
        <v>2626</v>
      </c>
      <c r="C540" s="17" t="s">
        <v>4157</v>
      </c>
      <c r="D540" s="17" t="s">
        <v>2310</v>
      </c>
      <c r="E540" s="17" t="s">
        <v>2571</v>
      </c>
      <c r="F540" s="17" t="s">
        <v>4158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41" t="s">
        <v>5380</v>
      </c>
      <c r="N540" s="41"/>
      <c r="O540" s="41"/>
      <c r="P540" s="41"/>
    </row>
    <row r="541" spans="1:16" x14ac:dyDescent="0.3">
      <c r="A541" s="17" t="s">
        <v>4159</v>
      </c>
      <c r="B541" s="17" t="s">
        <v>4160</v>
      </c>
      <c r="C541" s="17" t="s">
        <v>4161</v>
      </c>
      <c r="D541" s="17" t="s">
        <v>2663</v>
      </c>
      <c r="E541" s="17" t="s">
        <v>1515</v>
      </c>
      <c r="F541" s="17" t="s">
        <v>4162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41" t="s">
        <v>5381</v>
      </c>
      <c r="N541" s="41"/>
      <c r="O541" s="41"/>
      <c r="P541" s="41"/>
    </row>
    <row r="542" spans="1:16" x14ac:dyDescent="0.3">
      <c r="A542" s="17" t="s">
        <v>4163</v>
      </c>
      <c r="B542" s="17" t="s">
        <v>4164</v>
      </c>
      <c r="C542" s="17" t="s">
        <v>2267</v>
      </c>
      <c r="D542" s="17" t="s">
        <v>2271</v>
      </c>
      <c r="E542" s="17" t="s">
        <v>2504</v>
      </c>
      <c r="F542" s="17" t="s">
        <v>4165</v>
      </c>
      <c r="G542" s="18">
        <v>1</v>
      </c>
      <c r="H542" s="18">
        <v>2</v>
      </c>
      <c r="I542" s="19">
        <v>0</v>
      </c>
      <c r="J542" s="20">
        <v>1</v>
      </c>
      <c r="K542" s="21">
        <v>0</v>
      </c>
      <c r="L542" s="22">
        <v>0</v>
      </c>
      <c r="M542" s="41" t="s">
        <v>5380</v>
      </c>
      <c r="N542" s="41"/>
      <c r="O542" s="41"/>
      <c r="P542" s="41"/>
    </row>
    <row r="543" spans="1:16" x14ac:dyDescent="0.3">
      <c r="A543" s="17" t="s">
        <v>4166</v>
      </c>
      <c r="B543" s="17" t="s">
        <v>3214</v>
      </c>
      <c r="C543" s="17" t="s">
        <v>4167</v>
      </c>
      <c r="D543" s="17" t="s">
        <v>2846</v>
      </c>
      <c r="E543" s="17" t="s">
        <v>2755</v>
      </c>
      <c r="F543" s="17" t="s">
        <v>4168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41" t="s">
        <v>5380</v>
      </c>
      <c r="N543" s="41"/>
      <c r="O543" s="41"/>
      <c r="P543" s="41"/>
    </row>
    <row r="544" spans="1:16" x14ac:dyDescent="0.3">
      <c r="A544" s="17" t="s">
        <v>1124</v>
      </c>
      <c r="B544" s="17" t="s">
        <v>4169</v>
      </c>
      <c r="C544" s="17" t="s">
        <v>2267</v>
      </c>
      <c r="D544" s="17" t="s">
        <v>2271</v>
      </c>
      <c r="E544" s="17" t="s">
        <v>1120</v>
      </c>
      <c r="F544" s="17" t="s">
        <v>4170</v>
      </c>
      <c r="G544" s="18">
        <v>1</v>
      </c>
      <c r="H544" s="18">
        <v>1</v>
      </c>
      <c r="I544" s="19">
        <v>0</v>
      </c>
      <c r="J544" s="20">
        <v>0</v>
      </c>
      <c r="K544" s="21">
        <v>1</v>
      </c>
      <c r="L544" s="22">
        <v>0</v>
      </c>
      <c r="M544" s="41" t="s">
        <v>5382</v>
      </c>
      <c r="N544" s="41"/>
      <c r="O544" s="41"/>
      <c r="P544" s="41"/>
    </row>
    <row r="545" spans="1:16" x14ac:dyDescent="0.3">
      <c r="A545" s="17" t="s">
        <v>4171</v>
      </c>
      <c r="B545" s="17" t="s">
        <v>4172</v>
      </c>
      <c r="C545" s="17" t="s">
        <v>2783</v>
      </c>
      <c r="D545" s="17" t="s">
        <v>2271</v>
      </c>
      <c r="E545" s="17" t="s">
        <v>2504</v>
      </c>
      <c r="F545" s="17" t="s">
        <v>4173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41" t="s">
        <v>5381</v>
      </c>
      <c r="N545" s="41"/>
      <c r="O545" s="41"/>
      <c r="P545" s="41"/>
    </row>
    <row r="546" spans="1:16" x14ac:dyDescent="0.3">
      <c r="A546" s="17" t="s">
        <v>4174</v>
      </c>
      <c r="B546" s="17" t="s">
        <v>4175</v>
      </c>
      <c r="C546" s="17" t="s">
        <v>4176</v>
      </c>
      <c r="D546" s="17" t="s">
        <v>4177</v>
      </c>
      <c r="E546" s="17" t="s">
        <v>1106</v>
      </c>
      <c r="F546" s="17" t="s">
        <v>4178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41" t="s">
        <v>5386</v>
      </c>
      <c r="N546" s="41"/>
      <c r="O546" s="41"/>
      <c r="P546" s="41"/>
    </row>
    <row r="547" spans="1:16" x14ac:dyDescent="0.3">
      <c r="A547" s="17" t="s">
        <v>4179</v>
      </c>
      <c r="B547" s="17" t="s">
        <v>3352</v>
      </c>
      <c r="C547" s="17" t="s">
        <v>4180</v>
      </c>
      <c r="D547" s="17" t="s">
        <v>2600</v>
      </c>
      <c r="E547" s="17" t="s">
        <v>2317</v>
      </c>
      <c r="F547" s="17" t="s">
        <v>4179</v>
      </c>
      <c r="G547" s="18">
        <v>1</v>
      </c>
      <c r="H547" s="18">
        <v>1</v>
      </c>
      <c r="I547" s="19">
        <v>1</v>
      </c>
      <c r="J547" s="20">
        <v>0</v>
      </c>
      <c r="K547" s="21">
        <v>0</v>
      </c>
      <c r="L547" s="22">
        <v>0</v>
      </c>
      <c r="M547" s="41" t="s">
        <v>5380</v>
      </c>
      <c r="N547" s="41"/>
      <c r="O547" s="41"/>
      <c r="P547" s="41"/>
    </row>
    <row r="548" spans="1:16" x14ac:dyDescent="0.3">
      <c r="A548" s="17" t="s">
        <v>4181</v>
      </c>
      <c r="B548" s="17" t="s">
        <v>4182</v>
      </c>
      <c r="C548" s="17" t="s">
        <v>4183</v>
      </c>
      <c r="D548" s="17" t="s">
        <v>2271</v>
      </c>
      <c r="E548" s="17" t="s">
        <v>1713</v>
      </c>
      <c r="F548" s="17" t="s">
        <v>4184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41" t="s">
        <v>5380</v>
      </c>
      <c r="N548" s="41"/>
      <c r="O548" s="41"/>
      <c r="P548" s="41"/>
    </row>
    <row r="549" spans="1:16" x14ac:dyDescent="0.3">
      <c r="A549" s="17" t="s">
        <v>1223</v>
      </c>
      <c r="B549" s="17" t="s">
        <v>4185</v>
      </c>
      <c r="C549" s="17" t="s">
        <v>4186</v>
      </c>
      <c r="D549" s="17" t="s">
        <v>2271</v>
      </c>
      <c r="E549" s="17" t="s">
        <v>1222</v>
      </c>
      <c r="F549" s="17" t="s">
        <v>4187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41" t="s">
        <v>5382</v>
      </c>
      <c r="N549" s="41"/>
      <c r="O549" s="41"/>
      <c r="P549" s="41"/>
    </row>
    <row r="550" spans="1:16" x14ac:dyDescent="0.3">
      <c r="A550" s="17" t="s">
        <v>4188</v>
      </c>
      <c r="B550" s="17" t="s">
        <v>4189</v>
      </c>
      <c r="C550" s="17" t="s">
        <v>2267</v>
      </c>
      <c r="D550" s="17" t="s">
        <v>2310</v>
      </c>
      <c r="E550" s="17" t="s">
        <v>2311</v>
      </c>
      <c r="F550" s="17" t="s">
        <v>4190</v>
      </c>
      <c r="G550" s="18">
        <v>1</v>
      </c>
      <c r="H550" s="18">
        <v>2</v>
      </c>
      <c r="I550" s="19">
        <v>0</v>
      </c>
      <c r="J550" s="20">
        <v>1</v>
      </c>
      <c r="K550" s="21">
        <v>0</v>
      </c>
      <c r="L550" s="22">
        <v>0</v>
      </c>
      <c r="M550" s="41" t="s">
        <v>5381</v>
      </c>
      <c r="N550" s="41"/>
      <c r="O550" s="41"/>
      <c r="P550" s="41"/>
    </row>
    <row r="551" spans="1:16" x14ac:dyDescent="0.3">
      <c r="A551" s="17" t="s">
        <v>1692</v>
      </c>
      <c r="B551" s="17" t="s">
        <v>4191</v>
      </c>
      <c r="C551" s="17" t="s">
        <v>2267</v>
      </c>
      <c r="D551" s="17" t="s">
        <v>2271</v>
      </c>
      <c r="E551" s="17" t="s">
        <v>1416</v>
      </c>
      <c r="F551" s="17" t="s">
        <v>4192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41" t="s">
        <v>5382</v>
      </c>
      <c r="N551" s="41"/>
      <c r="O551" s="41"/>
      <c r="P551" s="41"/>
    </row>
    <row r="552" spans="1:16" x14ac:dyDescent="0.3">
      <c r="A552" s="17" t="s">
        <v>4193</v>
      </c>
      <c r="B552" s="17" t="s">
        <v>3084</v>
      </c>
      <c r="C552" s="17" t="s">
        <v>4194</v>
      </c>
      <c r="D552" s="17" t="s">
        <v>2908</v>
      </c>
      <c r="E552" s="17" t="s">
        <v>3086</v>
      </c>
      <c r="F552" s="17" t="s">
        <v>4195</v>
      </c>
      <c r="G552" s="18">
        <v>1</v>
      </c>
      <c r="H552" s="18">
        <v>4</v>
      </c>
      <c r="I552" s="19">
        <v>0</v>
      </c>
      <c r="J552" s="20">
        <v>1</v>
      </c>
      <c r="K552" s="21">
        <v>0</v>
      </c>
      <c r="L552" s="22">
        <v>0</v>
      </c>
      <c r="M552" s="41" t="s">
        <v>5381</v>
      </c>
      <c r="N552" s="41"/>
      <c r="O552" s="41"/>
      <c r="P552" s="41"/>
    </row>
    <row r="553" spans="1:16" x14ac:dyDescent="0.3">
      <c r="A553" s="17" t="s">
        <v>4196</v>
      </c>
      <c r="B553" s="17" t="s">
        <v>3279</v>
      </c>
      <c r="C553" s="17" t="s">
        <v>4197</v>
      </c>
      <c r="D553" s="17" t="s">
        <v>2846</v>
      </c>
      <c r="E553" s="17" t="s">
        <v>2755</v>
      </c>
      <c r="F553" s="17" t="s">
        <v>4198</v>
      </c>
      <c r="G553" s="18">
        <v>1</v>
      </c>
      <c r="H553" s="18">
        <v>1</v>
      </c>
      <c r="I553" s="19">
        <v>1</v>
      </c>
      <c r="J553" s="20">
        <v>0</v>
      </c>
      <c r="K553" s="21">
        <v>0</v>
      </c>
      <c r="L553" s="22">
        <v>0</v>
      </c>
      <c r="M553" s="41" t="s">
        <v>5380</v>
      </c>
      <c r="N553" s="41"/>
      <c r="O553" s="41"/>
      <c r="P553" s="41"/>
    </row>
    <row r="554" spans="1:16" x14ac:dyDescent="0.3">
      <c r="A554" s="17" t="s">
        <v>4199</v>
      </c>
      <c r="B554" s="17" t="s">
        <v>2430</v>
      </c>
      <c r="C554" s="17" t="s">
        <v>4200</v>
      </c>
      <c r="D554" s="17" t="s">
        <v>2336</v>
      </c>
      <c r="E554" s="17" t="s">
        <v>2432</v>
      </c>
      <c r="F554" s="17" t="s">
        <v>4199</v>
      </c>
      <c r="G554" s="18">
        <v>1</v>
      </c>
      <c r="H554" s="18">
        <v>10</v>
      </c>
      <c r="I554" s="19">
        <v>0</v>
      </c>
      <c r="J554" s="20">
        <v>1</v>
      </c>
      <c r="K554" s="21">
        <v>0</v>
      </c>
      <c r="L554" s="22">
        <v>0</v>
      </c>
      <c r="M554" s="41" t="s">
        <v>5380</v>
      </c>
      <c r="N554" s="41"/>
      <c r="O554" s="41"/>
      <c r="P554" s="41"/>
    </row>
    <row r="555" spans="1:16" x14ac:dyDescent="0.3">
      <c r="A555" s="17" t="s">
        <v>1715</v>
      </c>
      <c r="B555" s="17" t="s">
        <v>4201</v>
      </c>
      <c r="C555" s="17" t="s">
        <v>4202</v>
      </c>
      <c r="D555" s="17" t="s">
        <v>4203</v>
      </c>
      <c r="E555" s="17" t="s">
        <v>1718</v>
      </c>
      <c r="F555" s="17" t="s">
        <v>4204</v>
      </c>
      <c r="G555" s="18">
        <v>1</v>
      </c>
      <c r="H555" s="18">
        <v>4</v>
      </c>
      <c r="I555" s="19">
        <v>0</v>
      </c>
      <c r="J555" s="20">
        <v>0</v>
      </c>
      <c r="K555" s="21">
        <v>0</v>
      </c>
      <c r="L555" s="22">
        <v>1</v>
      </c>
      <c r="M555" s="41" t="s">
        <v>5382</v>
      </c>
      <c r="N555" s="41"/>
      <c r="O555" s="41"/>
      <c r="P555" s="41"/>
    </row>
    <row r="556" spans="1:16" x14ac:dyDescent="0.3">
      <c r="A556" s="17" t="s">
        <v>4205</v>
      </c>
      <c r="B556" s="17" t="s">
        <v>4206</v>
      </c>
      <c r="C556" s="17" t="s">
        <v>2492</v>
      </c>
      <c r="D556" s="17" t="s">
        <v>2493</v>
      </c>
      <c r="E556" s="17" t="s">
        <v>2477</v>
      </c>
      <c r="F556" s="17" t="s">
        <v>4207</v>
      </c>
      <c r="G556" s="18">
        <v>1</v>
      </c>
      <c r="H556" s="18">
        <v>1</v>
      </c>
      <c r="I556" s="19">
        <v>1</v>
      </c>
      <c r="J556" s="20">
        <v>0</v>
      </c>
      <c r="K556" s="21">
        <v>0</v>
      </c>
      <c r="L556" s="22">
        <v>0</v>
      </c>
      <c r="M556" s="41" t="s">
        <v>5380</v>
      </c>
      <c r="N556" s="41"/>
      <c r="O556" s="41"/>
      <c r="P556" s="41"/>
    </row>
    <row r="557" spans="1:16" x14ac:dyDescent="0.3">
      <c r="A557" s="17" t="s">
        <v>4208</v>
      </c>
      <c r="B557" s="17" t="s">
        <v>2524</v>
      </c>
      <c r="C557" s="17" t="s">
        <v>4209</v>
      </c>
      <c r="D557" s="17" t="s">
        <v>2484</v>
      </c>
      <c r="E557" s="17" t="s">
        <v>2189</v>
      </c>
      <c r="F557" s="17" t="s">
        <v>4210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41" t="s">
        <v>5381</v>
      </c>
      <c r="N557" s="41"/>
      <c r="O557" s="41"/>
      <c r="P557" s="41"/>
    </row>
    <row r="558" spans="1:16" x14ac:dyDescent="0.3">
      <c r="A558" s="17" t="s">
        <v>4211</v>
      </c>
      <c r="B558" s="17" t="s">
        <v>3279</v>
      </c>
      <c r="C558" s="17" t="s">
        <v>4212</v>
      </c>
      <c r="D558" s="17" t="s">
        <v>2846</v>
      </c>
      <c r="E558" s="17" t="s">
        <v>2755</v>
      </c>
      <c r="F558" s="17" t="s">
        <v>4213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41" t="s">
        <v>5380</v>
      </c>
      <c r="N558" s="41"/>
      <c r="O558" s="41"/>
      <c r="P558" s="41"/>
    </row>
    <row r="559" spans="1:16" x14ac:dyDescent="0.3">
      <c r="A559" s="17" t="s">
        <v>4214</v>
      </c>
      <c r="B559" s="17" t="s">
        <v>4215</v>
      </c>
      <c r="C559" s="17" t="s">
        <v>3193</v>
      </c>
      <c r="D559" s="17" t="s">
        <v>2271</v>
      </c>
      <c r="E559" s="17" t="s">
        <v>2504</v>
      </c>
      <c r="F559" s="17" t="s">
        <v>4216</v>
      </c>
      <c r="G559" s="18">
        <v>1</v>
      </c>
      <c r="H559" s="18">
        <v>10</v>
      </c>
      <c r="I559" s="19">
        <v>0</v>
      </c>
      <c r="J559" s="20">
        <v>1</v>
      </c>
      <c r="K559" s="21">
        <v>0</v>
      </c>
      <c r="L559" s="22">
        <v>0</v>
      </c>
      <c r="M559" s="41" t="s">
        <v>5380</v>
      </c>
      <c r="N559" s="41"/>
      <c r="O559" s="41"/>
      <c r="P559" s="41"/>
    </row>
    <row r="560" spans="1:16" x14ac:dyDescent="0.3">
      <c r="A560" s="17" t="s">
        <v>1633</v>
      </c>
      <c r="B560" s="17" t="s">
        <v>4217</v>
      </c>
      <c r="C560" s="17" t="s">
        <v>2267</v>
      </c>
      <c r="D560" s="17" t="s">
        <v>2416</v>
      </c>
      <c r="E560" s="17" t="s">
        <v>1416</v>
      </c>
      <c r="F560" s="17" t="s">
        <v>4218</v>
      </c>
      <c r="G560" s="18">
        <v>1</v>
      </c>
      <c r="H560" s="18">
        <v>3</v>
      </c>
      <c r="I560" s="19">
        <v>0</v>
      </c>
      <c r="J560" s="20">
        <v>0</v>
      </c>
      <c r="K560" s="21">
        <v>0</v>
      </c>
      <c r="L560" s="22">
        <v>1</v>
      </c>
      <c r="M560" s="41" t="s">
        <v>5382</v>
      </c>
      <c r="N560" s="41"/>
      <c r="O560" s="41"/>
      <c r="P560" s="41"/>
    </row>
    <row r="561" spans="1:16" x14ac:dyDescent="0.3">
      <c r="A561" s="17" t="s">
        <v>4219</v>
      </c>
      <c r="B561" s="17" t="s">
        <v>2559</v>
      </c>
      <c r="C561" s="17" t="s">
        <v>4220</v>
      </c>
      <c r="D561" s="17" t="s">
        <v>2561</v>
      </c>
      <c r="E561" s="17" t="s">
        <v>2562</v>
      </c>
      <c r="F561" s="17" t="s">
        <v>4221</v>
      </c>
      <c r="G561" s="18">
        <v>1</v>
      </c>
      <c r="H561" s="18">
        <v>2</v>
      </c>
      <c r="I561" s="19">
        <v>0</v>
      </c>
      <c r="J561" s="20">
        <v>1</v>
      </c>
      <c r="K561" s="21">
        <v>0</v>
      </c>
      <c r="L561" s="22">
        <v>0</v>
      </c>
      <c r="M561" s="41" t="s">
        <v>5380</v>
      </c>
      <c r="N561" s="41"/>
      <c r="O561" s="41"/>
      <c r="P561" s="41"/>
    </row>
    <row r="562" spans="1:16" x14ac:dyDescent="0.3">
      <c r="A562" s="17" t="s">
        <v>4222</v>
      </c>
      <c r="B562" s="17" t="s">
        <v>4223</v>
      </c>
      <c r="C562" s="17" t="s">
        <v>4224</v>
      </c>
      <c r="D562" s="17" t="s">
        <v>4225</v>
      </c>
      <c r="E562" s="17" t="s">
        <v>4226</v>
      </c>
      <c r="F562" s="17" t="s">
        <v>4227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41" t="s">
        <v>5380</v>
      </c>
      <c r="N562" s="41"/>
      <c r="O562" s="41"/>
      <c r="P562" s="41"/>
    </row>
    <row r="563" spans="1:16" x14ac:dyDescent="0.3">
      <c r="A563" s="17" t="s">
        <v>4228</v>
      </c>
      <c r="B563" s="17" t="s">
        <v>3367</v>
      </c>
      <c r="C563" s="17" t="s">
        <v>2508</v>
      </c>
      <c r="D563" s="17" t="s">
        <v>3833</v>
      </c>
      <c r="E563" s="17" t="s">
        <v>2289</v>
      </c>
      <c r="F563" s="17" t="s">
        <v>4229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41" t="s">
        <v>5380</v>
      </c>
      <c r="N563" s="41"/>
      <c r="O563" s="41"/>
      <c r="P563" s="41"/>
    </row>
    <row r="564" spans="1:16" x14ac:dyDescent="0.3">
      <c r="A564" s="17" t="s">
        <v>4230</v>
      </c>
      <c r="B564" s="17" t="s">
        <v>3167</v>
      </c>
      <c r="C564" s="17" t="s">
        <v>4231</v>
      </c>
      <c r="D564" s="17" t="s">
        <v>2271</v>
      </c>
      <c r="E564" s="17" t="s">
        <v>2658</v>
      </c>
      <c r="F564" s="17" t="s">
        <v>4232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41" t="s">
        <v>5380</v>
      </c>
      <c r="N564" s="41"/>
      <c r="O564" s="41"/>
      <c r="P564" s="41"/>
    </row>
    <row r="565" spans="1:16" x14ac:dyDescent="0.3">
      <c r="A565" s="17" t="s">
        <v>4233</v>
      </c>
      <c r="B565" s="17" t="s">
        <v>4234</v>
      </c>
      <c r="C565" s="17" t="s">
        <v>2267</v>
      </c>
      <c r="D565" s="17" t="s">
        <v>2328</v>
      </c>
      <c r="E565" s="17" t="s">
        <v>2311</v>
      </c>
      <c r="F565" s="17" t="s">
        <v>4235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41" t="s">
        <v>5381</v>
      </c>
      <c r="N565" s="41"/>
      <c r="O565" s="41"/>
      <c r="P565" s="41"/>
    </row>
    <row r="566" spans="1:16" x14ac:dyDescent="0.3">
      <c r="A566" s="17" t="s">
        <v>4236</v>
      </c>
      <c r="B566" s="17" t="s">
        <v>4237</v>
      </c>
      <c r="C566" s="17" t="s">
        <v>4238</v>
      </c>
      <c r="D566" s="17" t="s">
        <v>2493</v>
      </c>
      <c r="E566" s="17" t="s">
        <v>4239</v>
      </c>
      <c r="F566" s="17" t="s">
        <v>4236</v>
      </c>
      <c r="G566" s="18">
        <v>1</v>
      </c>
      <c r="H566" s="18">
        <v>7</v>
      </c>
      <c r="I566" s="19">
        <v>1</v>
      </c>
      <c r="J566" s="20">
        <v>0</v>
      </c>
      <c r="K566" s="21">
        <v>0</v>
      </c>
      <c r="L566" s="22">
        <v>0</v>
      </c>
      <c r="M566" s="41" t="s">
        <v>5380</v>
      </c>
      <c r="N566" s="41"/>
      <c r="O566" s="41"/>
      <c r="P566" s="41"/>
    </row>
    <row r="567" spans="1:16" x14ac:dyDescent="0.3">
      <c r="A567" s="17" t="s">
        <v>4240</v>
      </c>
      <c r="B567" s="17" t="s">
        <v>4241</v>
      </c>
      <c r="C567" s="17" t="s">
        <v>4242</v>
      </c>
      <c r="D567" s="17" t="s">
        <v>4243</v>
      </c>
      <c r="E567" s="17" t="s">
        <v>1713</v>
      </c>
      <c r="F567" s="17" t="s">
        <v>4244</v>
      </c>
      <c r="G567" s="18">
        <v>1</v>
      </c>
      <c r="H567" s="18">
        <v>4</v>
      </c>
      <c r="I567" s="19">
        <v>0</v>
      </c>
      <c r="J567" s="20">
        <v>1</v>
      </c>
      <c r="K567" s="21">
        <v>0</v>
      </c>
      <c r="L567" s="22">
        <v>0</v>
      </c>
      <c r="M567" s="41" t="s">
        <v>5386</v>
      </c>
      <c r="N567" s="41"/>
      <c r="O567" s="41"/>
      <c r="P567" s="41"/>
    </row>
    <row r="568" spans="1:16" x14ac:dyDescent="0.3">
      <c r="A568" s="17" t="s">
        <v>4245</v>
      </c>
      <c r="B568" s="17" t="s">
        <v>4246</v>
      </c>
      <c r="C568" s="17" t="s">
        <v>2267</v>
      </c>
      <c r="D568" s="17" t="s">
        <v>2328</v>
      </c>
      <c r="E568" s="17" t="s">
        <v>2311</v>
      </c>
      <c r="F568" s="17" t="s">
        <v>4247</v>
      </c>
      <c r="G568" s="18">
        <v>1</v>
      </c>
      <c r="H568" s="18">
        <v>2</v>
      </c>
      <c r="I568" s="19">
        <v>0</v>
      </c>
      <c r="J568" s="20">
        <v>1</v>
      </c>
      <c r="K568" s="21">
        <v>0</v>
      </c>
      <c r="L568" s="22">
        <v>0</v>
      </c>
      <c r="M568" s="41" t="s">
        <v>5380</v>
      </c>
      <c r="N568" s="41"/>
      <c r="O568" s="41"/>
      <c r="P568" s="41"/>
    </row>
    <row r="569" spans="1:16" x14ac:dyDescent="0.3">
      <c r="A569" s="17" t="s">
        <v>4248</v>
      </c>
      <c r="B569" s="17" t="s">
        <v>2885</v>
      </c>
      <c r="C569" s="17" t="s">
        <v>4249</v>
      </c>
      <c r="D569" s="17" t="s">
        <v>2271</v>
      </c>
      <c r="E569" s="17" t="s">
        <v>2373</v>
      </c>
      <c r="F569" s="17" t="s">
        <v>4250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41" t="s">
        <v>5381</v>
      </c>
      <c r="N569" s="41"/>
      <c r="O569" s="41"/>
      <c r="P569" s="41"/>
    </row>
    <row r="570" spans="1:16" x14ac:dyDescent="0.3">
      <c r="A570" s="17" t="s">
        <v>4251</v>
      </c>
      <c r="B570" s="17" t="s">
        <v>4252</v>
      </c>
      <c r="C570" s="17" t="s">
        <v>4253</v>
      </c>
      <c r="D570" s="17" t="s">
        <v>2271</v>
      </c>
      <c r="E570" s="17" t="s">
        <v>4254</v>
      </c>
      <c r="F570" s="17" t="s">
        <v>4255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41" t="s">
        <v>5381</v>
      </c>
      <c r="N570" s="41"/>
      <c r="O570" s="41"/>
      <c r="P570" s="41"/>
    </row>
    <row r="571" spans="1:16" x14ac:dyDescent="0.3">
      <c r="A571" s="17" t="s">
        <v>4256</v>
      </c>
      <c r="B571" s="17" t="s">
        <v>2605</v>
      </c>
      <c r="C571" s="17" t="s">
        <v>3151</v>
      </c>
      <c r="D571" s="17" t="s">
        <v>2607</v>
      </c>
      <c r="E571" s="17" t="s">
        <v>2608</v>
      </c>
      <c r="F571" s="17" t="s">
        <v>4257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41" t="s">
        <v>5380</v>
      </c>
      <c r="N571" s="41"/>
      <c r="O571" s="41"/>
      <c r="P571" s="41"/>
    </row>
    <row r="572" spans="1:16" x14ac:dyDescent="0.3">
      <c r="A572" s="17" t="s">
        <v>4258</v>
      </c>
      <c r="B572" s="17" t="s">
        <v>3214</v>
      </c>
      <c r="C572" s="17" t="s">
        <v>4259</v>
      </c>
      <c r="D572" s="17" t="s">
        <v>2846</v>
      </c>
      <c r="E572" s="17" t="s">
        <v>2755</v>
      </c>
      <c r="F572" s="17" t="s">
        <v>4260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41" t="s">
        <v>5380</v>
      </c>
      <c r="N572" s="41"/>
      <c r="O572" s="41"/>
      <c r="P572" s="41"/>
    </row>
    <row r="573" spans="1:16" x14ac:dyDescent="0.3">
      <c r="A573" s="17" t="s">
        <v>4261</v>
      </c>
      <c r="B573" s="17" t="s">
        <v>4262</v>
      </c>
      <c r="C573" s="17" t="s">
        <v>2267</v>
      </c>
      <c r="D573" s="17" t="s">
        <v>4263</v>
      </c>
      <c r="E573" s="17" t="s">
        <v>2647</v>
      </c>
      <c r="F573" s="17" t="s">
        <v>4264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41" t="s">
        <v>5380</v>
      </c>
      <c r="N573" s="41"/>
      <c r="O573" s="41"/>
      <c r="P573" s="41"/>
    </row>
    <row r="574" spans="1:16" x14ac:dyDescent="0.3">
      <c r="A574" s="17" t="s">
        <v>4265</v>
      </c>
      <c r="B574" s="17" t="s">
        <v>4266</v>
      </c>
      <c r="C574" s="17" t="s">
        <v>4267</v>
      </c>
      <c r="D574" s="17" t="s">
        <v>2271</v>
      </c>
      <c r="E574" s="17" t="s">
        <v>1222</v>
      </c>
      <c r="F574" s="17" t="s">
        <v>4268</v>
      </c>
      <c r="G574" s="18">
        <v>1</v>
      </c>
      <c r="H574" s="18">
        <v>5</v>
      </c>
      <c r="I574" s="19">
        <v>1</v>
      </c>
      <c r="J574" s="20">
        <v>0</v>
      </c>
      <c r="K574" s="21">
        <v>0</v>
      </c>
      <c r="L574" s="22">
        <v>0</v>
      </c>
      <c r="M574" s="41" t="s">
        <v>5380</v>
      </c>
      <c r="N574" s="41"/>
      <c r="O574" s="41"/>
      <c r="P574" s="41"/>
    </row>
    <row r="575" spans="1:16" x14ac:dyDescent="0.3">
      <c r="A575" s="17" t="s">
        <v>1969</v>
      </c>
      <c r="B575" s="17" t="s">
        <v>4269</v>
      </c>
      <c r="C575" s="17" t="s">
        <v>2267</v>
      </c>
      <c r="D575" s="17" t="s">
        <v>2543</v>
      </c>
      <c r="E575" s="17" t="s">
        <v>1416</v>
      </c>
      <c r="F575" s="17" t="s">
        <v>4270</v>
      </c>
      <c r="G575" s="18">
        <v>1</v>
      </c>
      <c r="H575" s="18">
        <v>2</v>
      </c>
      <c r="I575" s="19">
        <v>0</v>
      </c>
      <c r="J575" s="20">
        <v>0</v>
      </c>
      <c r="K575" s="21">
        <v>0</v>
      </c>
      <c r="L575" s="22">
        <v>1</v>
      </c>
      <c r="M575" s="41" t="s">
        <v>5382</v>
      </c>
      <c r="N575" s="41"/>
      <c r="O575" s="41"/>
      <c r="P575" s="41"/>
    </row>
    <row r="576" spans="1:16" x14ac:dyDescent="0.3">
      <c r="A576" s="17" t="s">
        <v>4271</v>
      </c>
      <c r="B576" s="17" t="s">
        <v>4272</v>
      </c>
      <c r="C576" s="17" t="s">
        <v>2267</v>
      </c>
      <c r="D576" s="17" t="s">
        <v>2271</v>
      </c>
      <c r="E576" s="17" t="s">
        <v>2065</v>
      </c>
      <c r="F576" s="17" t="s">
        <v>4273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41" t="s">
        <v>5380</v>
      </c>
      <c r="N576" s="41"/>
      <c r="O576" s="41"/>
      <c r="P576" s="41"/>
    </row>
    <row r="577" spans="1:16" x14ac:dyDescent="0.3">
      <c r="A577" s="17" t="s">
        <v>2014</v>
      </c>
      <c r="B577" s="17" t="s">
        <v>4274</v>
      </c>
      <c r="C577" s="17" t="s">
        <v>4275</v>
      </c>
      <c r="D577" s="17" t="s">
        <v>2615</v>
      </c>
      <c r="E577" s="17" t="s">
        <v>1279</v>
      </c>
      <c r="F577" s="17" t="s">
        <v>4276</v>
      </c>
      <c r="G577" s="18">
        <v>1</v>
      </c>
      <c r="H577" s="18">
        <v>4</v>
      </c>
      <c r="I577" s="19">
        <v>0</v>
      </c>
      <c r="J577" s="20">
        <v>0</v>
      </c>
      <c r="K577" s="21">
        <v>0</v>
      </c>
      <c r="L577" s="22">
        <v>1</v>
      </c>
      <c r="M577" s="41" t="s">
        <v>5382</v>
      </c>
      <c r="N577" s="41"/>
      <c r="O577" s="41"/>
      <c r="P577" s="41"/>
    </row>
    <row r="578" spans="1:16" x14ac:dyDescent="0.3">
      <c r="A578" s="17" t="s">
        <v>4277</v>
      </c>
      <c r="B578" s="17" t="s">
        <v>4278</v>
      </c>
      <c r="C578" s="17" t="s">
        <v>4279</v>
      </c>
      <c r="D578" s="17" t="s">
        <v>2271</v>
      </c>
      <c r="E578" s="17" t="s">
        <v>1713</v>
      </c>
      <c r="F578" s="17" t="s">
        <v>4280</v>
      </c>
      <c r="G578" s="18">
        <v>1</v>
      </c>
      <c r="H578" s="18">
        <v>2</v>
      </c>
      <c r="I578" s="19">
        <v>0</v>
      </c>
      <c r="J578" s="20">
        <v>1</v>
      </c>
      <c r="K578" s="21">
        <v>0</v>
      </c>
      <c r="L578" s="22">
        <v>0</v>
      </c>
      <c r="M578" s="41" t="s">
        <v>5386</v>
      </c>
      <c r="N578" s="41"/>
      <c r="O578" s="41"/>
      <c r="P578" s="41"/>
    </row>
    <row r="579" spans="1:16" x14ac:dyDescent="0.3">
      <c r="A579" s="17" t="s">
        <v>4281</v>
      </c>
      <c r="B579" s="17" t="s">
        <v>4282</v>
      </c>
      <c r="C579" s="17" t="s">
        <v>4283</v>
      </c>
      <c r="D579" s="17" t="s">
        <v>2908</v>
      </c>
      <c r="E579" s="17" t="s">
        <v>3086</v>
      </c>
      <c r="F579" s="17" t="s">
        <v>4284</v>
      </c>
      <c r="G579" s="18">
        <v>1</v>
      </c>
      <c r="H579" s="18">
        <v>2</v>
      </c>
      <c r="I579" s="19">
        <v>0</v>
      </c>
      <c r="J579" s="20">
        <v>1</v>
      </c>
      <c r="K579" s="21">
        <v>0</v>
      </c>
      <c r="L579" s="22">
        <v>0</v>
      </c>
      <c r="M579" s="41" t="s">
        <v>5381</v>
      </c>
      <c r="N579" s="41"/>
      <c r="O579" s="41"/>
      <c r="P579" s="41"/>
    </row>
    <row r="580" spans="1:16" x14ac:dyDescent="0.3">
      <c r="A580" s="17" t="s">
        <v>4285</v>
      </c>
      <c r="B580" s="17" t="s">
        <v>4286</v>
      </c>
      <c r="C580" s="17" t="s">
        <v>2267</v>
      </c>
      <c r="D580" s="17" t="s">
        <v>4287</v>
      </c>
      <c r="E580" s="17" t="s">
        <v>2750</v>
      </c>
      <c r="F580" s="17" t="s">
        <v>4288</v>
      </c>
      <c r="G580" s="18">
        <v>1</v>
      </c>
      <c r="H580" s="18">
        <v>1</v>
      </c>
      <c r="I580" s="19">
        <v>1</v>
      </c>
      <c r="J580" s="20">
        <v>0</v>
      </c>
      <c r="K580" s="21">
        <v>0</v>
      </c>
      <c r="L580" s="22">
        <v>0</v>
      </c>
      <c r="M580" s="41" t="s">
        <v>5380</v>
      </c>
      <c r="N580" s="41"/>
      <c r="O580" s="41"/>
      <c r="P580" s="41"/>
    </row>
    <row r="581" spans="1:16" x14ac:dyDescent="0.3">
      <c r="A581" s="17" t="s">
        <v>4289</v>
      </c>
      <c r="B581" s="17" t="s">
        <v>4290</v>
      </c>
      <c r="C581" s="17" t="s">
        <v>4291</v>
      </c>
      <c r="D581" s="17" t="s">
        <v>2271</v>
      </c>
      <c r="E581" s="17" t="s">
        <v>2504</v>
      </c>
      <c r="F581" s="17" t="s">
        <v>4292</v>
      </c>
      <c r="G581" s="18">
        <v>1</v>
      </c>
      <c r="H581" s="18">
        <v>10</v>
      </c>
      <c r="I581" s="19">
        <v>0</v>
      </c>
      <c r="J581" s="20">
        <v>1</v>
      </c>
      <c r="K581" s="21">
        <v>0</v>
      </c>
      <c r="L581" s="22">
        <v>0</v>
      </c>
      <c r="M581" s="41" t="s">
        <v>5380</v>
      </c>
      <c r="N581" s="41"/>
      <c r="O581" s="41"/>
      <c r="P581" s="41"/>
    </row>
    <row r="582" spans="1:16" x14ac:dyDescent="0.3">
      <c r="A582" s="17" t="s">
        <v>4293</v>
      </c>
      <c r="B582" s="17" t="s">
        <v>4294</v>
      </c>
      <c r="C582" s="17" t="s">
        <v>2267</v>
      </c>
      <c r="D582" s="17" t="s">
        <v>2416</v>
      </c>
      <c r="E582" s="17" t="s">
        <v>1718</v>
      </c>
      <c r="F582" s="17" t="s">
        <v>4295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41" t="s">
        <v>5386</v>
      </c>
      <c r="N582" s="41"/>
      <c r="O582" s="41"/>
      <c r="P582" s="41"/>
    </row>
    <row r="583" spans="1:16" x14ac:dyDescent="0.3">
      <c r="A583" s="17" t="s">
        <v>4296</v>
      </c>
      <c r="B583" s="17" t="s">
        <v>4297</v>
      </c>
      <c r="C583" s="17" t="s">
        <v>2927</v>
      </c>
      <c r="D583" s="17" t="s">
        <v>2271</v>
      </c>
      <c r="E583" s="17" t="s">
        <v>2504</v>
      </c>
      <c r="F583" s="17" t="s">
        <v>4298</v>
      </c>
      <c r="G583" s="18">
        <v>1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41" t="s">
        <v>5381</v>
      </c>
      <c r="N583" s="41"/>
      <c r="O583" s="41"/>
      <c r="P583" s="41"/>
    </row>
    <row r="584" spans="1:16" x14ac:dyDescent="0.3">
      <c r="A584" s="17" t="s">
        <v>4299</v>
      </c>
      <c r="B584" s="17" t="s">
        <v>3048</v>
      </c>
      <c r="C584" s="17" t="s">
        <v>4300</v>
      </c>
      <c r="D584" s="17" t="s">
        <v>2846</v>
      </c>
      <c r="E584" s="17" t="s">
        <v>2764</v>
      </c>
      <c r="F584" s="17" t="s">
        <v>4301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41" t="s">
        <v>5380</v>
      </c>
      <c r="N584" s="41"/>
      <c r="O584" s="41"/>
      <c r="P584" s="41"/>
    </row>
    <row r="585" spans="1:16" x14ac:dyDescent="0.3">
      <c r="A585" s="17" t="s">
        <v>4302</v>
      </c>
      <c r="B585" s="17" t="s">
        <v>4303</v>
      </c>
      <c r="C585" s="17" t="s">
        <v>2267</v>
      </c>
      <c r="D585" s="17" t="s">
        <v>2271</v>
      </c>
      <c r="E585" s="17" t="s">
        <v>1713</v>
      </c>
      <c r="F585" s="17" t="s">
        <v>4304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41" t="s">
        <v>5386</v>
      </c>
      <c r="N585" s="41"/>
      <c r="O585" s="41"/>
      <c r="P585" s="41"/>
    </row>
    <row r="586" spans="1:16" x14ac:dyDescent="0.3">
      <c r="A586" s="17" t="s">
        <v>4305</v>
      </c>
      <c r="B586" s="17" t="s">
        <v>4306</v>
      </c>
      <c r="C586" s="17" t="s">
        <v>4307</v>
      </c>
      <c r="D586" s="17" t="s">
        <v>4308</v>
      </c>
      <c r="E586" s="17" t="s">
        <v>1713</v>
      </c>
      <c r="F586" s="17" t="s">
        <v>4309</v>
      </c>
      <c r="G586" s="18">
        <v>1</v>
      </c>
      <c r="H586" s="18">
        <v>42</v>
      </c>
      <c r="I586" s="19">
        <v>0</v>
      </c>
      <c r="J586" s="20">
        <v>1</v>
      </c>
      <c r="K586" s="21">
        <v>0</v>
      </c>
      <c r="L586" s="22">
        <v>0</v>
      </c>
      <c r="M586" s="41" t="s">
        <v>5386</v>
      </c>
      <c r="N586" s="41"/>
      <c r="O586" s="41"/>
      <c r="P586" s="41"/>
    </row>
    <row r="587" spans="1:16" x14ac:dyDescent="0.3">
      <c r="A587" s="17" t="s">
        <v>4310</v>
      </c>
      <c r="B587" s="17" t="s">
        <v>3214</v>
      </c>
      <c r="C587" s="17" t="s">
        <v>4311</v>
      </c>
      <c r="D587" s="17" t="s">
        <v>2846</v>
      </c>
      <c r="E587" s="17" t="s">
        <v>2755</v>
      </c>
      <c r="F587" s="17" t="s">
        <v>4312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1" t="s">
        <v>5380</v>
      </c>
      <c r="N587" s="41"/>
      <c r="O587" s="41"/>
      <c r="P587" s="41"/>
    </row>
    <row r="588" spans="1:16" x14ac:dyDescent="0.3">
      <c r="A588" s="17" t="s">
        <v>4313</v>
      </c>
      <c r="B588" s="17" t="s">
        <v>4314</v>
      </c>
      <c r="C588" s="17" t="s">
        <v>2783</v>
      </c>
      <c r="D588" s="17" t="s">
        <v>2271</v>
      </c>
      <c r="E588" s="17" t="s">
        <v>2504</v>
      </c>
      <c r="F588" s="17" t="s">
        <v>4315</v>
      </c>
      <c r="G588" s="18">
        <v>1</v>
      </c>
      <c r="H588" s="18">
        <v>3</v>
      </c>
      <c r="I588" s="19">
        <v>0</v>
      </c>
      <c r="J588" s="20">
        <v>1</v>
      </c>
      <c r="K588" s="21">
        <v>0</v>
      </c>
      <c r="L588" s="22">
        <v>0</v>
      </c>
      <c r="M588" s="41" t="s">
        <v>5380</v>
      </c>
      <c r="N588" s="41"/>
      <c r="O588" s="41"/>
      <c r="P588" s="41"/>
    </row>
    <row r="589" spans="1:16" x14ac:dyDescent="0.3">
      <c r="A589" s="17" t="s">
        <v>4316</v>
      </c>
      <c r="B589" s="17" t="s">
        <v>4317</v>
      </c>
      <c r="C589" s="17" t="s">
        <v>4318</v>
      </c>
      <c r="D589" s="17" t="s">
        <v>2271</v>
      </c>
      <c r="E589" s="17" t="s">
        <v>3686</v>
      </c>
      <c r="F589" s="17" t="s">
        <v>4319</v>
      </c>
      <c r="G589" s="18">
        <v>1</v>
      </c>
      <c r="H589" s="18">
        <v>14</v>
      </c>
      <c r="I589" s="19">
        <v>0</v>
      </c>
      <c r="J589" s="20">
        <v>1</v>
      </c>
      <c r="K589" s="21">
        <v>0</v>
      </c>
      <c r="L589" s="22">
        <v>0</v>
      </c>
      <c r="M589" s="41" t="s">
        <v>5384</v>
      </c>
      <c r="N589" s="41"/>
      <c r="O589" s="41"/>
      <c r="P589" s="41"/>
    </row>
    <row r="590" spans="1:16" x14ac:dyDescent="0.3">
      <c r="A590" s="17" t="s">
        <v>4320</v>
      </c>
      <c r="B590" s="17" t="s">
        <v>4321</v>
      </c>
      <c r="C590" s="17" t="s">
        <v>2267</v>
      </c>
      <c r="D590" s="17" t="s">
        <v>2271</v>
      </c>
      <c r="E590" s="17" t="s">
        <v>3489</v>
      </c>
      <c r="F590" s="17" t="s">
        <v>4322</v>
      </c>
      <c r="G590" s="18">
        <v>1</v>
      </c>
      <c r="H590" s="18">
        <v>6</v>
      </c>
      <c r="I590" s="19">
        <v>0</v>
      </c>
      <c r="J590" s="20">
        <v>1</v>
      </c>
      <c r="K590" s="21">
        <v>0</v>
      </c>
      <c r="L590" s="22">
        <v>0</v>
      </c>
      <c r="M590" s="41" t="s">
        <v>5381</v>
      </c>
      <c r="N590" s="41"/>
      <c r="O590" s="41"/>
      <c r="P590" s="41"/>
    </row>
    <row r="591" spans="1:16" x14ac:dyDescent="0.3">
      <c r="A591" s="17" t="s">
        <v>4323</v>
      </c>
      <c r="B591" s="17" t="s">
        <v>4324</v>
      </c>
      <c r="C591" s="17" t="s">
        <v>4325</v>
      </c>
      <c r="D591" s="17" t="s">
        <v>2271</v>
      </c>
      <c r="E591" s="17" t="s">
        <v>1713</v>
      </c>
      <c r="F591" s="17" t="s">
        <v>4326</v>
      </c>
      <c r="G591" s="18">
        <v>1</v>
      </c>
      <c r="H591" s="18">
        <v>14</v>
      </c>
      <c r="I591" s="19">
        <v>0</v>
      </c>
      <c r="J591" s="20">
        <v>1</v>
      </c>
      <c r="K591" s="21">
        <v>0</v>
      </c>
      <c r="L591" s="22">
        <v>0</v>
      </c>
      <c r="M591" s="41" t="s">
        <v>5386</v>
      </c>
      <c r="N591" s="41"/>
      <c r="O591" s="41"/>
      <c r="P591" s="41"/>
    </row>
    <row r="592" spans="1:16" x14ac:dyDescent="0.3">
      <c r="A592" s="17" t="s">
        <v>4327</v>
      </c>
      <c r="B592" s="17" t="s">
        <v>2381</v>
      </c>
      <c r="C592" s="17" t="s">
        <v>2382</v>
      </c>
      <c r="D592" s="17" t="s">
        <v>4328</v>
      </c>
      <c r="E592" s="17" t="s">
        <v>4329</v>
      </c>
      <c r="F592" s="17" t="s">
        <v>4330</v>
      </c>
      <c r="G592" s="18">
        <v>1</v>
      </c>
      <c r="H592" s="18">
        <v>1</v>
      </c>
      <c r="I592" s="19">
        <v>1</v>
      </c>
      <c r="J592" s="20">
        <v>0</v>
      </c>
      <c r="K592" s="21">
        <v>0</v>
      </c>
      <c r="L592" s="22">
        <v>0</v>
      </c>
      <c r="M592" s="41" t="s">
        <v>5380</v>
      </c>
      <c r="N592" s="41"/>
      <c r="O592" s="41"/>
      <c r="P592" s="41"/>
    </row>
    <row r="593" spans="1:16" x14ac:dyDescent="0.3">
      <c r="A593" s="17" t="s">
        <v>4331</v>
      </c>
      <c r="B593" s="17" t="s">
        <v>3376</v>
      </c>
      <c r="C593" s="17" t="s">
        <v>4332</v>
      </c>
      <c r="D593" s="17" t="s">
        <v>2323</v>
      </c>
      <c r="E593" s="17" t="s">
        <v>2324</v>
      </c>
      <c r="F593" s="17" t="s">
        <v>4333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41" t="s">
        <v>5381</v>
      </c>
      <c r="N593" s="41"/>
      <c r="O593" s="41"/>
      <c r="P593" s="41"/>
    </row>
    <row r="594" spans="1:16" x14ac:dyDescent="0.3">
      <c r="A594" s="17" t="s">
        <v>4334</v>
      </c>
      <c r="B594" s="17" t="s">
        <v>2626</v>
      </c>
      <c r="C594" s="17" t="s">
        <v>4335</v>
      </c>
      <c r="D594" s="17" t="s">
        <v>2310</v>
      </c>
      <c r="E594" s="17" t="s">
        <v>2571</v>
      </c>
      <c r="F594" s="17" t="s">
        <v>4336</v>
      </c>
      <c r="G594" s="18">
        <v>1</v>
      </c>
      <c r="H594" s="18">
        <v>1</v>
      </c>
      <c r="I594" s="19">
        <v>1</v>
      </c>
      <c r="J594" s="20">
        <v>0</v>
      </c>
      <c r="K594" s="21">
        <v>0</v>
      </c>
      <c r="L594" s="22">
        <v>0</v>
      </c>
      <c r="M594" s="41" t="s">
        <v>5380</v>
      </c>
      <c r="N594" s="41"/>
      <c r="O594" s="41"/>
      <c r="P594" s="41"/>
    </row>
    <row r="595" spans="1:16" x14ac:dyDescent="0.3">
      <c r="A595" s="17" t="s">
        <v>4337</v>
      </c>
      <c r="B595" s="17" t="s">
        <v>4338</v>
      </c>
      <c r="C595" s="17" t="s">
        <v>2267</v>
      </c>
      <c r="D595" s="17" t="s">
        <v>2271</v>
      </c>
      <c r="E595" s="17" t="s">
        <v>1669</v>
      </c>
      <c r="F595" s="17" t="s">
        <v>4339</v>
      </c>
      <c r="G595" s="18">
        <v>1</v>
      </c>
      <c r="H595" s="18">
        <v>2</v>
      </c>
      <c r="I595" s="19">
        <v>0</v>
      </c>
      <c r="J595" s="20">
        <v>1</v>
      </c>
      <c r="K595" s="21">
        <v>0</v>
      </c>
      <c r="L595" s="22">
        <v>0</v>
      </c>
      <c r="M595" s="41" t="s">
        <v>5386</v>
      </c>
      <c r="N595" s="41"/>
      <c r="O595" s="41"/>
      <c r="P595" s="41"/>
    </row>
    <row r="596" spans="1:16" x14ac:dyDescent="0.3">
      <c r="A596" s="17" t="s">
        <v>1103</v>
      </c>
      <c r="B596" s="17" t="s">
        <v>4340</v>
      </c>
      <c r="C596" s="17" t="s">
        <v>2267</v>
      </c>
      <c r="D596" s="17" t="s">
        <v>2543</v>
      </c>
      <c r="E596" s="17" t="s">
        <v>1106</v>
      </c>
      <c r="F596" s="17" t="s">
        <v>4341</v>
      </c>
      <c r="G596" s="18">
        <v>1</v>
      </c>
      <c r="H596" s="18">
        <v>2</v>
      </c>
      <c r="I596" s="19">
        <v>0</v>
      </c>
      <c r="J596" s="20">
        <v>0</v>
      </c>
      <c r="K596" s="21">
        <v>1</v>
      </c>
      <c r="L596" s="22">
        <v>0</v>
      </c>
      <c r="M596" s="41" t="s">
        <v>5382</v>
      </c>
      <c r="N596" s="41"/>
      <c r="O596" s="41"/>
      <c r="P596" s="41"/>
    </row>
    <row r="597" spans="1:16" x14ac:dyDescent="0.3">
      <c r="A597" s="17" t="s">
        <v>4342</v>
      </c>
      <c r="B597" s="17" t="s">
        <v>4343</v>
      </c>
      <c r="C597" s="17" t="s">
        <v>4344</v>
      </c>
      <c r="D597" s="17" t="s">
        <v>2615</v>
      </c>
      <c r="E597" s="17" t="s">
        <v>2294</v>
      </c>
      <c r="F597" s="17" t="s">
        <v>4345</v>
      </c>
      <c r="G597" s="18">
        <v>1</v>
      </c>
      <c r="H597" s="18">
        <v>2</v>
      </c>
      <c r="I597" s="19">
        <v>1</v>
      </c>
      <c r="J597" s="20">
        <v>0</v>
      </c>
      <c r="K597" s="21">
        <v>0</v>
      </c>
      <c r="L597" s="22">
        <v>0</v>
      </c>
      <c r="M597" s="41" t="s">
        <v>5380</v>
      </c>
      <c r="N597" s="41"/>
      <c r="O597" s="41"/>
      <c r="P597" s="41"/>
    </row>
    <row r="598" spans="1:16" x14ac:dyDescent="0.3">
      <c r="A598" s="17" t="s">
        <v>4346</v>
      </c>
      <c r="B598" s="17" t="s">
        <v>4347</v>
      </c>
      <c r="C598" s="17" t="s">
        <v>4348</v>
      </c>
      <c r="D598" s="17" t="s">
        <v>4308</v>
      </c>
      <c r="E598" s="17" t="s">
        <v>1713</v>
      </c>
      <c r="F598" s="17" t="s">
        <v>4349</v>
      </c>
      <c r="G598" s="18">
        <v>1</v>
      </c>
      <c r="H598" s="18">
        <v>42</v>
      </c>
      <c r="I598" s="19">
        <v>0</v>
      </c>
      <c r="J598" s="20">
        <v>1</v>
      </c>
      <c r="K598" s="21">
        <v>0</v>
      </c>
      <c r="L598" s="22">
        <v>0</v>
      </c>
      <c r="M598" s="41" t="s">
        <v>5386</v>
      </c>
      <c r="N598" s="41"/>
      <c r="O598" s="41"/>
      <c r="P598" s="41"/>
    </row>
    <row r="599" spans="1:16" x14ac:dyDescent="0.3">
      <c r="A599" s="17" t="s">
        <v>4350</v>
      </c>
      <c r="B599" s="17" t="s">
        <v>4351</v>
      </c>
      <c r="C599" s="17" t="s">
        <v>4352</v>
      </c>
      <c r="D599" s="17" t="s">
        <v>2271</v>
      </c>
      <c r="E599" s="17" t="s">
        <v>4353</v>
      </c>
      <c r="F599" s="17" t="s">
        <v>4354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41" t="s">
        <v>5386</v>
      </c>
      <c r="N599" s="41"/>
      <c r="O599" s="41"/>
      <c r="P599" s="41"/>
    </row>
    <row r="600" spans="1:16" x14ac:dyDescent="0.3">
      <c r="A600" s="17" t="s">
        <v>4355</v>
      </c>
      <c r="B600" s="17" t="s">
        <v>4356</v>
      </c>
      <c r="C600" s="17" t="s">
        <v>3122</v>
      </c>
      <c r="D600" s="17" t="s">
        <v>4357</v>
      </c>
      <c r="E600" s="17" t="s">
        <v>2586</v>
      </c>
      <c r="F600" s="17" t="s">
        <v>4358</v>
      </c>
      <c r="G600" s="18">
        <v>1</v>
      </c>
      <c r="H600" s="18">
        <v>2</v>
      </c>
      <c r="I600" s="19">
        <v>1</v>
      </c>
      <c r="J600" s="20">
        <v>0</v>
      </c>
      <c r="K600" s="21">
        <v>0</v>
      </c>
      <c r="L600" s="22">
        <v>0</v>
      </c>
      <c r="M600" s="41" t="s">
        <v>5380</v>
      </c>
      <c r="N600" s="41"/>
      <c r="O600" s="41"/>
      <c r="P600" s="41"/>
    </row>
    <row r="601" spans="1:16" x14ac:dyDescent="0.3">
      <c r="A601" s="17" t="s">
        <v>4359</v>
      </c>
      <c r="B601" s="17" t="s">
        <v>4360</v>
      </c>
      <c r="C601" s="17" t="s">
        <v>4361</v>
      </c>
      <c r="D601" s="17" t="s">
        <v>2310</v>
      </c>
      <c r="E601" s="17" t="s">
        <v>2311</v>
      </c>
      <c r="F601" s="17" t="s">
        <v>4362</v>
      </c>
      <c r="G601" s="18">
        <v>1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41" t="s">
        <v>5380</v>
      </c>
      <c r="N601" s="41"/>
      <c r="O601" s="41"/>
      <c r="P601" s="41"/>
    </row>
    <row r="602" spans="1:16" x14ac:dyDescent="0.3">
      <c r="A602" s="17" t="s">
        <v>4363</v>
      </c>
      <c r="B602" s="17" t="s">
        <v>4364</v>
      </c>
      <c r="C602" s="17" t="s">
        <v>4365</v>
      </c>
      <c r="D602" s="17" t="s">
        <v>4366</v>
      </c>
      <c r="E602" s="17" t="s">
        <v>3686</v>
      </c>
      <c r="F602" s="17" t="s">
        <v>4367</v>
      </c>
      <c r="G602" s="18">
        <v>1</v>
      </c>
      <c r="H602" s="18">
        <v>7</v>
      </c>
      <c r="I602" s="19">
        <v>0</v>
      </c>
      <c r="J602" s="20">
        <v>1</v>
      </c>
      <c r="K602" s="21">
        <v>0</v>
      </c>
      <c r="L602" s="22">
        <v>0</v>
      </c>
      <c r="M602" s="41" t="s">
        <v>5380</v>
      </c>
      <c r="N602" s="41"/>
      <c r="O602" s="41"/>
      <c r="P602" s="41"/>
    </row>
    <row r="603" spans="1:16" x14ac:dyDescent="0.3">
      <c r="A603" s="17" t="s">
        <v>4368</v>
      </c>
      <c r="B603" s="17" t="s">
        <v>4369</v>
      </c>
      <c r="C603" s="17" t="s">
        <v>2267</v>
      </c>
      <c r="D603" s="17" t="s">
        <v>2310</v>
      </c>
      <c r="E603" s="17" t="s">
        <v>2311</v>
      </c>
      <c r="F603" s="17" t="s">
        <v>4370</v>
      </c>
      <c r="G603" s="18">
        <v>1</v>
      </c>
      <c r="H603" s="18">
        <v>4</v>
      </c>
      <c r="I603" s="19">
        <v>0</v>
      </c>
      <c r="J603" s="20">
        <v>1</v>
      </c>
      <c r="K603" s="21">
        <v>0</v>
      </c>
      <c r="L603" s="22">
        <v>0</v>
      </c>
      <c r="M603" s="41" t="s">
        <v>5380</v>
      </c>
      <c r="N603" s="41"/>
      <c r="O603" s="41"/>
      <c r="P603" s="41"/>
    </row>
    <row r="604" spans="1:16" x14ac:dyDescent="0.3">
      <c r="A604" s="17" t="s">
        <v>4371</v>
      </c>
      <c r="B604" s="17" t="s">
        <v>4372</v>
      </c>
      <c r="C604" s="17" t="s">
        <v>2267</v>
      </c>
      <c r="D604" s="17" t="s">
        <v>2271</v>
      </c>
      <c r="E604" s="17" t="s">
        <v>1227</v>
      </c>
      <c r="F604" s="17" t="s">
        <v>4373</v>
      </c>
      <c r="G604" s="18">
        <v>1</v>
      </c>
      <c r="H604" s="18">
        <v>3</v>
      </c>
      <c r="I604" s="19">
        <v>0</v>
      </c>
      <c r="J604" s="20">
        <v>1</v>
      </c>
      <c r="K604" s="21">
        <v>0</v>
      </c>
      <c r="L604" s="22">
        <v>0</v>
      </c>
      <c r="M604" s="41" t="s">
        <v>5380</v>
      </c>
      <c r="N604" s="41"/>
      <c r="O604" s="41"/>
      <c r="P604" s="41"/>
    </row>
    <row r="605" spans="1:16" x14ac:dyDescent="0.3">
      <c r="A605" s="17" t="s">
        <v>4374</v>
      </c>
      <c r="B605" s="17" t="s">
        <v>2524</v>
      </c>
      <c r="C605" s="17" t="s">
        <v>4375</v>
      </c>
      <c r="D605" s="17" t="s">
        <v>2484</v>
      </c>
      <c r="E605" s="17" t="s">
        <v>2311</v>
      </c>
      <c r="F605" s="17" t="s">
        <v>4376</v>
      </c>
      <c r="G605" s="18">
        <v>1</v>
      </c>
      <c r="H605" s="18">
        <v>4</v>
      </c>
      <c r="I605" s="19">
        <v>0</v>
      </c>
      <c r="J605" s="20">
        <v>1</v>
      </c>
      <c r="K605" s="21">
        <v>0</v>
      </c>
      <c r="L605" s="22">
        <v>0</v>
      </c>
      <c r="M605" s="41" t="s">
        <v>5380</v>
      </c>
      <c r="N605" s="41"/>
      <c r="O605" s="41"/>
      <c r="P605" s="41"/>
    </row>
    <row r="606" spans="1:16" x14ac:dyDescent="0.3">
      <c r="A606" s="17" t="s">
        <v>4377</v>
      </c>
      <c r="B606" s="17" t="s">
        <v>2626</v>
      </c>
      <c r="C606" s="17" t="s">
        <v>4378</v>
      </c>
      <c r="D606" s="17" t="s">
        <v>2310</v>
      </c>
      <c r="E606" s="17" t="s">
        <v>2571</v>
      </c>
      <c r="F606" s="17" t="s">
        <v>4379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41" t="s">
        <v>5381</v>
      </c>
      <c r="N606" s="41"/>
      <c r="O606" s="41"/>
      <c r="P606" s="41"/>
    </row>
    <row r="607" spans="1:16" x14ac:dyDescent="0.3">
      <c r="A607" s="17" t="s">
        <v>4380</v>
      </c>
      <c r="B607" s="17" t="s">
        <v>4381</v>
      </c>
      <c r="C607" s="17" t="s">
        <v>2783</v>
      </c>
      <c r="D607" s="17" t="s">
        <v>2271</v>
      </c>
      <c r="E607" s="17" t="s">
        <v>2504</v>
      </c>
      <c r="F607" s="17" t="s">
        <v>4382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41" t="s">
        <v>5380</v>
      </c>
      <c r="N607" s="41"/>
      <c r="O607" s="41"/>
      <c r="P607" s="41"/>
    </row>
    <row r="608" spans="1:16" x14ac:dyDescent="0.3">
      <c r="A608" s="17" t="s">
        <v>4383</v>
      </c>
      <c r="B608" s="17" t="s">
        <v>3456</v>
      </c>
      <c r="C608" s="17" t="s">
        <v>4384</v>
      </c>
      <c r="D608" s="17" t="s">
        <v>2846</v>
      </c>
      <c r="E608" s="17" t="s">
        <v>2755</v>
      </c>
      <c r="F608" s="17" t="s">
        <v>4385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41" t="s">
        <v>5381</v>
      </c>
      <c r="N608" s="41"/>
      <c r="O608" s="41"/>
      <c r="P608" s="41"/>
    </row>
    <row r="609" spans="1:16" x14ac:dyDescent="0.3">
      <c r="A609" s="17" t="s">
        <v>4386</v>
      </c>
      <c r="B609" s="17" t="s">
        <v>4387</v>
      </c>
      <c r="C609" s="17" t="s">
        <v>3906</v>
      </c>
      <c r="D609" s="17" t="s">
        <v>2860</v>
      </c>
      <c r="E609" s="17" t="s">
        <v>2427</v>
      </c>
      <c r="F609" s="17" t="s">
        <v>4388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41" t="s">
        <v>5380</v>
      </c>
      <c r="N609" s="41"/>
      <c r="O609" s="41"/>
      <c r="P609" s="41"/>
    </row>
    <row r="610" spans="1:16" x14ac:dyDescent="0.3">
      <c r="A610" s="17" t="s">
        <v>4389</v>
      </c>
      <c r="B610" s="17" t="s">
        <v>4390</v>
      </c>
      <c r="C610" s="17" t="s">
        <v>4391</v>
      </c>
      <c r="D610" s="17" t="s">
        <v>2271</v>
      </c>
      <c r="E610" s="17" t="s">
        <v>3749</v>
      </c>
      <c r="F610" s="17" t="s">
        <v>4392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41" t="s">
        <v>5381</v>
      </c>
      <c r="N610" s="41"/>
      <c r="O610" s="41"/>
      <c r="P610" s="41"/>
    </row>
    <row r="611" spans="1:16" x14ac:dyDescent="0.3">
      <c r="A611" s="17" t="s">
        <v>4393</v>
      </c>
      <c r="B611" s="17" t="s">
        <v>4394</v>
      </c>
      <c r="C611" s="17" t="s">
        <v>4395</v>
      </c>
      <c r="D611" s="17" t="s">
        <v>2271</v>
      </c>
      <c r="E611" s="17" t="s">
        <v>4396</v>
      </c>
      <c r="F611" s="17" t="s">
        <v>4397</v>
      </c>
      <c r="G611" s="18">
        <v>1</v>
      </c>
      <c r="H611" s="18">
        <v>2</v>
      </c>
      <c r="I611" s="19">
        <v>0</v>
      </c>
      <c r="J611" s="20">
        <v>1</v>
      </c>
      <c r="K611" s="21">
        <v>0</v>
      </c>
      <c r="L611" s="22">
        <v>0</v>
      </c>
      <c r="M611" s="41" t="s">
        <v>5381</v>
      </c>
      <c r="N611" s="41"/>
      <c r="O611" s="41"/>
      <c r="P611" s="41"/>
    </row>
    <row r="612" spans="1:16" x14ac:dyDescent="0.3">
      <c r="A612" s="17" t="s">
        <v>4398</v>
      </c>
      <c r="B612" s="17" t="s">
        <v>4399</v>
      </c>
      <c r="C612" s="17" t="s">
        <v>4400</v>
      </c>
      <c r="D612" s="17" t="s">
        <v>2846</v>
      </c>
      <c r="E612" s="17" t="s">
        <v>2755</v>
      </c>
      <c r="F612" s="17" t="s">
        <v>4401</v>
      </c>
      <c r="G612" s="18">
        <v>1</v>
      </c>
      <c r="H612" s="18">
        <v>1</v>
      </c>
      <c r="I612" s="19">
        <v>1</v>
      </c>
      <c r="J612" s="20">
        <v>0</v>
      </c>
      <c r="K612" s="21">
        <v>0</v>
      </c>
      <c r="L612" s="22">
        <v>0</v>
      </c>
      <c r="M612" s="41" t="s">
        <v>5380</v>
      </c>
      <c r="N612" s="41"/>
      <c r="O612" s="41"/>
      <c r="P612" s="41"/>
    </row>
    <row r="613" spans="1:16" x14ac:dyDescent="0.3">
      <c r="A613" s="17" t="s">
        <v>4402</v>
      </c>
      <c r="B613" s="17" t="s">
        <v>4403</v>
      </c>
      <c r="C613" s="17" t="s">
        <v>4404</v>
      </c>
      <c r="D613" s="17" t="s">
        <v>2271</v>
      </c>
      <c r="E613" s="17" t="s">
        <v>1713</v>
      </c>
      <c r="F613" s="17" t="s">
        <v>4405</v>
      </c>
      <c r="G613" s="18">
        <v>1</v>
      </c>
      <c r="H613" s="18">
        <v>5</v>
      </c>
      <c r="I613" s="19">
        <v>0</v>
      </c>
      <c r="J613" s="20">
        <v>1</v>
      </c>
      <c r="K613" s="21">
        <v>0</v>
      </c>
      <c r="L613" s="22">
        <v>0</v>
      </c>
      <c r="M613" s="41" t="s">
        <v>5386</v>
      </c>
      <c r="N613" s="41"/>
      <c r="O613" s="41"/>
      <c r="P613" s="41"/>
    </row>
    <row r="614" spans="1:16" x14ac:dyDescent="0.3">
      <c r="A614" s="17" t="s">
        <v>4406</v>
      </c>
      <c r="B614" s="17" t="s">
        <v>3279</v>
      </c>
      <c r="C614" s="17" t="s">
        <v>4407</v>
      </c>
      <c r="D614" s="17" t="s">
        <v>2846</v>
      </c>
      <c r="E614" s="17" t="s">
        <v>2755</v>
      </c>
      <c r="F614" s="17" t="s">
        <v>4408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41" t="s">
        <v>5380</v>
      </c>
      <c r="N614" s="41"/>
      <c r="O614" s="41"/>
      <c r="P614" s="41"/>
    </row>
    <row r="615" spans="1:16" x14ac:dyDescent="0.3">
      <c r="A615" s="17" t="s">
        <v>4409</v>
      </c>
      <c r="B615" s="17" t="s">
        <v>4410</v>
      </c>
      <c r="C615" s="17" t="s">
        <v>2267</v>
      </c>
      <c r="D615" s="17" t="s">
        <v>2271</v>
      </c>
      <c r="E615" s="17" t="s">
        <v>1768</v>
      </c>
      <c r="F615" s="17" t="s">
        <v>4411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41" t="s">
        <v>5386</v>
      </c>
      <c r="N615" s="41"/>
      <c r="O615" s="41"/>
      <c r="P615" s="41"/>
    </row>
    <row r="616" spans="1:16" x14ac:dyDescent="0.3">
      <c r="A616" s="17" t="s">
        <v>4412</v>
      </c>
      <c r="B616" s="17" t="s">
        <v>3528</v>
      </c>
      <c r="C616" s="17" t="s">
        <v>2739</v>
      </c>
      <c r="D616" s="17" t="s">
        <v>2271</v>
      </c>
      <c r="E616" s="17" t="s">
        <v>2504</v>
      </c>
      <c r="F616" s="17" t="s">
        <v>4413</v>
      </c>
      <c r="G616" s="18">
        <v>1</v>
      </c>
      <c r="H616" s="18">
        <v>4</v>
      </c>
      <c r="I616" s="19">
        <v>0</v>
      </c>
      <c r="J616" s="20">
        <v>1</v>
      </c>
      <c r="K616" s="21">
        <v>0</v>
      </c>
      <c r="L616" s="22">
        <v>0</v>
      </c>
      <c r="M616" s="41" t="s">
        <v>5380</v>
      </c>
      <c r="N616" s="41"/>
      <c r="O616" s="41"/>
      <c r="P616" s="41"/>
    </row>
    <row r="617" spans="1:16" x14ac:dyDescent="0.3">
      <c r="A617" s="17" t="s">
        <v>4414</v>
      </c>
      <c r="B617" s="17" t="s">
        <v>4415</v>
      </c>
      <c r="C617" s="17" t="s">
        <v>4416</v>
      </c>
      <c r="D617" s="17" t="s">
        <v>2271</v>
      </c>
      <c r="E617" s="17" t="s">
        <v>1106</v>
      </c>
      <c r="F617" s="17" t="s">
        <v>4417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41" t="s">
        <v>5381</v>
      </c>
      <c r="N617" s="41"/>
      <c r="O617" s="41"/>
      <c r="P617" s="41"/>
    </row>
    <row r="618" spans="1:16" x14ac:dyDescent="0.3">
      <c r="A618" s="17" t="s">
        <v>4418</v>
      </c>
      <c r="B618" s="17" t="s">
        <v>4419</v>
      </c>
      <c r="C618" s="17" t="s">
        <v>2267</v>
      </c>
      <c r="D618" s="17" t="s">
        <v>4420</v>
      </c>
      <c r="E618" s="17" t="s">
        <v>2317</v>
      </c>
      <c r="F618" s="17" t="s">
        <v>4421</v>
      </c>
      <c r="G618" s="18">
        <v>1</v>
      </c>
      <c r="H618" s="18">
        <v>1</v>
      </c>
      <c r="I618" s="19">
        <v>1</v>
      </c>
      <c r="J618" s="20">
        <v>0</v>
      </c>
      <c r="K618" s="21">
        <v>0</v>
      </c>
      <c r="L618" s="22">
        <v>0</v>
      </c>
      <c r="M618" s="41" t="s">
        <v>5380</v>
      </c>
      <c r="N618" s="41"/>
      <c r="O618" s="41"/>
      <c r="P618" s="41"/>
    </row>
    <row r="619" spans="1:16" x14ac:dyDescent="0.3">
      <c r="A619" s="17" t="s">
        <v>4422</v>
      </c>
      <c r="B619" s="17" t="s">
        <v>4423</v>
      </c>
      <c r="C619" s="17" t="s">
        <v>4424</v>
      </c>
      <c r="D619" s="17" t="s">
        <v>2493</v>
      </c>
      <c r="E619" s="17" t="s">
        <v>2324</v>
      </c>
      <c r="F619" s="17" t="s">
        <v>4425</v>
      </c>
      <c r="G619" s="18">
        <v>1</v>
      </c>
      <c r="H619" s="18">
        <v>2</v>
      </c>
      <c r="I619" s="19">
        <v>0</v>
      </c>
      <c r="J619" s="20">
        <v>1</v>
      </c>
      <c r="K619" s="21">
        <v>0</v>
      </c>
      <c r="L619" s="22">
        <v>0</v>
      </c>
      <c r="M619" s="41" t="s">
        <v>5380</v>
      </c>
      <c r="N619" s="41"/>
      <c r="O619" s="41"/>
      <c r="P619" s="41"/>
    </row>
    <row r="620" spans="1:16" x14ac:dyDescent="0.3">
      <c r="A620" s="17" t="s">
        <v>4426</v>
      </c>
      <c r="B620" s="17" t="s">
        <v>4427</v>
      </c>
      <c r="C620" s="17" t="s">
        <v>4428</v>
      </c>
      <c r="D620" s="17" t="s">
        <v>4243</v>
      </c>
      <c r="E620" s="17" t="s">
        <v>1713</v>
      </c>
      <c r="F620" s="17" t="s">
        <v>4429</v>
      </c>
      <c r="G620" s="18">
        <v>1</v>
      </c>
      <c r="H620" s="18">
        <v>4</v>
      </c>
      <c r="I620" s="19">
        <v>0</v>
      </c>
      <c r="J620" s="20">
        <v>1</v>
      </c>
      <c r="K620" s="21">
        <v>0</v>
      </c>
      <c r="L620" s="22">
        <v>0</v>
      </c>
      <c r="M620" s="41" t="s">
        <v>5386</v>
      </c>
      <c r="N620" s="41"/>
      <c r="O620" s="41"/>
      <c r="P620" s="41"/>
    </row>
    <row r="621" spans="1:16" x14ac:dyDescent="0.3">
      <c r="A621" s="17" t="s">
        <v>4430</v>
      </c>
      <c r="B621" s="17" t="s">
        <v>4431</v>
      </c>
      <c r="C621" s="17" t="s">
        <v>4432</v>
      </c>
      <c r="D621" s="17" t="s">
        <v>2328</v>
      </c>
      <c r="E621" s="17" t="s">
        <v>2311</v>
      </c>
      <c r="F621" s="17" t="s">
        <v>4433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41" t="s">
        <v>5381</v>
      </c>
      <c r="N621" s="41"/>
      <c r="O621" s="41"/>
      <c r="P621" s="41"/>
    </row>
    <row r="622" spans="1:16" x14ac:dyDescent="0.3">
      <c r="A622" s="17" t="s">
        <v>1228</v>
      </c>
      <c r="B622" s="17" t="s">
        <v>4434</v>
      </c>
      <c r="C622" s="17" t="s">
        <v>3809</v>
      </c>
      <c r="D622" s="17" t="s">
        <v>2271</v>
      </c>
      <c r="E622" s="17" t="s">
        <v>1227</v>
      </c>
      <c r="F622" s="17" t="s">
        <v>4435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41" t="s">
        <v>5382</v>
      </c>
      <c r="N622" s="41"/>
      <c r="O622" s="41"/>
      <c r="P622" s="41"/>
    </row>
    <row r="623" spans="1:16" x14ac:dyDescent="0.3">
      <c r="A623" s="17" t="s">
        <v>4436</v>
      </c>
      <c r="B623" s="17" t="s">
        <v>4437</v>
      </c>
      <c r="C623" s="17" t="s">
        <v>2267</v>
      </c>
      <c r="D623" s="17" t="s">
        <v>2310</v>
      </c>
      <c r="E623" s="17" t="s">
        <v>2311</v>
      </c>
      <c r="F623" s="17" t="s">
        <v>4438</v>
      </c>
      <c r="G623" s="18">
        <v>1</v>
      </c>
      <c r="H623" s="18">
        <v>3</v>
      </c>
      <c r="I623" s="19">
        <v>1</v>
      </c>
      <c r="J623" s="20">
        <v>0</v>
      </c>
      <c r="K623" s="21">
        <v>0</v>
      </c>
      <c r="L623" s="22">
        <v>0</v>
      </c>
      <c r="M623" s="41" t="s">
        <v>5380</v>
      </c>
      <c r="N623" s="41"/>
      <c r="O623" s="41"/>
      <c r="P623" s="41"/>
    </row>
    <row r="624" spans="1:16" x14ac:dyDescent="0.3">
      <c r="A624" s="17" t="s">
        <v>4439</v>
      </c>
      <c r="B624" s="17" t="s">
        <v>4440</v>
      </c>
      <c r="C624" s="17" t="s">
        <v>3068</v>
      </c>
      <c r="D624" s="17" t="s">
        <v>4441</v>
      </c>
      <c r="E624" s="17" t="s">
        <v>1713</v>
      </c>
      <c r="F624" s="17" t="s">
        <v>4442</v>
      </c>
      <c r="G624" s="18">
        <v>1</v>
      </c>
      <c r="H624" s="18">
        <v>42</v>
      </c>
      <c r="I624" s="19">
        <v>0</v>
      </c>
      <c r="J624" s="20">
        <v>1</v>
      </c>
      <c r="K624" s="21">
        <v>0</v>
      </c>
      <c r="L624" s="22">
        <v>0</v>
      </c>
      <c r="M624" s="41" t="s">
        <v>5386</v>
      </c>
      <c r="N624" s="41"/>
      <c r="O624" s="41"/>
      <c r="P624" s="41"/>
    </row>
    <row r="625" spans="1:16" x14ac:dyDescent="0.3">
      <c r="A625" s="17" t="s">
        <v>4443</v>
      </c>
      <c r="B625" s="17" t="s">
        <v>4444</v>
      </c>
      <c r="C625" s="17" t="s">
        <v>2267</v>
      </c>
      <c r="D625" s="17" t="s">
        <v>2310</v>
      </c>
      <c r="E625" s="17" t="s">
        <v>2311</v>
      </c>
      <c r="F625" s="17" t="s">
        <v>4445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41" t="s">
        <v>5381</v>
      </c>
      <c r="N625" s="41"/>
      <c r="O625" s="41"/>
      <c r="P625" s="41"/>
    </row>
    <row r="626" spans="1:16" x14ac:dyDescent="0.3">
      <c r="A626" s="17" t="s">
        <v>4446</v>
      </c>
      <c r="B626" s="17" t="s">
        <v>4447</v>
      </c>
      <c r="C626" s="17" t="s">
        <v>3559</v>
      </c>
      <c r="D626" s="17" t="s">
        <v>2271</v>
      </c>
      <c r="E626" s="17" t="s">
        <v>2624</v>
      </c>
      <c r="F626" s="17" t="s">
        <v>4446</v>
      </c>
      <c r="G626" s="18">
        <v>1</v>
      </c>
      <c r="H626" s="18">
        <v>2</v>
      </c>
      <c r="I626" s="19">
        <v>0</v>
      </c>
      <c r="J626" s="20">
        <v>1</v>
      </c>
      <c r="K626" s="21">
        <v>0</v>
      </c>
      <c r="L626" s="22">
        <v>0</v>
      </c>
      <c r="M626" s="41" t="s">
        <v>5381</v>
      </c>
      <c r="N626" s="41"/>
      <c r="O626" s="41"/>
      <c r="P626" s="41"/>
    </row>
    <row r="627" spans="1:16" x14ac:dyDescent="0.3">
      <c r="A627" s="17" t="s">
        <v>4448</v>
      </c>
      <c r="B627" s="17" t="s">
        <v>4449</v>
      </c>
      <c r="C627" s="17" t="s">
        <v>4450</v>
      </c>
      <c r="D627" s="17" t="s">
        <v>2271</v>
      </c>
      <c r="E627" s="17" t="s">
        <v>2504</v>
      </c>
      <c r="F627" s="17" t="s">
        <v>4451</v>
      </c>
      <c r="G627" s="18">
        <v>1</v>
      </c>
      <c r="H627" s="18">
        <v>5</v>
      </c>
      <c r="I627" s="19">
        <v>0</v>
      </c>
      <c r="J627" s="20">
        <v>1</v>
      </c>
      <c r="K627" s="21">
        <v>0</v>
      </c>
      <c r="L627" s="22">
        <v>0</v>
      </c>
      <c r="M627" s="41" t="s">
        <v>5380</v>
      </c>
      <c r="N627" s="41"/>
      <c r="O627" s="41"/>
      <c r="P627" s="41"/>
    </row>
    <row r="628" spans="1:16" x14ac:dyDescent="0.3">
      <c r="A628" s="17" t="s">
        <v>4452</v>
      </c>
      <c r="B628" s="17" t="s">
        <v>2568</v>
      </c>
      <c r="C628" s="17" t="s">
        <v>4453</v>
      </c>
      <c r="D628" s="17" t="s">
        <v>2570</v>
      </c>
      <c r="E628" s="17" t="s">
        <v>2571</v>
      </c>
      <c r="F628" s="17" t="s">
        <v>4454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41" t="s">
        <v>5381</v>
      </c>
      <c r="N628" s="41"/>
      <c r="O628" s="41"/>
      <c r="P628" s="41"/>
    </row>
    <row r="629" spans="1:16" x14ac:dyDescent="0.3">
      <c r="A629" s="17" t="s">
        <v>4455</v>
      </c>
      <c r="B629" s="17" t="s">
        <v>4456</v>
      </c>
      <c r="C629" s="17" t="s">
        <v>2783</v>
      </c>
      <c r="D629" s="17" t="s">
        <v>2271</v>
      </c>
      <c r="E629" s="17" t="s">
        <v>2504</v>
      </c>
      <c r="F629" s="17" t="s">
        <v>4457</v>
      </c>
      <c r="G629" s="18">
        <v>1</v>
      </c>
      <c r="H629" s="18">
        <v>1</v>
      </c>
      <c r="I629" s="19">
        <v>1</v>
      </c>
      <c r="J629" s="20">
        <v>0</v>
      </c>
      <c r="K629" s="21">
        <v>0</v>
      </c>
      <c r="L629" s="22">
        <v>0</v>
      </c>
      <c r="M629" s="41" t="s">
        <v>5380</v>
      </c>
      <c r="N629" s="41"/>
      <c r="O629" s="41"/>
      <c r="P629" s="41"/>
    </row>
    <row r="630" spans="1:16" x14ac:dyDescent="0.3">
      <c r="A630" s="17" t="s">
        <v>4458</v>
      </c>
      <c r="B630" s="17" t="s">
        <v>4459</v>
      </c>
      <c r="C630" s="17" t="s">
        <v>4460</v>
      </c>
      <c r="D630" s="17" t="s">
        <v>2416</v>
      </c>
      <c r="E630" s="17" t="s">
        <v>1713</v>
      </c>
      <c r="F630" s="17" t="s">
        <v>4461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41" t="s">
        <v>5386</v>
      </c>
      <c r="N630" s="41"/>
      <c r="O630" s="41"/>
      <c r="P630" s="41"/>
    </row>
    <row r="631" spans="1:16" x14ac:dyDescent="0.3">
      <c r="A631" s="17" t="s">
        <v>4462</v>
      </c>
      <c r="B631" s="17" t="s">
        <v>3456</v>
      </c>
      <c r="C631" s="17" t="s">
        <v>4463</v>
      </c>
      <c r="D631" s="17" t="s">
        <v>2846</v>
      </c>
      <c r="E631" s="17" t="s">
        <v>2755</v>
      </c>
      <c r="F631" s="17" t="s">
        <v>4464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41" t="s">
        <v>5381</v>
      </c>
      <c r="N631" s="41"/>
      <c r="O631" s="41"/>
      <c r="P631" s="41"/>
    </row>
    <row r="632" spans="1:16" x14ac:dyDescent="0.3">
      <c r="A632" s="17" t="s">
        <v>4465</v>
      </c>
      <c r="B632" s="17" t="s">
        <v>4466</v>
      </c>
      <c r="C632" s="17" t="s">
        <v>4467</v>
      </c>
      <c r="D632" s="17" t="s">
        <v>2310</v>
      </c>
      <c r="E632" s="17" t="s">
        <v>1303</v>
      </c>
      <c r="F632" s="17" t="s">
        <v>4468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41" t="s">
        <v>5381</v>
      </c>
      <c r="N632" s="41"/>
      <c r="O632" s="41"/>
      <c r="P632" s="41"/>
    </row>
    <row r="633" spans="1:16" x14ac:dyDescent="0.3">
      <c r="A633" s="17" t="s">
        <v>1182</v>
      </c>
      <c r="B633" s="17" t="s">
        <v>1183</v>
      </c>
      <c r="C633" s="17" t="s">
        <v>4469</v>
      </c>
      <c r="D633" s="17" t="s">
        <v>2271</v>
      </c>
      <c r="E633" s="17" t="s">
        <v>1184</v>
      </c>
      <c r="F633" s="17" t="s">
        <v>4470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41" t="s">
        <v>5382</v>
      </c>
      <c r="N633" s="41"/>
      <c r="O633" s="41"/>
      <c r="P633" s="41"/>
    </row>
    <row r="634" spans="1:16" x14ac:dyDescent="0.3">
      <c r="A634" s="17" t="s">
        <v>4471</v>
      </c>
      <c r="B634" s="17" t="s">
        <v>2507</v>
      </c>
      <c r="C634" s="17" t="s">
        <v>4472</v>
      </c>
      <c r="D634" s="17" t="s">
        <v>2271</v>
      </c>
      <c r="E634" s="17" t="s">
        <v>2509</v>
      </c>
      <c r="F634" s="17" t="s">
        <v>4473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1" t="s">
        <v>5380</v>
      </c>
      <c r="N634" s="41"/>
      <c r="O634" s="41"/>
      <c r="P634" s="41"/>
    </row>
    <row r="635" spans="1:16" x14ac:dyDescent="0.3">
      <c r="A635" s="17" t="s">
        <v>4474</v>
      </c>
      <c r="B635" s="17" t="s">
        <v>4475</v>
      </c>
      <c r="C635" s="17" t="s">
        <v>4476</v>
      </c>
      <c r="D635" s="17" t="s">
        <v>2316</v>
      </c>
      <c r="E635" s="17" t="s">
        <v>4477</v>
      </c>
      <c r="F635" s="17" t="s">
        <v>4478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41" t="s">
        <v>5380</v>
      </c>
      <c r="N635" s="41"/>
      <c r="O635" s="41"/>
      <c r="P635" s="41"/>
    </row>
    <row r="636" spans="1:16" x14ac:dyDescent="0.3">
      <c r="A636" s="17" t="s">
        <v>4479</v>
      </c>
      <c r="B636" s="17" t="s">
        <v>4480</v>
      </c>
      <c r="C636" s="17" t="s">
        <v>4481</v>
      </c>
      <c r="D636" s="17" t="s">
        <v>2316</v>
      </c>
      <c r="E636" s="17" t="s">
        <v>4482</v>
      </c>
      <c r="F636" s="17" t="s">
        <v>4483</v>
      </c>
      <c r="G636" s="18">
        <v>1</v>
      </c>
      <c r="H636" s="18">
        <v>3</v>
      </c>
      <c r="I636" s="19">
        <v>0</v>
      </c>
      <c r="J636" s="20">
        <v>1</v>
      </c>
      <c r="K636" s="21">
        <v>0</v>
      </c>
      <c r="L636" s="22">
        <v>0</v>
      </c>
      <c r="M636" s="41" t="s">
        <v>5380</v>
      </c>
      <c r="N636" s="41"/>
      <c r="O636" s="41"/>
      <c r="P636" s="41"/>
    </row>
    <row r="637" spans="1:16" x14ac:dyDescent="0.3">
      <c r="A637" s="17" t="s">
        <v>4484</v>
      </c>
      <c r="B637" s="17" t="s">
        <v>4485</v>
      </c>
      <c r="C637" s="17" t="s">
        <v>3703</v>
      </c>
      <c r="D637" s="17" t="s">
        <v>2336</v>
      </c>
      <c r="E637" s="17" t="s">
        <v>4486</v>
      </c>
      <c r="F637" s="17" t="s">
        <v>4487</v>
      </c>
      <c r="G637" s="18">
        <v>1</v>
      </c>
      <c r="H637" s="18">
        <v>1</v>
      </c>
      <c r="I637" s="19">
        <v>0</v>
      </c>
      <c r="J637" s="20">
        <v>1</v>
      </c>
      <c r="K637" s="21">
        <v>0</v>
      </c>
      <c r="L637" s="22">
        <v>0</v>
      </c>
      <c r="M637" s="41" t="s">
        <v>5381</v>
      </c>
      <c r="N637" s="41"/>
      <c r="O637" s="41"/>
      <c r="P637" s="41"/>
    </row>
    <row r="638" spans="1:16" x14ac:dyDescent="0.3">
      <c r="A638" s="17" t="s">
        <v>4488</v>
      </c>
      <c r="B638" s="17" t="s">
        <v>4489</v>
      </c>
      <c r="C638" s="17" t="s">
        <v>3906</v>
      </c>
      <c r="D638" s="17" t="s">
        <v>2860</v>
      </c>
      <c r="E638" s="17" t="s">
        <v>2427</v>
      </c>
      <c r="F638" s="17" t="s">
        <v>4490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41" t="s">
        <v>5380</v>
      </c>
      <c r="N638" s="41"/>
      <c r="O638" s="41"/>
      <c r="P638" s="41"/>
    </row>
    <row r="639" spans="1:16" x14ac:dyDescent="0.3">
      <c r="A639" s="17" t="s">
        <v>4491</v>
      </c>
      <c r="B639" s="17" t="s">
        <v>4492</v>
      </c>
      <c r="C639" s="17" t="s">
        <v>3538</v>
      </c>
      <c r="D639" s="17" t="s">
        <v>2271</v>
      </c>
      <c r="E639" s="17" t="s">
        <v>2697</v>
      </c>
      <c r="F639" s="17" t="s">
        <v>4493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41" t="s">
        <v>5380</v>
      </c>
      <c r="N639" s="41"/>
      <c r="O639" s="41"/>
      <c r="P639" s="41"/>
    </row>
    <row r="640" spans="1:16" x14ac:dyDescent="0.3">
      <c r="A640" s="17" t="s">
        <v>4494</v>
      </c>
      <c r="B640" s="17" t="s">
        <v>4495</v>
      </c>
      <c r="C640" s="17" t="s">
        <v>2267</v>
      </c>
      <c r="D640" s="17" t="s">
        <v>2271</v>
      </c>
      <c r="E640" s="17" t="s">
        <v>2504</v>
      </c>
      <c r="F640" s="17" t="s">
        <v>4496</v>
      </c>
      <c r="G640" s="18">
        <v>1</v>
      </c>
      <c r="H640" s="18">
        <v>5</v>
      </c>
      <c r="I640" s="19">
        <v>0</v>
      </c>
      <c r="J640" s="20">
        <v>1</v>
      </c>
      <c r="K640" s="21">
        <v>0</v>
      </c>
      <c r="L640" s="22">
        <v>0</v>
      </c>
      <c r="M640" s="41" t="s">
        <v>5380</v>
      </c>
      <c r="N640" s="41"/>
      <c r="O640" s="41"/>
      <c r="P640" s="41"/>
    </row>
    <row r="641" spans="1:16" x14ac:dyDescent="0.3">
      <c r="A641" s="17" t="s">
        <v>4497</v>
      </c>
      <c r="B641" s="17" t="s">
        <v>3302</v>
      </c>
      <c r="C641" s="17" t="s">
        <v>2315</v>
      </c>
      <c r="D641" s="17" t="s">
        <v>3304</v>
      </c>
      <c r="E641" s="17" t="s">
        <v>2808</v>
      </c>
      <c r="F641" s="17" t="s">
        <v>4498</v>
      </c>
      <c r="G641" s="18">
        <v>1</v>
      </c>
      <c r="H641" s="18">
        <v>1</v>
      </c>
      <c r="I641" s="19">
        <v>1</v>
      </c>
      <c r="J641" s="20">
        <v>0</v>
      </c>
      <c r="K641" s="21">
        <v>0</v>
      </c>
      <c r="L641" s="22">
        <v>0</v>
      </c>
      <c r="M641" s="41" t="s">
        <v>5380</v>
      </c>
      <c r="N641" s="41"/>
      <c r="O641" s="41"/>
      <c r="P641" s="41"/>
    </row>
    <row r="642" spans="1:16" x14ac:dyDescent="0.3">
      <c r="A642" s="17" t="s">
        <v>4499</v>
      </c>
      <c r="B642" s="17" t="s">
        <v>4500</v>
      </c>
      <c r="C642" s="17" t="s">
        <v>2897</v>
      </c>
      <c r="D642" s="17" t="s">
        <v>2411</v>
      </c>
      <c r="E642" s="17" t="s">
        <v>2755</v>
      </c>
      <c r="F642" s="17" t="s">
        <v>4501</v>
      </c>
      <c r="G642" s="18">
        <v>1</v>
      </c>
      <c r="H642" s="18">
        <v>4</v>
      </c>
      <c r="I642" s="19">
        <v>0</v>
      </c>
      <c r="J642" s="20">
        <v>1</v>
      </c>
      <c r="K642" s="21">
        <v>0</v>
      </c>
      <c r="L642" s="22">
        <v>0</v>
      </c>
      <c r="M642" s="41" t="s">
        <v>5380</v>
      </c>
      <c r="N642" s="41"/>
      <c r="O642" s="41"/>
      <c r="P642" s="41"/>
    </row>
    <row r="643" spans="1:16" x14ac:dyDescent="0.3">
      <c r="A643" s="17" t="s">
        <v>1573</v>
      </c>
      <c r="B643" s="17" t="s">
        <v>4502</v>
      </c>
      <c r="C643" s="17" t="s">
        <v>4503</v>
      </c>
      <c r="D643" s="17" t="s">
        <v>2271</v>
      </c>
      <c r="E643" s="17" t="s">
        <v>1227</v>
      </c>
      <c r="F643" s="17" t="s">
        <v>4504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41" t="s">
        <v>5382</v>
      </c>
      <c r="N643" s="41"/>
      <c r="O643" s="41"/>
      <c r="P643" s="41"/>
    </row>
    <row r="644" spans="1:16" x14ac:dyDescent="0.3">
      <c r="A644" s="17" t="s">
        <v>4505</v>
      </c>
      <c r="B644" s="17" t="s">
        <v>4506</v>
      </c>
      <c r="C644" s="17" t="s">
        <v>4472</v>
      </c>
      <c r="D644" s="17" t="s">
        <v>2468</v>
      </c>
      <c r="E644" s="17" t="s">
        <v>3834</v>
      </c>
      <c r="F644" s="17" t="s">
        <v>4507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41" t="s">
        <v>5381</v>
      </c>
      <c r="N644" s="41"/>
      <c r="O644" s="41"/>
      <c r="P644" s="41"/>
    </row>
    <row r="645" spans="1:16" x14ac:dyDescent="0.3">
      <c r="A645" s="17" t="s">
        <v>4508</v>
      </c>
      <c r="B645" s="17" t="s">
        <v>4509</v>
      </c>
      <c r="C645" s="17" t="s">
        <v>4510</v>
      </c>
      <c r="D645" s="17" t="s">
        <v>4511</v>
      </c>
      <c r="E645" s="17" t="s">
        <v>1713</v>
      </c>
      <c r="F645" s="17" t="s">
        <v>4512</v>
      </c>
      <c r="G645" s="18">
        <v>1</v>
      </c>
      <c r="H645" s="18">
        <v>20</v>
      </c>
      <c r="I645" s="19">
        <v>0</v>
      </c>
      <c r="J645" s="20">
        <v>1</v>
      </c>
      <c r="K645" s="21">
        <v>0</v>
      </c>
      <c r="L645" s="22">
        <v>0</v>
      </c>
      <c r="M645" s="41" t="s">
        <v>5380</v>
      </c>
      <c r="N645" s="41"/>
      <c r="O645" s="41"/>
      <c r="P645" s="41"/>
    </row>
    <row r="646" spans="1:16" x14ac:dyDescent="0.3">
      <c r="A646" s="17" t="s">
        <v>4513</v>
      </c>
      <c r="B646" s="17" t="s">
        <v>4514</v>
      </c>
      <c r="C646" s="17" t="s">
        <v>4515</v>
      </c>
      <c r="D646" s="17" t="s">
        <v>2271</v>
      </c>
      <c r="E646" s="17" t="s">
        <v>1713</v>
      </c>
      <c r="F646" s="17" t="s">
        <v>4516</v>
      </c>
      <c r="G646" s="18">
        <v>1</v>
      </c>
      <c r="H646" s="18">
        <v>12</v>
      </c>
      <c r="I646" s="19">
        <v>0</v>
      </c>
      <c r="J646" s="20">
        <v>1</v>
      </c>
      <c r="K646" s="21">
        <v>0</v>
      </c>
      <c r="L646" s="22">
        <v>0</v>
      </c>
      <c r="M646" s="41" t="s">
        <v>5386</v>
      </c>
      <c r="N646" s="41"/>
      <c r="O646" s="41"/>
      <c r="P646" s="41"/>
    </row>
    <row r="647" spans="1:16" x14ac:dyDescent="0.3">
      <c r="A647" s="17" t="s">
        <v>4517</v>
      </c>
      <c r="B647" s="17" t="s">
        <v>3891</v>
      </c>
      <c r="C647" s="17" t="s">
        <v>3074</v>
      </c>
      <c r="D647" s="17" t="s">
        <v>2908</v>
      </c>
      <c r="E647" s="17" t="s">
        <v>2975</v>
      </c>
      <c r="F647" s="17" t="s">
        <v>4518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41" t="s">
        <v>5380</v>
      </c>
      <c r="N647" s="41"/>
      <c r="O647" s="41"/>
      <c r="P647" s="41"/>
    </row>
    <row r="648" spans="1:16" x14ac:dyDescent="0.3">
      <c r="A648" s="17" t="s">
        <v>1963</v>
      </c>
      <c r="B648" s="17" t="s">
        <v>4519</v>
      </c>
      <c r="C648" s="17" t="s">
        <v>4520</v>
      </c>
      <c r="D648" s="17" t="s">
        <v>4521</v>
      </c>
      <c r="E648" s="17" t="s">
        <v>1965</v>
      </c>
      <c r="F648" s="17" t="s">
        <v>4522</v>
      </c>
      <c r="G648" s="18">
        <v>1</v>
      </c>
      <c r="H648" s="18">
        <v>2</v>
      </c>
      <c r="I648" s="19">
        <v>0</v>
      </c>
      <c r="J648" s="20">
        <v>0</v>
      </c>
      <c r="K648" s="21">
        <v>0</v>
      </c>
      <c r="L648" s="22">
        <v>1</v>
      </c>
      <c r="M648" s="41" t="s">
        <v>5382</v>
      </c>
      <c r="N648" s="41"/>
      <c r="O648" s="41"/>
      <c r="P648" s="41"/>
    </row>
    <row r="649" spans="1:16" x14ac:dyDescent="0.3">
      <c r="A649" s="17" t="s">
        <v>1635</v>
      </c>
      <c r="B649" s="17" t="s">
        <v>4523</v>
      </c>
      <c r="C649" s="17" t="s">
        <v>2267</v>
      </c>
      <c r="D649" s="17" t="s">
        <v>2416</v>
      </c>
      <c r="E649" s="17" t="s">
        <v>1416</v>
      </c>
      <c r="F649" s="17" t="s">
        <v>4524</v>
      </c>
      <c r="G649" s="18">
        <v>1</v>
      </c>
      <c r="H649" s="18">
        <v>6</v>
      </c>
      <c r="I649" s="19">
        <v>0</v>
      </c>
      <c r="J649" s="20">
        <v>0</v>
      </c>
      <c r="K649" s="21">
        <v>0</v>
      </c>
      <c r="L649" s="22">
        <v>1</v>
      </c>
      <c r="M649" s="41" t="s">
        <v>5382</v>
      </c>
      <c r="N649" s="41"/>
      <c r="O649" s="41"/>
      <c r="P649" s="41"/>
    </row>
    <row r="650" spans="1:16" x14ac:dyDescent="0.3">
      <c r="A650" s="17" t="s">
        <v>4525</v>
      </c>
      <c r="B650" s="17" t="s">
        <v>4526</v>
      </c>
      <c r="C650" s="17" t="s">
        <v>4527</v>
      </c>
      <c r="D650" s="17" t="s">
        <v>2271</v>
      </c>
      <c r="E650" s="17" t="s">
        <v>1669</v>
      </c>
      <c r="F650" s="17" t="s">
        <v>4528</v>
      </c>
      <c r="G650" s="18">
        <v>1</v>
      </c>
      <c r="H650" s="18">
        <v>2</v>
      </c>
      <c r="I650" s="19">
        <v>0</v>
      </c>
      <c r="J650" s="20">
        <v>1</v>
      </c>
      <c r="K650" s="21">
        <v>0</v>
      </c>
      <c r="L650" s="22">
        <v>0</v>
      </c>
      <c r="M650" s="41" t="s">
        <v>5386</v>
      </c>
      <c r="N650" s="41"/>
      <c r="O650" s="41"/>
      <c r="P650" s="41"/>
    </row>
    <row r="651" spans="1:16" x14ac:dyDescent="0.3">
      <c r="A651" s="17" t="s">
        <v>4529</v>
      </c>
      <c r="B651" s="17" t="s">
        <v>4530</v>
      </c>
      <c r="C651" s="17" t="s">
        <v>2927</v>
      </c>
      <c r="D651" s="17" t="s">
        <v>2271</v>
      </c>
      <c r="E651" s="17" t="s">
        <v>2504</v>
      </c>
      <c r="F651" s="17" t="s">
        <v>4531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41" t="s">
        <v>5381</v>
      </c>
      <c r="N651" s="41"/>
      <c r="O651" s="41"/>
      <c r="P651" s="41"/>
    </row>
    <row r="652" spans="1:16" x14ac:dyDescent="0.3">
      <c r="A652" s="17" t="s">
        <v>4532</v>
      </c>
      <c r="B652" s="17" t="s">
        <v>4533</v>
      </c>
      <c r="C652" s="17" t="s">
        <v>2267</v>
      </c>
      <c r="D652" s="17" t="s">
        <v>2271</v>
      </c>
      <c r="E652" s="17" t="s">
        <v>1713</v>
      </c>
      <c r="F652" s="17" t="s">
        <v>4534</v>
      </c>
      <c r="G652" s="18">
        <v>1</v>
      </c>
      <c r="H652" s="18">
        <v>2</v>
      </c>
      <c r="I652" s="19">
        <v>0</v>
      </c>
      <c r="J652" s="20">
        <v>1</v>
      </c>
      <c r="K652" s="21">
        <v>0</v>
      </c>
      <c r="L652" s="22">
        <v>0</v>
      </c>
      <c r="M652" s="41" t="s">
        <v>5386</v>
      </c>
      <c r="N652" s="41"/>
      <c r="O652" s="41"/>
      <c r="P652" s="41"/>
    </row>
    <row r="653" spans="1:16" x14ac:dyDescent="0.3">
      <c r="A653" s="17" t="s">
        <v>4535</v>
      </c>
      <c r="B653" s="17" t="s">
        <v>2454</v>
      </c>
      <c r="C653" s="17" t="s">
        <v>4536</v>
      </c>
      <c r="D653" s="17" t="s">
        <v>2271</v>
      </c>
      <c r="E653" s="17" t="s">
        <v>1351</v>
      </c>
      <c r="F653" s="17" t="s">
        <v>4537</v>
      </c>
      <c r="G653" s="18">
        <v>1</v>
      </c>
      <c r="H653" s="18">
        <v>2</v>
      </c>
      <c r="I653" s="19">
        <v>0</v>
      </c>
      <c r="J653" s="20">
        <v>1</v>
      </c>
      <c r="K653" s="21">
        <v>0</v>
      </c>
      <c r="L653" s="22">
        <v>0</v>
      </c>
      <c r="M653" s="41" t="s">
        <v>5381</v>
      </c>
      <c r="N653" s="41"/>
      <c r="O653" s="41"/>
      <c r="P653" s="41"/>
    </row>
    <row r="654" spans="1:16" x14ac:dyDescent="0.3">
      <c r="A654" s="17" t="s">
        <v>1420</v>
      </c>
      <c r="B654" s="17" t="s">
        <v>2636</v>
      </c>
      <c r="C654" s="17" t="s">
        <v>2779</v>
      </c>
      <c r="D654" s="17" t="s">
        <v>2300</v>
      </c>
      <c r="E654" s="17" t="s">
        <v>1106</v>
      </c>
      <c r="F654" s="17" t="s">
        <v>4538</v>
      </c>
      <c r="G654" s="18">
        <v>1</v>
      </c>
      <c r="H654" s="18">
        <v>1</v>
      </c>
      <c r="I654" s="19">
        <v>0</v>
      </c>
      <c r="J654" s="20">
        <v>0</v>
      </c>
      <c r="K654" s="21">
        <v>0</v>
      </c>
      <c r="L654" s="22">
        <v>1</v>
      </c>
      <c r="M654" s="41" t="s">
        <v>5382</v>
      </c>
      <c r="N654" s="41"/>
      <c r="O654" s="41"/>
      <c r="P654" s="41"/>
    </row>
    <row r="655" spans="1:16" x14ac:dyDescent="0.3">
      <c r="A655" s="17" t="s">
        <v>4539</v>
      </c>
      <c r="B655" s="17" t="s">
        <v>4540</v>
      </c>
      <c r="C655" s="17" t="s">
        <v>4541</v>
      </c>
      <c r="D655" s="17" t="s">
        <v>2411</v>
      </c>
      <c r="E655" s="17" t="s">
        <v>3489</v>
      </c>
      <c r="F655" s="17" t="s">
        <v>4542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41" t="s">
        <v>5381</v>
      </c>
      <c r="N655" s="41"/>
      <c r="O655" s="41"/>
      <c r="P655" s="41"/>
    </row>
    <row r="656" spans="1:16" x14ac:dyDescent="0.3">
      <c r="A656" s="17" t="s">
        <v>4543</v>
      </c>
      <c r="B656" s="17" t="s">
        <v>4544</v>
      </c>
      <c r="C656" s="17" t="s">
        <v>2267</v>
      </c>
      <c r="D656" s="17" t="s">
        <v>2271</v>
      </c>
      <c r="E656" s="17" t="s">
        <v>1138</v>
      </c>
      <c r="F656" s="17" t="s">
        <v>4545</v>
      </c>
      <c r="G656" s="18">
        <v>1</v>
      </c>
      <c r="H656" s="18">
        <v>2</v>
      </c>
      <c r="I656" s="19">
        <v>1</v>
      </c>
      <c r="J656" s="20">
        <v>0</v>
      </c>
      <c r="K656" s="21">
        <v>0</v>
      </c>
      <c r="L656" s="22">
        <v>0</v>
      </c>
      <c r="M656" s="41" t="s">
        <v>5380</v>
      </c>
      <c r="N656" s="41"/>
      <c r="O656" s="41"/>
      <c r="P656" s="41"/>
    </row>
    <row r="657" spans="1:16" x14ac:dyDescent="0.3">
      <c r="A657" s="17" t="s">
        <v>4546</v>
      </c>
      <c r="B657" s="17" t="s">
        <v>4547</v>
      </c>
      <c r="C657" s="17" t="s">
        <v>2267</v>
      </c>
      <c r="D657" s="17" t="s">
        <v>4263</v>
      </c>
      <c r="E657" s="17" t="s">
        <v>3749</v>
      </c>
      <c r="F657" s="17" t="s">
        <v>4548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41" t="s">
        <v>5380</v>
      </c>
      <c r="N657" s="41"/>
      <c r="O657" s="41"/>
      <c r="P657" s="41"/>
    </row>
    <row r="658" spans="1:16" x14ac:dyDescent="0.3">
      <c r="A658" s="17" t="s">
        <v>4549</v>
      </c>
      <c r="B658" s="17" t="s">
        <v>4550</v>
      </c>
      <c r="C658" s="17" t="s">
        <v>4551</v>
      </c>
      <c r="D658" s="17" t="s">
        <v>2271</v>
      </c>
      <c r="E658" s="17" t="s">
        <v>1808</v>
      </c>
      <c r="F658" s="17" t="s">
        <v>4552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41" t="s">
        <v>5381</v>
      </c>
      <c r="N658" s="41"/>
      <c r="O658" s="41"/>
      <c r="P658" s="41"/>
    </row>
    <row r="659" spans="1:16" x14ac:dyDescent="0.3">
      <c r="A659" s="17" t="s">
        <v>4553</v>
      </c>
      <c r="B659" s="17" t="s">
        <v>3279</v>
      </c>
      <c r="C659" s="17" t="s">
        <v>4554</v>
      </c>
      <c r="D659" s="17" t="s">
        <v>2846</v>
      </c>
      <c r="E659" s="17" t="s">
        <v>2755</v>
      </c>
      <c r="F659" s="17" t="s">
        <v>4555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41" t="s">
        <v>5380</v>
      </c>
      <c r="N659" s="41"/>
      <c r="O659" s="41"/>
      <c r="P659" s="41"/>
    </row>
    <row r="660" spans="1:16" x14ac:dyDescent="0.3">
      <c r="A660" s="17" t="s">
        <v>4556</v>
      </c>
      <c r="B660" s="17" t="s">
        <v>2656</v>
      </c>
      <c r="C660" s="17" t="s">
        <v>4557</v>
      </c>
      <c r="D660" s="17" t="s">
        <v>2271</v>
      </c>
      <c r="E660" s="17" t="s">
        <v>2658</v>
      </c>
      <c r="F660" s="17" t="s">
        <v>4558</v>
      </c>
      <c r="G660" s="18">
        <v>1</v>
      </c>
      <c r="H660" s="18">
        <v>3</v>
      </c>
      <c r="I660" s="19">
        <v>0</v>
      </c>
      <c r="J660" s="20">
        <v>1</v>
      </c>
      <c r="K660" s="21">
        <v>0</v>
      </c>
      <c r="L660" s="22">
        <v>0</v>
      </c>
      <c r="M660" s="41" t="s">
        <v>5380</v>
      </c>
      <c r="N660" s="41"/>
      <c r="O660" s="41"/>
      <c r="P660" s="41"/>
    </row>
    <row r="661" spans="1:16" x14ac:dyDescent="0.3">
      <c r="A661" s="17" t="s">
        <v>1169</v>
      </c>
      <c r="B661" s="17" t="s">
        <v>4559</v>
      </c>
      <c r="C661" s="17" t="s">
        <v>4560</v>
      </c>
      <c r="D661" s="17" t="s">
        <v>2271</v>
      </c>
      <c r="E661" s="17" t="s">
        <v>1172</v>
      </c>
      <c r="F661" s="17" t="s">
        <v>4561</v>
      </c>
      <c r="G661" s="18">
        <v>1</v>
      </c>
      <c r="H661" s="18">
        <v>1</v>
      </c>
      <c r="I661" s="19">
        <v>0</v>
      </c>
      <c r="J661" s="20">
        <v>0</v>
      </c>
      <c r="K661" s="21">
        <v>1</v>
      </c>
      <c r="L661" s="22">
        <v>0</v>
      </c>
      <c r="M661" s="41" t="s">
        <v>5382</v>
      </c>
      <c r="N661" s="41"/>
      <c r="O661" s="41"/>
      <c r="P661" s="41"/>
    </row>
    <row r="662" spans="1:16" x14ac:dyDescent="0.3">
      <c r="A662" s="17" t="s">
        <v>1185</v>
      </c>
      <c r="B662" s="17" t="s">
        <v>1183</v>
      </c>
      <c r="C662" s="17" t="s">
        <v>4562</v>
      </c>
      <c r="D662" s="17" t="s">
        <v>2271</v>
      </c>
      <c r="E662" s="17" t="s">
        <v>1184</v>
      </c>
      <c r="F662" s="17" t="s">
        <v>4563</v>
      </c>
      <c r="G662" s="18">
        <v>1</v>
      </c>
      <c r="H662" s="18">
        <v>1</v>
      </c>
      <c r="I662" s="19">
        <v>0</v>
      </c>
      <c r="J662" s="20">
        <v>0</v>
      </c>
      <c r="K662" s="21">
        <v>1</v>
      </c>
      <c r="L662" s="22">
        <v>0</v>
      </c>
      <c r="M662" s="41" t="s">
        <v>5382</v>
      </c>
      <c r="N662" s="41"/>
      <c r="O662" s="41"/>
      <c r="P662" s="41"/>
    </row>
    <row r="663" spans="1:16" x14ac:dyDescent="0.3">
      <c r="A663" s="17" t="s">
        <v>1319</v>
      </c>
      <c r="B663" s="17" t="s">
        <v>4564</v>
      </c>
      <c r="C663" s="17" t="s">
        <v>4565</v>
      </c>
      <c r="D663" s="17" t="s">
        <v>2271</v>
      </c>
      <c r="E663" s="17" t="s">
        <v>1317</v>
      </c>
      <c r="F663" s="17" t="s">
        <v>4566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41" t="s">
        <v>5382</v>
      </c>
      <c r="N663" s="41"/>
      <c r="O663" s="41"/>
      <c r="P663" s="41"/>
    </row>
    <row r="664" spans="1:16" x14ac:dyDescent="0.3">
      <c r="A664" s="17" t="s">
        <v>1422</v>
      </c>
      <c r="B664" s="17" t="s">
        <v>2335</v>
      </c>
      <c r="C664" s="17" t="s">
        <v>2728</v>
      </c>
      <c r="D664" s="17" t="s">
        <v>2300</v>
      </c>
      <c r="E664" s="17" t="s">
        <v>1106</v>
      </c>
      <c r="F664" s="17" t="s">
        <v>4567</v>
      </c>
      <c r="G664" s="18">
        <v>1</v>
      </c>
      <c r="H664" s="18">
        <v>1</v>
      </c>
      <c r="I664" s="19">
        <v>0</v>
      </c>
      <c r="J664" s="20">
        <v>0</v>
      </c>
      <c r="K664" s="21">
        <v>0</v>
      </c>
      <c r="L664" s="22">
        <v>1</v>
      </c>
      <c r="M664" s="41" t="s">
        <v>5382</v>
      </c>
      <c r="N664" s="41"/>
      <c r="O664" s="41"/>
      <c r="P664" s="41"/>
    </row>
    <row r="665" spans="1:16" x14ac:dyDescent="0.3">
      <c r="A665" s="17" t="s">
        <v>1432</v>
      </c>
      <c r="B665" s="17" t="s">
        <v>4568</v>
      </c>
      <c r="C665" s="17" t="s">
        <v>4569</v>
      </c>
      <c r="D665" s="17" t="s">
        <v>2416</v>
      </c>
      <c r="E665" s="17" t="s">
        <v>1416</v>
      </c>
      <c r="F665" s="17" t="s">
        <v>4570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41" t="s">
        <v>5382</v>
      </c>
      <c r="N665" s="41"/>
      <c r="O665" s="41"/>
      <c r="P665" s="41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8EC-B815-4FE0-AC90-8618751CF095}">
  <dimension ref="A1:AF733"/>
  <sheetViews>
    <sheetView topLeftCell="J705" workbookViewId="0">
      <selection activeCell="AG1" sqref="AG1"/>
    </sheetView>
  </sheetViews>
  <sheetFormatPr defaultRowHeight="14.4" x14ac:dyDescent="0.3"/>
  <cols>
    <col min="3" max="3" width="14.6640625" customWidth="1"/>
  </cols>
  <sheetData>
    <row r="1" spans="1:32" ht="27" x14ac:dyDescent="0.3">
      <c r="A1" s="36" t="s">
        <v>4588</v>
      </c>
      <c r="B1" s="36" t="s">
        <v>4589</v>
      </c>
      <c r="C1" s="36" t="s">
        <v>1084</v>
      </c>
      <c r="D1" s="36" t="s">
        <v>4590</v>
      </c>
      <c r="E1" s="36" t="s">
        <v>4591</v>
      </c>
      <c r="F1" s="36" t="s">
        <v>4592</v>
      </c>
      <c r="G1" s="36" t="s">
        <v>4593</v>
      </c>
      <c r="H1" s="36" t="s">
        <v>4594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4595</v>
      </c>
      <c r="O1" s="36" t="s">
        <v>4596</v>
      </c>
      <c r="P1" t="s">
        <v>5337</v>
      </c>
      <c r="Q1" s="38" t="s">
        <v>5338</v>
      </c>
      <c r="R1" s="38" t="s">
        <v>5339</v>
      </c>
      <c r="S1" s="38" t="s">
        <v>5340</v>
      </c>
      <c r="T1" s="38" t="s">
        <v>5341</v>
      </c>
      <c r="U1" s="38" t="s">
        <v>5342</v>
      </c>
      <c r="V1" s="38" t="s">
        <v>5343</v>
      </c>
      <c r="W1" s="38" t="s">
        <v>5344</v>
      </c>
      <c r="X1" s="38" t="s">
        <v>5345</v>
      </c>
      <c r="Y1" s="38" t="s">
        <v>5346</v>
      </c>
      <c r="Z1" s="38" t="s">
        <v>5347</v>
      </c>
      <c r="AA1" s="40" t="s">
        <v>5385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1256</v>
      </c>
      <c r="B2" s="37" t="s">
        <v>4597</v>
      </c>
      <c r="C2" s="37" t="s">
        <v>2266</v>
      </c>
      <c r="D2" s="37" t="s">
        <v>2267</v>
      </c>
      <c r="E2" s="37" t="s">
        <v>2268</v>
      </c>
      <c r="F2" s="37" t="s">
        <v>1255</v>
      </c>
      <c r="G2" s="37" t="s">
        <v>4598</v>
      </c>
      <c r="H2" s="37" t="s">
        <v>4599</v>
      </c>
      <c r="I2" s="37">
        <v>0</v>
      </c>
      <c r="J2" s="37">
        <v>85</v>
      </c>
      <c r="K2" s="37">
        <v>0</v>
      </c>
      <c r="L2" s="37">
        <v>1</v>
      </c>
      <c r="M2" s="37">
        <v>0</v>
      </c>
      <c r="N2" s="37">
        <v>172</v>
      </c>
      <c r="O2" s="37">
        <v>222</v>
      </c>
      <c r="P2">
        <f>VLOOKUP($A2,'Item Detail'!$A$2:$G$665,7,0)</f>
        <v>86</v>
      </c>
      <c r="Q2" s="39" t="s">
        <v>5348</v>
      </c>
      <c r="R2" s="39" t="s">
        <v>5349</v>
      </c>
      <c r="S2" s="39" t="s">
        <v>1204</v>
      </c>
      <c r="T2" s="39" t="s">
        <v>5350</v>
      </c>
      <c r="U2" s="39" t="s">
        <v>5350</v>
      </c>
      <c r="V2" s="39" t="s">
        <v>5351</v>
      </c>
      <c r="W2" s="39" t="s">
        <v>5351</v>
      </c>
      <c r="X2" s="39" t="s">
        <v>5351</v>
      </c>
      <c r="Y2" s="39" t="s">
        <v>5351</v>
      </c>
      <c r="Z2" s="39" t="s">
        <v>5351</v>
      </c>
      <c r="AA2" t="s">
        <v>5388</v>
      </c>
      <c r="AC2">
        <v>35</v>
      </c>
    </row>
    <row r="3" spans="1:32" x14ac:dyDescent="0.3">
      <c r="A3" s="37" t="s">
        <v>1272</v>
      </c>
      <c r="B3" s="37" t="s">
        <v>4600</v>
      </c>
      <c r="C3" s="37" t="s">
        <v>2270</v>
      </c>
      <c r="D3" s="37" t="s">
        <v>2267</v>
      </c>
      <c r="E3" s="37" t="s">
        <v>2271</v>
      </c>
      <c r="F3" s="37" t="s">
        <v>1205</v>
      </c>
      <c r="G3" s="37" t="s">
        <v>4601</v>
      </c>
      <c r="H3" s="37" t="s">
        <v>4599</v>
      </c>
      <c r="I3" s="37">
        <v>0</v>
      </c>
      <c r="J3" s="37">
        <v>56</v>
      </c>
      <c r="K3" s="37">
        <v>0</v>
      </c>
      <c r="L3" s="37">
        <v>10</v>
      </c>
      <c r="M3" s="37">
        <v>0</v>
      </c>
      <c r="N3" s="37">
        <v>132</v>
      </c>
      <c r="O3" s="37">
        <v>204</v>
      </c>
      <c r="P3">
        <f>VLOOKUP($A3,'Item Detail'!$A$2:$G$665,7,0)</f>
        <v>66</v>
      </c>
      <c r="Q3" s="39" t="s">
        <v>5352</v>
      </c>
      <c r="R3" s="39" t="s">
        <v>5349</v>
      </c>
      <c r="S3" s="39" t="s">
        <v>1204</v>
      </c>
      <c r="T3" s="39" t="s">
        <v>5350</v>
      </c>
      <c r="U3" s="39" t="s">
        <v>5350</v>
      </c>
      <c r="V3" s="39" t="s">
        <v>5351</v>
      </c>
      <c r="W3" s="39" t="s">
        <v>5351</v>
      </c>
      <c r="X3" s="39" t="s">
        <v>5351</v>
      </c>
      <c r="Y3" s="39" t="s">
        <v>5351</v>
      </c>
      <c r="Z3" s="39" t="s">
        <v>5351</v>
      </c>
      <c r="AA3" t="s">
        <v>5387</v>
      </c>
    </row>
    <row r="4" spans="1:32" x14ac:dyDescent="0.3">
      <c r="A4" s="37" t="s">
        <v>1201</v>
      </c>
      <c r="B4" s="37" t="s">
        <v>4600</v>
      </c>
      <c r="C4" s="37" t="s">
        <v>2273</v>
      </c>
      <c r="D4" s="37" t="s">
        <v>2267</v>
      </c>
      <c r="E4" s="37" t="s">
        <v>2271</v>
      </c>
      <c r="F4" s="37" t="s">
        <v>1205</v>
      </c>
      <c r="G4" s="37" t="s">
        <v>4602</v>
      </c>
      <c r="H4" s="37" t="s">
        <v>4599</v>
      </c>
      <c r="I4" s="37">
        <v>0</v>
      </c>
      <c r="J4" s="37">
        <v>14</v>
      </c>
      <c r="K4" s="37">
        <v>0</v>
      </c>
      <c r="L4" s="37">
        <v>34</v>
      </c>
      <c r="M4" s="37">
        <v>0</v>
      </c>
      <c r="N4" s="37">
        <v>96</v>
      </c>
      <c r="O4" s="37">
        <v>96</v>
      </c>
      <c r="P4">
        <f>VLOOKUP($A4,'Item Detail'!$A$2:$G$665,7,0)</f>
        <v>51</v>
      </c>
      <c r="Q4" s="39" t="s">
        <v>5353</v>
      </c>
      <c r="R4" s="39" t="s">
        <v>5349</v>
      </c>
      <c r="S4" s="39" t="s">
        <v>5354</v>
      </c>
      <c r="T4" s="39" t="s">
        <v>5350</v>
      </c>
      <c r="U4" s="39" t="s">
        <v>5350</v>
      </c>
      <c r="V4" s="39" t="s">
        <v>5355</v>
      </c>
      <c r="W4" s="39" t="s">
        <v>5351</v>
      </c>
      <c r="X4" s="39" t="s">
        <v>5351</v>
      </c>
      <c r="Y4" s="39" t="s">
        <v>5351</v>
      </c>
      <c r="Z4" s="39" t="s">
        <v>5351</v>
      </c>
      <c r="AA4" t="s">
        <v>5383</v>
      </c>
      <c r="AC4">
        <v>6</v>
      </c>
    </row>
    <row r="5" spans="1:32" x14ac:dyDescent="0.3">
      <c r="A5" s="37" t="s">
        <v>1201</v>
      </c>
      <c r="B5" s="37" t="s">
        <v>4600</v>
      </c>
      <c r="C5" s="37" t="s">
        <v>2273</v>
      </c>
      <c r="D5" s="37" t="s">
        <v>2267</v>
      </c>
      <c r="E5" s="37" t="s">
        <v>2271</v>
      </c>
      <c r="F5" s="37" t="s">
        <v>1205</v>
      </c>
      <c r="G5" s="37" t="s">
        <v>4602</v>
      </c>
      <c r="H5" s="37" t="s">
        <v>4603</v>
      </c>
      <c r="I5" s="37">
        <v>0</v>
      </c>
      <c r="J5" s="37">
        <v>2</v>
      </c>
      <c r="K5" s="37">
        <v>0</v>
      </c>
      <c r="L5" s="37">
        <v>1</v>
      </c>
      <c r="M5" s="37">
        <v>0</v>
      </c>
      <c r="N5" s="37">
        <v>6</v>
      </c>
      <c r="O5" s="37">
        <v>6</v>
      </c>
      <c r="P5">
        <f>VLOOKUP($A5,'Item Detail'!$A$2:$G$665,7,0)</f>
        <v>51</v>
      </c>
      <c r="Q5" s="39" t="s">
        <v>5353</v>
      </c>
      <c r="R5" s="39" t="s">
        <v>5349</v>
      </c>
      <c r="S5" s="39" t="s">
        <v>5354</v>
      </c>
      <c r="T5" s="39" t="s">
        <v>5350</v>
      </c>
      <c r="U5" s="39" t="s">
        <v>5350</v>
      </c>
      <c r="V5" s="39" t="s">
        <v>5355</v>
      </c>
      <c r="W5" s="39" t="s">
        <v>5351</v>
      </c>
      <c r="X5" s="39" t="s">
        <v>5351</v>
      </c>
      <c r="Y5" s="39" t="s">
        <v>5351</v>
      </c>
      <c r="Z5" s="39" t="s">
        <v>5351</v>
      </c>
      <c r="AA5" t="s">
        <v>5383</v>
      </c>
      <c r="AC5">
        <v>6</v>
      </c>
    </row>
    <row r="6" spans="1:32" x14ac:dyDescent="0.3">
      <c r="A6" s="37" t="s">
        <v>2275</v>
      </c>
      <c r="B6" s="37" t="s">
        <v>4604</v>
      </c>
      <c r="C6" s="37" t="s">
        <v>2276</v>
      </c>
      <c r="D6" s="37" t="s">
        <v>2277</v>
      </c>
      <c r="E6" s="37" t="s">
        <v>2278</v>
      </c>
      <c r="F6" s="37" t="s">
        <v>2279</v>
      </c>
      <c r="G6" s="37" t="s">
        <v>4605</v>
      </c>
      <c r="H6" s="37" t="s">
        <v>4606</v>
      </c>
      <c r="I6" s="37">
        <v>0</v>
      </c>
      <c r="J6" s="37">
        <v>25</v>
      </c>
      <c r="K6" s="37">
        <v>0</v>
      </c>
      <c r="L6" s="37">
        <v>15</v>
      </c>
      <c r="M6" s="37">
        <v>0</v>
      </c>
      <c r="N6" s="37">
        <v>80</v>
      </c>
      <c r="O6" s="37">
        <v>290</v>
      </c>
      <c r="P6">
        <f>VLOOKUP($A6,'Item Detail'!$A$2:$G$665,7,0)</f>
        <v>43</v>
      </c>
      <c r="Q6" s="39" t="s">
        <v>5353</v>
      </c>
      <c r="R6" s="39" t="s">
        <v>5349</v>
      </c>
      <c r="S6" s="39" t="s">
        <v>5354</v>
      </c>
      <c r="T6" s="39" t="s">
        <v>5350</v>
      </c>
      <c r="U6" s="39" t="s">
        <v>5356</v>
      </c>
      <c r="V6" s="39" t="s">
        <v>5355</v>
      </c>
      <c r="W6" s="39" t="s">
        <v>5355</v>
      </c>
      <c r="X6" s="39" t="s">
        <v>5355</v>
      </c>
      <c r="Y6" s="39" t="s">
        <v>5355</v>
      </c>
      <c r="Z6" s="39" t="s">
        <v>5355</v>
      </c>
      <c r="AA6" t="s">
        <v>5390</v>
      </c>
    </row>
    <row r="7" spans="1:32" x14ac:dyDescent="0.3">
      <c r="A7" s="37" t="s">
        <v>2275</v>
      </c>
      <c r="B7" s="37" t="s">
        <v>4604</v>
      </c>
      <c r="C7" s="37" t="s">
        <v>2276</v>
      </c>
      <c r="D7" s="37" t="s">
        <v>2277</v>
      </c>
      <c r="E7" s="37" t="s">
        <v>2278</v>
      </c>
      <c r="F7" s="37" t="s">
        <v>2279</v>
      </c>
      <c r="G7" s="37" t="s">
        <v>4605</v>
      </c>
      <c r="H7" s="37" t="s">
        <v>4607</v>
      </c>
      <c r="I7" s="37">
        <v>0</v>
      </c>
      <c r="J7" s="37">
        <v>2</v>
      </c>
      <c r="K7" s="37">
        <v>0</v>
      </c>
      <c r="L7" s="37">
        <v>1</v>
      </c>
      <c r="M7" s="37">
        <v>0</v>
      </c>
      <c r="N7" s="37">
        <v>6</v>
      </c>
      <c r="O7" s="37">
        <v>26</v>
      </c>
      <c r="P7">
        <f>VLOOKUP($A7,'Item Detail'!$A$2:$G$665,7,0)</f>
        <v>43</v>
      </c>
      <c r="Q7" s="39" t="s">
        <v>5353</v>
      </c>
      <c r="R7" s="39" t="s">
        <v>5349</v>
      </c>
      <c r="S7" s="39" t="s">
        <v>5354</v>
      </c>
      <c r="T7" s="39" t="s">
        <v>5350</v>
      </c>
      <c r="U7" s="39" t="s">
        <v>5356</v>
      </c>
      <c r="V7" s="39" t="s">
        <v>5355</v>
      </c>
      <c r="W7" s="39" t="s">
        <v>5355</v>
      </c>
      <c r="X7" s="39" t="s">
        <v>5355</v>
      </c>
      <c r="Y7" s="39" t="s">
        <v>5355</v>
      </c>
      <c r="Z7" s="39" t="s">
        <v>5355</v>
      </c>
      <c r="AA7" t="s">
        <v>5390</v>
      </c>
    </row>
    <row r="8" spans="1:32" x14ac:dyDescent="0.3">
      <c r="A8" s="37" t="s">
        <v>2280</v>
      </c>
      <c r="B8" s="37" t="s">
        <v>4597</v>
      </c>
      <c r="C8" s="37" t="s">
        <v>2281</v>
      </c>
      <c r="D8" s="37" t="s">
        <v>2267</v>
      </c>
      <c r="E8" s="37" t="s">
        <v>2282</v>
      </c>
      <c r="F8" s="37" t="s">
        <v>2283</v>
      </c>
      <c r="G8" s="37" t="s">
        <v>4608</v>
      </c>
      <c r="H8" s="37" t="s">
        <v>4606</v>
      </c>
      <c r="I8" s="37">
        <v>0</v>
      </c>
      <c r="J8" s="37">
        <v>0</v>
      </c>
      <c r="K8" s="37">
        <v>0</v>
      </c>
      <c r="L8" s="37">
        <v>1</v>
      </c>
      <c r="M8" s="37">
        <v>0</v>
      </c>
      <c r="N8" s="37">
        <v>2</v>
      </c>
      <c r="O8" s="37">
        <v>2</v>
      </c>
      <c r="P8">
        <f>VLOOKUP($A8,'Item Detail'!$A$2:$G$665,7,0)</f>
        <v>38</v>
      </c>
      <c r="Q8" s="39" t="s">
        <v>5353</v>
      </c>
      <c r="R8" s="39" t="s">
        <v>5349</v>
      </c>
      <c r="S8" s="39" t="s">
        <v>5354</v>
      </c>
      <c r="T8" s="39" t="s">
        <v>5350</v>
      </c>
      <c r="U8" s="39" t="s">
        <v>5350</v>
      </c>
      <c r="V8" s="39" t="s">
        <v>5355</v>
      </c>
      <c r="W8" s="39" t="s">
        <v>5355</v>
      </c>
      <c r="X8" s="39" t="s">
        <v>5355</v>
      </c>
      <c r="Y8" s="39" t="s">
        <v>5355</v>
      </c>
      <c r="Z8" s="39" t="s">
        <v>5355</v>
      </c>
      <c r="AA8" t="s">
        <v>5390</v>
      </c>
    </row>
    <row r="9" spans="1:32" x14ac:dyDescent="0.3">
      <c r="A9" s="37" t="s">
        <v>2280</v>
      </c>
      <c r="B9" s="37" t="s">
        <v>4597</v>
      </c>
      <c r="C9" s="37" t="s">
        <v>2281</v>
      </c>
      <c r="D9" s="37" t="s">
        <v>2267</v>
      </c>
      <c r="E9" s="37" t="s">
        <v>2282</v>
      </c>
      <c r="F9" s="37" t="s">
        <v>2283</v>
      </c>
      <c r="G9" s="37" t="s">
        <v>4608</v>
      </c>
      <c r="H9" s="37" t="s">
        <v>4607</v>
      </c>
      <c r="I9" s="37">
        <v>0</v>
      </c>
      <c r="J9" s="37">
        <v>37</v>
      </c>
      <c r="K9" s="37">
        <v>0</v>
      </c>
      <c r="L9" s="37">
        <v>0</v>
      </c>
      <c r="M9" s="37">
        <v>0</v>
      </c>
      <c r="N9" s="37">
        <v>74</v>
      </c>
      <c r="O9" s="37">
        <v>110</v>
      </c>
      <c r="P9">
        <f>VLOOKUP($A9,'Item Detail'!$A$2:$G$665,7,0)</f>
        <v>38</v>
      </c>
      <c r="Q9" s="39" t="s">
        <v>5353</v>
      </c>
      <c r="R9" s="39" t="s">
        <v>5349</v>
      </c>
      <c r="S9" s="39" t="s">
        <v>5354</v>
      </c>
      <c r="T9" s="39" t="s">
        <v>5350</v>
      </c>
      <c r="U9" s="39" t="s">
        <v>5350</v>
      </c>
      <c r="V9" s="39" t="s">
        <v>5355</v>
      </c>
      <c r="W9" s="39" t="s">
        <v>5355</v>
      </c>
      <c r="X9" s="39" t="s">
        <v>5355</v>
      </c>
      <c r="Y9" s="39" t="s">
        <v>5355</v>
      </c>
      <c r="Z9" s="39" t="s">
        <v>5355</v>
      </c>
      <c r="AA9" t="s">
        <v>5390</v>
      </c>
    </row>
    <row r="10" spans="1:32" x14ac:dyDescent="0.3">
      <c r="A10" s="37" t="s">
        <v>2285</v>
      </c>
      <c r="B10" s="37" t="s">
        <v>4609</v>
      </c>
      <c r="C10" s="37" t="s">
        <v>2286</v>
      </c>
      <c r="D10" s="37" t="s">
        <v>2287</v>
      </c>
      <c r="E10" s="37" t="s">
        <v>2288</v>
      </c>
      <c r="F10" s="37" t="s">
        <v>4610</v>
      </c>
      <c r="G10" s="37" t="s">
        <v>4611</v>
      </c>
      <c r="H10" s="37" t="s">
        <v>4606</v>
      </c>
      <c r="I10" s="37">
        <v>0</v>
      </c>
      <c r="J10" s="37">
        <v>2</v>
      </c>
      <c r="K10" s="37">
        <v>0</v>
      </c>
      <c r="L10" s="37">
        <v>1</v>
      </c>
      <c r="M10" s="37">
        <v>0</v>
      </c>
      <c r="N10" s="37">
        <v>6</v>
      </c>
      <c r="O10" s="37">
        <v>16</v>
      </c>
      <c r="P10">
        <f>VLOOKUP($A10,'Item Detail'!$A$2:$G$665,7,0)</f>
        <v>36</v>
      </c>
      <c r="Q10" s="39" t="s">
        <v>5353</v>
      </c>
      <c r="R10" s="39" t="s">
        <v>5349</v>
      </c>
      <c r="S10" s="39" t="s">
        <v>5354</v>
      </c>
      <c r="T10" s="39" t="s">
        <v>5350</v>
      </c>
      <c r="U10" s="39" t="s">
        <v>5356</v>
      </c>
      <c r="V10" s="39" t="s">
        <v>5355</v>
      </c>
      <c r="W10" s="39" t="s">
        <v>5355</v>
      </c>
      <c r="X10" s="39" t="s">
        <v>5355</v>
      </c>
      <c r="Y10" s="39" t="s">
        <v>5355</v>
      </c>
      <c r="Z10" s="39" t="s">
        <v>5355</v>
      </c>
      <c r="AA10" t="s">
        <v>5390</v>
      </c>
    </row>
    <row r="11" spans="1:32" x14ac:dyDescent="0.3">
      <c r="A11" s="37" t="s">
        <v>2285</v>
      </c>
      <c r="B11" s="37" t="s">
        <v>4609</v>
      </c>
      <c r="C11" s="37" t="s">
        <v>2286</v>
      </c>
      <c r="D11" s="37" t="s">
        <v>2287</v>
      </c>
      <c r="E11" s="37" t="s">
        <v>2288</v>
      </c>
      <c r="F11" s="37" t="s">
        <v>4610</v>
      </c>
      <c r="G11" s="37" t="s">
        <v>4611</v>
      </c>
      <c r="H11" s="37" t="s">
        <v>4607</v>
      </c>
      <c r="I11" s="37">
        <v>0</v>
      </c>
      <c r="J11" s="37">
        <v>30</v>
      </c>
      <c r="K11" s="37">
        <v>0</v>
      </c>
      <c r="L11" s="37">
        <v>3</v>
      </c>
      <c r="M11" s="37">
        <v>0</v>
      </c>
      <c r="N11" s="37">
        <v>66</v>
      </c>
      <c r="O11" s="37">
        <v>184</v>
      </c>
      <c r="P11">
        <f>VLOOKUP($A11,'Item Detail'!$A$2:$G$665,7,0)</f>
        <v>36</v>
      </c>
      <c r="Q11" s="39" t="s">
        <v>5353</v>
      </c>
      <c r="R11" s="39" t="s">
        <v>5349</v>
      </c>
      <c r="S11" s="39" t="s">
        <v>5354</v>
      </c>
      <c r="T11" s="39" t="s">
        <v>5350</v>
      </c>
      <c r="U11" s="39" t="s">
        <v>5356</v>
      </c>
      <c r="V11" s="39" t="s">
        <v>5355</v>
      </c>
      <c r="W11" s="39" t="s">
        <v>5355</v>
      </c>
      <c r="X11" s="39" t="s">
        <v>5355</v>
      </c>
      <c r="Y11" s="39" t="s">
        <v>5355</v>
      </c>
      <c r="Z11" s="39" t="s">
        <v>5355</v>
      </c>
      <c r="AA11" t="s">
        <v>5390</v>
      </c>
    </row>
    <row r="12" spans="1:32" x14ac:dyDescent="0.3">
      <c r="A12" s="37" t="s">
        <v>1252</v>
      </c>
      <c r="B12" s="37" t="s">
        <v>4597</v>
      </c>
      <c r="C12" s="37" t="s">
        <v>2296</v>
      </c>
      <c r="D12" s="37" t="s">
        <v>2267</v>
      </c>
      <c r="E12" s="37" t="s">
        <v>2268</v>
      </c>
      <c r="F12" s="37" t="s">
        <v>1255</v>
      </c>
      <c r="G12" s="37" t="s">
        <v>4612</v>
      </c>
      <c r="H12" s="37" t="s">
        <v>4599</v>
      </c>
      <c r="I12" s="37">
        <v>0</v>
      </c>
      <c r="J12" s="37">
        <v>33</v>
      </c>
      <c r="K12" s="37">
        <v>0</v>
      </c>
      <c r="L12" s="37">
        <v>0</v>
      </c>
      <c r="M12" s="37">
        <v>0</v>
      </c>
      <c r="N12" s="37">
        <v>66</v>
      </c>
      <c r="O12" s="37">
        <v>100</v>
      </c>
      <c r="P12">
        <f>VLOOKUP($A12,'Item Detail'!$A$2:$G$665,7,0)</f>
        <v>33</v>
      </c>
      <c r="Q12" s="39" t="s">
        <v>5348</v>
      </c>
      <c r="R12" s="39" t="s">
        <v>5349</v>
      </c>
      <c r="S12" s="39" t="s">
        <v>1204</v>
      </c>
      <c r="T12" s="39" t="s">
        <v>5350</v>
      </c>
      <c r="U12" s="39" t="s">
        <v>5350</v>
      </c>
      <c r="V12" s="39" t="s">
        <v>5351</v>
      </c>
      <c r="W12" s="39" t="s">
        <v>5351</v>
      </c>
      <c r="X12" s="39" t="s">
        <v>5351</v>
      </c>
      <c r="Y12" s="39" t="s">
        <v>5351</v>
      </c>
      <c r="Z12" s="39" t="s">
        <v>5351</v>
      </c>
      <c r="AA12" t="s">
        <v>5388</v>
      </c>
      <c r="AC12">
        <v>14</v>
      </c>
    </row>
    <row r="13" spans="1:32" x14ac:dyDescent="0.3">
      <c r="A13" s="37" t="s">
        <v>2291</v>
      </c>
      <c r="B13" s="37" t="s">
        <v>4613</v>
      </c>
      <c r="C13" s="37" t="s">
        <v>2292</v>
      </c>
      <c r="D13" s="37" t="s">
        <v>2293</v>
      </c>
      <c r="E13" s="37" t="s">
        <v>2271</v>
      </c>
      <c r="F13" s="37" t="s">
        <v>2294</v>
      </c>
      <c r="G13" s="37" t="s">
        <v>4614</v>
      </c>
      <c r="H13" s="37" t="s">
        <v>4606</v>
      </c>
      <c r="I13" s="37">
        <v>0</v>
      </c>
      <c r="J13" s="37">
        <v>17</v>
      </c>
      <c r="K13" s="37">
        <v>0</v>
      </c>
      <c r="L13" s="37">
        <v>2</v>
      </c>
      <c r="M13" s="37">
        <v>0</v>
      </c>
      <c r="N13" s="37">
        <v>38</v>
      </c>
      <c r="O13" s="37">
        <v>54</v>
      </c>
      <c r="P13">
        <f>VLOOKUP($A13,'Item Detail'!$A$2:$G$665,7,0)</f>
        <v>33</v>
      </c>
      <c r="Q13" s="39" t="s">
        <v>5357</v>
      </c>
      <c r="R13" s="39" t="s">
        <v>5349</v>
      </c>
      <c r="S13" s="39" t="s">
        <v>5354</v>
      </c>
      <c r="T13" s="39" t="s">
        <v>5350</v>
      </c>
      <c r="U13" s="39" t="s">
        <v>5350</v>
      </c>
      <c r="V13" s="39" t="s">
        <v>5355</v>
      </c>
      <c r="W13" s="39" t="s">
        <v>5355</v>
      </c>
      <c r="X13" s="39" t="s">
        <v>5355</v>
      </c>
      <c r="Y13" s="39" t="s">
        <v>5355</v>
      </c>
      <c r="Z13" s="39" t="s">
        <v>5355</v>
      </c>
      <c r="AA13" t="s">
        <v>5390</v>
      </c>
    </row>
    <row r="14" spans="1:32" x14ac:dyDescent="0.3">
      <c r="A14" s="37" t="s">
        <v>2291</v>
      </c>
      <c r="B14" s="37" t="s">
        <v>4613</v>
      </c>
      <c r="C14" s="37" t="s">
        <v>2292</v>
      </c>
      <c r="D14" s="37" t="s">
        <v>2293</v>
      </c>
      <c r="E14" s="37" t="s">
        <v>2271</v>
      </c>
      <c r="F14" s="37" t="s">
        <v>2294</v>
      </c>
      <c r="G14" s="37" t="s">
        <v>4614</v>
      </c>
      <c r="H14" s="37" t="s">
        <v>4607</v>
      </c>
      <c r="I14" s="37">
        <v>0</v>
      </c>
      <c r="J14" s="37">
        <v>12</v>
      </c>
      <c r="K14" s="37">
        <v>0</v>
      </c>
      <c r="L14" s="37">
        <v>2</v>
      </c>
      <c r="M14" s="37">
        <v>0</v>
      </c>
      <c r="N14" s="37">
        <v>28</v>
      </c>
      <c r="O14" s="37">
        <v>38</v>
      </c>
      <c r="P14">
        <f>VLOOKUP($A14,'Item Detail'!$A$2:$G$665,7,0)</f>
        <v>33</v>
      </c>
      <c r="Q14" s="39" t="s">
        <v>5357</v>
      </c>
      <c r="R14" s="39" t="s">
        <v>5349</v>
      </c>
      <c r="S14" s="39" t="s">
        <v>5354</v>
      </c>
      <c r="T14" s="39" t="s">
        <v>5350</v>
      </c>
      <c r="U14" s="39" t="s">
        <v>5350</v>
      </c>
      <c r="V14" s="39" t="s">
        <v>5355</v>
      </c>
      <c r="W14" s="39" t="s">
        <v>5355</v>
      </c>
      <c r="X14" s="39" t="s">
        <v>5355</v>
      </c>
      <c r="Y14" s="39" t="s">
        <v>5355</v>
      </c>
      <c r="Z14" s="39" t="s">
        <v>5355</v>
      </c>
      <c r="AA14" t="s">
        <v>5390</v>
      </c>
    </row>
    <row r="15" spans="1:32" x14ac:dyDescent="0.3">
      <c r="A15" s="37" t="s">
        <v>1243</v>
      </c>
      <c r="B15" s="37" t="s">
        <v>4615</v>
      </c>
      <c r="C15" s="37" t="s">
        <v>2298</v>
      </c>
      <c r="D15" s="37" t="s">
        <v>2299</v>
      </c>
      <c r="E15" s="37" t="s">
        <v>2300</v>
      </c>
      <c r="F15" s="37" t="s">
        <v>1106</v>
      </c>
      <c r="G15" s="37" t="s">
        <v>4616</v>
      </c>
      <c r="H15" s="37" t="s">
        <v>4599</v>
      </c>
      <c r="I15" s="37">
        <v>0</v>
      </c>
      <c r="J15" s="37">
        <v>19</v>
      </c>
      <c r="K15" s="37">
        <v>0</v>
      </c>
      <c r="L15" s="37">
        <v>4</v>
      </c>
      <c r="M15" s="37">
        <v>0</v>
      </c>
      <c r="N15" s="37">
        <v>46</v>
      </c>
      <c r="O15" s="37">
        <v>54</v>
      </c>
      <c r="P15">
        <f>VLOOKUP($A15,'Item Detail'!$A$2:$G$665,7,0)</f>
        <v>23</v>
      </c>
      <c r="Q15" s="39" t="s">
        <v>5348</v>
      </c>
      <c r="R15" s="39" t="s">
        <v>5349</v>
      </c>
      <c r="S15" s="39" t="s">
        <v>1204</v>
      </c>
      <c r="T15" s="39" t="s">
        <v>5350</v>
      </c>
      <c r="U15" s="39" t="s">
        <v>5350</v>
      </c>
      <c r="V15" s="39" t="s">
        <v>5351</v>
      </c>
      <c r="W15" s="39" t="s">
        <v>5351</v>
      </c>
      <c r="X15" s="39" t="s">
        <v>5351</v>
      </c>
      <c r="Y15" s="39" t="s">
        <v>5351</v>
      </c>
      <c r="Z15" s="39" t="s">
        <v>5351</v>
      </c>
      <c r="AA15" t="s">
        <v>5388</v>
      </c>
      <c r="AC15">
        <v>8</v>
      </c>
    </row>
    <row r="16" spans="1:32" x14ac:dyDescent="0.3">
      <c r="A16" s="37" t="s">
        <v>2307</v>
      </c>
      <c r="B16" s="37" t="s">
        <v>4617</v>
      </c>
      <c r="C16" s="37" t="s">
        <v>2308</v>
      </c>
      <c r="D16" s="37" t="s">
        <v>2309</v>
      </c>
      <c r="E16" s="37" t="s">
        <v>2310</v>
      </c>
      <c r="F16" s="37" t="s">
        <v>2311</v>
      </c>
      <c r="G16" s="37" t="s">
        <v>4618</v>
      </c>
      <c r="H16" s="37" t="s">
        <v>4606</v>
      </c>
      <c r="I16" s="37">
        <v>0</v>
      </c>
      <c r="J16" s="37">
        <v>11</v>
      </c>
      <c r="K16" s="37">
        <v>0</v>
      </c>
      <c r="L16" s="37">
        <v>1</v>
      </c>
      <c r="M16" s="37">
        <v>0</v>
      </c>
      <c r="N16" s="37">
        <v>24</v>
      </c>
      <c r="O16" s="37">
        <v>148</v>
      </c>
      <c r="P16">
        <f>VLOOKUP($A16,'Item Detail'!$A$2:$G$665,7,0)</f>
        <v>21</v>
      </c>
      <c r="Q16" s="39" t="s">
        <v>5353</v>
      </c>
      <c r="R16" s="39" t="s">
        <v>5349</v>
      </c>
      <c r="S16" s="39" t="s">
        <v>5354</v>
      </c>
      <c r="T16" s="39" t="s">
        <v>5350</v>
      </c>
      <c r="U16" s="39" t="s">
        <v>5350</v>
      </c>
      <c r="V16" s="39" t="s">
        <v>5355</v>
      </c>
      <c r="W16" s="39" t="s">
        <v>5355</v>
      </c>
      <c r="X16" s="39" t="s">
        <v>5355</v>
      </c>
      <c r="Y16" s="39" t="s">
        <v>5355</v>
      </c>
      <c r="Z16" s="39" t="s">
        <v>5355</v>
      </c>
      <c r="AA16" t="s">
        <v>5390</v>
      </c>
    </row>
    <row r="17" spans="1:29" x14ac:dyDescent="0.3">
      <c r="A17" s="37" t="s">
        <v>2307</v>
      </c>
      <c r="B17" s="37" t="s">
        <v>4617</v>
      </c>
      <c r="C17" s="37" t="s">
        <v>2308</v>
      </c>
      <c r="D17" s="37" t="s">
        <v>2309</v>
      </c>
      <c r="E17" s="37" t="s">
        <v>2310</v>
      </c>
      <c r="F17" s="37" t="s">
        <v>2311</v>
      </c>
      <c r="G17" s="37" t="s">
        <v>4618</v>
      </c>
      <c r="H17" s="37" t="s">
        <v>4607</v>
      </c>
      <c r="I17" s="37">
        <v>0</v>
      </c>
      <c r="J17" s="37">
        <v>9</v>
      </c>
      <c r="K17" s="37">
        <v>0</v>
      </c>
      <c r="L17" s="37">
        <v>0</v>
      </c>
      <c r="M17" s="37">
        <v>0</v>
      </c>
      <c r="N17" s="37">
        <v>18</v>
      </c>
      <c r="O17" s="37">
        <v>92</v>
      </c>
      <c r="P17">
        <f>VLOOKUP($A17,'Item Detail'!$A$2:$G$665,7,0)</f>
        <v>21</v>
      </c>
      <c r="Q17" s="39" t="s">
        <v>5353</v>
      </c>
      <c r="R17" s="39" t="s">
        <v>5349</v>
      </c>
      <c r="S17" s="39" t="s">
        <v>5354</v>
      </c>
      <c r="T17" s="39" t="s">
        <v>5350</v>
      </c>
      <c r="U17" s="39" t="s">
        <v>5350</v>
      </c>
      <c r="V17" s="39" t="s">
        <v>5355</v>
      </c>
      <c r="W17" s="39" t="s">
        <v>5355</v>
      </c>
      <c r="X17" s="39" t="s">
        <v>5355</v>
      </c>
      <c r="Y17" s="39" t="s">
        <v>5355</v>
      </c>
      <c r="Z17" s="39" t="s">
        <v>5355</v>
      </c>
      <c r="AA17" t="s">
        <v>5390</v>
      </c>
    </row>
    <row r="18" spans="1:29" x14ac:dyDescent="0.3">
      <c r="A18" s="37" t="s">
        <v>2302</v>
      </c>
      <c r="B18" s="37" t="s">
        <v>4619</v>
      </c>
      <c r="C18" s="37" t="s">
        <v>2303</v>
      </c>
      <c r="D18" s="37" t="s">
        <v>2304</v>
      </c>
      <c r="E18" s="37" t="s">
        <v>2271</v>
      </c>
      <c r="F18" s="37" t="s">
        <v>2305</v>
      </c>
      <c r="G18" s="37" t="s">
        <v>4620</v>
      </c>
      <c r="H18" s="37" t="s">
        <v>4606</v>
      </c>
      <c r="I18" s="37">
        <v>0</v>
      </c>
      <c r="J18" s="37">
        <v>18</v>
      </c>
      <c r="K18" s="37">
        <v>0</v>
      </c>
      <c r="L18" s="37">
        <v>3</v>
      </c>
      <c r="M18" s="37">
        <v>0</v>
      </c>
      <c r="N18" s="37">
        <v>42</v>
      </c>
      <c r="O18" s="37">
        <v>46</v>
      </c>
      <c r="P18">
        <f>VLOOKUP($A18,'Item Detail'!$A$2:$G$665,7,0)</f>
        <v>21</v>
      </c>
      <c r="Q18" s="39" t="s">
        <v>5353</v>
      </c>
      <c r="R18" s="39" t="s">
        <v>5349</v>
      </c>
      <c r="S18" s="39" t="s">
        <v>5354</v>
      </c>
      <c r="T18" s="39" t="s">
        <v>5350</v>
      </c>
      <c r="U18" s="39" t="s">
        <v>5358</v>
      </c>
      <c r="V18" s="39" t="s">
        <v>5355</v>
      </c>
      <c r="W18" s="39" t="s">
        <v>5355</v>
      </c>
      <c r="X18" s="39" t="s">
        <v>5355</v>
      </c>
      <c r="Y18" s="39" t="s">
        <v>5355</v>
      </c>
      <c r="Z18" s="39" t="s">
        <v>5355</v>
      </c>
      <c r="AA18" t="s">
        <v>5390</v>
      </c>
    </row>
    <row r="19" spans="1:29" x14ac:dyDescent="0.3">
      <c r="A19" s="37" t="s">
        <v>2330</v>
      </c>
      <c r="B19" s="37" t="s">
        <v>4621</v>
      </c>
      <c r="C19" s="37" t="s">
        <v>2331</v>
      </c>
      <c r="D19" s="37" t="s">
        <v>2267</v>
      </c>
      <c r="E19" s="37" t="s">
        <v>2332</v>
      </c>
      <c r="F19" s="37" t="s">
        <v>2333</v>
      </c>
      <c r="G19" s="37" t="s">
        <v>4622</v>
      </c>
      <c r="H19" s="37" t="s">
        <v>4607</v>
      </c>
      <c r="I19" s="37">
        <v>0</v>
      </c>
      <c r="J19" s="37">
        <v>19</v>
      </c>
      <c r="K19" s="37">
        <v>0</v>
      </c>
      <c r="L19" s="37">
        <v>0</v>
      </c>
      <c r="M19" s="37">
        <v>0</v>
      </c>
      <c r="N19" s="37">
        <v>38</v>
      </c>
      <c r="O19" s="37">
        <v>92</v>
      </c>
      <c r="P19">
        <f>VLOOKUP($A19,'Item Detail'!$A$2:$G$665,7,0)</f>
        <v>19</v>
      </c>
      <c r="Q19" s="39" t="s">
        <v>5353</v>
      </c>
      <c r="R19" s="39" t="s">
        <v>5349</v>
      </c>
      <c r="S19" s="39" t="s">
        <v>5354</v>
      </c>
      <c r="T19" s="39" t="s">
        <v>5350</v>
      </c>
      <c r="U19" s="39" t="s">
        <v>5359</v>
      </c>
      <c r="V19" s="39" t="s">
        <v>5355</v>
      </c>
      <c r="W19" s="39" t="s">
        <v>5355</v>
      </c>
      <c r="X19" s="39" t="s">
        <v>5355</v>
      </c>
      <c r="Y19" s="39" t="s">
        <v>5355</v>
      </c>
      <c r="Z19" s="39" t="s">
        <v>5355</v>
      </c>
      <c r="AA19" t="s">
        <v>5390</v>
      </c>
    </row>
    <row r="20" spans="1:29" x14ac:dyDescent="0.3">
      <c r="A20" s="37" t="s">
        <v>2320</v>
      </c>
      <c r="B20" s="37" t="s">
        <v>4623</v>
      </c>
      <c r="C20" s="37" t="s">
        <v>2321</v>
      </c>
      <c r="D20" s="37" t="s">
        <v>2322</v>
      </c>
      <c r="E20" s="37" t="s">
        <v>2323</v>
      </c>
      <c r="F20" s="37" t="s">
        <v>4624</v>
      </c>
      <c r="G20" s="37" t="s">
        <v>4625</v>
      </c>
      <c r="H20" s="37" t="s">
        <v>4606</v>
      </c>
      <c r="I20" s="37">
        <v>0</v>
      </c>
      <c r="J20" s="37">
        <v>3</v>
      </c>
      <c r="K20" s="37">
        <v>0</v>
      </c>
      <c r="L20" s="37">
        <v>3</v>
      </c>
      <c r="M20" s="37">
        <v>0</v>
      </c>
      <c r="N20" s="37">
        <v>12</v>
      </c>
      <c r="O20" s="37">
        <v>22</v>
      </c>
      <c r="P20">
        <f>VLOOKUP($A20,'Item Detail'!$A$2:$G$665,7,0)</f>
        <v>19</v>
      </c>
      <c r="Q20" s="39" t="s">
        <v>5353</v>
      </c>
      <c r="R20" s="39" t="s">
        <v>5349</v>
      </c>
      <c r="S20" s="39" t="s">
        <v>5354</v>
      </c>
      <c r="T20" s="39" t="s">
        <v>5350</v>
      </c>
      <c r="U20" s="39" t="s">
        <v>5356</v>
      </c>
      <c r="V20" s="39" t="s">
        <v>5355</v>
      </c>
      <c r="W20" s="39" t="s">
        <v>5355</v>
      </c>
      <c r="X20" s="39" t="s">
        <v>5355</v>
      </c>
      <c r="Y20" s="39" t="s">
        <v>5355</v>
      </c>
      <c r="Z20" s="39" t="s">
        <v>5355</v>
      </c>
      <c r="AA20" t="s">
        <v>5390</v>
      </c>
    </row>
    <row r="21" spans="1:29" x14ac:dyDescent="0.3">
      <c r="A21" s="37" t="s">
        <v>2320</v>
      </c>
      <c r="B21" s="37" t="s">
        <v>4623</v>
      </c>
      <c r="C21" s="37" t="s">
        <v>2321</v>
      </c>
      <c r="D21" s="37" t="s">
        <v>2322</v>
      </c>
      <c r="E21" s="37" t="s">
        <v>2323</v>
      </c>
      <c r="F21" s="37" t="s">
        <v>4624</v>
      </c>
      <c r="G21" s="37" t="s">
        <v>4625</v>
      </c>
      <c r="H21" s="37" t="s">
        <v>4607</v>
      </c>
      <c r="I21" s="37">
        <v>0</v>
      </c>
      <c r="J21" s="37">
        <v>11</v>
      </c>
      <c r="K21" s="37">
        <v>0</v>
      </c>
      <c r="L21" s="37">
        <v>2</v>
      </c>
      <c r="M21" s="37">
        <v>0</v>
      </c>
      <c r="N21" s="37">
        <v>26</v>
      </c>
      <c r="O21" s="37">
        <v>52</v>
      </c>
      <c r="P21">
        <f>VLOOKUP($A21,'Item Detail'!$A$2:$G$665,7,0)</f>
        <v>19</v>
      </c>
      <c r="Q21" s="39" t="s">
        <v>5353</v>
      </c>
      <c r="R21" s="39" t="s">
        <v>5349</v>
      </c>
      <c r="S21" s="39" t="s">
        <v>5354</v>
      </c>
      <c r="T21" s="39" t="s">
        <v>5350</v>
      </c>
      <c r="U21" s="39" t="s">
        <v>5356</v>
      </c>
      <c r="V21" s="39" t="s">
        <v>5355</v>
      </c>
      <c r="W21" s="39" t="s">
        <v>5355</v>
      </c>
      <c r="X21" s="39" t="s">
        <v>5355</v>
      </c>
      <c r="Y21" s="39" t="s">
        <v>5355</v>
      </c>
      <c r="Z21" s="39" t="s">
        <v>5355</v>
      </c>
      <c r="AA21" t="s">
        <v>5390</v>
      </c>
    </row>
    <row r="22" spans="1:29" x14ac:dyDescent="0.3">
      <c r="A22" s="37" t="s">
        <v>2318</v>
      </c>
      <c r="B22" s="37" t="s">
        <v>4619</v>
      </c>
      <c r="C22" s="37" t="s">
        <v>2314</v>
      </c>
      <c r="D22" s="37" t="s">
        <v>2319</v>
      </c>
      <c r="E22" s="37" t="s">
        <v>2316</v>
      </c>
      <c r="F22" s="37" t="s">
        <v>2317</v>
      </c>
      <c r="G22" s="37" t="s">
        <v>4626</v>
      </c>
      <c r="H22" s="37" t="s">
        <v>4607</v>
      </c>
      <c r="I22" s="37">
        <v>0</v>
      </c>
      <c r="J22" s="37">
        <v>18</v>
      </c>
      <c r="K22" s="37">
        <v>0</v>
      </c>
      <c r="L22" s="37">
        <v>1</v>
      </c>
      <c r="M22" s="37">
        <v>0</v>
      </c>
      <c r="N22" s="37">
        <v>38</v>
      </c>
      <c r="O22" s="37">
        <v>52</v>
      </c>
      <c r="P22">
        <f>VLOOKUP($A22,'Item Detail'!$A$2:$G$665,7,0)</f>
        <v>19</v>
      </c>
      <c r="Q22" s="39" t="s">
        <v>5353</v>
      </c>
      <c r="R22" s="39" t="s">
        <v>5349</v>
      </c>
      <c r="S22" s="39" t="s">
        <v>5354</v>
      </c>
      <c r="T22" s="39" t="s">
        <v>5350</v>
      </c>
      <c r="U22" s="39" t="s">
        <v>5356</v>
      </c>
      <c r="V22" s="39" t="s">
        <v>5355</v>
      </c>
      <c r="W22" s="39" t="s">
        <v>5355</v>
      </c>
      <c r="X22" s="39" t="s">
        <v>5355</v>
      </c>
      <c r="Y22" s="39" t="s">
        <v>5355</v>
      </c>
      <c r="Z22" s="39" t="s">
        <v>5355</v>
      </c>
      <c r="AA22" t="s">
        <v>5390</v>
      </c>
    </row>
    <row r="23" spans="1:29" x14ac:dyDescent="0.3">
      <c r="A23" s="37" t="s">
        <v>2313</v>
      </c>
      <c r="B23" s="37" t="s">
        <v>4619</v>
      </c>
      <c r="C23" s="37" t="s">
        <v>2314</v>
      </c>
      <c r="D23" s="37" t="s">
        <v>2315</v>
      </c>
      <c r="E23" s="37" t="s">
        <v>2316</v>
      </c>
      <c r="F23" s="37" t="s">
        <v>2317</v>
      </c>
      <c r="G23" s="37" t="s">
        <v>4627</v>
      </c>
      <c r="H23" s="37" t="s">
        <v>4606</v>
      </c>
      <c r="I23" s="37">
        <v>0</v>
      </c>
      <c r="J23" s="37">
        <v>7</v>
      </c>
      <c r="K23" s="37">
        <v>0</v>
      </c>
      <c r="L23" s="37">
        <v>2</v>
      </c>
      <c r="M23" s="37">
        <v>0</v>
      </c>
      <c r="N23" s="37">
        <v>18</v>
      </c>
      <c r="O23" s="37">
        <v>22</v>
      </c>
      <c r="P23">
        <f>VLOOKUP($A23,'Item Detail'!$A$2:$G$665,7,0)</f>
        <v>19</v>
      </c>
      <c r="Q23" s="39" t="s">
        <v>5353</v>
      </c>
      <c r="R23" s="39" t="s">
        <v>5349</v>
      </c>
      <c r="S23" s="39" t="s">
        <v>5354</v>
      </c>
      <c r="T23" s="39" t="s">
        <v>5350</v>
      </c>
      <c r="U23" s="39" t="s">
        <v>5350</v>
      </c>
      <c r="V23" s="39" t="s">
        <v>5355</v>
      </c>
      <c r="W23" s="39" t="s">
        <v>5355</v>
      </c>
      <c r="X23" s="39" t="s">
        <v>5355</v>
      </c>
      <c r="Y23" s="39" t="s">
        <v>5355</v>
      </c>
      <c r="Z23" s="39" t="s">
        <v>5355</v>
      </c>
      <c r="AA23" t="s">
        <v>5390</v>
      </c>
    </row>
    <row r="24" spans="1:29" x14ac:dyDescent="0.3">
      <c r="A24" s="37" t="s">
        <v>2313</v>
      </c>
      <c r="B24" s="37" t="s">
        <v>4619</v>
      </c>
      <c r="C24" s="37" t="s">
        <v>2314</v>
      </c>
      <c r="D24" s="37" t="s">
        <v>2315</v>
      </c>
      <c r="E24" s="37" t="s">
        <v>2316</v>
      </c>
      <c r="F24" s="37" t="s">
        <v>2317</v>
      </c>
      <c r="G24" s="37" t="s">
        <v>4627</v>
      </c>
      <c r="H24" s="37" t="s">
        <v>4607</v>
      </c>
      <c r="I24" s="37">
        <v>0</v>
      </c>
      <c r="J24" s="37">
        <v>10</v>
      </c>
      <c r="K24" s="37">
        <v>0</v>
      </c>
      <c r="L24" s="37">
        <v>0</v>
      </c>
      <c r="M24" s="37">
        <v>0</v>
      </c>
      <c r="N24" s="37">
        <v>20</v>
      </c>
      <c r="O24" s="37">
        <v>26</v>
      </c>
      <c r="P24">
        <f>VLOOKUP($A24,'Item Detail'!$A$2:$G$665,7,0)</f>
        <v>19</v>
      </c>
      <c r="Q24" s="39" t="s">
        <v>5353</v>
      </c>
      <c r="R24" s="39" t="s">
        <v>5349</v>
      </c>
      <c r="S24" s="39" t="s">
        <v>5354</v>
      </c>
      <c r="T24" s="39" t="s">
        <v>5350</v>
      </c>
      <c r="U24" s="39" t="s">
        <v>5350</v>
      </c>
      <c r="V24" s="39" t="s">
        <v>5355</v>
      </c>
      <c r="W24" s="39" t="s">
        <v>5355</v>
      </c>
      <c r="X24" s="39" t="s">
        <v>5355</v>
      </c>
      <c r="Y24" s="39" t="s">
        <v>5355</v>
      </c>
      <c r="Z24" s="39" t="s">
        <v>5355</v>
      </c>
      <c r="AA24" t="s">
        <v>5390</v>
      </c>
    </row>
    <row r="25" spans="1:29" x14ac:dyDescent="0.3">
      <c r="A25" s="37" t="s">
        <v>1236</v>
      </c>
      <c r="B25" s="37" t="s">
        <v>4615</v>
      </c>
      <c r="C25" s="37" t="s">
        <v>2335</v>
      </c>
      <c r="D25" s="37" t="s">
        <v>2319</v>
      </c>
      <c r="E25" s="37" t="s">
        <v>2336</v>
      </c>
      <c r="F25" s="37" t="s">
        <v>1106</v>
      </c>
      <c r="G25" s="37" t="s">
        <v>4628</v>
      </c>
      <c r="H25" s="37" t="s">
        <v>4599</v>
      </c>
      <c r="I25" s="37">
        <v>0</v>
      </c>
      <c r="J25" s="37">
        <v>18</v>
      </c>
      <c r="K25" s="37">
        <v>0</v>
      </c>
      <c r="L25" s="37">
        <v>1</v>
      </c>
      <c r="M25" s="37">
        <v>0</v>
      </c>
      <c r="N25" s="37">
        <v>38</v>
      </c>
      <c r="O25" s="37">
        <v>40</v>
      </c>
      <c r="P25">
        <f>VLOOKUP($A25,'Item Detail'!$A$2:$G$665,7,0)</f>
        <v>19</v>
      </c>
      <c r="Q25" s="39" t="s">
        <v>5348</v>
      </c>
      <c r="R25" s="39" t="s">
        <v>5349</v>
      </c>
      <c r="S25" s="39" t="s">
        <v>1204</v>
      </c>
      <c r="T25" s="39" t="s">
        <v>5350</v>
      </c>
      <c r="U25" s="39" t="s">
        <v>5350</v>
      </c>
      <c r="V25" s="39" t="s">
        <v>5351</v>
      </c>
      <c r="W25" s="39" t="s">
        <v>5351</v>
      </c>
      <c r="X25" s="39" t="s">
        <v>5351</v>
      </c>
      <c r="Y25" s="39" t="s">
        <v>5351</v>
      </c>
      <c r="Z25" s="39" t="s">
        <v>5351</v>
      </c>
      <c r="AA25" t="s">
        <v>5388</v>
      </c>
      <c r="AC25">
        <v>6</v>
      </c>
    </row>
    <row r="26" spans="1:29" x14ac:dyDescent="0.3">
      <c r="A26" s="37" t="s">
        <v>2326</v>
      </c>
      <c r="B26" s="37" t="s">
        <v>4617</v>
      </c>
      <c r="C26" s="37" t="s">
        <v>2327</v>
      </c>
      <c r="D26" s="37" t="s">
        <v>2267</v>
      </c>
      <c r="E26" s="37" t="s">
        <v>2328</v>
      </c>
      <c r="F26" s="37" t="s">
        <v>2311</v>
      </c>
      <c r="G26" s="37" t="s">
        <v>4629</v>
      </c>
      <c r="H26" s="37" t="s">
        <v>4603</v>
      </c>
      <c r="I26" s="37">
        <v>0</v>
      </c>
      <c r="J26" s="37">
        <v>18</v>
      </c>
      <c r="K26" s="37">
        <v>0</v>
      </c>
      <c r="L26" s="37">
        <v>1</v>
      </c>
      <c r="M26" s="37">
        <v>0</v>
      </c>
      <c r="N26" s="37">
        <v>38</v>
      </c>
      <c r="O26" s="37">
        <v>40</v>
      </c>
      <c r="P26">
        <f>VLOOKUP($A26,'Item Detail'!$A$2:$G$665,7,0)</f>
        <v>19</v>
      </c>
      <c r="Q26" s="39" t="s">
        <v>5353</v>
      </c>
      <c r="R26" s="39" t="s">
        <v>5349</v>
      </c>
      <c r="S26" s="39" t="s">
        <v>5354</v>
      </c>
      <c r="T26" s="39" t="s">
        <v>5350</v>
      </c>
      <c r="U26" s="39" t="s">
        <v>5356</v>
      </c>
      <c r="V26" s="39" t="s">
        <v>5355</v>
      </c>
      <c r="W26" s="39" t="s">
        <v>5351</v>
      </c>
      <c r="X26" s="39" t="s">
        <v>5351</v>
      </c>
      <c r="Y26" s="39" t="s">
        <v>5351</v>
      </c>
      <c r="Z26" s="39" t="s">
        <v>5351</v>
      </c>
      <c r="AA26" t="s">
        <v>5383</v>
      </c>
      <c r="AC26">
        <v>6</v>
      </c>
    </row>
    <row r="27" spans="1:29" x14ac:dyDescent="0.3">
      <c r="A27" s="37" t="s">
        <v>1329</v>
      </c>
      <c r="B27" s="37" t="s">
        <v>4615</v>
      </c>
      <c r="C27" s="37" t="s">
        <v>2338</v>
      </c>
      <c r="D27" s="37" t="s">
        <v>2267</v>
      </c>
      <c r="E27" s="37" t="s">
        <v>2336</v>
      </c>
      <c r="F27" s="37" t="s">
        <v>1106</v>
      </c>
      <c r="G27" s="37" t="s">
        <v>4630</v>
      </c>
      <c r="H27" s="37" t="s">
        <v>4599</v>
      </c>
      <c r="I27" s="37">
        <v>0</v>
      </c>
      <c r="J27" s="37">
        <v>18</v>
      </c>
      <c r="K27" s="37">
        <v>0</v>
      </c>
      <c r="L27" s="37">
        <v>0</v>
      </c>
      <c r="M27" s="37">
        <v>0</v>
      </c>
      <c r="N27" s="37">
        <v>36</v>
      </c>
      <c r="O27" s="37">
        <v>86</v>
      </c>
      <c r="P27">
        <f>VLOOKUP($A27,'Item Detail'!$A$2:$G$665,7,0)</f>
        <v>18</v>
      </c>
      <c r="Q27" s="39" t="s">
        <v>5348</v>
      </c>
      <c r="R27" s="39" t="s">
        <v>5360</v>
      </c>
      <c r="S27" s="39" t="s">
        <v>1204</v>
      </c>
      <c r="T27" s="39" t="s">
        <v>5350</v>
      </c>
      <c r="U27" s="39" t="s">
        <v>5350</v>
      </c>
      <c r="V27" s="39" t="s">
        <v>5351</v>
      </c>
      <c r="W27" s="39" t="s">
        <v>5351</v>
      </c>
      <c r="X27" s="39" t="s">
        <v>5351</v>
      </c>
      <c r="Y27" s="39" t="s">
        <v>5351</v>
      </c>
      <c r="Z27" s="39" t="s">
        <v>5351</v>
      </c>
      <c r="AA27" t="s">
        <v>5388</v>
      </c>
      <c r="AC27">
        <v>12</v>
      </c>
    </row>
    <row r="28" spans="1:29" x14ac:dyDescent="0.3">
      <c r="A28" s="37" t="s">
        <v>2340</v>
      </c>
      <c r="B28" s="37" t="s">
        <v>4597</v>
      </c>
      <c r="C28" s="37" t="s">
        <v>2341</v>
      </c>
      <c r="D28" s="37" t="s">
        <v>2267</v>
      </c>
      <c r="E28" s="37" t="s">
        <v>2271</v>
      </c>
      <c r="F28" s="37" t="s">
        <v>2342</v>
      </c>
      <c r="G28" s="37" t="s">
        <v>4631</v>
      </c>
      <c r="H28" s="37" t="s">
        <v>4606</v>
      </c>
      <c r="I28" s="37">
        <v>0</v>
      </c>
      <c r="J28" s="37">
        <v>16</v>
      </c>
      <c r="K28" s="37">
        <v>0</v>
      </c>
      <c r="L28" s="37">
        <v>2</v>
      </c>
      <c r="M28" s="37">
        <v>0</v>
      </c>
      <c r="N28" s="37">
        <v>36</v>
      </c>
      <c r="O28" s="37">
        <v>50</v>
      </c>
      <c r="P28">
        <f>VLOOKUP($A28,'Item Detail'!$A$2:$G$665,7,0)</f>
        <v>18</v>
      </c>
      <c r="Q28" s="39" t="s">
        <v>5353</v>
      </c>
      <c r="R28" s="39" t="s">
        <v>5349</v>
      </c>
      <c r="S28" s="39" t="s">
        <v>5354</v>
      </c>
      <c r="T28" s="39" t="s">
        <v>5350</v>
      </c>
      <c r="U28" s="39" t="s">
        <v>5350</v>
      </c>
      <c r="V28" s="39" t="s">
        <v>5355</v>
      </c>
      <c r="W28" s="39" t="s">
        <v>5355</v>
      </c>
      <c r="X28" s="39" t="s">
        <v>5355</v>
      </c>
      <c r="Y28" s="39" t="s">
        <v>5355</v>
      </c>
      <c r="Z28" s="39" t="s">
        <v>5355</v>
      </c>
      <c r="AA28" t="s">
        <v>5390</v>
      </c>
    </row>
    <row r="29" spans="1:29" x14ac:dyDescent="0.3">
      <c r="A29" s="37" t="s">
        <v>2344</v>
      </c>
      <c r="B29" s="37" t="s">
        <v>4617</v>
      </c>
      <c r="C29" s="37" t="s">
        <v>2345</v>
      </c>
      <c r="D29" s="37" t="s">
        <v>2346</v>
      </c>
      <c r="E29" s="37" t="s">
        <v>2310</v>
      </c>
      <c r="F29" s="37" t="s">
        <v>4632</v>
      </c>
      <c r="G29" s="37" t="s">
        <v>4633</v>
      </c>
      <c r="H29" s="37" t="s">
        <v>4606</v>
      </c>
      <c r="I29" s="37">
        <v>0</v>
      </c>
      <c r="J29" s="37">
        <v>9</v>
      </c>
      <c r="K29" s="37">
        <v>0</v>
      </c>
      <c r="L29" s="37">
        <v>0</v>
      </c>
      <c r="M29" s="37">
        <v>0</v>
      </c>
      <c r="N29" s="37">
        <v>18</v>
      </c>
      <c r="O29" s="37">
        <v>140</v>
      </c>
      <c r="P29">
        <f>VLOOKUP($A29,'Item Detail'!$A$2:$G$665,7,0)</f>
        <v>17</v>
      </c>
      <c r="Q29" s="39" t="s">
        <v>5353</v>
      </c>
      <c r="R29" s="39" t="s">
        <v>5349</v>
      </c>
      <c r="S29" s="39" t="s">
        <v>5354</v>
      </c>
      <c r="T29" s="39" t="s">
        <v>5350</v>
      </c>
      <c r="U29" s="39" t="s">
        <v>5356</v>
      </c>
      <c r="V29" s="39" t="s">
        <v>5355</v>
      </c>
      <c r="W29" s="39" t="s">
        <v>5355</v>
      </c>
      <c r="X29" s="39" t="s">
        <v>5355</v>
      </c>
      <c r="Y29" s="39" t="s">
        <v>5355</v>
      </c>
      <c r="Z29" s="39" t="s">
        <v>5355</v>
      </c>
      <c r="AA29" t="s">
        <v>5390</v>
      </c>
    </row>
    <row r="30" spans="1:29" x14ac:dyDescent="0.3">
      <c r="A30" s="37" t="s">
        <v>2344</v>
      </c>
      <c r="B30" s="37" t="s">
        <v>4617</v>
      </c>
      <c r="C30" s="37" t="s">
        <v>2345</v>
      </c>
      <c r="D30" s="37" t="s">
        <v>2346</v>
      </c>
      <c r="E30" s="37" t="s">
        <v>2310</v>
      </c>
      <c r="F30" s="37" t="s">
        <v>4632</v>
      </c>
      <c r="G30" s="37" t="s">
        <v>4633</v>
      </c>
      <c r="H30" s="37" t="s">
        <v>4607</v>
      </c>
      <c r="I30" s="37">
        <v>0</v>
      </c>
      <c r="J30" s="37">
        <v>8</v>
      </c>
      <c r="K30" s="37">
        <v>0</v>
      </c>
      <c r="L30" s="37">
        <v>0</v>
      </c>
      <c r="M30" s="37">
        <v>0</v>
      </c>
      <c r="N30" s="37">
        <v>16</v>
      </c>
      <c r="O30" s="37">
        <v>108</v>
      </c>
      <c r="P30">
        <f>VLOOKUP($A30,'Item Detail'!$A$2:$G$665,7,0)</f>
        <v>17</v>
      </c>
      <c r="Q30" s="39" t="s">
        <v>5353</v>
      </c>
      <c r="R30" s="39" t="s">
        <v>5349</v>
      </c>
      <c r="S30" s="39" t="s">
        <v>5354</v>
      </c>
      <c r="T30" s="39" t="s">
        <v>5350</v>
      </c>
      <c r="U30" s="39" t="s">
        <v>5356</v>
      </c>
      <c r="V30" s="39" t="s">
        <v>5355</v>
      </c>
      <c r="W30" s="39" t="s">
        <v>5355</v>
      </c>
      <c r="X30" s="39" t="s">
        <v>5355</v>
      </c>
      <c r="Y30" s="39" t="s">
        <v>5355</v>
      </c>
      <c r="Z30" s="39" t="s">
        <v>5355</v>
      </c>
      <c r="AA30" t="s">
        <v>5390</v>
      </c>
    </row>
    <row r="31" spans="1:29" x14ac:dyDescent="0.3">
      <c r="A31" s="37" t="s">
        <v>1269</v>
      </c>
      <c r="B31" s="37" t="s">
        <v>4615</v>
      </c>
      <c r="C31" s="37" t="s">
        <v>2335</v>
      </c>
      <c r="D31" s="37" t="s">
        <v>2315</v>
      </c>
      <c r="E31" s="37" t="s">
        <v>2336</v>
      </c>
      <c r="F31" s="37" t="s">
        <v>1106</v>
      </c>
      <c r="G31" s="37" t="s">
        <v>4634</v>
      </c>
      <c r="H31" s="37" t="s">
        <v>4599</v>
      </c>
      <c r="I31" s="37">
        <v>0</v>
      </c>
      <c r="J31" s="37">
        <v>15</v>
      </c>
      <c r="K31" s="37">
        <v>0</v>
      </c>
      <c r="L31" s="37">
        <v>2</v>
      </c>
      <c r="M31" s="37">
        <v>0</v>
      </c>
      <c r="N31" s="37">
        <v>34</v>
      </c>
      <c r="O31" s="37">
        <v>34</v>
      </c>
      <c r="P31">
        <f>VLOOKUP($A31,'Item Detail'!$A$2:$G$665,7,0)</f>
        <v>17</v>
      </c>
      <c r="Q31" s="39" t="s">
        <v>5348</v>
      </c>
      <c r="R31" s="39" t="s">
        <v>5349</v>
      </c>
      <c r="S31" s="39" t="s">
        <v>1204</v>
      </c>
      <c r="T31" s="39" t="s">
        <v>5350</v>
      </c>
      <c r="U31" s="39" t="s">
        <v>5350</v>
      </c>
      <c r="V31" s="39" t="s">
        <v>5351</v>
      </c>
      <c r="W31" s="39" t="s">
        <v>5351</v>
      </c>
      <c r="X31" s="39" t="s">
        <v>5351</v>
      </c>
      <c r="Y31" s="39" t="s">
        <v>5351</v>
      </c>
      <c r="Z31" s="39" t="s">
        <v>5351</v>
      </c>
      <c r="AA31" t="s">
        <v>5388</v>
      </c>
      <c r="AC31">
        <v>6</v>
      </c>
    </row>
    <row r="32" spans="1:29" x14ac:dyDescent="0.3">
      <c r="A32" s="37" t="s">
        <v>2356</v>
      </c>
      <c r="B32" s="37" t="s">
        <v>4619</v>
      </c>
      <c r="C32" s="37" t="s">
        <v>2357</v>
      </c>
      <c r="D32" s="37" t="s">
        <v>2358</v>
      </c>
      <c r="E32" s="37" t="s">
        <v>2359</v>
      </c>
      <c r="F32" s="37" t="s">
        <v>4635</v>
      </c>
      <c r="G32" s="37" t="s">
        <v>4636</v>
      </c>
      <c r="H32" s="37" t="s">
        <v>4606</v>
      </c>
      <c r="I32" s="37">
        <v>0</v>
      </c>
      <c r="J32" s="37">
        <v>16</v>
      </c>
      <c r="K32" s="37">
        <v>0</v>
      </c>
      <c r="L32" s="37">
        <v>0</v>
      </c>
      <c r="M32" s="37">
        <v>0</v>
      </c>
      <c r="N32" s="37">
        <v>32</v>
      </c>
      <c r="O32" s="37">
        <v>344</v>
      </c>
      <c r="P32">
        <f>VLOOKUP($A32,'Item Detail'!$A$2:$G$665,7,0)</f>
        <v>16</v>
      </c>
      <c r="Q32" s="39" t="s">
        <v>5361</v>
      </c>
      <c r="R32" s="39" t="s">
        <v>5349</v>
      </c>
      <c r="S32" s="39" t="s">
        <v>5354</v>
      </c>
      <c r="T32" s="39" t="s">
        <v>5350</v>
      </c>
      <c r="U32" s="39" t="s">
        <v>5350</v>
      </c>
      <c r="V32" s="39" t="s">
        <v>5351</v>
      </c>
      <c r="W32" s="39" t="s">
        <v>5355</v>
      </c>
      <c r="X32" s="39" t="s">
        <v>5351</v>
      </c>
      <c r="Y32" s="39" t="s">
        <v>5351</v>
      </c>
      <c r="Z32" s="39" t="s">
        <v>5351</v>
      </c>
      <c r="AA32" t="s">
        <v>5390</v>
      </c>
    </row>
    <row r="33" spans="1:29" x14ac:dyDescent="0.3">
      <c r="A33" s="37" t="s">
        <v>2350</v>
      </c>
      <c r="B33" s="37" t="s">
        <v>4615</v>
      </c>
      <c r="C33" s="37" t="s">
        <v>2351</v>
      </c>
      <c r="D33" s="37" t="s">
        <v>2352</v>
      </c>
      <c r="E33" s="37" t="s">
        <v>2353</v>
      </c>
      <c r="F33" s="37" t="s">
        <v>2354</v>
      </c>
      <c r="G33" s="37" t="s">
        <v>4637</v>
      </c>
      <c r="H33" s="37" t="s">
        <v>4606</v>
      </c>
      <c r="I33" s="37">
        <v>9</v>
      </c>
      <c r="J33" s="37">
        <v>6</v>
      </c>
      <c r="K33" s="37">
        <v>0</v>
      </c>
      <c r="L33" s="37">
        <v>0</v>
      </c>
      <c r="M33" s="37">
        <v>0</v>
      </c>
      <c r="N33" s="37">
        <v>30</v>
      </c>
      <c r="O33" s="37">
        <v>86</v>
      </c>
      <c r="P33">
        <f>VLOOKUP($A33,'Item Detail'!$A$2:$G$665,7,0)</f>
        <v>16</v>
      </c>
      <c r="Q33" s="39" t="s">
        <v>5361</v>
      </c>
      <c r="R33" s="39" t="s">
        <v>5349</v>
      </c>
      <c r="S33" s="39" t="s">
        <v>5354</v>
      </c>
      <c r="T33" s="39" t="s">
        <v>5350</v>
      </c>
      <c r="U33" s="39" t="s">
        <v>5350</v>
      </c>
      <c r="V33" s="39" t="s">
        <v>5355</v>
      </c>
      <c r="W33" s="39" t="s">
        <v>5355</v>
      </c>
      <c r="X33" s="39" t="s">
        <v>5355</v>
      </c>
      <c r="Y33" s="39" t="s">
        <v>5355</v>
      </c>
      <c r="Z33" s="39" t="s">
        <v>5351</v>
      </c>
      <c r="AA33" t="s">
        <v>5391</v>
      </c>
    </row>
    <row r="34" spans="1:29" x14ac:dyDescent="0.3">
      <c r="A34" s="37" t="s">
        <v>2350</v>
      </c>
      <c r="B34" s="37" t="s">
        <v>4615</v>
      </c>
      <c r="C34" s="37" t="s">
        <v>2351</v>
      </c>
      <c r="D34" s="37" t="s">
        <v>2352</v>
      </c>
      <c r="E34" s="37" t="s">
        <v>2353</v>
      </c>
      <c r="F34" s="37" t="s">
        <v>2354</v>
      </c>
      <c r="G34" s="37" t="s">
        <v>4637</v>
      </c>
      <c r="H34" s="37" t="s">
        <v>4603</v>
      </c>
      <c r="I34" s="37">
        <v>0</v>
      </c>
      <c r="J34" s="37">
        <v>1</v>
      </c>
      <c r="K34" s="37">
        <v>0</v>
      </c>
      <c r="L34" s="37">
        <v>0</v>
      </c>
      <c r="M34" s="37">
        <v>0</v>
      </c>
      <c r="N34" s="37">
        <v>2</v>
      </c>
      <c r="O34" s="37">
        <v>10</v>
      </c>
      <c r="P34">
        <f>VLOOKUP($A34,'Item Detail'!$A$2:$G$665,7,0)</f>
        <v>16</v>
      </c>
      <c r="Q34" s="39" t="s">
        <v>5361</v>
      </c>
      <c r="R34" s="39" t="s">
        <v>5349</v>
      </c>
      <c r="S34" s="39" t="s">
        <v>5354</v>
      </c>
      <c r="T34" s="39" t="s">
        <v>5350</v>
      </c>
      <c r="U34" s="39" t="s">
        <v>5350</v>
      </c>
      <c r="V34" s="39" t="s">
        <v>5355</v>
      </c>
      <c r="W34" s="39" t="s">
        <v>5355</v>
      </c>
      <c r="X34" s="39" t="s">
        <v>5355</v>
      </c>
      <c r="Y34" s="39" t="s">
        <v>5355</v>
      </c>
      <c r="Z34" s="39" t="s">
        <v>5351</v>
      </c>
      <c r="AA34" t="s">
        <v>5383</v>
      </c>
    </row>
    <row r="35" spans="1:29" x14ac:dyDescent="0.3">
      <c r="A35" s="37" t="s">
        <v>2362</v>
      </c>
      <c r="B35" s="37" t="s">
        <v>4638</v>
      </c>
      <c r="C35" s="37" t="s">
        <v>2363</v>
      </c>
      <c r="D35" s="37" t="s">
        <v>2364</v>
      </c>
      <c r="E35" s="37" t="s">
        <v>2365</v>
      </c>
      <c r="F35" s="37" t="s">
        <v>2366</v>
      </c>
      <c r="G35" s="37" t="s">
        <v>4639</v>
      </c>
      <c r="H35" s="37" t="s">
        <v>4606</v>
      </c>
      <c r="I35" s="37">
        <v>0</v>
      </c>
      <c r="J35" s="37">
        <v>5</v>
      </c>
      <c r="K35" s="37">
        <v>0</v>
      </c>
      <c r="L35" s="37">
        <v>0</v>
      </c>
      <c r="M35" s="37">
        <v>0</v>
      </c>
      <c r="N35" s="37">
        <v>10</v>
      </c>
      <c r="O35" s="37">
        <v>14</v>
      </c>
      <c r="P35">
        <f>VLOOKUP($A35,'Item Detail'!$A$2:$G$665,7,0)</f>
        <v>15</v>
      </c>
      <c r="Q35" s="39" t="s">
        <v>5353</v>
      </c>
      <c r="R35" s="39" t="s">
        <v>5349</v>
      </c>
      <c r="S35" s="39" t="s">
        <v>5354</v>
      </c>
      <c r="T35" s="39" t="s">
        <v>5350</v>
      </c>
      <c r="U35" s="39" t="s">
        <v>5350</v>
      </c>
      <c r="V35" s="39" t="s">
        <v>5355</v>
      </c>
      <c r="W35" s="39" t="s">
        <v>5355</v>
      </c>
      <c r="X35" s="39" t="s">
        <v>5355</v>
      </c>
      <c r="Y35" s="39" t="s">
        <v>5355</v>
      </c>
      <c r="Z35" s="39" t="s">
        <v>5355</v>
      </c>
      <c r="AA35" t="s">
        <v>5390</v>
      </c>
    </row>
    <row r="36" spans="1:29" x14ac:dyDescent="0.3">
      <c r="A36" s="37" t="s">
        <v>2362</v>
      </c>
      <c r="B36" s="37" t="s">
        <v>4638</v>
      </c>
      <c r="C36" s="37" t="s">
        <v>2363</v>
      </c>
      <c r="D36" s="37" t="s">
        <v>2364</v>
      </c>
      <c r="E36" s="37" t="s">
        <v>2365</v>
      </c>
      <c r="F36" s="37" t="s">
        <v>2366</v>
      </c>
      <c r="G36" s="37" t="s">
        <v>4639</v>
      </c>
      <c r="H36" s="37" t="s">
        <v>4607</v>
      </c>
      <c r="I36" s="37">
        <v>0</v>
      </c>
      <c r="J36" s="37">
        <v>9</v>
      </c>
      <c r="K36" s="37">
        <v>0</v>
      </c>
      <c r="L36" s="37">
        <v>1</v>
      </c>
      <c r="M36" s="37">
        <v>0</v>
      </c>
      <c r="N36" s="37">
        <v>20</v>
      </c>
      <c r="O36" s="37">
        <v>34</v>
      </c>
      <c r="P36">
        <f>VLOOKUP($A36,'Item Detail'!$A$2:$G$665,7,0)</f>
        <v>15</v>
      </c>
      <c r="Q36" s="39" t="s">
        <v>5353</v>
      </c>
      <c r="R36" s="39" t="s">
        <v>5349</v>
      </c>
      <c r="S36" s="39" t="s">
        <v>5354</v>
      </c>
      <c r="T36" s="39" t="s">
        <v>5350</v>
      </c>
      <c r="U36" s="39" t="s">
        <v>5350</v>
      </c>
      <c r="V36" s="39" t="s">
        <v>5355</v>
      </c>
      <c r="W36" s="39" t="s">
        <v>5355</v>
      </c>
      <c r="X36" s="39" t="s">
        <v>5355</v>
      </c>
      <c r="Y36" s="39" t="s">
        <v>5355</v>
      </c>
      <c r="Z36" s="39" t="s">
        <v>5355</v>
      </c>
      <c r="AA36" t="s">
        <v>5390</v>
      </c>
    </row>
    <row r="37" spans="1:29" x14ac:dyDescent="0.3">
      <c r="A37" s="37" t="s">
        <v>2368</v>
      </c>
      <c r="B37" s="37" t="s">
        <v>4617</v>
      </c>
      <c r="C37" s="37" t="s">
        <v>2369</v>
      </c>
      <c r="D37" s="37" t="s">
        <v>2267</v>
      </c>
      <c r="E37" s="37" t="s">
        <v>2328</v>
      </c>
      <c r="F37" s="37" t="s">
        <v>2311</v>
      </c>
      <c r="G37" s="37" t="s">
        <v>4640</v>
      </c>
      <c r="H37" s="37" t="s">
        <v>4603</v>
      </c>
      <c r="I37" s="37">
        <v>0</v>
      </c>
      <c r="J37" s="37">
        <v>13</v>
      </c>
      <c r="K37" s="37">
        <v>0</v>
      </c>
      <c r="L37" s="37">
        <v>0</v>
      </c>
      <c r="M37" s="37">
        <v>0</v>
      </c>
      <c r="N37" s="37">
        <v>26</v>
      </c>
      <c r="O37" s="37">
        <v>30</v>
      </c>
      <c r="P37">
        <f>VLOOKUP($A37,'Item Detail'!$A$2:$G$665,7,0)</f>
        <v>13</v>
      </c>
      <c r="Q37" s="39" t="s">
        <v>5353</v>
      </c>
      <c r="R37" s="39" t="s">
        <v>5349</v>
      </c>
      <c r="S37" s="39" t="s">
        <v>5354</v>
      </c>
      <c r="T37" s="39" t="s">
        <v>5350</v>
      </c>
      <c r="U37" s="39" t="s">
        <v>5356</v>
      </c>
      <c r="V37" s="39" t="s">
        <v>5355</v>
      </c>
      <c r="W37" s="39" t="s">
        <v>5351</v>
      </c>
      <c r="X37" s="39" t="s">
        <v>5351</v>
      </c>
      <c r="Y37" s="39" t="s">
        <v>5351</v>
      </c>
      <c r="Z37" s="39" t="s">
        <v>5351</v>
      </c>
      <c r="AA37" t="s">
        <v>5383</v>
      </c>
      <c r="AC37">
        <v>6</v>
      </c>
    </row>
    <row r="38" spans="1:29" x14ac:dyDescent="0.3">
      <c r="A38" s="37" t="s">
        <v>2371</v>
      </c>
      <c r="B38" s="37" t="s">
        <v>4641</v>
      </c>
      <c r="C38" s="37" t="s">
        <v>2372</v>
      </c>
      <c r="D38" s="37" t="s">
        <v>2267</v>
      </c>
      <c r="E38" s="37" t="s">
        <v>2271</v>
      </c>
      <c r="F38" s="37" t="s">
        <v>4642</v>
      </c>
      <c r="G38" s="37" t="s">
        <v>4643</v>
      </c>
      <c r="H38" s="37" t="s">
        <v>4606</v>
      </c>
      <c r="I38" s="37">
        <v>0</v>
      </c>
      <c r="J38" s="37">
        <v>10</v>
      </c>
      <c r="K38" s="37">
        <v>0</v>
      </c>
      <c r="L38" s="37">
        <v>1</v>
      </c>
      <c r="M38" s="37">
        <v>0</v>
      </c>
      <c r="N38" s="37">
        <v>22</v>
      </c>
      <c r="O38" s="37">
        <v>22</v>
      </c>
      <c r="P38">
        <f>VLOOKUP($A38,'Item Detail'!$A$2:$G$665,7,0)</f>
        <v>13</v>
      </c>
      <c r="Q38" s="39" t="s">
        <v>5353</v>
      </c>
      <c r="R38" s="39" t="s">
        <v>5349</v>
      </c>
      <c r="S38" s="39" t="s">
        <v>5354</v>
      </c>
      <c r="T38" s="39" t="s">
        <v>5350</v>
      </c>
      <c r="U38" s="39" t="s">
        <v>5356</v>
      </c>
      <c r="V38" s="39" t="s">
        <v>5355</v>
      </c>
      <c r="W38" s="39" t="s">
        <v>5355</v>
      </c>
      <c r="X38" s="39" t="s">
        <v>5355</v>
      </c>
      <c r="Y38" s="39" t="s">
        <v>5355</v>
      </c>
      <c r="Z38" s="39" t="s">
        <v>5355</v>
      </c>
      <c r="AA38" t="s">
        <v>5390</v>
      </c>
    </row>
    <row r="39" spans="1:29" x14ac:dyDescent="0.3">
      <c r="A39" s="37" t="s">
        <v>2371</v>
      </c>
      <c r="B39" s="37" t="s">
        <v>4641</v>
      </c>
      <c r="C39" s="37" t="s">
        <v>2372</v>
      </c>
      <c r="D39" s="37" t="s">
        <v>2267</v>
      </c>
      <c r="E39" s="37" t="s">
        <v>2271</v>
      </c>
      <c r="F39" s="37" t="s">
        <v>4642</v>
      </c>
      <c r="G39" s="37" t="s">
        <v>4643</v>
      </c>
      <c r="H39" s="37" t="s">
        <v>4607</v>
      </c>
      <c r="I39" s="37">
        <v>0</v>
      </c>
      <c r="J39" s="37">
        <v>2</v>
      </c>
      <c r="K39" s="37">
        <v>0</v>
      </c>
      <c r="L39" s="37">
        <v>0</v>
      </c>
      <c r="M39" s="37">
        <v>0</v>
      </c>
      <c r="N39" s="37">
        <v>4</v>
      </c>
      <c r="O39" s="37">
        <v>4</v>
      </c>
      <c r="P39">
        <f>VLOOKUP($A39,'Item Detail'!$A$2:$G$665,7,0)</f>
        <v>13</v>
      </c>
      <c r="Q39" s="39" t="s">
        <v>5353</v>
      </c>
      <c r="R39" s="39" t="s">
        <v>5349</v>
      </c>
      <c r="S39" s="39" t="s">
        <v>5354</v>
      </c>
      <c r="T39" s="39" t="s">
        <v>5350</v>
      </c>
      <c r="U39" s="39" t="s">
        <v>5356</v>
      </c>
      <c r="V39" s="39" t="s">
        <v>5355</v>
      </c>
      <c r="W39" s="39" t="s">
        <v>5355</v>
      </c>
      <c r="X39" s="39" t="s">
        <v>5355</v>
      </c>
      <c r="Y39" s="39" t="s">
        <v>5355</v>
      </c>
      <c r="Z39" s="39" t="s">
        <v>5355</v>
      </c>
      <c r="AA39" t="s">
        <v>5390</v>
      </c>
    </row>
    <row r="40" spans="1:29" x14ac:dyDescent="0.3">
      <c r="A40" s="37" t="s">
        <v>2386</v>
      </c>
      <c r="B40" s="37" t="s">
        <v>4615</v>
      </c>
      <c r="C40" s="37" t="s">
        <v>2387</v>
      </c>
      <c r="D40" s="37" t="s">
        <v>2388</v>
      </c>
      <c r="E40" s="37" t="s">
        <v>2389</v>
      </c>
      <c r="F40" s="37" t="s">
        <v>2390</v>
      </c>
      <c r="G40" s="37" t="s">
        <v>4644</v>
      </c>
      <c r="H40" s="37" t="s">
        <v>4607</v>
      </c>
      <c r="I40" s="37">
        <v>0</v>
      </c>
      <c r="J40" s="37">
        <v>0</v>
      </c>
      <c r="K40" s="37">
        <v>0</v>
      </c>
      <c r="L40" s="37">
        <v>12</v>
      </c>
      <c r="M40" s="37">
        <v>0</v>
      </c>
      <c r="N40" s="37">
        <v>24</v>
      </c>
      <c r="O40" s="37">
        <v>150</v>
      </c>
      <c r="P40">
        <f>VLOOKUP($A40,'Item Detail'!$A$2:$G$665,7,0)</f>
        <v>12</v>
      </c>
      <c r="Q40" s="39" t="s">
        <v>5353</v>
      </c>
      <c r="R40" s="39" t="s">
        <v>5349</v>
      </c>
      <c r="S40" s="39" t="s">
        <v>5354</v>
      </c>
      <c r="T40" s="39" t="s">
        <v>5350</v>
      </c>
      <c r="U40" s="39" t="s">
        <v>5350</v>
      </c>
      <c r="V40" s="39" t="s">
        <v>5355</v>
      </c>
      <c r="W40" s="39" t="s">
        <v>5355</v>
      </c>
      <c r="X40" s="39" t="s">
        <v>5355</v>
      </c>
      <c r="Y40" s="39" t="s">
        <v>5355</v>
      </c>
      <c r="Z40" s="39" t="s">
        <v>5355</v>
      </c>
      <c r="AA40" t="s">
        <v>5390</v>
      </c>
    </row>
    <row r="41" spans="1:29" x14ac:dyDescent="0.3">
      <c r="A41" s="37" t="s">
        <v>2375</v>
      </c>
      <c r="B41" s="37" t="s">
        <v>4597</v>
      </c>
      <c r="C41" s="37" t="s">
        <v>2376</v>
      </c>
      <c r="D41" s="37" t="s">
        <v>2377</v>
      </c>
      <c r="E41" s="37" t="s">
        <v>2378</v>
      </c>
      <c r="F41" s="37" t="s">
        <v>2342</v>
      </c>
      <c r="G41" s="37" t="s">
        <v>4645</v>
      </c>
      <c r="H41" s="37" t="s">
        <v>4607</v>
      </c>
      <c r="I41" s="37">
        <v>0</v>
      </c>
      <c r="J41" s="37">
        <v>11</v>
      </c>
      <c r="K41" s="37">
        <v>0</v>
      </c>
      <c r="L41" s="37">
        <v>1</v>
      </c>
      <c r="M41" s="37">
        <v>0</v>
      </c>
      <c r="N41" s="37">
        <v>24</v>
      </c>
      <c r="O41" s="37">
        <v>64</v>
      </c>
      <c r="P41">
        <f>VLOOKUP($A41,'Item Detail'!$A$2:$G$665,7,0)</f>
        <v>12</v>
      </c>
      <c r="Q41" s="39" t="s">
        <v>5362</v>
      </c>
      <c r="R41" s="39" t="s">
        <v>5349</v>
      </c>
      <c r="S41" s="39" t="s">
        <v>5354</v>
      </c>
      <c r="T41" s="39" t="s">
        <v>5350</v>
      </c>
      <c r="U41" s="39" t="s">
        <v>5350</v>
      </c>
      <c r="V41" s="39" t="s">
        <v>5355</v>
      </c>
      <c r="W41" s="39" t="s">
        <v>5355</v>
      </c>
      <c r="X41" s="39" t="s">
        <v>5355</v>
      </c>
      <c r="Y41" s="39" t="s">
        <v>5355</v>
      </c>
      <c r="Z41" s="39" t="s">
        <v>5355</v>
      </c>
      <c r="AA41" t="s">
        <v>5391</v>
      </c>
    </row>
    <row r="42" spans="1:29" x14ac:dyDescent="0.3">
      <c r="A42" s="37" t="s">
        <v>2392</v>
      </c>
      <c r="B42" s="37" t="s">
        <v>4646</v>
      </c>
      <c r="C42" s="37" t="s">
        <v>2393</v>
      </c>
      <c r="D42" s="37" t="s">
        <v>2394</v>
      </c>
      <c r="E42" s="37" t="s">
        <v>2323</v>
      </c>
      <c r="F42" s="37" t="s">
        <v>4647</v>
      </c>
      <c r="G42" s="37" t="s">
        <v>4648</v>
      </c>
      <c r="H42" s="37" t="s">
        <v>4607</v>
      </c>
      <c r="I42" s="37">
        <v>0</v>
      </c>
      <c r="J42" s="37">
        <v>12</v>
      </c>
      <c r="K42" s="37">
        <v>0</v>
      </c>
      <c r="L42" s="37">
        <v>0</v>
      </c>
      <c r="M42" s="37">
        <v>0</v>
      </c>
      <c r="N42" s="37">
        <v>24</v>
      </c>
      <c r="O42" s="37">
        <v>58</v>
      </c>
      <c r="P42">
        <f>VLOOKUP($A42,'Item Detail'!$A$2:$G$665,7,0)</f>
        <v>12</v>
      </c>
      <c r="Q42" s="39" t="s">
        <v>5353</v>
      </c>
      <c r="R42" s="39" t="s">
        <v>5349</v>
      </c>
      <c r="S42" s="39" t="s">
        <v>5354</v>
      </c>
      <c r="T42" s="39" t="s">
        <v>5350</v>
      </c>
      <c r="U42" s="39" t="s">
        <v>5356</v>
      </c>
      <c r="V42" s="39" t="s">
        <v>5355</v>
      </c>
      <c r="W42" s="39" t="s">
        <v>5355</v>
      </c>
      <c r="X42" s="39" t="s">
        <v>5355</v>
      </c>
      <c r="Y42" s="39" t="s">
        <v>5355</v>
      </c>
      <c r="Z42" s="39" t="s">
        <v>5355</v>
      </c>
      <c r="AA42" t="s">
        <v>5390</v>
      </c>
    </row>
    <row r="43" spans="1:29" x14ac:dyDescent="0.3">
      <c r="A43" s="37" t="s">
        <v>2380</v>
      </c>
      <c r="B43" s="37" t="s">
        <v>4649</v>
      </c>
      <c r="C43" s="37" t="s">
        <v>2381</v>
      </c>
      <c r="D43" s="37" t="s">
        <v>2382</v>
      </c>
      <c r="E43" s="37" t="s">
        <v>2383</v>
      </c>
      <c r="F43" s="37" t="s">
        <v>2384</v>
      </c>
      <c r="G43" s="37" t="s">
        <v>4650</v>
      </c>
      <c r="H43" s="37" t="s">
        <v>4606</v>
      </c>
      <c r="I43" s="37">
        <v>0</v>
      </c>
      <c r="J43" s="37">
        <v>12</v>
      </c>
      <c r="K43" s="37">
        <v>0</v>
      </c>
      <c r="L43" s="37">
        <v>0</v>
      </c>
      <c r="M43" s="37">
        <v>0</v>
      </c>
      <c r="N43" s="37">
        <v>24</v>
      </c>
      <c r="O43" s="37">
        <v>30</v>
      </c>
      <c r="P43">
        <f>VLOOKUP($A43,'Item Detail'!$A$2:$G$665,7,0)</f>
        <v>12</v>
      </c>
      <c r="Q43" s="39" t="s">
        <v>5363</v>
      </c>
      <c r="R43" s="39" t="s">
        <v>5349</v>
      </c>
      <c r="S43" s="39" t="s">
        <v>5354</v>
      </c>
      <c r="T43" s="39" t="s">
        <v>5350</v>
      </c>
      <c r="U43" s="39" t="s">
        <v>5358</v>
      </c>
      <c r="V43" s="39" t="s">
        <v>5355</v>
      </c>
      <c r="W43" s="39" t="s">
        <v>5355</v>
      </c>
      <c r="X43" s="39" t="s">
        <v>5355</v>
      </c>
      <c r="Y43" s="39" t="s">
        <v>5355</v>
      </c>
      <c r="Z43" s="39" t="s">
        <v>5355</v>
      </c>
      <c r="AA43" t="s">
        <v>5390</v>
      </c>
    </row>
    <row r="44" spans="1:29" x14ac:dyDescent="0.3">
      <c r="A44" s="37" t="s">
        <v>1211</v>
      </c>
      <c r="B44" s="37" t="s">
        <v>4600</v>
      </c>
      <c r="C44" s="37" t="s">
        <v>2397</v>
      </c>
      <c r="D44" s="37" t="s">
        <v>2398</v>
      </c>
      <c r="E44" s="37" t="s">
        <v>2271</v>
      </c>
      <c r="F44" s="37" t="s">
        <v>1205</v>
      </c>
      <c r="G44" s="37" t="s">
        <v>4651</v>
      </c>
      <c r="H44" s="37" t="s">
        <v>4599</v>
      </c>
      <c r="I44" s="37">
        <v>0</v>
      </c>
      <c r="J44" s="37">
        <v>12</v>
      </c>
      <c r="K44" s="37">
        <v>0</v>
      </c>
      <c r="L44" s="37">
        <v>0</v>
      </c>
      <c r="M44" s="37">
        <v>0</v>
      </c>
      <c r="N44" s="37">
        <v>24</v>
      </c>
      <c r="O44" s="37">
        <v>28</v>
      </c>
      <c r="P44">
        <f>VLOOKUP($A44,'Item Detail'!$A$2:$G$665,7,0)</f>
        <v>12</v>
      </c>
      <c r="Q44" s="39" t="s">
        <v>5352</v>
      </c>
      <c r="R44" s="39" t="s">
        <v>5349</v>
      </c>
      <c r="S44" s="39" t="s">
        <v>1204</v>
      </c>
      <c r="T44" s="39" t="s">
        <v>5350</v>
      </c>
      <c r="U44" s="39" t="s">
        <v>5350</v>
      </c>
      <c r="V44" s="39" t="s">
        <v>5351</v>
      </c>
      <c r="W44" s="39" t="s">
        <v>5351</v>
      </c>
      <c r="X44" s="39" t="s">
        <v>5351</v>
      </c>
      <c r="Y44" s="39" t="s">
        <v>5351</v>
      </c>
      <c r="Z44" s="39" t="s">
        <v>5351</v>
      </c>
      <c r="AA44" t="s">
        <v>5387</v>
      </c>
    </row>
    <row r="45" spans="1:29" x14ac:dyDescent="0.3">
      <c r="A45" s="37" t="s">
        <v>2408</v>
      </c>
      <c r="B45" s="37" t="s">
        <v>4619</v>
      </c>
      <c r="C45" s="37" t="s">
        <v>2409</v>
      </c>
      <c r="D45" s="37" t="s">
        <v>2410</v>
      </c>
      <c r="E45" s="37" t="s">
        <v>2411</v>
      </c>
      <c r="F45" s="37" t="s">
        <v>2305</v>
      </c>
      <c r="G45" s="37" t="s">
        <v>4652</v>
      </c>
      <c r="H45" s="37" t="s">
        <v>4606</v>
      </c>
      <c r="I45" s="37">
        <v>0</v>
      </c>
      <c r="J45" s="37">
        <v>9</v>
      </c>
      <c r="K45" s="37">
        <v>0</v>
      </c>
      <c r="L45" s="37">
        <v>2</v>
      </c>
      <c r="M45" s="37">
        <v>0</v>
      </c>
      <c r="N45" s="37">
        <v>22</v>
      </c>
      <c r="O45" s="37">
        <v>76</v>
      </c>
      <c r="P45">
        <f>VLOOKUP($A45,'Item Detail'!$A$2:$G$665,7,0)</f>
        <v>11</v>
      </c>
      <c r="Q45" s="39" t="s">
        <v>5353</v>
      </c>
      <c r="R45" s="39" t="s">
        <v>5349</v>
      </c>
      <c r="S45" s="39" t="s">
        <v>5354</v>
      </c>
      <c r="T45" s="39" t="s">
        <v>5350</v>
      </c>
      <c r="U45" s="39" t="s">
        <v>5350</v>
      </c>
      <c r="V45" s="39" t="s">
        <v>5355</v>
      </c>
      <c r="W45" s="39" t="s">
        <v>5355</v>
      </c>
      <c r="X45" s="39" t="s">
        <v>5355</v>
      </c>
      <c r="Y45" s="39" t="s">
        <v>5355</v>
      </c>
      <c r="Z45" s="39" t="s">
        <v>5355</v>
      </c>
      <c r="AA45" t="s">
        <v>5390</v>
      </c>
    </row>
    <row r="46" spans="1:29" x14ac:dyDescent="0.3">
      <c r="A46" s="37" t="s">
        <v>1348</v>
      </c>
      <c r="B46" s="37" t="s">
        <v>4597</v>
      </c>
      <c r="C46" s="37" t="s">
        <v>2400</v>
      </c>
      <c r="D46" s="37" t="s">
        <v>2267</v>
      </c>
      <c r="E46" s="37" t="s">
        <v>2271</v>
      </c>
      <c r="F46" s="37" t="s">
        <v>1351</v>
      </c>
      <c r="G46" s="37" t="s">
        <v>4653</v>
      </c>
      <c r="H46" s="37" t="s">
        <v>4599</v>
      </c>
      <c r="I46" s="37">
        <v>0</v>
      </c>
      <c r="J46" s="37">
        <v>10</v>
      </c>
      <c r="K46" s="37">
        <v>0</v>
      </c>
      <c r="L46" s="37">
        <v>1</v>
      </c>
      <c r="M46" s="37">
        <v>0</v>
      </c>
      <c r="N46" s="37">
        <v>22</v>
      </c>
      <c r="O46" s="37">
        <v>34</v>
      </c>
      <c r="P46">
        <f>VLOOKUP($A46,'Item Detail'!$A$2:$G$665,7,0)</f>
        <v>11</v>
      </c>
      <c r="Q46" s="39" t="s">
        <v>5348</v>
      </c>
      <c r="R46" s="39" t="s">
        <v>5349</v>
      </c>
      <c r="S46" s="39" t="s">
        <v>1204</v>
      </c>
      <c r="T46" s="39" t="s">
        <v>5350</v>
      </c>
      <c r="U46" s="39" t="s">
        <v>5350</v>
      </c>
      <c r="V46" s="39" t="s">
        <v>5351</v>
      </c>
      <c r="W46" s="39" t="s">
        <v>5351</v>
      </c>
      <c r="X46" s="39" t="s">
        <v>5351</v>
      </c>
      <c r="Y46" s="39" t="s">
        <v>5351</v>
      </c>
      <c r="Z46" s="39" t="s">
        <v>5351</v>
      </c>
      <c r="AA46" t="s">
        <v>5388</v>
      </c>
      <c r="AC46">
        <v>6</v>
      </c>
    </row>
    <row r="47" spans="1:29" x14ac:dyDescent="0.3">
      <c r="A47" s="37" t="s">
        <v>2402</v>
      </c>
      <c r="B47" s="37" t="s">
        <v>4641</v>
      </c>
      <c r="C47" s="37" t="s">
        <v>2403</v>
      </c>
      <c r="D47" s="37" t="s">
        <v>2404</v>
      </c>
      <c r="E47" s="37" t="s">
        <v>2405</v>
      </c>
      <c r="F47" s="37" t="s">
        <v>2406</v>
      </c>
      <c r="G47" s="37" t="s">
        <v>4654</v>
      </c>
      <c r="H47" s="37" t="s">
        <v>4606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37">
        <v>4</v>
      </c>
      <c r="O47" s="37">
        <v>4</v>
      </c>
      <c r="P47">
        <f>VLOOKUP($A47,'Item Detail'!$A$2:$G$665,7,0)</f>
        <v>11</v>
      </c>
      <c r="Q47" s="39" t="s">
        <v>5353</v>
      </c>
      <c r="R47" s="39" t="s">
        <v>5349</v>
      </c>
      <c r="S47" s="39" t="s">
        <v>5354</v>
      </c>
      <c r="T47" s="39" t="s">
        <v>5350</v>
      </c>
      <c r="U47" s="39" t="s">
        <v>5358</v>
      </c>
      <c r="V47" s="39" t="s">
        <v>5355</v>
      </c>
      <c r="W47" s="39" t="s">
        <v>5355</v>
      </c>
      <c r="X47" s="39" t="s">
        <v>5355</v>
      </c>
      <c r="Y47" s="39" t="s">
        <v>5355</v>
      </c>
      <c r="Z47" s="39" t="s">
        <v>5355</v>
      </c>
      <c r="AA47" t="s">
        <v>5390</v>
      </c>
    </row>
    <row r="48" spans="1:29" x14ac:dyDescent="0.3">
      <c r="A48" s="37" t="s">
        <v>2402</v>
      </c>
      <c r="B48" s="37" t="s">
        <v>4641</v>
      </c>
      <c r="C48" s="37" t="s">
        <v>2403</v>
      </c>
      <c r="D48" s="37" t="s">
        <v>2404</v>
      </c>
      <c r="E48" s="37" t="s">
        <v>2405</v>
      </c>
      <c r="F48" s="37" t="s">
        <v>2406</v>
      </c>
      <c r="G48" s="37" t="s">
        <v>4654</v>
      </c>
      <c r="H48" s="37" t="s">
        <v>4607</v>
      </c>
      <c r="I48" s="37">
        <v>0</v>
      </c>
      <c r="J48" s="37">
        <v>5</v>
      </c>
      <c r="K48" s="37">
        <v>0</v>
      </c>
      <c r="L48" s="37">
        <v>4</v>
      </c>
      <c r="M48" s="37">
        <v>0</v>
      </c>
      <c r="N48" s="37">
        <v>18</v>
      </c>
      <c r="O48" s="37">
        <v>18</v>
      </c>
      <c r="P48">
        <f>VLOOKUP($A48,'Item Detail'!$A$2:$G$665,7,0)</f>
        <v>11</v>
      </c>
      <c r="Q48" s="39" t="s">
        <v>5353</v>
      </c>
      <c r="R48" s="39" t="s">
        <v>5349</v>
      </c>
      <c r="S48" s="39" t="s">
        <v>5354</v>
      </c>
      <c r="T48" s="39" t="s">
        <v>5350</v>
      </c>
      <c r="U48" s="39" t="s">
        <v>5358</v>
      </c>
      <c r="V48" s="39" t="s">
        <v>5355</v>
      </c>
      <c r="W48" s="39" t="s">
        <v>5355</v>
      </c>
      <c r="X48" s="39" t="s">
        <v>5355</v>
      </c>
      <c r="Y48" s="39" t="s">
        <v>5355</v>
      </c>
      <c r="Z48" s="39" t="s">
        <v>5355</v>
      </c>
      <c r="AA48" t="s">
        <v>5390</v>
      </c>
    </row>
    <row r="49" spans="1:29" x14ac:dyDescent="0.3">
      <c r="A49" s="37" t="s">
        <v>2429</v>
      </c>
      <c r="B49" s="37" t="s">
        <v>4597</v>
      </c>
      <c r="C49" s="37" t="s">
        <v>2430</v>
      </c>
      <c r="D49" s="37" t="s">
        <v>2431</v>
      </c>
      <c r="E49" s="37" t="s">
        <v>2336</v>
      </c>
      <c r="F49" s="37" t="s">
        <v>2432</v>
      </c>
      <c r="G49" s="37" t="s">
        <v>4655</v>
      </c>
      <c r="H49" s="37" t="s">
        <v>4607</v>
      </c>
      <c r="I49" s="37">
        <v>0</v>
      </c>
      <c r="J49" s="37">
        <v>8</v>
      </c>
      <c r="K49" s="37">
        <v>0</v>
      </c>
      <c r="L49" s="37">
        <v>2</v>
      </c>
      <c r="M49" s="37">
        <v>0</v>
      </c>
      <c r="N49" s="37">
        <v>20</v>
      </c>
      <c r="O49" s="37">
        <v>182</v>
      </c>
      <c r="P49">
        <f>VLOOKUP($A49,'Item Detail'!$A$2:$G$665,7,0)</f>
        <v>10</v>
      </c>
      <c r="Q49" s="39" t="s">
        <v>5353</v>
      </c>
      <c r="R49" s="39" t="s">
        <v>5349</v>
      </c>
      <c r="S49" s="39" t="s">
        <v>5354</v>
      </c>
      <c r="T49" s="39" t="s">
        <v>5350</v>
      </c>
      <c r="U49" s="39" t="s">
        <v>5350</v>
      </c>
      <c r="V49" s="39" t="s">
        <v>5355</v>
      </c>
      <c r="W49" s="39" t="s">
        <v>5355</v>
      </c>
      <c r="X49" s="39" t="s">
        <v>5355</v>
      </c>
      <c r="Y49" s="39" t="s">
        <v>5355</v>
      </c>
      <c r="Z49" s="39" t="s">
        <v>5355</v>
      </c>
      <c r="AA49" t="s">
        <v>5390</v>
      </c>
    </row>
    <row r="50" spans="1:29" x14ac:dyDescent="0.3">
      <c r="A50" s="37" t="s">
        <v>1231</v>
      </c>
      <c r="B50" s="37" t="s">
        <v>4656</v>
      </c>
      <c r="C50" s="37" t="s">
        <v>2446</v>
      </c>
      <c r="D50" s="37" t="s">
        <v>2447</v>
      </c>
      <c r="E50" s="37" t="s">
        <v>2448</v>
      </c>
      <c r="F50" s="37" t="s">
        <v>1234</v>
      </c>
      <c r="G50" s="37" t="s">
        <v>4657</v>
      </c>
      <c r="H50" s="37" t="s">
        <v>4599</v>
      </c>
      <c r="I50" s="37">
        <v>0</v>
      </c>
      <c r="J50" s="37">
        <v>9</v>
      </c>
      <c r="K50" s="37">
        <v>0</v>
      </c>
      <c r="L50" s="37">
        <v>1</v>
      </c>
      <c r="M50" s="37">
        <v>0</v>
      </c>
      <c r="N50" s="37">
        <v>20</v>
      </c>
      <c r="O50" s="37">
        <v>122</v>
      </c>
      <c r="P50">
        <f>VLOOKUP($A50,'Item Detail'!$A$2:$G$665,7,0)</f>
        <v>10</v>
      </c>
      <c r="Q50" s="39" t="s">
        <v>5364</v>
      </c>
      <c r="R50" s="39" t="s">
        <v>5349</v>
      </c>
      <c r="S50" s="39" t="s">
        <v>1204</v>
      </c>
      <c r="T50" s="39" t="s">
        <v>5350</v>
      </c>
      <c r="U50" s="39" t="s">
        <v>5350</v>
      </c>
      <c r="V50" s="39" t="s">
        <v>5351</v>
      </c>
      <c r="W50" s="39" t="s">
        <v>5351</v>
      </c>
      <c r="X50" s="39" t="s">
        <v>5351</v>
      </c>
      <c r="Y50" s="39" t="s">
        <v>5351</v>
      </c>
      <c r="Z50" s="39" t="s">
        <v>5351</v>
      </c>
      <c r="AA50" t="s">
        <v>5387</v>
      </c>
    </row>
    <row r="51" spans="1:29" x14ac:dyDescent="0.3">
      <c r="A51" s="37" t="s">
        <v>1259</v>
      </c>
      <c r="B51" s="37" t="s">
        <v>4656</v>
      </c>
      <c r="C51" s="37" t="s">
        <v>2450</v>
      </c>
      <c r="D51" s="37" t="s">
        <v>2451</v>
      </c>
      <c r="E51" s="37" t="s">
        <v>2416</v>
      </c>
      <c r="F51" s="37" t="s">
        <v>1234</v>
      </c>
      <c r="G51" s="37" t="s">
        <v>4658</v>
      </c>
      <c r="H51" s="37" t="s">
        <v>4599</v>
      </c>
      <c r="I51" s="37">
        <v>0</v>
      </c>
      <c r="J51" s="37">
        <v>9</v>
      </c>
      <c r="K51" s="37">
        <v>0</v>
      </c>
      <c r="L51" s="37">
        <v>1</v>
      </c>
      <c r="M51" s="37">
        <v>0</v>
      </c>
      <c r="N51" s="37">
        <v>20</v>
      </c>
      <c r="O51" s="37">
        <v>82</v>
      </c>
      <c r="P51">
        <f>VLOOKUP($A51,'Item Detail'!$A$2:$G$665,7,0)</f>
        <v>10</v>
      </c>
      <c r="Q51" s="39" t="s">
        <v>5364</v>
      </c>
      <c r="R51" s="39" t="s">
        <v>5349</v>
      </c>
      <c r="S51" s="39" t="s">
        <v>1204</v>
      </c>
      <c r="T51" s="39" t="s">
        <v>5350</v>
      </c>
      <c r="U51" s="39" t="s">
        <v>5350</v>
      </c>
      <c r="V51" s="39" t="s">
        <v>5351</v>
      </c>
      <c r="W51" s="39" t="s">
        <v>5351</v>
      </c>
      <c r="X51" s="39" t="s">
        <v>5351</v>
      </c>
      <c r="Y51" s="39" t="s">
        <v>5351</v>
      </c>
      <c r="Z51" s="39" t="s">
        <v>5351</v>
      </c>
      <c r="AA51" t="s">
        <v>5387</v>
      </c>
    </row>
    <row r="52" spans="1:29" x14ac:dyDescent="0.3">
      <c r="A52" s="37" t="s">
        <v>2433</v>
      </c>
      <c r="B52" s="37" t="s">
        <v>4659</v>
      </c>
      <c r="C52" s="37" t="s">
        <v>2434</v>
      </c>
      <c r="D52" s="37" t="s">
        <v>2267</v>
      </c>
      <c r="E52" s="37" t="s">
        <v>2271</v>
      </c>
      <c r="F52" s="37" t="s">
        <v>2435</v>
      </c>
      <c r="G52" s="37" t="s">
        <v>4660</v>
      </c>
      <c r="H52" s="37" t="s">
        <v>4606</v>
      </c>
      <c r="I52" s="37">
        <v>0</v>
      </c>
      <c r="J52" s="37">
        <v>2</v>
      </c>
      <c r="K52" s="37">
        <v>0</v>
      </c>
      <c r="L52" s="37">
        <v>1</v>
      </c>
      <c r="M52" s="37">
        <v>0</v>
      </c>
      <c r="N52" s="37">
        <v>6</v>
      </c>
      <c r="O52" s="37">
        <v>10</v>
      </c>
      <c r="P52">
        <f>VLOOKUP($A52,'Item Detail'!$A$2:$G$665,7,0)</f>
        <v>10</v>
      </c>
      <c r="Q52" s="39" t="s">
        <v>5353</v>
      </c>
      <c r="R52" s="39" t="s">
        <v>5349</v>
      </c>
      <c r="S52" s="39" t="s">
        <v>5354</v>
      </c>
      <c r="T52" s="39" t="s">
        <v>5350</v>
      </c>
      <c r="U52" s="39" t="s">
        <v>5359</v>
      </c>
      <c r="V52" s="39" t="s">
        <v>5355</v>
      </c>
      <c r="W52" s="39" t="s">
        <v>5355</v>
      </c>
      <c r="X52" s="39" t="s">
        <v>5355</v>
      </c>
      <c r="Y52" s="39" t="s">
        <v>5355</v>
      </c>
      <c r="Z52" s="39" t="s">
        <v>5355</v>
      </c>
      <c r="AA52" t="s">
        <v>5390</v>
      </c>
    </row>
    <row r="53" spans="1:29" x14ac:dyDescent="0.3">
      <c r="A53" s="37" t="s">
        <v>2433</v>
      </c>
      <c r="B53" s="37" t="s">
        <v>4659</v>
      </c>
      <c r="C53" s="37" t="s">
        <v>2434</v>
      </c>
      <c r="D53" s="37" t="s">
        <v>2267</v>
      </c>
      <c r="E53" s="37" t="s">
        <v>2271</v>
      </c>
      <c r="F53" s="37" t="s">
        <v>2435</v>
      </c>
      <c r="G53" s="37" t="s">
        <v>4660</v>
      </c>
      <c r="H53" s="37" t="s">
        <v>4607</v>
      </c>
      <c r="I53" s="37">
        <v>0</v>
      </c>
      <c r="J53" s="37">
        <v>7</v>
      </c>
      <c r="K53" s="37">
        <v>0</v>
      </c>
      <c r="L53" s="37">
        <v>0</v>
      </c>
      <c r="M53" s="37">
        <v>0</v>
      </c>
      <c r="N53" s="37">
        <v>14</v>
      </c>
      <c r="O53" s="37">
        <v>62</v>
      </c>
      <c r="P53">
        <f>VLOOKUP($A53,'Item Detail'!$A$2:$G$665,7,0)</f>
        <v>10</v>
      </c>
      <c r="Q53" s="39" t="s">
        <v>5353</v>
      </c>
      <c r="R53" s="39" t="s">
        <v>5349</v>
      </c>
      <c r="S53" s="39" t="s">
        <v>5354</v>
      </c>
      <c r="T53" s="39" t="s">
        <v>5350</v>
      </c>
      <c r="U53" s="39" t="s">
        <v>5359</v>
      </c>
      <c r="V53" s="39" t="s">
        <v>5355</v>
      </c>
      <c r="W53" s="39" t="s">
        <v>5355</v>
      </c>
      <c r="X53" s="39" t="s">
        <v>5355</v>
      </c>
      <c r="Y53" s="39" t="s">
        <v>5355</v>
      </c>
      <c r="Z53" s="39" t="s">
        <v>5355</v>
      </c>
      <c r="AA53" t="s">
        <v>5390</v>
      </c>
    </row>
    <row r="54" spans="1:29" x14ac:dyDescent="0.3">
      <c r="A54" s="37" t="s">
        <v>2418</v>
      </c>
      <c r="B54" s="37" t="s">
        <v>4604</v>
      </c>
      <c r="C54" s="37" t="s">
        <v>2419</v>
      </c>
      <c r="D54" s="37" t="s">
        <v>2420</v>
      </c>
      <c r="E54" s="37" t="s">
        <v>2271</v>
      </c>
      <c r="F54" s="37" t="s">
        <v>2421</v>
      </c>
      <c r="G54" s="37" t="s">
        <v>4661</v>
      </c>
      <c r="H54" s="37" t="s">
        <v>4606</v>
      </c>
      <c r="I54" s="37">
        <v>0</v>
      </c>
      <c r="J54" s="37">
        <v>5</v>
      </c>
      <c r="K54" s="37">
        <v>0</v>
      </c>
      <c r="L54" s="37">
        <v>0</v>
      </c>
      <c r="M54" s="37">
        <v>0</v>
      </c>
      <c r="N54" s="37">
        <v>10</v>
      </c>
      <c r="O54" s="37">
        <v>30</v>
      </c>
      <c r="P54">
        <f>VLOOKUP($A54,'Item Detail'!$A$2:$G$665,7,0)</f>
        <v>10</v>
      </c>
      <c r="Q54" s="39" t="s">
        <v>5353</v>
      </c>
      <c r="R54" s="39" t="s">
        <v>5349</v>
      </c>
      <c r="S54" s="39" t="s">
        <v>5354</v>
      </c>
      <c r="T54" s="39" t="s">
        <v>5350</v>
      </c>
      <c r="U54" s="39" t="s">
        <v>5350</v>
      </c>
      <c r="V54" s="39" t="s">
        <v>5355</v>
      </c>
      <c r="W54" s="39" t="s">
        <v>5355</v>
      </c>
      <c r="X54" s="39" t="s">
        <v>5355</v>
      </c>
      <c r="Y54" s="39" t="s">
        <v>5355</v>
      </c>
      <c r="Z54" s="39" t="s">
        <v>5355</v>
      </c>
      <c r="AA54" t="s">
        <v>5390</v>
      </c>
    </row>
    <row r="55" spans="1:29" x14ac:dyDescent="0.3">
      <c r="A55" s="37" t="s">
        <v>2418</v>
      </c>
      <c r="B55" s="37" t="s">
        <v>4604</v>
      </c>
      <c r="C55" s="37" t="s">
        <v>2419</v>
      </c>
      <c r="D55" s="37" t="s">
        <v>2420</v>
      </c>
      <c r="E55" s="37" t="s">
        <v>2271</v>
      </c>
      <c r="F55" s="37" t="s">
        <v>2421</v>
      </c>
      <c r="G55" s="37" t="s">
        <v>4661</v>
      </c>
      <c r="H55" s="37" t="s">
        <v>4607</v>
      </c>
      <c r="I55" s="37">
        <v>0</v>
      </c>
      <c r="J55" s="37">
        <v>4</v>
      </c>
      <c r="K55" s="37">
        <v>0</v>
      </c>
      <c r="L55" s="37">
        <v>1</v>
      </c>
      <c r="M55" s="37">
        <v>0</v>
      </c>
      <c r="N55" s="37">
        <v>10</v>
      </c>
      <c r="O55" s="37">
        <v>28</v>
      </c>
      <c r="P55">
        <f>VLOOKUP($A55,'Item Detail'!$A$2:$G$665,7,0)</f>
        <v>10</v>
      </c>
      <c r="Q55" s="39" t="s">
        <v>5353</v>
      </c>
      <c r="R55" s="39" t="s">
        <v>5349</v>
      </c>
      <c r="S55" s="39" t="s">
        <v>5354</v>
      </c>
      <c r="T55" s="39" t="s">
        <v>5350</v>
      </c>
      <c r="U55" s="39" t="s">
        <v>5350</v>
      </c>
      <c r="V55" s="39" t="s">
        <v>5355</v>
      </c>
      <c r="W55" s="39" t="s">
        <v>5355</v>
      </c>
      <c r="X55" s="39" t="s">
        <v>5355</v>
      </c>
      <c r="Y55" s="39" t="s">
        <v>5355</v>
      </c>
      <c r="Z55" s="39" t="s">
        <v>5355</v>
      </c>
      <c r="AA55" t="s">
        <v>5390</v>
      </c>
    </row>
    <row r="56" spans="1:29" x14ac:dyDescent="0.3">
      <c r="A56" s="37" t="s">
        <v>2441</v>
      </c>
      <c r="B56" s="37" t="s">
        <v>4619</v>
      </c>
      <c r="C56" s="37" t="s">
        <v>2442</v>
      </c>
      <c r="D56" s="37" t="s">
        <v>2443</v>
      </c>
      <c r="E56" s="37" t="s">
        <v>2328</v>
      </c>
      <c r="F56" s="37" t="s">
        <v>2444</v>
      </c>
      <c r="G56" s="37" t="s">
        <v>4662</v>
      </c>
      <c r="H56" s="37" t="s">
        <v>4607</v>
      </c>
      <c r="I56" s="37">
        <v>0</v>
      </c>
      <c r="J56" s="37">
        <v>10</v>
      </c>
      <c r="K56" s="37">
        <v>0</v>
      </c>
      <c r="L56" s="37">
        <v>0</v>
      </c>
      <c r="M56" s="37">
        <v>0</v>
      </c>
      <c r="N56" s="37">
        <v>20</v>
      </c>
      <c r="O56" s="37">
        <v>48</v>
      </c>
      <c r="P56">
        <f>VLOOKUP($A56,'Item Detail'!$A$2:$G$665,7,0)</f>
        <v>10</v>
      </c>
      <c r="Q56" s="39" t="s">
        <v>5353</v>
      </c>
      <c r="R56" s="39" t="s">
        <v>5349</v>
      </c>
      <c r="S56" s="39" t="s">
        <v>5354</v>
      </c>
      <c r="T56" s="39" t="s">
        <v>5350</v>
      </c>
      <c r="U56" s="39" t="s">
        <v>5359</v>
      </c>
      <c r="V56" s="39" t="s">
        <v>5355</v>
      </c>
      <c r="W56" s="39" t="s">
        <v>5355</v>
      </c>
      <c r="X56" s="39" t="s">
        <v>5355</v>
      </c>
      <c r="Y56" s="39" t="s">
        <v>5355</v>
      </c>
      <c r="Z56" s="39" t="s">
        <v>5355</v>
      </c>
      <c r="AA56" t="s">
        <v>5390</v>
      </c>
    </row>
    <row r="57" spans="1:29" x14ac:dyDescent="0.3">
      <c r="A57" s="37" t="s">
        <v>2423</v>
      </c>
      <c r="B57" s="37" t="s">
        <v>4663</v>
      </c>
      <c r="C57" s="37" t="s">
        <v>2424</v>
      </c>
      <c r="D57" s="37" t="s">
        <v>2425</v>
      </c>
      <c r="E57" s="37" t="s">
        <v>2426</v>
      </c>
      <c r="F57" s="37" t="s">
        <v>2427</v>
      </c>
      <c r="G57" s="37" t="s">
        <v>4664</v>
      </c>
      <c r="H57" s="37" t="s">
        <v>4606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4</v>
      </c>
      <c r="O57" s="37">
        <v>4</v>
      </c>
      <c r="P57">
        <f>VLOOKUP($A57,'Item Detail'!$A$2:$G$665,7,0)</f>
        <v>10</v>
      </c>
      <c r="Q57" s="39" t="s">
        <v>5353</v>
      </c>
      <c r="R57" s="39" t="s">
        <v>5349</v>
      </c>
      <c r="S57" s="39" t="s">
        <v>5354</v>
      </c>
      <c r="T57" s="39" t="s">
        <v>5350</v>
      </c>
      <c r="U57" s="39" t="s">
        <v>5350</v>
      </c>
      <c r="V57" s="39" t="s">
        <v>5355</v>
      </c>
      <c r="W57" s="39" t="s">
        <v>5351</v>
      </c>
      <c r="X57" s="39" t="s">
        <v>5351</v>
      </c>
      <c r="Y57" s="39" t="s">
        <v>5351</v>
      </c>
      <c r="Z57" s="39" t="s">
        <v>5351</v>
      </c>
      <c r="AA57" t="s">
        <v>5390</v>
      </c>
    </row>
    <row r="58" spans="1:29" x14ac:dyDescent="0.3">
      <c r="A58" s="37" t="s">
        <v>2423</v>
      </c>
      <c r="B58" s="37" t="s">
        <v>4663</v>
      </c>
      <c r="C58" s="37" t="s">
        <v>2424</v>
      </c>
      <c r="D58" s="37" t="s">
        <v>2425</v>
      </c>
      <c r="E58" s="37" t="s">
        <v>2426</v>
      </c>
      <c r="F58" s="37" t="s">
        <v>2427</v>
      </c>
      <c r="G58" s="37" t="s">
        <v>4664</v>
      </c>
      <c r="H58" s="37" t="s">
        <v>4603</v>
      </c>
      <c r="I58" s="37">
        <v>0</v>
      </c>
      <c r="J58" s="37">
        <v>8</v>
      </c>
      <c r="K58" s="37">
        <v>0</v>
      </c>
      <c r="L58" s="37">
        <v>0</v>
      </c>
      <c r="M58" s="37">
        <v>0</v>
      </c>
      <c r="N58" s="37">
        <v>16</v>
      </c>
      <c r="O58" s="37">
        <v>22</v>
      </c>
      <c r="P58">
        <f>VLOOKUP($A58,'Item Detail'!$A$2:$G$665,7,0)</f>
        <v>10</v>
      </c>
      <c r="Q58" s="39" t="s">
        <v>5353</v>
      </c>
      <c r="R58" s="39" t="s">
        <v>5349</v>
      </c>
      <c r="S58" s="39" t="s">
        <v>5354</v>
      </c>
      <c r="T58" s="39" t="s">
        <v>5350</v>
      </c>
      <c r="U58" s="39" t="s">
        <v>5350</v>
      </c>
      <c r="V58" s="39" t="s">
        <v>5355</v>
      </c>
      <c r="W58" s="39" t="s">
        <v>5351</v>
      </c>
      <c r="X58" s="39" t="s">
        <v>5351</v>
      </c>
      <c r="Y58" s="39" t="s">
        <v>5351</v>
      </c>
      <c r="Z58" s="39" t="s">
        <v>5351</v>
      </c>
      <c r="AA58" t="s">
        <v>5383</v>
      </c>
      <c r="AC58">
        <v>20</v>
      </c>
    </row>
    <row r="59" spans="1:29" x14ac:dyDescent="0.3">
      <c r="A59" s="37" t="s">
        <v>2437</v>
      </c>
      <c r="B59" s="37" t="s">
        <v>4615</v>
      </c>
      <c r="C59" s="37" t="s">
        <v>2438</v>
      </c>
      <c r="D59" s="37" t="s">
        <v>2415</v>
      </c>
      <c r="E59" s="37" t="s">
        <v>2439</v>
      </c>
      <c r="F59" s="37" t="s">
        <v>1106</v>
      </c>
      <c r="G59" s="37" t="s">
        <v>4665</v>
      </c>
      <c r="H59" s="37" t="s">
        <v>4603</v>
      </c>
      <c r="I59" s="37">
        <v>0</v>
      </c>
      <c r="J59" s="37">
        <v>6</v>
      </c>
      <c r="K59" s="37">
        <v>0</v>
      </c>
      <c r="L59" s="37">
        <v>4</v>
      </c>
      <c r="M59" s="37">
        <v>0</v>
      </c>
      <c r="N59" s="37">
        <v>20</v>
      </c>
      <c r="O59" s="37">
        <v>22</v>
      </c>
      <c r="P59">
        <f>VLOOKUP($A59,'Item Detail'!$A$2:$G$665,7,0)</f>
        <v>10</v>
      </c>
      <c r="Q59" s="39" t="s">
        <v>5365</v>
      </c>
      <c r="R59" s="39" t="s">
        <v>5349</v>
      </c>
      <c r="S59" s="39" t="s">
        <v>5354</v>
      </c>
      <c r="T59" s="39" t="s">
        <v>5350</v>
      </c>
      <c r="U59" s="39" t="s">
        <v>5350</v>
      </c>
      <c r="V59" s="39" t="s">
        <v>5351</v>
      </c>
      <c r="W59" s="39" t="s">
        <v>5351</v>
      </c>
      <c r="X59" s="39" t="s">
        <v>5351</v>
      </c>
      <c r="Y59" s="39" t="s">
        <v>5351</v>
      </c>
      <c r="Z59" s="39" t="s">
        <v>5351</v>
      </c>
      <c r="AA59" t="s">
        <v>5386</v>
      </c>
    </row>
    <row r="60" spans="1:29" x14ac:dyDescent="0.3">
      <c r="A60" s="37" t="s">
        <v>2413</v>
      </c>
      <c r="B60" s="37" t="s">
        <v>4615</v>
      </c>
      <c r="C60" s="37" t="s">
        <v>2414</v>
      </c>
      <c r="D60" s="37" t="s">
        <v>2415</v>
      </c>
      <c r="E60" s="37" t="s">
        <v>2416</v>
      </c>
      <c r="F60" s="37" t="s">
        <v>1106</v>
      </c>
      <c r="G60" s="37" t="s">
        <v>4666</v>
      </c>
      <c r="H60" s="37" t="s">
        <v>4603</v>
      </c>
      <c r="I60" s="37">
        <v>0</v>
      </c>
      <c r="J60" s="37">
        <v>8</v>
      </c>
      <c r="K60" s="37">
        <v>0</v>
      </c>
      <c r="L60" s="37">
        <v>2</v>
      </c>
      <c r="M60" s="37">
        <v>0</v>
      </c>
      <c r="N60" s="37">
        <v>20</v>
      </c>
      <c r="O60" s="37">
        <v>22</v>
      </c>
      <c r="P60">
        <f>VLOOKUP($A60,'Item Detail'!$A$2:$G$665,7,0)</f>
        <v>10</v>
      </c>
      <c r="Q60" s="39" t="s">
        <v>5365</v>
      </c>
      <c r="R60" s="39" t="s">
        <v>5349</v>
      </c>
      <c r="S60" s="39" t="s">
        <v>5354</v>
      </c>
      <c r="T60" s="39" t="s">
        <v>5350</v>
      </c>
      <c r="U60" s="39" t="s">
        <v>5350</v>
      </c>
      <c r="V60" s="39" t="s">
        <v>5351</v>
      </c>
      <c r="W60" s="39" t="s">
        <v>5351</v>
      </c>
      <c r="X60" s="39" t="s">
        <v>5351</v>
      </c>
      <c r="Y60" s="39" t="s">
        <v>5351</v>
      </c>
      <c r="Z60" s="39" t="s">
        <v>5351</v>
      </c>
      <c r="AA60" t="s">
        <v>5386</v>
      </c>
    </row>
    <row r="61" spans="1:29" x14ac:dyDescent="0.3">
      <c r="A61" s="37" t="s">
        <v>2457</v>
      </c>
      <c r="B61" s="37" t="s">
        <v>4619</v>
      </c>
      <c r="C61" s="37" t="s">
        <v>2458</v>
      </c>
      <c r="D61" s="37" t="s">
        <v>2459</v>
      </c>
      <c r="E61" s="37" t="s">
        <v>2271</v>
      </c>
      <c r="F61" s="37" t="s">
        <v>4667</v>
      </c>
      <c r="G61" s="37" t="s">
        <v>4668</v>
      </c>
      <c r="H61" s="37" t="s">
        <v>4606</v>
      </c>
      <c r="I61" s="37">
        <v>0</v>
      </c>
      <c r="J61" s="37">
        <v>2</v>
      </c>
      <c r="K61" s="37">
        <v>0</v>
      </c>
      <c r="L61" s="37">
        <v>0</v>
      </c>
      <c r="M61" s="37">
        <v>0</v>
      </c>
      <c r="N61" s="37">
        <v>4</v>
      </c>
      <c r="O61" s="37">
        <v>8</v>
      </c>
      <c r="P61">
        <f>VLOOKUP($A61,'Item Detail'!$A$2:$G$665,7,0)</f>
        <v>9</v>
      </c>
      <c r="Q61" s="39" t="s">
        <v>5353</v>
      </c>
      <c r="R61" s="39" t="s">
        <v>5349</v>
      </c>
      <c r="S61" s="39" t="s">
        <v>5354</v>
      </c>
      <c r="T61" s="39" t="s">
        <v>5350</v>
      </c>
      <c r="U61" s="39" t="s">
        <v>5350</v>
      </c>
      <c r="V61" s="39" t="s">
        <v>5355</v>
      </c>
      <c r="W61" s="39" t="s">
        <v>5355</v>
      </c>
      <c r="X61" s="39" t="s">
        <v>5355</v>
      </c>
      <c r="Y61" s="39" t="s">
        <v>5355</v>
      </c>
      <c r="Z61" s="39" t="s">
        <v>5355</v>
      </c>
      <c r="AA61" t="s">
        <v>5390</v>
      </c>
    </row>
    <row r="62" spans="1:29" x14ac:dyDescent="0.3">
      <c r="A62" s="37" t="s">
        <v>2457</v>
      </c>
      <c r="B62" s="37" t="s">
        <v>4619</v>
      </c>
      <c r="C62" s="37" t="s">
        <v>2458</v>
      </c>
      <c r="D62" s="37" t="s">
        <v>2459</v>
      </c>
      <c r="E62" s="37" t="s">
        <v>2271</v>
      </c>
      <c r="F62" s="37" t="s">
        <v>4667</v>
      </c>
      <c r="G62" s="37" t="s">
        <v>4668</v>
      </c>
      <c r="H62" s="37" t="s">
        <v>4607</v>
      </c>
      <c r="I62" s="37">
        <v>0</v>
      </c>
      <c r="J62" s="37">
        <v>6</v>
      </c>
      <c r="K62" s="37">
        <v>0</v>
      </c>
      <c r="L62" s="37">
        <v>1</v>
      </c>
      <c r="M62" s="37">
        <v>0</v>
      </c>
      <c r="N62" s="37">
        <v>14</v>
      </c>
      <c r="O62" s="37">
        <v>38</v>
      </c>
      <c r="P62">
        <f>VLOOKUP($A62,'Item Detail'!$A$2:$G$665,7,0)</f>
        <v>9</v>
      </c>
      <c r="Q62" s="39" t="s">
        <v>5353</v>
      </c>
      <c r="R62" s="39" t="s">
        <v>5349</v>
      </c>
      <c r="S62" s="39" t="s">
        <v>5354</v>
      </c>
      <c r="T62" s="39" t="s">
        <v>5350</v>
      </c>
      <c r="U62" s="39" t="s">
        <v>5350</v>
      </c>
      <c r="V62" s="39" t="s">
        <v>5355</v>
      </c>
      <c r="W62" s="39" t="s">
        <v>5355</v>
      </c>
      <c r="X62" s="39" t="s">
        <v>5355</v>
      </c>
      <c r="Y62" s="39" t="s">
        <v>5355</v>
      </c>
      <c r="Z62" s="39" t="s">
        <v>5355</v>
      </c>
      <c r="AA62" t="s">
        <v>5390</v>
      </c>
    </row>
    <row r="63" spans="1:29" x14ac:dyDescent="0.3">
      <c r="A63" s="37" t="s">
        <v>2474</v>
      </c>
      <c r="B63" s="37" t="s">
        <v>4669</v>
      </c>
      <c r="C63" s="37" t="s">
        <v>2475</v>
      </c>
      <c r="D63" s="37" t="s">
        <v>2476</v>
      </c>
      <c r="E63" s="37" t="s">
        <v>2282</v>
      </c>
      <c r="F63" s="37" t="s">
        <v>2477</v>
      </c>
      <c r="G63" s="37" t="s">
        <v>4670</v>
      </c>
      <c r="H63" s="37" t="s">
        <v>4607</v>
      </c>
      <c r="I63" s="37">
        <v>0</v>
      </c>
      <c r="J63" s="37">
        <v>9</v>
      </c>
      <c r="K63" s="37">
        <v>0</v>
      </c>
      <c r="L63" s="37">
        <v>0</v>
      </c>
      <c r="M63" s="37">
        <v>0</v>
      </c>
      <c r="N63" s="37">
        <v>18</v>
      </c>
      <c r="O63" s="37">
        <v>40</v>
      </c>
      <c r="P63">
        <f>VLOOKUP($A63,'Item Detail'!$A$2:$G$665,7,0)</f>
        <v>9</v>
      </c>
      <c r="Q63" s="39" t="s">
        <v>5353</v>
      </c>
      <c r="R63" s="39" t="s">
        <v>5349</v>
      </c>
      <c r="S63" s="39" t="s">
        <v>5354</v>
      </c>
      <c r="T63" s="39" t="s">
        <v>5350</v>
      </c>
      <c r="U63" s="39" t="s">
        <v>5358</v>
      </c>
      <c r="V63" s="39" t="s">
        <v>5355</v>
      </c>
      <c r="W63" s="39" t="s">
        <v>5355</v>
      </c>
      <c r="X63" s="39" t="s">
        <v>5355</v>
      </c>
      <c r="Y63" s="39" t="s">
        <v>5355</v>
      </c>
      <c r="Z63" s="39" t="s">
        <v>5355</v>
      </c>
      <c r="AA63" t="s">
        <v>5390</v>
      </c>
    </row>
    <row r="64" spans="1:29" x14ac:dyDescent="0.3">
      <c r="A64" s="37" t="s">
        <v>2465</v>
      </c>
      <c r="B64" s="37" t="s">
        <v>4613</v>
      </c>
      <c r="C64" s="37" t="s">
        <v>2466</v>
      </c>
      <c r="D64" s="37" t="s">
        <v>2467</v>
      </c>
      <c r="E64" s="37" t="s">
        <v>2468</v>
      </c>
      <c r="F64" s="37" t="s">
        <v>2469</v>
      </c>
      <c r="G64" s="37" t="s">
        <v>4671</v>
      </c>
      <c r="H64" s="37" t="s">
        <v>4606</v>
      </c>
      <c r="I64" s="37">
        <v>0</v>
      </c>
      <c r="J64" s="37">
        <v>2</v>
      </c>
      <c r="K64" s="37">
        <v>0</v>
      </c>
      <c r="L64" s="37">
        <v>0</v>
      </c>
      <c r="M64" s="37">
        <v>0</v>
      </c>
      <c r="N64" s="37">
        <v>4</v>
      </c>
      <c r="O64" s="37">
        <v>22</v>
      </c>
      <c r="P64">
        <f>VLOOKUP($A64,'Item Detail'!$A$2:$G$665,7,0)</f>
        <v>9</v>
      </c>
      <c r="Q64" s="39" t="s">
        <v>5353</v>
      </c>
      <c r="R64" s="39" t="s">
        <v>5349</v>
      </c>
      <c r="S64" s="39" t="s">
        <v>5354</v>
      </c>
      <c r="T64" s="39" t="s">
        <v>5350</v>
      </c>
      <c r="U64" s="39" t="s">
        <v>5356</v>
      </c>
      <c r="V64" s="39" t="s">
        <v>5355</v>
      </c>
      <c r="W64" s="39" t="s">
        <v>5355</v>
      </c>
      <c r="X64" s="39" t="s">
        <v>5355</v>
      </c>
      <c r="Y64" s="39" t="s">
        <v>5355</v>
      </c>
      <c r="Z64" s="39" t="s">
        <v>5355</v>
      </c>
      <c r="AA64" t="s">
        <v>5390</v>
      </c>
    </row>
    <row r="65" spans="1:27" x14ac:dyDescent="0.3">
      <c r="A65" s="37" t="s">
        <v>2465</v>
      </c>
      <c r="B65" s="37" t="s">
        <v>4613</v>
      </c>
      <c r="C65" s="37" t="s">
        <v>2466</v>
      </c>
      <c r="D65" s="37" t="s">
        <v>2467</v>
      </c>
      <c r="E65" s="37" t="s">
        <v>2468</v>
      </c>
      <c r="F65" s="37" t="s">
        <v>2469</v>
      </c>
      <c r="G65" s="37" t="s">
        <v>4671</v>
      </c>
      <c r="H65" s="37" t="s">
        <v>4607</v>
      </c>
      <c r="I65" s="37">
        <v>0</v>
      </c>
      <c r="J65" s="37">
        <v>7</v>
      </c>
      <c r="K65" s="37">
        <v>0</v>
      </c>
      <c r="L65" s="37">
        <v>0</v>
      </c>
      <c r="M65" s="37">
        <v>0</v>
      </c>
      <c r="N65" s="37">
        <v>14</v>
      </c>
      <c r="O65" s="37">
        <v>14</v>
      </c>
      <c r="P65">
        <f>VLOOKUP($A65,'Item Detail'!$A$2:$G$665,7,0)</f>
        <v>9</v>
      </c>
      <c r="Q65" s="39" t="s">
        <v>5353</v>
      </c>
      <c r="R65" s="39" t="s">
        <v>5349</v>
      </c>
      <c r="S65" s="39" t="s">
        <v>5354</v>
      </c>
      <c r="T65" s="39" t="s">
        <v>5350</v>
      </c>
      <c r="U65" s="39" t="s">
        <v>5356</v>
      </c>
      <c r="V65" s="39" t="s">
        <v>5355</v>
      </c>
      <c r="W65" s="39" t="s">
        <v>5355</v>
      </c>
      <c r="X65" s="39" t="s">
        <v>5355</v>
      </c>
      <c r="Y65" s="39" t="s">
        <v>5355</v>
      </c>
      <c r="Z65" s="39" t="s">
        <v>5355</v>
      </c>
      <c r="AA65" t="s">
        <v>5390</v>
      </c>
    </row>
    <row r="66" spans="1:27" x14ac:dyDescent="0.3">
      <c r="A66" s="37" t="s">
        <v>2453</v>
      </c>
      <c r="B66" s="37" t="s">
        <v>4597</v>
      </c>
      <c r="C66" s="37" t="s">
        <v>2454</v>
      </c>
      <c r="D66" s="37" t="s">
        <v>2455</v>
      </c>
      <c r="E66" s="37" t="s">
        <v>2271</v>
      </c>
      <c r="F66" s="37" t="s">
        <v>1351</v>
      </c>
      <c r="G66" s="37" t="s">
        <v>4672</v>
      </c>
      <c r="H66" s="37" t="s">
        <v>4603</v>
      </c>
      <c r="I66" s="37">
        <v>0</v>
      </c>
      <c r="J66" s="37">
        <v>5</v>
      </c>
      <c r="K66" s="37">
        <v>0</v>
      </c>
      <c r="L66" s="37">
        <v>0</v>
      </c>
      <c r="M66" s="37">
        <v>0</v>
      </c>
      <c r="N66" s="37">
        <v>10</v>
      </c>
      <c r="O66" s="37">
        <v>16</v>
      </c>
      <c r="P66">
        <f>VLOOKUP($A66,'Item Detail'!$A$2:$G$665,7,0)</f>
        <v>9</v>
      </c>
      <c r="Q66" s="39" t="s">
        <v>5353</v>
      </c>
      <c r="R66" s="39" t="s">
        <v>5349</v>
      </c>
      <c r="S66" s="39" t="s">
        <v>5354</v>
      </c>
      <c r="T66" s="39" t="s">
        <v>5350</v>
      </c>
      <c r="U66" s="39" t="s">
        <v>5350</v>
      </c>
      <c r="V66" s="39" t="s">
        <v>5355</v>
      </c>
      <c r="W66" s="39" t="s">
        <v>5355</v>
      </c>
      <c r="X66" s="39" t="s">
        <v>5351</v>
      </c>
      <c r="Y66" s="39" t="s">
        <v>5351</v>
      </c>
      <c r="Z66" s="39" t="s">
        <v>5351</v>
      </c>
      <c r="AA66" t="s">
        <v>5383</v>
      </c>
    </row>
    <row r="67" spans="1:27" x14ac:dyDescent="0.3">
      <c r="A67" s="37" t="s">
        <v>2453</v>
      </c>
      <c r="B67" s="37" t="s">
        <v>4597</v>
      </c>
      <c r="C67" s="37" t="s">
        <v>2454</v>
      </c>
      <c r="D67" s="37" t="s">
        <v>2455</v>
      </c>
      <c r="E67" s="37" t="s">
        <v>2271</v>
      </c>
      <c r="F67" s="37" t="s">
        <v>1351</v>
      </c>
      <c r="G67" s="37" t="s">
        <v>4672</v>
      </c>
      <c r="H67" s="37" t="s">
        <v>4607</v>
      </c>
      <c r="I67" s="37">
        <v>0</v>
      </c>
      <c r="J67" s="37">
        <v>4</v>
      </c>
      <c r="K67" s="37">
        <v>0</v>
      </c>
      <c r="L67" s="37">
        <v>0</v>
      </c>
      <c r="M67" s="37">
        <v>0</v>
      </c>
      <c r="N67" s="37">
        <v>8</v>
      </c>
      <c r="O67" s="37">
        <v>12</v>
      </c>
      <c r="P67">
        <f>VLOOKUP($A67,'Item Detail'!$A$2:$G$665,7,0)</f>
        <v>9</v>
      </c>
      <c r="Q67" s="39" t="s">
        <v>5353</v>
      </c>
      <c r="R67" s="39" t="s">
        <v>5349</v>
      </c>
      <c r="S67" s="39" t="s">
        <v>5354</v>
      </c>
      <c r="T67" s="39" t="s">
        <v>5350</v>
      </c>
      <c r="U67" s="39" t="s">
        <v>5350</v>
      </c>
      <c r="V67" s="39" t="s">
        <v>5355</v>
      </c>
      <c r="W67" s="39" t="s">
        <v>5355</v>
      </c>
      <c r="X67" s="39" t="s">
        <v>5351</v>
      </c>
      <c r="Y67" s="39" t="s">
        <v>5351</v>
      </c>
      <c r="Z67" s="39" t="s">
        <v>5351</v>
      </c>
      <c r="AA67" t="s">
        <v>5391</v>
      </c>
    </row>
    <row r="68" spans="1:27" x14ac:dyDescent="0.3">
      <c r="A68" s="37" t="s">
        <v>2471</v>
      </c>
      <c r="B68" s="37" t="s">
        <v>4619</v>
      </c>
      <c r="C68" s="37" t="s">
        <v>2472</v>
      </c>
      <c r="D68" s="37" t="s">
        <v>2319</v>
      </c>
      <c r="E68" s="37" t="s">
        <v>2316</v>
      </c>
      <c r="F68" s="37" t="s">
        <v>2317</v>
      </c>
      <c r="G68" s="37" t="s">
        <v>4673</v>
      </c>
      <c r="H68" s="37" t="s">
        <v>4606</v>
      </c>
      <c r="I68" s="37">
        <v>0</v>
      </c>
      <c r="J68" s="37">
        <v>1</v>
      </c>
      <c r="K68" s="37">
        <v>0</v>
      </c>
      <c r="L68" s="37">
        <v>0</v>
      </c>
      <c r="M68" s="37">
        <v>0</v>
      </c>
      <c r="N68" s="37">
        <v>2</v>
      </c>
      <c r="O68" s="37">
        <v>2</v>
      </c>
      <c r="P68">
        <f>VLOOKUP($A68,'Item Detail'!$A$2:$G$665,7,0)</f>
        <v>9</v>
      </c>
      <c r="Q68" s="39" t="s">
        <v>5353</v>
      </c>
      <c r="R68" s="39" t="s">
        <v>5349</v>
      </c>
      <c r="S68" s="39" t="s">
        <v>5354</v>
      </c>
      <c r="T68" s="39" t="s">
        <v>5350</v>
      </c>
      <c r="U68" s="39" t="s">
        <v>5356</v>
      </c>
      <c r="V68" s="39" t="s">
        <v>5355</v>
      </c>
      <c r="W68" s="39" t="s">
        <v>5355</v>
      </c>
      <c r="X68" s="39" t="s">
        <v>5355</v>
      </c>
      <c r="Y68" s="39" t="s">
        <v>5355</v>
      </c>
      <c r="Z68" s="39" t="s">
        <v>5355</v>
      </c>
      <c r="AA68" t="s">
        <v>5390</v>
      </c>
    </row>
    <row r="69" spans="1:27" x14ac:dyDescent="0.3">
      <c r="A69" s="37" t="s">
        <v>2471</v>
      </c>
      <c r="B69" s="37" t="s">
        <v>4619</v>
      </c>
      <c r="C69" s="37" t="s">
        <v>2472</v>
      </c>
      <c r="D69" s="37" t="s">
        <v>2319</v>
      </c>
      <c r="E69" s="37" t="s">
        <v>2316</v>
      </c>
      <c r="F69" s="37" t="s">
        <v>2317</v>
      </c>
      <c r="G69" s="37" t="s">
        <v>4673</v>
      </c>
      <c r="H69" s="37" t="s">
        <v>4607</v>
      </c>
      <c r="I69" s="37">
        <v>0</v>
      </c>
      <c r="J69" s="37">
        <v>8</v>
      </c>
      <c r="K69" s="37">
        <v>0</v>
      </c>
      <c r="L69" s="37">
        <v>0</v>
      </c>
      <c r="M69" s="37">
        <v>0</v>
      </c>
      <c r="N69" s="37">
        <v>16</v>
      </c>
      <c r="O69" s="37">
        <v>22</v>
      </c>
      <c r="P69">
        <f>VLOOKUP($A69,'Item Detail'!$A$2:$G$665,7,0)</f>
        <v>9</v>
      </c>
      <c r="Q69" s="39" t="s">
        <v>5353</v>
      </c>
      <c r="R69" s="39" t="s">
        <v>5349</v>
      </c>
      <c r="S69" s="39" t="s">
        <v>5354</v>
      </c>
      <c r="T69" s="39" t="s">
        <v>5350</v>
      </c>
      <c r="U69" s="39" t="s">
        <v>5356</v>
      </c>
      <c r="V69" s="39" t="s">
        <v>5355</v>
      </c>
      <c r="W69" s="39" t="s">
        <v>5355</v>
      </c>
      <c r="X69" s="39" t="s">
        <v>5355</v>
      </c>
      <c r="Y69" s="39" t="s">
        <v>5355</v>
      </c>
      <c r="Z69" s="39" t="s">
        <v>5355</v>
      </c>
      <c r="AA69" t="s">
        <v>5390</v>
      </c>
    </row>
    <row r="70" spans="1:27" x14ac:dyDescent="0.3">
      <c r="A70" s="37" t="s">
        <v>2473</v>
      </c>
      <c r="B70" s="37" t="s">
        <v>4619</v>
      </c>
      <c r="C70" s="37" t="s">
        <v>2472</v>
      </c>
      <c r="D70" s="37" t="s">
        <v>2277</v>
      </c>
      <c r="E70" s="37" t="s">
        <v>2316</v>
      </c>
      <c r="F70" s="37" t="s">
        <v>2317</v>
      </c>
      <c r="G70" s="37" t="s">
        <v>4674</v>
      </c>
      <c r="H70" s="37" t="s">
        <v>4607</v>
      </c>
      <c r="I70" s="37">
        <v>0</v>
      </c>
      <c r="J70" s="37">
        <v>9</v>
      </c>
      <c r="K70" s="37">
        <v>0</v>
      </c>
      <c r="L70" s="37">
        <v>0</v>
      </c>
      <c r="M70" s="37">
        <v>0</v>
      </c>
      <c r="N70" s="37">
        <v>18</v>
      </c>
      <c r="O70" s="37">
        <v>22</v>
      </c>
      <c r="P70">
        <f>VLOOKUP($A70,'Item Detail'!$A$2:$G$665,7,0)</f>
        <v>9</v>
      </c>
      <c r="Q70" s="39" t="s">
        <v>5353</v>
      </c>
      <c r="R70" s="39" t="s">
        <v>5349</v>
      </c>
      <c r="S70" s="39" t="s">
        <v>5354</v>
      </c>
      <c r="T70" s="39" t="s">
        <v>5350</v>
      </c>
      <c r="U70" s="39" t="s">
        <v>5356</v>
      </c>
      <c r="V70" s="39" t="s">
        <v>5355</v>
      </c>
      <c r="W70" s="39" t="s">
        <v>5355</v>
      </c>
      <c r="X70" s="39" t="s">
        <v>5355</v>
      </c>
      <c r="Y70" s="39" t="s">
        <v>5355</v>
      </c>
      <c r="Z70" s="39" t="s">
        <v>5355</v>
      </c>
      <c r="AA70" t="s">
        <v>5390</v>
      </c>
    </row>
    <row r="71" spans="1:27" x14ac:dyDescent="0.3">
      <c r="A71" s="37" t="s">
        <v>2462</v>
      </c>
      <c r="B71" s="37" t="s">
        <v>4617</v>
      </c>
      <c r="C71" s="37" t="s">
        <v>2463</v>
      </c>
      <c r="D71" s="37" t="s">
        <v>2267</v>
      </c>
      <c r="E71" s="37" t="s">
        <v>2328</v>
      </c>
      <c r="F71" s="37" t="s">
        <v>2311</v>
      </c>
      <c r="G71" s="37" t="s">
        <v>4675</v>
      </c>
      <c r="H71" s="37" t="s">
        <v>4606</v>
      </c>
      <c r="I71" s="37">
        <v>2</v>
      </c>
      <c r="J71" s="37">
        <v>0</v>
      </c>
      <c r="K71" s="37">
        <v>0</v>
      </c>
      <c r="L71" s="37">
        <v>0</v>
      </c>
      <c r="M71" s="37">
        <v>0</v>
      </c>
      <c r="N71" s="37">
        <v>4</v>
      </c>
      <c r="O71" s="37">
        <v>4</v>
      </c>
      <c r="P71">
        <f>VLOOKUP($A71,'Item Detail'!$A$2:$G$665,7,0)</f>
        <v>9</v>
      </c>
      <c r="Q71" s="39" t="s">
        <v>5353</v>
      </c>
      <c r="R71" s="39" t="s">
        <v>5349</v>
      </c>
      <c r="S71" s="39" t="s">
        <v>5354</v>
      </c>
      <c r="T71" s="39" t="s">
        <v>5350</v>
      </c>
      <c r="U71" s="39" t="s">
        <v>5356</v>
      </c>
      <c r="V71" s="39" t="s">
        <v>5355</v>
      </c>
      <c r="W71" s="39" t="s">
        <v>5351</v>
      </c>
      <c r="X71" s="39" t="s">
        <v>5351</v>
      </c>
      <c r="Y71" s="39" t="s">
        <v>5351</v>
      </c>
      <c r="Z71" s="39" t="s">
        <v>5351</v>
      </c>
      <c r="AA71" t="s">
        <v>5390</v>
      </c>
    </row>
    <row r="72" spans="1:27" x14ac:dyDescent="0.3">
      <c r="A72" s="37" t="s">
        <v>2462</v>
      </c>
      <c r="B72" s="37" t="s">
        <v>4617</v>
      </c>
      <c r="C72" s="37" t="s">
        <v>2463</v>
      </c>
      <c r="D72" s="37" t="s">
        <v>2267</v>
      </c>
      <c r="E72" s="37" t="s">
        <v>2328</v>
      </c>
      <c r="F72" s="37" t="s">
        <v>2311</v>
      </c>
      <c r="G72" s="37" t="s">
        <v>4675</v>
      </c>
      <c r="H72" s="37" t="s">
        <v>4603</v>
      </c>
      <c r="I72" s="37">
        <v>0</v>
      </c>
      <c r="J72" s="37">
        <v>6</v>
      </c>
      <c r="K72" s="37">
        <v>0</v>
      </c>
      <c r="L72" s="37">
        <v>1</v>
      </c>
      <c r="M72" s="37">
        <v>0</v>
      </c>
      <c r="N72" s="37">
        <v>14</v>
      </c>
      <c r="O72" s="37">
        <v>18</v>
      </c>
      <c r="P72">
        <f>VLOOKUP($A72,'Item Detail'!$A$2:$G$665,7,0)</f>
        <v>9</v>
      </c>
      <c r="Q72" s="39" t="s">
        <v>5353</v>
      </c>
      <c r="R72" s="39" t="s">
        <v>5349</v>
      </c>
      <c r="S72" s="39" t="s">
        <v>5354</v>
      </c>
      <c r="T72" s="39" t="s">
        <v>5350</v>
      </c>
      <c r="U72" s="39" t="s">
        <v>5356</v>
      </c>
      <c r="V72" s="39" t="s">
        <v>5355</v>
      </c>
      <c r="W72" s="39" t="s">
        <v>5351</v>
      </c>
      <c r="X72" s="39" t="s">
        <v>5351</v>
      </c>
      <c r="Y72" s="39" t="s">
        <v>5351</v>
      </c>
      <c r="Z72" s="39" t="s">
        <v>5351</v>
      </c>
      <c r="AA72" t="s">
        <v>5381</v>
      </c>
    </row>
    <row r="73" spans="1:27" x14ac:dyDescent="0.3">
      <c r="A73" s="37" t="s">
        <v>2479</v>
      </c>
      <c r="B73" s="37" t="s">
        <v>4609</v>
      </c>
      <c r="C73" s="37" t="s">
        <v>2480</v>
      </c>
      <c r="D73" s="37" t="s">
        <v>2267</v>
      </c>
      <c r="E73" s="37" t="s">
        <v>2271</v>
      </c>
      <c r="F73" s="37" t="s">
        <v>4676</v>
      </c>
      <c r="G73" s="37" t="s">
        <v>4677</v>
      </c>
      <c r="H73" s="37" t="s">
        <v>4603</v>
      </c>
      <c r="I73" s="37">
        <v>0</v>
      </c>
      <c r="J73" s="37">
        <v>8</v>
      </c>
      <c r="K73" s="37">
        <v>0</v>
      </c>
      <c r="L73" s="37">
        <v>0</v>
      </c>
      <c r="M73" s="37">
        <v>0</v>
      </c>
      <c r="N73" s="37">
        <v>16</v>
      </c>
      <c r="O73" s="37">
        <v>32</v>
      </c>
      <c r="P73">
        <f>VLOOKUP($A73,'Item Detail'!$A$2:$G$665,7,0)</f>
        <v>8</v>
      </c>
      <c r="Q73" s="39" t="s">
        <v>5365</v>
      </c>
      <c r="R73" s="39" t="s">
        <v>5349</v>
      </c>
      <c r="S73" s="39" t="s">
        <v>5354</v>
      </c>
      <c r="T73" s="39" t="s">
        <v>5350</v>
      </c>
      <c r="U73" s="39" t="s">
        <v>5350</v>
      </c>
      <c r="V73" s="39" t="s">
        <v>5351</v>
      </c>
      <c r="W73" s="39" t="s">
        <v>5351</v>
      </c>
      <c r="X73" s="39" t="s">
        <v>5351</v>
      </c>
      <c r="Y73" s="39" t="s">
        <v>5351</v>
      </c>
      <c r="Z73" s="39" t="s">
        <v>5351</v>
      </c>
      <c r="AA73" t="s">
        <v>5386</v>
      </c>
    </row>
    <row r="74" spans="1:27" x14ac:dyDescent="0.3">
      <c r="A74" s="37" t="s">
        <v>2486</v>
      </c>
      <c r="B74" s="37" t="s">
        <v>4678</v>
      </c>
      <c r="C74" s="37" t="s">
        <v>2487</v>
      </c>
      <c r="D74" s="37" t="s">
        <v>2488</v>
      </c>
      <c r="E74" s="37" t="s">
        <v>2271</v>
      </c>
      <c r="F74" s="37" t="s">
        <v>2489</v>
      </c>
      <c r="G74" s="37" t="s">
        <v>4679</v>
      </c>
      <c r="H74" s="37" t="s">
        <v>4606</v>
      </c>
      <c r="I74" s="37">
        <v>0</v>
      </c>
      <c r="J74" s="37">
        <v>8</v>
      </c>
      <c r="K74" s="37">
        <v>0</v>
      </c>
      <c r="L74" s="37">
        <v>0</v>
      </c>
      <c r="M74" s="37">
        <v>0</v>
      </c>
      <c r="N74" s="37">
        <v>16</v>
      </c>
      <c r="O74" s="37">
        <v>20</v>
      </c>
      <c r="P74">
        <f>VLOOKUP($A74,'Item Detail'!$A$2:$G$665,7,0)</f>
        <v>8</v>
      </c>
      <c r="Q74" s="39" t="s">
        <v>5353</v>
      </c>
      <c r="R74" s="39" t="s">
        <v>5349</v>
      </c>
      <c r="S74" s="39" t="s">
        <v>5354</v>
      </c>
      <c r="T74" s="39" t="s">
        <v>5350</v>
      </c>
      <c r="U74" s="39" t="s">
        <v>5359</v>
      </c>
      <c r="V74" s="39" t="s">
        <v>5355</v>
      </c>
      <c r="W74" s="39" t="s">
        <v>5355</v>
      </c>
      <c r="X74" s="39" t="s">
        <v>5355</v>
      </c>
      <c r="Y74" s="39" t="s">
        <v>5355</v>
      </c>
      <c r="Z74" s="39" t="s">
        <v>5355</v>
      </c>
      <c r="AA74" t="s">
        <v>5391</v>
      </c>
    </row>
    <row r="75" spans="1:27" x14ac:dyDescent="0.3">
      <c r="A75" s="37" t="s">
        <v>1606</v>
      </c>
      <c r="B75" s="37" t="s">
        <v>4659</v>
      </c>
      <c r="C75" s="37" t="s">
        <v>2482</v>
      </c>
      <c r="D75" s="37" t="s">
        <v>2483</v>
      </c>
      <c r="E75" s="37" t="s">
        <v>2484</v>
      </c>
      <c r="F75" s="37" t="s">
        <v>1608</v>
      </c>
      <c r="G75" s="37" t="s">
        <v>4680</v>
      </c>
      <c r="H75" s="37" t="s">
        <v>4599</v>
      </c>
      <c r="I75" s="37">
        <v>0</v>
      </c>
      <c r="J75" s="37">
        <v>8</v>
      </c>
      <c r="K75" s="37">
        <v>0</v>
      </c>
      <c r="L75" s="37">
        <v>0</v>
      </c>
      <c r="M75" s="37">
        <v>0</v>
      </c>
      <c r="N75" s="37">
        <v>16</v>
      </c>
      <c r="O75" s="37">
        <v>18</v>
      </c>
      <c r="P75">
        <f>VLOOKUP($A75,'Item Detail'!$A$2:$G$665,7,0)</f>
        <v>8</v>
      </c>
      <c r="Q75" s="39" t="s">
        <v>5352</v>
      </c>
      <c r="R75" s="39" t="s">
        <v>5349</v>
      </c>
      <c r="S75" s="39" t="s">
        <v>1204</v>
      </c>
      <c r="T75" s="39" t="s">
        <v>5350</v>
      </c>
      <c r="U75" s="39" t="s">
        <v>5356</v>
      </c>
      <c r="V75" s="39" t="s">
        <v>5351</v>
      </c>
      <c r="W75" s="39" t="s">
        <v>5351</v>
      </c>
      <c r="X75" s="39" t="s">
        <v>5351</v>
      </c>
      <c r="Y75" s="39" t="s">
        <v>5351</v>
      </c>
      <c r="Z75" s="39" t="s">
        <v>5351</v>
      </c>
      <c r="AA75" t="s">
        <v>5382</v>
      </c>
    </row>
    <row r="76" spans="1:27" x14ac:dyDescent="0.3">
      <c r="A76" s="37" t="s">
        <v>2490</v>
      </c>
      <c r="B76" s="37" t="s">
        <v>4669</v>
      </c>
      <c r="C76" s="37" t="s">
        <v>2491</v>
      </c>
      <c r="D76" s="37" t="s">
        <v>2492</v>
      </c>
      <c r="E76" s="37" t="s">
        <v>2493</v>
      </c>
      <c r="F76" s="37" t="s">
        <v>2477</v>
      </c>
      <c r="G76" s="37" t="s">
        <v>4681</v>
      </c>
      <c r="H76" s="37" t="s">
        <v>4607</v>
      </c>
      <c r="I76" s="37">
        <v>0</v>
      </c>
      <c r="J76" s="37">
        <v>7</v>
      </c>
      <c r="K76" s="37">
        <v>0</v>
      </c>
      <c r="L76" s="37">
        <v>0</v>
      </c>
      <c r="M76" s="37">
        <v>0</v>
      </c>
      <c r="N76" s="37">
        <v>14</v>
      </c>
      <c r="O76" s="37">
        <v>60</v>
      </c>
      <c r="P76">
        <f>VLOOKUP($A76,'Item Detail'!$A$2:$G$665,7,0)</f>
        <v>7</v>
      </c>
      <c r="Q76" s="39" t="s">
        <v>5353</v>
      </c>
      <c r="R76" s="39" t="s">
        <v>5349</v>
      </c>
      <c r="S76" s="39" t="s">
        <v>5354</v>
      </c>
      <c r="T76" s="39" t="s">
        <v>5350</v>
      </c>
      <c r="U76" s="39" t="s">
        <v>5356</v>
      </c>
      <c r="V76" s="39" t="s">
        <v>5355</v>
      </c>
      <c r="W76" s="39" t="s">
        <v>5355</v>
      </c>
      <c r="X76" s="39" t="s">
        <v>5355</v>
      </c>
      <c r="Y76" s="39" t="s">
        <v>5355</v>
      </c>
      <c r="Z76" s="39" t="s">
        <v>5355</v>
      </c>
      <c r="AA76" t="s">
        <v>5390</v>
      </c>
    </row>
    <row r="77" spans="1:27" x14ac:dyDescent="0.3">
      <c r="A77" s="37" t="s">
        <v>2518</v>
      </c>
      <c r="B77" s="37" t="s">
        <v>4669</v>
      </c>
      <c r="C77" s="37" t="s">
        <v>2519</v>
      </c>
      <c r="D77" s="37" t="s">
        <v>2520</v>
      </c>
      <c r="E77" s="37" t="s">
        <v>2271</v>
      </c>
      <c r="F77" s="37" t="s">
        <v>2521</v>
      </c>
      <c r="G77" s="37" t="s">
        <v>4682</v>
      </c>
      <c r="H77" s="37" t="s">
        <v>4603</v>
      </c>
      <c r="I77" s="37">
        <v>0</v>
      </c>
      <c r="J77" s="37">
        <v>0</v>
      </c>
      <c r="K77" s="37">
        <v>0</v>
      </c>
      <c r="L77" s="37">
        <v>3</v>
      </c>
      <c r="M77" s="37">
        <v>0</v>
      </c>
      <c r="N77" s="37">
        <v>6</v>
      </c>
      <c r="O77" s="37">
        <v>18</v>
      </c>
      <c r="P77">
        <f>VLOOKUP($A77,'Item Detail'!$A$2:$G$665,7,0)</f>
        <v>7</v>
      </c>
      <c r="Q77" s="39" t="s">
        <v>5357</v>
      </c>
      <c r="R77" s="39" t="s">
        <v>5349</v>
      </c>
      <c r="S77" s="39" t="s">
        <v>5354</v>
      </c>
      <c r="T77" s="39" t="s">
        <v>5350</v>
      </c>
      <c r="U77" s="39" t="s">
        <v>5350</v>
      </c>
      <c r="V77" s="39" t="s">
        <v>5355</v>
      </c>
      <c r="W77" s="39" t="s">
        <v>5355</v>
      </c>
      <c r="X77" s="39" t="s">
        <v>5351</v>
      </c>
      <c r="Y77" s="39" t="s">
        <v>5355</v>
      </c>
      <c r="Z77" s="39" t="s">
        <v>5351</v>
      </c>
      <c r="AA77" t="s">
        <v>5383</v>
      </c>
    </row>
    <row r="78" spans="1:27" x14ac:dyDescent="0.3">
      <c r="A78" s="37" t="s">
        <v>2518</v>
      </c>
      <c r="B78" s="37" t="s">
        <v>4669</v>
      </c>
      <c r="C78" s="37" t="s">
        <v>2519</v>
      </c>
      <c r="D78" s="37" t="s">
        <v>2520</v>
      </c>
      <c r="E78" s="37" t="s">
        <v>2271</v>
      </c>
      <c r="F78" s="37" t="s">
        <v>2521</v>
      </c>
      <c r="G78" s="37" t="s">
        <v>4682</v>
      </c>
      <c r="H78" s="37" t="s">
        <v>4607</v>
      </c>
      <c r="I78" s="37">
        <v>0</v>
      </c>
      <c r="J78" s="37">
        <v>4</v>
      </c>
      <c r="K78" s="37">
        <v>0</v>
      </c>
      <c r="L78" s="37">
        <v>0</v>
      </c>
      <c r="M78" s="37">
        <v>0</v>
      </c>
      <c r="N78" s="37">
        <v>8</v>
      </c>
      <c r="O78" s="37">
        <v>38</v>
      </c>
      <c r="P78">
        <f>VLOOKUP($A78,'Item Detail'!$A$2:$G$665,7,0)</f>
        <v>7</v>
      </c>
      <c r="Q78" s="39" t="s">
        <v>5357</v>
      </c>
      <c r="R78" s="39" t="s">
        <v>5349</v>
      </c>
      <c r="S78" s="39" t="s">
        <v>5354</v>
      </c>
      <c r="T78" s="39" t="s">
        <v>5350</v>
      </c>
      <c r="U78" s="39" t="s">
        <v>5350</v>
      </c>
      <c r="V78" s="39" t="s">
        <v>5355</v>
      </c>
      <c r="W78" s="39" t="s">
        <v>5355</v>
      </c>
      <c r="X78" s="39" t="s">
        <v>5351</v>
      </c>
      <c r="Y78" s="39" t="s">
        <v>5355</v>
      </c>
      <c r="Z78" s="39" t="s">
        <v>5351</v>
      </c>
      <c r="AA78" t="s">
        <v>5390</v>
      </c>
    </row>
    <row r="79" spans="1:27" x14ac:dyDescent="0.3">
      <c r="A79" s="37" t="s">
        <v>2501</v>
      </c>
      <c r="B79" s="37" t="s">
        <v>4683</v>
      </c>
      <c r="C79" s="37" t="s">
        <v>2502</v>
      </c>
      <c r="D79" s="37" t="s">
        <v>2503</v>
      </c>
      <c r="E79" s="37" t="s">
        <v>2271</v>
      </c>
      <c r="F79" s="37" t="s">
        <v>2504</v>
      </c>
      <c r="G79" s="37" t="s">
        <v>4684</v>
      </c>
      <c r="H79" s="37" t="s">
        <v>4606</v>
      </c>
      <c r="I79" s="37">
        <v>0</v>
      </c>
      <c r="J79" s="37">
        <v>2</v>
      </c>
      <c r="K79" s="37">
        <v>0</v>
      </c>
      <c r="L79" s="37">
        <v>0</v>
      </c>
      <c r="M79" s="37">
        <v>0</v>
      </c>
      <c r="N79" s="37">
        <v>4</v>
      </c>
      <c r="O79" s="37">
        <v>10</v>
      </c>
      <c r="P79">
        <f>VLOOKUP($A79,'Item Detail'!$A$2:$G$665,7,0)</f>
        <v>7</v>
      </c>
      <c r="Q79" s="39" t="s">
        <v>5353</v>
      </c>
      <c r="R79" s="39" t="s">
        <v>5349</v>
      </c>
      <c r="S79" s="39" t="s">
        <v>5354</v>
      </c>
      <c r="T79" s="39" t="s">
        <v>5350</v>
      </c>
      <c r="U79" s="39" t="s">
        <v>5356</v>
      </c>
      <c r="V79" s="39" t="s">
        <v>5355</v>
      </c>
      <c r="W79" s="39" t="s">
        <v>5355</v>
      </c>
      <c r="X79" s="39" t="s">
        <v>5355</v>
      </c>
      <c r="Y79" s="39" t="s">
        <v>5355</v>
      </c>
      <c r="Z79" s="39" t="s">
        <v>5355</v>
      </c>
      <c r="AA79" t="s">
        <v>5390</v>
      </c>
    </row>
    <row r="80" spans="1:27" x14ac:dyDescent="0.3">
      <c r="A80" s="37" t="s">
        <v>2501</v>
      </c>
      <c r="B80" s="37" t="s">
        <v>4683</v>
      </c>
      <c r="C80" s="37" t="s">
        <v>2502</v>
      </c>
      <c r="D80" s="37" t="s">
        <v>2503</v>
      </c>
      <c r="E80" s="37" t="s">
        <v>2271</v>
      </c>
      <c r="F80" s="37" t="s">
        <v>2504</v>
      </c>
      <c r="G80" s="37" t="s">
        <v>4684</v>
      </c>
      <c r="H80" s="37" t="s">
        <v>4607</v>
      </c>
      <c r="I80" s="37">
        <v>0</v>
      </c>
      <c r="J80" s="37">
        <v>5</v>
      </c>
      <c r="K80" s="37">
        <v>0</v>
      </c>
      <c r="L80" s="37">
        <v>0</v>
      </c>
      <c r="M80" s="37">
        <v>0</v>
      </c>
      <c r="N80" s="37">
        <v>10</v>
      </c>
      <c r="O80" s="37">
        <v>42</v>
      </c>
      <c r="P80">
        <f>VLOOKUP($A80,'Item Detail'!$A$2:$G$665,7,0)</f>
        <v>7</v>
      </c>
      <c r="Q80" s="39" t="s">
        <v>5353</v>
      </c>
      <c r="R80" s="39" t="s">
        <v>5349</v>
      </c>
      <c r="S80" s="39" t="s">
        <v>5354</v>
      </c>
      <c r="T80" s="39" t="s">
        <v>5350</v>
      </c>
      <c r="U80" s="39" t="s">
        <v>5356</v>
      </c>
      <c r="V80" s="39" t="s">
        <v>5355</v>
      </c>
      <c r="W80" s="39" t="s">
        <v>5355</v>
      </c>
      <c r="X80" s="39" t="s">
        <v>5355</v>
      </c>
      <c r="Y80" s="39" t="s">
        <v>5355</v>
      </c>
      <c r="Z80" s="39" t="s">
        <v>5355</v>
      </c>
      <c r="AA80" t="s">
        <v>5390</v>
      </c>
    </row>
    <row r="81" spans="1:29" x14ac:dyDescent="0.3">
      <c r="A81" s="37" t="s">
        <v>2523</v>
      </c>
      <c r="B81" s="37" t="s">
        <v>4617</v>
      </c>
      <c r="C81" s="37" t="s">
        <v>2524</v>
      </c>
      <c r="D81" s="37" t="s">
        <v>2525</v>
      </c>
      <c r="E81" s="37" t="s">
        <v>2484</v>
      </c>
      <c r="F81" s="37" t="s">
        <v>2311</v>
      </c>
      <c r="G81" s="37" t="s">
        <v>4685</v>
      </c>
      <c r="H81" s="37" t="s">
        <v>4607</v>
      </c>
      <c r="I81" s="37">
        <v>0</v>
      </c>
      <c r="J81" s="37">
        <v>6</v>
      </c>
      <c r="K81" s="37">
        <v>0</v>
      </c>
      <c r="L81" s="37">
        <v>1</v>
      </c>
      <c r="M81" s="37">
        <v>0</v>
      </c>
      <c r="N81" s="37">
        <v>14</v>
      </c>
      <c r="O81" s="37">
        <v>34</v>
      </c>
      <c r="P81">
        <f>VLOOKUP($A81,'Item Detail'!$A$2:$G$665,7,0)</f>
        <v>7</v>
      </c>
      <c r="Q81" s="39" t="s">
        <v>5353</v>
      </c>
      <c r="R81" s="39" t="s">
        <v>5349</v>
      </c>
      <c r="S81" s="39" t="s">
        <v>5354</v>
      </c>
      <c r="T81" s="39" t="s">
        <v>5350</v>
      </c>
      <c r="U81" s="39" t="s">
        <v>5350</v>
      </c>
      <c r="V81" s="39" t="s">
        <v>5355</v>
      </c>
      <c r="W81" s="39" t="s">
        <v>5355</v>
      </c>
      <c r="X81" s="39" t="s">
        <v>5355</v>
      </c>
      <c r="Y81" s="39" t="s">
        <v>5355</v>
      </c>
      <c r="Z81" s="39" t="s">
        <v>5355</v>
      </c>
      <c r="AA81" t="s">
        <v>5390</v>
      </c>
    </row>
    <row r="82" spans="1:29" x14ac:dyDescent="0.3">
      <c r="A82" s="37" t="s">
        <v>1442</v>
      </c>
      <c r="B82" s="37" t="s">
        <v>4615</v>
      </c>
      <c r="C82" s="37" t="s">
        <v>2527</v>
      </c>
      <c r="D82" s="37" t="s">
        <v>2528</v>
      </c>
      <c r="E82" s="37" t="s">
        <v>2336</v>
      </c>
      <c r="F82" s="37" t="s">
        <v>1106</v>
      </c>
      <c r="G82" s="37" t="s">
        <v>4686</v>
      </c>
      <c r="H82" s="37" t="s">
        <v>4599</v>
      </c>
      <c r="I82" s="37">
        <v>0</v>
      </c>
      <c r="J82" s="37">
        <v>6</v>
      </c>
      <c r="K82" s="37">
        <v>0</v>
      </c>
      <c r="L82" s="37">
        <v>1</v>
      </c>
      <c r="M82" s="37">
        <v>0</v>
      </c>
      <c r="N82" s="37">
        <v>14</v>
      </c>
      <c r="O82" s="37">
        <v>30</v>
      </c>
      <c r="P82">
        <f>VLOOKUP($A82,'Item Detail'!$A$2:$G$665,7,0)</f>
        <v>7</v>
      </c>
      <c r="Q82" s="39" t="s">
        <v>5348</v>
      </c>
      <c r="R82" s="39" t="s">
        <v>5360</v>
      </c>
      <c r="S82" s="39" t="s">
        <v>1204</v>
      </c>
      <c r="T82" s="39" t="s">
        <v>5350</v>
      </c>
      <c r="U82" s="39" t="s">
        <v>5350</v>
      </c>
      <c r="V82" s="39" t="s">
        <v>5351</v>
      </c>
      <c r="W82" s="39" t="s">
        <v>5351</v>
      </c>
      <c r="X82" s="39" t="s">
        <v>5351</v>
      </c>
      <c r="Y82" s="39" t="s">
        <v>5351</v>
      </c>
      <c r="Z82" s="39" t="s">
        <v>5351</v>
      </c>
      <c r="AA82" t="s">
        <v>5382</v>
      </c>
    </row>
    <row r="83" spans="1:29" x14ac:dyDescent="0.3">
      <c r="A83" s="37" t="s">
        <v>2497</v>
      </c>
      <c r="B83" s="37" t="s">
        <v>4609</v>
      </c>
      <c r="C83" s="37" t="s">
        <v>2498</v>
      </c>
      <c r="D83" s="37" t="s">
        <v>2499</v>
      </c>
      <c r="E83" s="37" t="s">
        <v>2271</v>
      </c>
      <c r="F83" s="37" t="s">
        <v>4610</v>
      </c>
      <c r="G83" s="37" t="s">
        <v>4687</v>
      </c>
      <c r="H83" s="37" t="s">
        <v>4606</v>
      </c>
      <c r="I83" s="37">
        <v>1</v>
      </c>
      <c r="J83" s="37">
        <v>0</v>
      </c>
      <c r="K83" s="37">
        <v>0</v>
      </c>
      <c r="L83" s="37">
        <v>0</v>
      </c>
      <c r="M83" s="37">
        <v>0</v>
      </c>
      <c r="N83" s="37">
        <v>2</v>
      </c>
      <c r="O83" s="37">
        <v>2</v>
      </c>
      <c r="P83">
        <f>VLOOKUP($A83,'Item Detail'!$A$2:$G$665,7,0)</f>
        <v>7</v>
      </c>
      <c r="Q83" s="39" t="s">
        <v>5353</v>
      </c>
      <c r="R83" s="39" t="s">
        <v>5349</v>
      </c>
      <c r="S83" s="39" t="s">
        <v>5354</v>
      </c>
      <c r="T83" s="39" t="s">
        <v>5350</v>
      </c>
      <c r="U83" s="39" t="s">
        <v>5356</v>
      </c>
      <c r="V83" s="39" t="s">
        <v>5355</v>
      </c>
      <c r="W83" s="39" t="s">
        <v>5351</v>
      </c>
      <c r="X83" s="39" t="s">
        <v>5355</v>
      </c>
      <c r="Y83" s="39" t="s">
        <v>5351</v>
      </c>
      <c r="Z83" s="39" t="s">
        <v>5351</v>
      </c>
      <c r="AA83" t="s">
        <v>5390</v>
      </c>
    </row>
    <row r="84" spans="1:29" x14ac:dyDescent="0.3">
      <c r="A84" s="37" t="s">
        <v>2497</v>
      </c>
      <c r="B84" s="37" t="s">
        <v>4609</v>
      </c>
      <c r="C84" s="37" t="s">
        <v>2498</v>
      </c>
      <c r="D84" s="37" t="s">
        <v>2499</v>
      </c>
      <c r="E84" s="37" t="s">
        <v>2271</v>
      </c>
      <c r="F84" s="37" t="s">
        <v>4610</v>
      </c>
      <c r="G84" s="37" t="s">
        <v>4687</v>
      </c>
      <c r="H84" s="37" t="s">
        <v>4603</v>
      </c>
      <c r="I84" s="37">
        <v>0</v>
      </c>
      <c r="J84" s="37">
        <v>6</v>
      </c>
      <c r="K84" s="37">
        <v>0</v>
      </c>
      <c r="L84" s="37">
        <v>0</v>
      </c>
      <c r="M84" s="37">
        <v>0</v>
      </c>
      <c r="N84" s="37">
        <v>12</v>
      </c>
      <c r="O84" s="37">
        <v>24</v>
      </c>
      <c r="P84">
        <f>VLOOKUP($A84,'Item Detail'!$A$2:$G$665,7,0)</f>
        <v>7</v>
      </c>
      <c r="Q84" s="39" t="s">
        <v>5353</v>
      </c>
      <c r="R84" s="39" t="s">
        <v>5349</v>
      </c>
      <c r="S84" s="39" t="s">
        <v>5354</v>
      </c>
      <c r="T84" s="39" t="s">
        <v>5350</v>
      </c>
      <c r="U84" s="39" t="s">
        <v>5356</v>
      </c>
      <c r="V84" s="39" t="s">
        <v>5355</v>
      </c>
      <c r="W84" s="39" t="s">
        <v>5351</v>
      </c>
      <c r="X84" s="39" t="s">
        <v>5355</v>
      </c>
      <c r="Y84" s="39" t="s">
        <v>5351</v>
      </c>
      <c r="Z84" s="39" t="s">
        <v>5351</v>
      </c>
      <c r="AA84" t="s">
        <v>5383</v>
      </c>
      <c r="AC84">
        <v>6</v>
      </c>
    </row>
    <row r="85" spans="1:29" x14ac:dyDescent="0.3">
      <c r="A85" s="37" t="s">
        <v>2513</v>
      </c>
      <c r="B85" s="37" t="s">
        <v>4609</v>
      </c>
      <c r="C85" s="37" t="s">
        <v>2514</v>
      </c>
      <c r="D85" s="37" t="s">
        <v>2515</v>
      </c>
      <c r="E85" s="37" t="s">
        <v>2516</v>
      </c>
      <c r="F85" s="37" t="s">
        <v>4610</v>
      </c>
      <c r="G85" s="37" t="s">
        <v>4688</v>
      </c>
      <c r="H85" s="37" t="s">
        <v>4607</v>
      </c>
      <c r="I85" s="37">
        <v>0</v>
      </c>
      <c r="J85" s="37">
        <v>7</v>
      </c>
      <c r="K85" s="37">
        <v>0</v>
      </c>
      <c r="L85" s="37">
        <v>0</v>
      </c>
      <c r="M85" s="37">
        <v>0</v>
      </c>
      <c r="N85" s="37">
        <v>14</v>
      </c>
      <c r="O85" s="37">
        <v>22</v>
      </c>
      <c r="P85">
        <f>VLOOKUP($A85,'Item Detail'!$A$2:$G$665,7,0)</f>
        <v>7</v>
      </c>
      <c r="Q85" s="39" t="s">
        <v>5353</v>
      </c>
      <c r="R85" s="39" t="s">
        <v>5349</v>
      </c>
      <c r="S85" s="39" t="s">
        <v>5354</v>
      </c>
      <c r="T85" s="39" t="s">
        <v>5350</v>
      </c>
      <c r="U85" s="39" t="s">
        <v>5359</v>
      </c>
      <c r="V85" s="39" t="s">
        <v>5355</v>
      </c>
      <c r="W85" s="39" t="s">
        <v>5355</v>
      </c>
      <c r="X85" s="39" t="s">
        <v>5355</v>
      </c>
      <c r="Y85" s="39" t="s">
        <v>5355</v>
      </c>
      <c r="Z85" s="39" t="s">
        <v>5355</v>
      </c>
      <c r="AA85" t="s">
        <v>5390</v>
      </c>
    </row>
    <row r="86" spans="1:29" x14ac:dyDescent="0.3">
      <c r="A86" s="37" t="s">
        <v>2506</v>
      </c>
      <c r="B86" s="37" t="s">
        <v>4683</v>
      </c>
      <c r="C86" s="37" t="s">
        <v>2507</v>
      </c>
      <c r="D86" s="37" t="s">
        <v>2508</v>
      </c>
      <c r="E86" s="37" t="s">
        <v>2271</v>
      </c>
      <c r="F86" s="37" t="s">
        <v>4689</v>
      </c>
      <c r="G86" s="37" t="s">
        <v>4690</v>
      </c>
      <c r="H86" s="37" t="s">
        <v>4607</v>
      </c>
      <c r="I86" s="37">
        <v>0</v>
      </c>
      <c r="J86" s="37">
        <v>7</v>
      </c>
      <c r="K86" s="37">
        <v>0</v>
      </c>
      <c r="L86" s="37">
        <v>0</v>
      </c>
      <c r="M86" s="37">
        <v>0</v>
      </c>
      <c r="N86" s="37">
        <v>14</v>
      </c>
      <c r="O86" s="37">
        <v>20</v>
      </c>
      <c r="P86">
        <f>VLOOKUP($A86,'Item Detail'!$A$2:$G$665,7,0)</f>
        <v>7</v>
      </c>
      <c r="Q86" s="39" t="s">
        <v>5353</v>
      </c>
      <c r="R86" s="39" t="s">
        <v>5349</v>
      </c>
      <c r="S86" s="39" t="s">
        <v>5354</v>
      </c>
      <c r="T86" s="39" t="s">
        <v>5350</v>
      </c>
      <c r="U86" s="39" t="s">
        <v>5359</v>
      </c>
      <c r="V86" s="39" t="s">
        <v>5355</v>
      </c>
      <c r="W86" s="39" t="s">
        <v>5355</v>
      </c>
      <c r="X86" s="39" t="s">
        <v>5355</v>
      </c>
      <c r="Y86" s="39" t="s">
        <v>5355</v>
      </c>
      <c r="Z86" s="39" t="s">
        <v>5355</v>
      </c>
      <c r="AA86" t="s">
        <v>5390</v>
      </c>
    </row>
    <row r="87" spans="1:29" x14ac:dyDescent="0.3">
      <c r="A87" s="37" t="s">
        <v>1293</v>
      </c>
      <c r="B87" s="37" t="s">
        <v>4656</v>
      </c>
      <c r="C87" s="37" t="s">
        <v>2511</v>
      </c>
      <c r="D87" s="37" t="s">
        <v>2267</v>
      </c>
      <c r="E87" s="37" t="s">
        <v>2416</v>
      </c>
      <c r="F87" s="37" t="s">
        <v>1234</v>
      </c>
      <c r="G87" s="37" t="s">
        <v>4691</v>
      </c>
      <c r="H87" s="37" t="s">
        <v>4599</v>
      </c>
      <c r="I87" s="37">
        <v>0</v>
      </c>
      <c r="J87" s="37">
        <v>6</v>
      </c>
      <c r="K87" s="37">
        <v>0</v>
      </c>
      <c r="L87" s="37">
        <v>1</v>
      </c>
      <c r="M87" s="37">
        <v>0</v>
      </c>
      <c r="N87" s="37">
        <v>14</v>
      </c>
      <c r="O87" s="37">
        <v>18</v>
      </c>
      <c r="P87">
        <f>VLOOKUP($A87,'Item Detail'!$A$2:$G$665,7,0)</f>
        <v>7</v>
      </c>
      <c r="Q87" s="39" t="s">
        <v>5364</v>
      </c>
      <c r="R87" s="39" t="s">
        <v>5349</v>
      </c>
      <c r="S87" s="39" t="s">
        <v>1204</v>
      </c>
      <c r="T87" s="39" t="s">
        <v>5350</v>
      </c>
      <c r="U87" s="39" t="s">
        <v>5350</v>
      </c>
      <c r="V87" s="39" t="s">
        <v>5351</v>
      </c>
      <c r="W87" s="39" t="s">
        <v>5351</v>
      </c>
      <c r="X87" s="39" t="s">
        <v>5351</v>
      </c>
      <c r="Y87" s="39" t="s">
        <v>5351</v>
      </c>
      <c r="Z87" s="39" t="s">
        <v>5351</v>
      </c>
      <c r="AA87" t="s">
        <v>5387</v>
      </c>
    </row>
    <row r="88" spans="1:29" x14ac:dyDescent="0.3">
      <c r="A88" s="37" t="s">
        <v>1811</v>
      </c>
      <c r="B88" s="37" t="s">
        <v>4692</v>
      </c>
      <c r="C88" s="37" t="s">
        <v>2495</v>
      </c>
      <c r="D88" s="37" t="s">
        <v>2415</v>
      </c>
      <c r="E88" s="37" t="s">
        <v>2416</v>
      </c>
      <c r="F88" s="37" t="s">
        <v>1106</v>
      </c>
      <c r="G88" s="37" t="s">
        <v>4693</v>
      </c>
      <c r="H88" s="37" t="s">
        <v>4599</v>
      </c>
      <c r="I88" s="37">
        <v>0</v>
      </c>
      <c r="J88" s="37">
        <v>4</v>
      </c>
      <c r="K88" s="37">
        <v>0</v>
      </c>
      <c r="L88" s="37">
        <v>3</v>
      </c>
      <c r="M88" s="37">
        <v>0</v>
      </c>
      <c r="N88" s="37">
        <v>14</v>
      </c>
      <c r="O88" s="37">
        <v>16</v>
      </c>
      <c r="P88">
        <f>VLOOKUP($A88,'Item Detail'!$A$2:$G$665,7,0)</f>
        <v>7</v>
      </c>
      <c r="Q88" s="39" t="s">
        <v>5365</v>
      </c>
      <c r="R88" s="39" t="s">
        <v>5349</v>
      </c>
      <c r="S88" s="39" t="s">
        <v>1204</v>
      </c>
      <c r="T88" s="39" t="s">
        <v>5350</v>
      </c>
      <c r="U88" s="39" t="s">
        <v>5350</v>
      </c>
      <c r="V88" s="39" t="s">
        <v>5351</v>
      </c>
      <c r="W88" s="39" t="s">
        <v>5351</v>
      </c>
      <c r="X88" s="39" t="s">
        <v>5351</v>
      </c>
      <c r="Y88" s="39" t="s">
        <v>5351</v>
      </c>
      <c r="Z88" s="39" t="s">
        <v>5351</v>
      </c>
      <c r="AA88" t="s">
        <v>5386</v>
      </c>
    </row>
    <row r="89" spans="1:29" x14ac:dyDescent="0.3">
      <c r="A89" s="37" t="s">
        <v>2545</v>
      </c>
      <c r="B89" s="37" t="s">
        <v>4617</v>
      </c>
      <c r="C89" s="37" t="s">
        <v>2546</v>
      </c>
      <c r="D89" s="37" t="s">
        <v>2547</v>
      </c>
      <c r="E89" s="37" t="s">
        <v>2484</v>
      </c>
      <c r="F89" s="37" t="s">
        <v>2311</v>
      </c>
      <c r="G89" s="37" t="s">
        <v>4694</v>
      </c>
      <c r="H89" s="37" t="s">
        <v>4607</v>
      </c>
      <c r="I89" s="37">
        <v>0</v>
      </c>
      <c r="J89" s="37">
        <v>0</v>
      </c>
      <c r="K89" s="37">
        <v>0</v>
      </c>
      <c r="L89" s="37">
        <v>6</v>
      </c>
      <c r="M89" s="37">
        <v>0</v>
      </c>
      <c r="N89" s="37">
        <v>12</v>
      </c>
      <c r="O89" s="37">
        <v>50</v>
      </c>
      <c r="P89">
        <f>VLOOKUP($A89,'Item Detail'!$A$2:$G$665,7,0)</f>
        <v>6</v>
      </c>
      <c r="Q89" s="39" t="s">
        <v>5353</v>
      </c>
      <c r="R89" s="39" t="s">
        <v>5349</v>
      </c>
      <c r="S89" s="39" t="s">
        <v>5354</v>
      </c>
      <c r="T89" s="39" t="s">
        <v>5350</v>
      </c>
      <c r="U89" s="39" t="s">
        <v>5350</v>
      </c>
      <c r="V89" s="39" t="s">
        <v>5355</v>
      </c>
      <c r="W89" s="39" t="s">
        <v>5355</v>
      </c>
      <c r="X89" s="39" t="s">
        <v>5355</v>
      </c>
      <c r="Y89" s="39" t="s">
        <v>5355</v>
      </c>
      <c r="Z89" s="39" t="s">
        <v>5355</v>
      </c>
      <c r="AA89" t="s">
        <v>5390</v>
      </c>
    </row>
    <row r="90" spans="1:29" x14ac:dyDescent="0.3">
      <c r="A90" s="37" t="s">
        <v>2540</v>
      </c>
      <c r="B90" s="37" t="s">
        <v>4619</v>
      </c>
      <c r="C90" s="37" t="s">
        <v>2541</v>
      </c>
      <c r="D90" s="37" t="s">
        <v>2542</v>
      </c>
      <c r="E90" s="37" t="s">
        <v>2543</v>
      </c>
      <c r="F90" s="37" t="s">
        <v>4695</v>
      </c>
      <c r="G90" s="37" t="s">
        <v>4696</v>
      </c>
      <c r="H90" s="37" t="s">
        <v>4603</v>
      </c>
      <c r="I90" s="37">
        <v>0</v>
      </c>
      <c r="J90" s="37">
        <v>6</v>
      </c>
      <c r="K90" s="37">
        <v>0</v>
      </c>
      <c r="L90" s="37">
        <v>0</v>
      </c>
      <c r="M90" s="37">
        <v>0</v>
      </c>
      <c r="N90" s="37">
        <v>12</v>
      </c>
      <c r="O90" s="37">
        <v>44</v>
      </c>
      <c r="P90">
        <f>VLOOKUP($A90,'Item Detail'!$A$2:$G$665,7,0)</f>
        <v>6</v>
      </c>
      <c r="Q90" s="39" t="s">
        <v>5365</v>
      </c>
      <c r="R90" s="39" t="s">
        <v>5349</v>
      </c>
      <c r="S90" s="39" t="s">
        <v>5354</v>
      </c>
      <c r="T90" s="39" t="s">
        <v>5350</v>
      </c>
      <c r="U90" s="39" t="s">
        <v>5350</v>
      </c>
      <c r="V90" s="39" t="s">
        <v>5351</v>
      </c>
      <c r="W90" s="39" t="s">
        <v>5351</v>
      </c>
      <c r="X90" s="39" t="s">
        <v>5351</v>
      </c>
      <c r="Y90" s="39" t="s">
        <v>5351</v>
      </c>
      <c r="Z90" s="39" t="s">
        <v>5351</v>
      </c>
      <c r="AA90" t="s">
        <v>5386</v>
      </c>
    </row>
    <row r="91" spans="1:29" x14ac:dyDescent="0.3">
      <c r="A91" s="37" t="s">
        <v>2533</v>
      </c>
      <c r="B91" s="37" t="s">
        <v>4617</v>
      </c>
      <c r="C91" s="37" t="s">
        <v>2534</v>
      </c>
      <c r="D91" s="37" t="s">
        <v>2535</v>
      </c>
      <c r="E91" s="37" t="s">
        <v>2484</v>
      </c>
      <c r="F91" s="37" t="s">
        <v>2311</v>
      </c>
      <c r="G91" s="37" t="s">
        <v>4697</v>
      </c>
      <c r="H91" s="37" t="s">
        <v>4607</v>
      </c>
      <c r="I91" s="37">
        <v>0</v>
      </c>
      <c r="J91" s="37">
        <v>0</v>
      </c>
      <c r="K91" s="37">
        <v>0</v>
      </c>
      <c r="L91" s="37">
        <v>6</v>
      </c>
      <c r="M91" s="37">
        <v>0</v>
      </c>
      <c r="N91" s="37">
        <v>12</v>
      </c>
      <c r="O91" s="37">
        <v>40</v>
      </c>
      <c r="P91">
        <f>VLOOKUP($A91,'Item Detail'!$A$2:$G$665,7,0)</f>
        <v>6</v>
      </c>
      <c r="Q91" s="39" t="s">
        <v>5353</v>
      </c>
      <c r="R91" s="39" t="s">
        <v>5349</v>
      </c>
      <c r="S91" s="39" t="s">
        <v>5354</v>
      </c>
      <c r="T91" s="39" t="s">
        <v>5350</v>
      </c>
      <c r="U91" s="39" t="s">
        <v>5350</v>
      </c>
      <c r="V91" s="39" t="s">
        <v>5355</v>
      </c>
      <c r="W91" s="39" t="s">
        <v>5355</v>
      </c>
      <c r="X91" s="39" t="s">
        <v>5355</v>
      </c>
      <c r="Y91" s="39" t="s">
        <v>5355</v>
      </c>
      <c r="Z91" s="39" t="s">
        <v>5355</v>
      </c>
      <c r="AA91" t="s">
        <v>5390</v>
      </c>
    </row>
    <row r="92" spans="1:29" x14ac:dyDescent="0.3">
      <c r="A92" s="37" t="s">
        <v>1473</v>
      </c>
      <c r="B92" s="37" t="s">
        <v>4623</v>
      </c>
      <c r="C92" s="37" t="s">
        <v>2530</v>
      </c>
      <c r="D92" s="37" t="s">
        <v>2267</v>
      </c>
      <c r="E92" s="37" t="s">
        <v>2531</v>
      </c>
      <c r="F92" s="37" t="s">
        <v>4698</v>
      </c>
      <c r="G92" s="37" t="s">
        <v>4699</v>
      </c>
      <c r="H92" s="37" t="s">
        <v>4599</v>
      </c>
      <c r="I92" s="37">
        <v>0</v>
      </c>
      <c r="J92" s="37">
        <v>5</v>
      </c>
      <c r="K92" s="37">
        <v>0</v>
      </c>
      <c r="L92" s="37">
        <v>0</v>
      </c>
      <c r="M92" s="37">
        <v>0</v>
      </c>
      <c r="N92" s="37">
        <v>10</v>
      </c>
      <c r="O92" s="37">
        <v>34</v>
      </c>
      <c r="P92">
        <f>VLOOKUP($A92,'Item Detail'!$A$2:$G$665,7,0)</f>
        <v>6</v>
      </c>
      <c r="Q92" s="39" t="s">
        <v>5348</v>
      </c>
      <c r="R92" s="39" t="s">
        <v>5349</v>
      </c>
      <c r="S92" s="39" t="s">
        <v>1204</v>
      </c>
      <c r="T92" s="39" t="s">
        <v>5350</v>
      </c>
      <c r="U92" s="39" t="s">
        <v>5350</v>
      </c>
      <c r="V92" s="39" t="s">
        <v>5351</v>
      </c>
      <c r="W92" s="39" t="s">
        <v>5351</v>
      </c>
      <c r="X92" s="39" t="s">
        <v>5351</v>
      </c>
      <c r="Y92" s="39" t="s">
        <v>5351</v>
      </c>
      <c r="Z92" s="39" t="s">
        <v>5351</v>
      </c>
      <c r="AA92" t="s">
        <v>5388</v>
      </c>
      <c r="AC92">
        <v>10</v>
      </c>
    </row>
    <row r="93" spans="1:29" x14ac:dyDescent="0.3">
      <c r="A93" s="37" t="s">
        <v>1473</v>
      </c>
      <c r="B93" s="37" t="s">
        <v>4623</v>
      </c>
      <c r="C93" s="37" t="s">
        <v>2530</v>
      </c>
      <c r="D93" s="37" t="s">
        <v>2267</v>
      </c>
      <c r="E93" s="37" t="s">
        <v>2531</v>
      </c>
      <c r="F93" s="37" t="s">
        <v>4698</v>
      </c>
      <c r="G93" s="37" t="s">
        <v>4699</v>
      </c>
      <c r="H93" s="37" t="s">
        <v>4603</v>
      </c>
      <c r="I93" s="37">
        <v>0</v>
      </c>
      <c r="J93" s="37">
        <v>1</v>
      </c>
      <c r="K93" s="37">
        <v>0</v>
      </c>
      <c r="L93" s="37">
        <v>0</v>
      </c>
      <c r="M93" s="37">
        <v>0</v>
      </c>
      <c r="N93" s="37">
        <v>2</v>
      </c>
      <c r="O93" s="37">
        <v>2</v>
      </c>
      <c r="P93">
        <f>VLOOKUP($A93,'Item Detail'!$A$2:$G$665,7,0)</f>
        <v>6</v>
      </c>
      <c r="Q93" s="39" t="s">
        <v>5348</v>
      </c>
      <c r="R93" s="39" t="s">
        <v>5349</v>
      </c>
      <c r="S93" s="39" t="s">
        <v>1204</v>
      </c>
      <c r="T93" s="39" t="s">
        <v>5350</v>
      </c>
      <c r="U93" s="39" t="s">
        <v>5350</v>
      </c>
      <c r="V93" s="39" t="s">
        <v>5351</v>
      </c>
      <c r="W93" s="39" t="s">
        <v>5351</v>
      </c>
      <c r="X93" s="39" t="s">
        <v>5351</v>
      </c>
      <c r="Y93" s="39" t="s">
        <v>5351</v>
      </c>
      <c r="Z93" s="39" t="s">
        <v>5351</v>
      </c>
      <c r="AA93" t="s">
        <v>5389</v>
      </c>
      <c r="AB93">
        <v>2</v>
      </c>
    </row>
    <row r="94" spans="1:29" x14ac:dyDescent="0.3">
      <c r="A94" s="37" t="s">
        <v>2552</v>
      </c>
      <c r="B94" s="37" t="s">
        <v>4617</v>
      </c>
      <c r="C94" s="37" t="s">
        <v>2553</v>
      </c>
      <c r="D94" s="37" t="s">
        <v>2267</v>
      </c>
      <c r="E94" s="37" t="s">
        <v>2310</v>
      </c>
      <c r="F94" s="37" t="s">
        <v>2311</v>
      </c>
      <c r="G94" s="37" t="s">
        <v>4700</v>
      </c>
      <c r="H94" s="37" t="s">
        <v>4606</v>
      </c>
      <c r="I94" s="37">
        <v>0</v>
      </c>
      <c r="J94" s="37">
        <v>1</v>
      </c>
      <c r="K94" s="37">
        <v>0</v>
      </c>
      <c r="L94" s="37">
        <v>0</v>
      </c>
      <c r="M94" s="37">
        <v>0</v>
      </c>
      <c r="N94" s="37">
        <v>2</v>
      </c>
      <c r="O94" s="37">
        <v>2</v>
      </c>
      <c r="P94">
        <f>VLOOKUP($A94,'Item Detail'!$A$2:$G$665,7,0)</f>
        <v>6</v>
      </c>
      <c r="Q94" s="39" t="s">
        <v>5353</v>
      </c>
      <c r="R94" s="39" t="s">
        <v>5349</v>
      </c>
      <c r="S94" s="39" t="s">
        <v>5354</v>
      </c>
      <c r="T94" s="39" t="s">
        <v>5350</v>
      </c>
      <c r="U94" s="39" t="s">
        <v>5350</v>
      </c>
      <c r="V94" s="39" t="s">
        <v>5355</v>
      </c>
      <c r="W94" s="39" t="s">
        <v>5355</v>
      </c>
      <c r="X94" s="39" t="s">
        <v>5355</v>
      </c>
      <c r="Y94" s="39" t="s">
        <v>5355</v>
      </c>
      <c r="Z94" s="39" t="s">
        <v>5355</v>
      </c>
      <c r="AA94" t="s">
        <v>5390</v>
      </c>
    </row>
    <row r="95" spans="1:29" x14ac:dyDescent="0.3">
      <c r="A95" s="37" t="s">
        <v>2552</v>
      </c>
      <c r="B95" s="37" t="s">
        <v>4617</v>
      </c>
      <c r="C95" s="37" t="s">
        <v>2553</v>
      </c>
      <c r="D95" s="37" t="s">
        <v>2267</v>
      </c>
      <c r="E95" s="37" t="s">
        <v>2310</v>
      </c>
      <c r="F95" s="37" t="s">
        <v>2311</v>
      </c>
      <c r="G95" s="37" t="s">
        <v>4700</v>
      </c>
      <c r="H95" s="37" t="s">
        <v>4607</v>
      </c>
      <c r="I95" s="37">
        <v>0</v>
      </c>
      <c r="J95" s="37">
        <v>5</v>
      </c>
      <c r="K95" s="37">
        <v>0</v>
      </c>
      <c r="L95" s="37">
        <v>0</v>
      </c>
      <c r="M95" s="37">
        <v>0</v>
      </c>
      <c r="N95" s="37">
        <v>10</v>
      </c>
      <c r="O95" s="37">
        <v>30</v>
      </c>
      <c r="P95">
        <f>VLOOKUP($A95,'Item Detail'!$A$2:$G$665,7,0)</f>
        <v>6</v>
      </c>
      <c r="Q95" s="39" t="s">
        <v>5353</v>
      </c>
      <c r="R95" s="39" t="s">
        <v>5349</v>
      </c>
      <c r="S95" s="39" t="s">
        <v>5354</v>
      </c>
      <c r="T95" s="39" t="s">
        <v>5350</v>
      </c>
      <c r="U95" s="39" t="s">
        <v>5350</v>
      </c>
      <c r="V95" s="39" t="s">
        <v>5355</v>
      </c>
      <c r="W95" s="39" t="s">
        <v>5355</v>
      </c>
      <c r="X95" s="39" t="s">
        <v>5355</v>
      </c>
      <c r="Y95" s="39" t="s">
        <v>5355</v>
      </c>
      <c r="Z95" s="39" t="s">
        <v>5355</v>
      </c>
      <c r="AA95" t="s">
        <v>5390</v>
      </c>
    </row>
    <row r="96" spans="1:29" x14ac:dyDescent="0.3">
      <c r="A96" s="37" t="s">
        <v>2549</v>
      </c>
      <c r="B96" s="37" t="s">
        <v>4619</v>
      </c>
      <c r="C96" s="37" t="s">
        <v>2472</v>
      </c>
      <c r="D96" s="37" t="s">
        <v>2315</v>
      </c>
      <c r="E96" s="37" t="s">
        <v>2316</v>
      </c>
      <c r="F96" s="37" t="s">
        <v>2317</v>
      </c>
      <c r="G96" s="37" t="s">
        <v>4701</v>
      </c>
      <c r="H96" s="37" t="s">
        <v>4607</v>
      </c>
      <c r="I96" s="37">
        <v>0</v>
      </c>
      <c r="J96" s="37">
        <v>4</v>
      </c>
      <c r="K96" s="37">
        <v>0</v>
      </c>
      <c r="L96" s="37">
        <v>2</v>
      </c>
      <c r="M96" s="37">
        <v>0</v>
      </c>
      <c r="N96" s="37">
        <v>12</v>
      </c>
      <c r="O96" s="37">
        <v>14</v>
      </c>
      <c r="P96">
        <f>VLOOKUP($A96,'Item Detail'!$A$2:$G$665,7,0)</f>
        <v>6</v>
      </c>
      <c r="Q96" s="39" t="s">
        <v>5353</v>
      </c>
      <c r="R96" s="39" t="s">
        <v>5349</v>
      </c>
      <c r="S96" s="39" t="s">
        <v>5354</v>
      </c>
      <c r="T96" s="39" t="s">
        <v>5350</v>
      </c>
      <c r="U96" s="39" t="s">
        <v>5350</v>
      </c>
      <c r="V96" s="39" t="s">
        <v>5355</v>
      </c>
      <c r="W96" s="39" t="s">
        <v>5355</v>
      </c>
      <c r="X96" s="39" t="s">
        <v>5355</v>
      </c>
      <c r="Y96" s="39" t="s">
        <v>5355</v>
      </c>
      <c r="Z96" s="39" t="s">
        <v>5355</v>
      </c>
      <c r="AA96" t="s">
        <v>5390</v>
      </c>
    </row>
    <row r="97" spans="1:29" x14ac:dyDescent="0.3">
      <c r="A97" s="37" t="s">
        <v>2537</v>
      </c>
      <c r="B97" s="37" t="s">
        <v>4609</v>
      </c>
      <c r="C97" s="37" t="s">
        <v>2538</v>
      </c>
      <c r="D97" s="37" t="s">
        <v>2287</v>
      </c>
      <c r="E97" s="37" t="s">
        <v>2288</v>
      </c>
      <c r="F97" s="37" t="s">
        <v>4610</v>
      </c>
      <c r="G97" s="37" t="s">
        <v>4702</v>
      </c>
      <c r="H97" s="37" t="s">
        <v>4606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2</v>
      </c>
      <c r="O97" s="37">
        <v>2</v>
      </c>
      <c r="P97">
        <f>VLOOKUP($A97,'Item Detail'!$A$2:$G$665,7,0)</f>
        <v>6</v>
      </c>
      <c r="Q97" s="39" t="s">
        <v>5353</v>
      </c>
      <c r="R97" s="39" t="s">
        <v>5349</v>
      </c>
      <c r="S97" s="39" t="s">
        <v>5354</v>
      </c>
      <c r="T97" s="39" t="s">
        <v>5350</v>
      </c>
      <c r="U97" s="39" t="s">
        <v>5356</v>
      </c>
      <c r="V97" s="39" t="s">
        <v>5355</v>
      </c>
      <c r="W97" s="39" t="s">
        <v>5355</v>
      </c>
      <c r="X97" s="39" t="s">
        <v>5355</v>
      </c>
      <c r="Y97" s="39" t="s">
        <v>5355</v>
      </c>
      <c r="Z97" s="39" t="s">
        <v>5355</v>
      </c>
      <c r="AA97" t="s">
        <v>5390</v>
      </c>
    </row>
    <row r="98" spans="1:29" x14ac:dyDescent="0.3">
      <c r="A98" s="37" t="s">
        <v>2537</v>
      </c>
      <c r="B98" s="37" t="s">
        <v>4609</v>
      </c>
      <c r="C98" s="37" t="s">
        <v>2538</v>
      </c>
      <c r="D98" s="37" t="s">
        <v>2287</v>
      </c>
      <c r="E98" s="37" t="s">
        <v>2288</v>
      </c>
      <c r="F98" s="37" t="s">
        <v>4610</v>
      </c>
      <c r="G98" s="37" t="s">
        <v>4702</v>
      </c>
      <c r="H98" s="37" t="s">
        <v>4607</v>
      </c>
      <c r="I98" s="37">
        <v>0</v>
      </c>
      <c r="J98" s="37">
        <v>0</v>
      </c>
      <c r="K98" s="37">
        <v>0</v>
      </c>
      <c r="L98" s="37">
        <v>5</v>
      </c>
      <c r="M98" s="37">
        <v>0</v>
      </c>
      <c r="N98" s="37">
        <v>10</v>
      </c>
      <c r="O98" s="37">
        <v>12</v>
      </c>
      <c r="P98">
        <f>VLOOKUP($A98,'Item Detail'!$A$2:$G$665,7,0)</f>
        <v>6</v>
      </c>
      <c r="Q98" s="39" t="s">
        <v>5353</v>
      </c>
      <c r="R98" s="39" t="s">
        <v>5349</v>
      </c>
      <c r="S98" s="39" t="s">
        <v>5354</v>
      </c>
      <c r="T98" s="39" t="s">
        <v>5350</v>
      </c>
      <c r="U98" s="39" t="s">
        <v>5356</v>
      </c>
      <c r="V98" s="39" t="s">
        <v>5355</v>
      </c>
      <c r="W98" s="39" t="s">
        <v>5355</v>
      </c>
      <c r="X98" s="39" t="s">
        <v>5355</v>
      </c>
      <c r="Y98" s="39" t="s">
        <v>5355</v>
      </c>
      <c r="Z98" s="39" t="s">
        <v>5355</v>
      </c>
      <c r="AA98" t="s">
        <v>5390</v>
      </c>
    </row>
    <row r="99" spans="1:29" x14ac:dyDescent="0.3">
      <c r="A99" s="37" t="s">
        <v>1477</v>
      </c>
      <c r="B99" s="37" t="s">
        <v>4604</v>
      </c>
      <c r="C99" s="37" t="s">
        <v>1478</v>
      </c>
      <c r="D99" s="37" t="s">
        <v>2550</v>
      </c>
      <c r="E99" s="37" t="s">
        <v>2271</v>
      </c>
      <c r="F99" s="37" t="s">
        <v>1227</v>
      </c>
      <c r="G99" s="37" t="s">
        <v>4703</v>
      </c>
      <c r="H99" s="37" t="s">
        <v>4599</v>
      </c>
      <c r="I99" s="37">
        <v>0</v>
      </c>
      <c r="J99" s="37">
        <v>6</v>
      </c>
      <c r="K99" s="37">
        <v>0</v>
      </c>
      <c r="L99" s="37">
        <v>0</v>
      </c>
      <c r="M99" s="37">
        <v>0</v>
      </c>
      <c r="N99" s="37">
        <v>12</v>
      </c>
      <c r="O99" s="37">
        <v>14</v>
      </c>
      <c r="P99">
        <f>VLOOKUP($A99,'Item Detail'!$A$2:$G$665,7,0)</f>
        <v>6</v>
      </c>
      <c r="Q99" s="39" t="s">
        <v>5352</v>
      </c>
      <c r="R99" s="39" t="s">
        <v>5349</v>
      </c>
      <c r="S99" s="39" t="s">
        <v>1204</v>
      </c>
      <c r="T99" s="39" t="s">
        <v>5350</v>
      </c>
      <c r="U99" s="39" t="s">
        <v>5350</v>
      </c>
      <c r="V99" s="39" t="s">
        <v>5351</v>
      </c>
      <c r="W99" s="39" t="s">
        <v>5351</v>
      </c>
      <c r="X99" s="39" t="s">
        <v>5351</v>
      </c>
      <c r="Y99" s="39" t="s">
        <v>5351</v>
      </c>
      <c r="Z99" s="39" t="s">
        <v>5351</v>
      </c>
      <c r="AA99" t="s">
        <v>5382</v>
      </c>
    </row>
    <row r="100" spans="1:29" x14ac:dyDescent="0.3">
      <c r="A100" s="37" t="s">
        <v>1453</v>
      </c>
      <c r="B100" s="37" t="s">
        <v>4617</v>
      </c>
      <c r="C100" s="37" t="s">
        <v>2555</v>
      </c>
      <c r="D100" s="37" t="s">
        <v>2556</v>
      </c>
      <c r="E100" s="37" t="s">
        <v>2271</v>
      </c>
      <c r="F100" s="37" t="s">
        <v>1455</v>
      </c>
      <c r="G100" s="37" t="s">
        <v>4704</v>
      </c>
      <c r="H100" s="37" t="s">
        <v>4599</v>
      </c>
      <c r="I100" s="37">
        <v>0</v>
      </c>
      <c r="J100" s="37">
        <v>4</v>
      </c>
      <c r="K100" s="37">
        <v>0</v>
      </c>
      <c r="L100" s="37">
        <v>2</v>
      </c>
      <c r="M100" s="37">
        <v>0</v>
      </c>
      <c r="N100" s="37">
        <v>12</v>
      </c>
      <c r="O100" s="37">
        <v>12</v>
      </c>
      <c r="P100">
        <f>VLOOKUP($A100,'Item Detail'!$A$2:$G$665,7,0)</f>
        <v>6</v>
      </c>
      <c r="Q100" s="39" t="s">
        <v>5366</v>
      </c>
      <c r="R100" s="39" t="s">
        <v>5349</v>
      </c>
      <c r="S100" s="39" t="s">
        <v>1204</v>
      </c>
      <c r="T100" s="39" t="s">
        <v>5350</v>
      </c>
      <c r="U100" s="39" t="s">
        <v>5356</v>
      </c>
      <c r="V100" s="39" t="s">
        <v>5351</v>
      </c>
      <c r="W100" s="39" t="s">
        <v>5351</v>
      </c>
      <c r="X100" s="39" t="s">
        <v>5351</v>
      </c>
      <c r="Y100" s="39" t="s">
        <v>5351</v>
      </c>
      <c r="Z100" s="39" t="s">
        <v>5351</v>
      </c>
      <c r="AA100" t="s">
        <v>5388</v>
      </c>
      <c r="AC100">
        <v>6</v>
      </c>
    </row>
    <row r="101" spans="1:29" x14ac:dyDescent="0.3">
      <c r="A101" s="37" t="s">
        <v>2588</v>
      </c>
      <c r="B101" s="37" t="s">
        <v>4597</v>
      </c>
      <c r="C101" s="37" t="s">
        <v>2430</v>
      </c>
      <c r="D101" s="37" t="s">
        <v>2589</v>
      </c>
      <c r="E101" s="37" t="s">
        <v>2336</v>
      </c>
      <c r="F101" s="37" t="s">
        <v>2432</v>
      </c>
      <c r="G101" s="37" t="s">
        <v>4705</v>
      </c>
      <c r="H101" s="37" t="s">
        <v>4607</v>
      </c>
      <c r="I101" s="37">
        <v>0</v>
      </c>
      <c r="J101" s="37">
        <v>0</v>
      </c>
      <c r="K101" s="37">
        <v>0</v>
      </c>
      <c r="L101" s="37">
        <v>5</v>
      </c>
      <c r="M101" s="37">
        <v>0</v>
      </c>
      <c r="N101" s="37">
        <v>10</v>
      </c>
      <c r="O101" s="37">
        <v>88</v>
      </c>
      <c r="P101">
        <f>VLOOKUP($A101,'Item Detail'!$A$2:$G$665,7,0)</f>
        <v>5</v>
      </c>
      <c r="Q101" s="39" t="s">
        <v>5353</v>
      </c>
      <c r="R101" s="39" t="s">
        <v>5349</v>
      </c>
      <c r="S101" s="39" t="s">
        <v>5354</v>
      </c>
      <c r="T101" s="39" t="s">
        <v>5350</v>
      </c>
      <c r="U101" s="39" t="s">
        <v>5350</v>
      </c>
      <c r="V101" s="39" t="s">
        <v>5355</v>
      </c>
      <c r="W101" s="39" t="s">
        <v>5355</v>
      </c>
      <c r="X101" s="39" t="s">
        <v>5355</v>
      </c>
      <c r="Y101" s="39" t="s">
        <v>5355</v>
      </c>
      <c r="Z101" s="39" t="s">
        <v>5355</v>
      </c>
      <c r="AA101" t="s">
        <v>5390</v>
      </c>
    </row>
    <row r="102" spans="1:29" x14ac:dyDescent="0.3">
      <c r="A102" s="37" t="s">
        <v>2610</v>
      </c>
      <c r="B102" s="37" t="s">
        <v>4615</v>
      </c>
      <c r="C102" s="37" t="s">
        <v>2611</v>
      </c>
      <c r="D102" s="37" t="s">
        <v>2267</v>
      </c>
      <c r="E102" s="37" t="s">
        <v>2271</v>
      </c>
      <c r="F102" s="37" t="s">
        <v>1106</v>
      </c>
      <c r="G102" s="37" t="s">
        <v>4706</v>
      </c>
      <c r="H102" s="37" t="s">
        <v>4603</v>
      </c>
      <c r="I102" s="37">
        <v>0</v>
      </c>
      <c r="J102" s="37">
        <v>4</v>
      </c>
      <c r="K102" s="37">
        <v>0</v>
      </c>
      <c r="L102" s="37">
        <v>1</v>
      </c>
      <c r="M102" s="37">
        <v>0</v>
      </c>
      <c r="N102" s="37">
        <v>10</v>
      </c>
      <c r="O102" s="37">
        <v>66</v>
      </c>
      <c r="P102">
        <f>VLOOKUP($A102,'Item Detail'!$A$2:$G$665,7,0)</f>
        <v>5</v>
      </c>
      <c r="Q102" s="39" t="s">
        <v>5365</v>
      </c>
      <c r="R102" s="39" t="s">
        <v>5349</v>
      </c>
      <c r="S102" s="39" t="s">
        <v>5354</v>
      </c>
      <c r="T102" s="39" t="s">
        <v>5350</v>
      </c>
      <c r="U102" s="39" t="s">
        <v>5350</v>
      </c>
      <c r="V102" s="39" t="s">
        <v>5351</v>
      </c>
      <c r="W102" s="39" t="s">
        <v>5351</v>
      </c>
      <c r="X102" s="39" t="s">
        <v>5351</v>
      </c>
      <c r="Y102" s="39" t="s">
        <v>5351</v>
      </c>
      <c r="Z102" s="39" t="s">
        <v>5351</v>
      </c>
      <c r="AA102" t="s">
        <v>5386</v>
      </c>
    </row>
    <row r="103" spans="1:29" x14ac:dyDescent="0.3">
      <c r="A103" s="37" t="s">
        <v>2629</v>
      </c>
      <c r="B103" s="37" t="s">
        <v>4604</v>
      </c>
      <c r="C103" s="37" t="s">
        <v>2630</v>
      </c>
      <c r="D103" s="37" t="s">
        <v>2631</v>
      </c>
      <c r="E103" s="37" t="s">
        <v>2632</v>
      </c>
      <c r="F103" s="37" t="s">
        <v>2279</v>
      </c>
      <c r="G103" s="37" t="s">
        <v>4707</v>
      </c>
      <c r="H103" s="37" t="s">
        <v>4606</v>
      </c>
      <c r="I103" s="37">
        <v>0</v>
      </c>
      <c r="J103" s="37">
        <v>3</v>
      </c>
      <c r="K103" s="37">
        <v>0</v>
      </c>
      <c r="L103" s="37">
        <v>0</v>
      </c>
      <c r="M103" s="37">
        <v>0</v>
      </c>
      <c r="N103" s="37">
        <v>6</v>
      </c>
      <c r="O103" s="37">
        <v>32</v>
      </c>
      <c r="P103">
        <f>VLOOKUP($A103,'Item Detail'!$A$2:$G$665,7,0)</f>
        <v>5</v>
      </c>
      <c r="Q103" s="39" t="s">
        <v>5353</v>
      </c>
      <c r="R103" s="39" t="s">
        <v>5349</v>
      </c>
      <c r="S103" s="39" t="s">
        <v>5354</v>
      </c>
      <c r="T103" s="39" t="s">
        <v>5350</v>
      </c>
      <c r="U103" s="39" t="s">
        <v>5356</v>
      </c>
      <c r="V103" s="39" t="s">
        <v>5355</v>
      </c>
      <c r="W103" s="39" t="s">
        <v>5355</v>
      </c>
      <c r="X103" s="39" t="s">
        <v>5355</v>
      </c>
      <c r="Y103" s="39" t="s">
        <v>5355</v>
      </c>
      <c r="Z103" s="39" t="s">
        <v>5355</v>
      </c>
      <c r="AA103" t="s">
        <v>5390</v>
      </c>
    </row>
    <row r="104" spans="1:29" x14ac:dyDescent="0.3">
      <c r="A104" s="37" t="s">
        <v>2629</v>
      </c>
      <c r="B104" s="37" t="s">
        <v>4604</v>
      </c>
      <c r="C104" s="37" t="s">
        <v>2630</v>
      </c>
      <c r="D104" s="37" t="s">
        <v>2631</v>
      </c>
      <c r="E104" s="37" t="s">
        <v>2632</v>
      </c>
      <c r="F104" s="37" t="s">
        <v>2279</v>
      </c>
      <c r="G104" s="37" t="s">
        <v>4707</v>
      </c>
      <c r="H104" s="37" t="s">
        <v>4607</v>
      </c>
      <c r="I104" s="37">
        <v>0</v>
      </c>
      <c r="J104" s="37">
        <v>2</v>
      </c>
      <c r="K104" s="37">
        <v>0</v>
      </c>
      <c r="L104" s="37">
        <v>0</v>
      </c>
      <c r="M104" s="37">
        <v>0</v>
      </c>
      <c r="N104" s="37">
        <v>4</v>
      </c>
      <c r="O104" s="37">
        <v>6</v>
      </c>
      <c r="P104">
        <f>VLOOKUP($A104,'Item Detail'!$A$2:$G$665,7,0)</f>
        <v>5</v>
      </c>
      <c r="Q104" s="39" t="s">
        <v>5353</v>
      </c>
      <c r="R104" s="39" t="s">
        <v>5349</v>
      </c>
      <c r="S104" s="39" t="s">
        <v>5354</v>
      </c>
      <c r="T104" s="39" t="s">
        <v>5350</v>
      </c>
      <c r="U104" s="39" t="s">
        <v>5356</v>
      </c>
      <c r="V104" s="39" t="s">
        <v>5355</v>
      </c>
      <c r="W104" s="39" t="s">
        <v>5355</v>
      </c>
      <c r="X104" s="39" t="s">
        <v>5355</v>
      </c>
      <c r="Y104" s="39" t="s">
        <v>5355</v>
      </c>
      <c r="Z104" s="39" t="s">
        <v>5355</v>
      </c>
      <c r="AA104" t="s">
        <v>5390</v>
      </c>
    </row>
    <row r="105" spans="1:29" x14ac:dyDescent="0.3">
      <c r="A105" s="37" t="s">
        <v>2593</v>
      </c>
      <c r="B105" s="37" t="s">
        <v>4609</v>
      </c>
      <c r="C105" s="37" t="s">
        <v>2594</v>
      </c>
      <c r="D105" s="37" t="s">
        <v>2595</v>
      </c>
      <c r="E105" s="37" t="s">
        <v>2416</v>
      </c>
      <c r="F105" s="37" t="s">
        <v>4676</v>
      </c>
      <c r="G105" s="37" t="s">
        <v>4708</v>
      </c>
      <c r="H105" s="37" t="s">
        <v>4603</v>
      </c>
      <c r="I105" s="37">
        <v>0</v>
      </c>
      <c r="J105" s="37">
        <v>5</v>
      </c>
      <c r="K105" s="37">
        <v>0</v>
      </c>
      <c r="L105" s="37">
        <v>0</v>
      </c>
      <c r="M105" s="37">
        <v>0</v>
      </c>
      <c r="N105" s="37">
        <v>10</v>
      </c>
      <c r="O105" s="37">
        <v>34</v>
      </c>
      <c r="P105">
        <f>VLOOKUP($A105,'Item Detail'!$A$2:$G$665,7,0)</f>
        <v>5</v>
      </c>
      <c r="Q105" s="39" t="s">
        <v>5365</v>
      </c>
      <c r="R105" s="39" t="s">
        <v>5349</v>
      </c>
      <c r="S105" s="39" t="s">
        <v>5354</v>
      </c>
      <c r="T105" s="39" t="s">
        <v>5350</v>
      </c>
      <c r="U105" s="39" t="s">
        <v>5350</v>
      </c>
      <c r="V105" s="39" t="s">
        <v>5351</v>
      </c>
      <c r="W105" s="39" t="s">
        <v>5351</v>
      </c>
      <c r="X105" s="39" t="s">
        <v>5351</v>
      </c>
      <c r="Y105" s="39" t="s">
        <v>5351</v>
      </c>
      <c r="Z105" s="39" t="s">
        <v>5351</v>
      </c>
      <c r="AA105" t="s">
        <v>5386</v>
      </c>
    </row>
    <row r="106" spans="1:29" x14ac:dyDescent="0.3">
      <c r="A106" s="37" t="s">
        <v>2618</v>
      </c>
      <c r="B106" s="37" t="s">
        <v>4617</v>
      </c>
      <c r="C106" s="37" t="s">
        <v>2524</v>
      </c>
      <c r="D106" s="37" t="s">
        <v>2619</v>
      </c>
      <c r="E106" s="37" t="s">
        <v>2484</v>
      </c>
      <c r="F106" s="37" t="s">
        <v>2311</v>
      </c>
      <c r="G106" s="37" t="s">
        <v>4709</v>
      </c>
      <c r="H106" s="37" t="s">
        <v>4607</v>
      </c>
      <c r="I106" s="37">
        <v>0</v>
      </c>
      <c r="J106" s="37">
        <v>5</v>
      </c>
      <c r="K106" s="37">
        <v>0</v>
      </c>
      <c r="L106" s="37">
        <v>0</v>
      </c>
      <c r="M106" s="37">
        <v>0</v>
      </c>
      <c r="N106" s="37">
        <v>10</v>
      </c>
      <c r="O106" s="37">
        <v>34</v>
      </c>
      <c r="P106">
        <f>VLOOKUP($A106,'Item Detail'!$A$2:$G$665,7,0)</f>
        <v>5</v>
      </c>
      <c r="Q106" s="39" t="s">
        <v>5353</v>
      </c>
      <c r="R106" s="39" t="s">
        <v>5349</v>
      </c>
      <c r="S106" s="39" t="s">
        <v>5354</v>
      </c>
      <c r="T106" s="39" t="s">
        <v>5350</v>
      </c>
      <c r="U106" s="39" t="s">
        <v>5350</v>
      </c>
      <c r="V106" s="39" t="s">
        <v>5355</v>
      </c>
      <c r="W106" s="39" t="s">
        <v>5355</v>
      </c>
      <c r="X106" s="39" t="s">
        <v>5355</v>
      </c>
      <c r="Y106" s="39" t="s">
        <v>5355</v>
      </c>
      <c r="Z106" s="39" t="s">
        <v>5355</v>
      </c>
      <c r="AA106" t="s">
        <v>5390</v>
      </c>
    </row>
    <row r="107" spans="1:29" x14ac:dyDescent="0.3">
      <c r="A107" s="37" t="s">
        <v>2577</v>
      </c>
      <c r="B107" s="37" t="s">
        <v>4617</v>
      </c>
      <c r="C107" s="37" t="s">
        <v>2578</v>
      </c>
      <c r="D107" s="37" t="s">
        <v>2579</v>
      </c>
      <c r="E107" s="37" t="s">
        <v>2484</v>
      </c>
      <c r="F107" s="37" t="s">
        <v>2311</v>
      </c>
      <c r="G107" s="37" t="s">
        <v>4710</v>
      </c>
      <c r="H107" s="37" t="s">
        <v>4606</v>
      </c>
      <c r="I107" s="37">
        <v>0</v>
      </c>
      <c r="J107" s="37">
        <v>2</v>
      </c>
      <c r="K107" s="37">
        <v>0</v>
      </c>
      <c r="L107" s="37">
        <v>0</v>
      </c>
      <c r="M107" s="37">
        <v>0</v>
      </c>
      <c r="N107" s="37">
        <v>4</v>
      </c>
      <c r="O107" s="37">
        <v>16</v>
      </c>
      <c r="P107">
        <f>VLOOKUP($A107,'Item Detail'!$A$2:$G$665,7,0)</f>
        <v>5</v>
      </c>
      <c r="Q107" s="39" t="s">
        <v>5353</v>
      </c>
      <c r="R107" s="39" t="s">
        <v>5349</v>
      </c>
      <c r="S107" s="39" t="s">
        <v>5354</v>
      </c>
      <c r="T107" s="39" t="s">
        <v>5350</v>
      </c>
      <c r="U107" s="39" t="s">
        <v>5350</v>
      </c>
      <c r="V107" s="39" t="s">
        <v>5355</v>
      </c>
      <c r="W107" s="39" t="s">
        <v>5355</v>
      </c>
      <c r="X107" s="39" t="s">
        <v>5355</v>
      </c>
      <c r="Y107" s="39" t="s">
        <v>5355</v>
      </c>
      <c r="Z107" s="39" t="s">
        <v>5355</v>
      </c>
      <c r="AA107" t="s">
        <v>5390</v>
      </c>
    </row>
    <row r="108" spans="1:29" x14ac:dyDescent="0.3">
      <c r="A108" s="37" t="s">
        <v>2577</v>
      </c>
      <c r="B108" s="37" t="s">
        <v>4617</v>
      </c>
      <c r="C108" s="37" t="s">
        <v>2578</v>
      </c>
      <c r="D108" s="37" t="s">
        <v>2579</v>
      </c>
      <c r="E108" s="37" t="s">
        <v>2484</v>
      </c>
      <c r="F108" s="37" t="s">
        <v>2311</v>
      </c>
      <c r="G108" s="37" t="s">
        <v>4710</v>
      </c>
      <c r="H108" s="37" t="s">
        <v>4607</v>
      </c>
      <c r="I108" s="37">
        <v>0</v>
      </c>
      <c r="J108" s="37">
        <v>0</v>
      </c>
      <c r="K108" s="37">
        <v>0</v>
      </c>
      <c r="L108" s="37">
        <v>3</v>
      </c>
      <c r="M108" s="37">
        <v>0</v>
      </c>
      <c r="N108" s="37">
        <v>6</v>
      </c>
      <c r="O108" s="37">
        <v>16</v>
      </c>
      <c r="P108">
        <f>VLOOKUP($A108,'Item Detail'!$A$2:$G$665,7,0)</f>
        <v>5</v>
      </c>
      <c r="Q108" s="39" t="s">
        <v>5353</v>
      </c>
      <c r="R108" s="39" t="s">
        <v>5349</v>
      </c>
      <c r="S108" s="39" t="s">
        <v>5354</v>
      </c>
      <c r="T108" s="39" t="s">
        <v>5350</v>
      </c>
      <c r="U108" s="39" t="s">
        <v>5350</v>
      </c>
      <c r="V108" s="39" t="s">
        <v>5355</v>
      </c>
      <c r="W108" s="39" t="s">
        <v>5355</v>
      </c>
      <c r="X108" s="39" t="s">
        <v>5355</v>
      </c>
      <c r="Y108" s="39" t="s">
        <v>5355</v>
      </c>
      <c r="Z108" s="39" t="s">
        <v>5355</v>
      </c>
      <c r="AA108" t="s">
        <v>5390</v>
      </c>
    </row>
    <row r="109" spans="1:29" x14ac:dyDescent="0.3">
      <c r="A109" s="37" t="s">
        <v>2625</v>
      </c>
      <c r="B109" s="37" t="s">
        <v>4641</v>
      </c>
      <c r="C109" s="37" t="s">
        <v>2626</v>
      </c>
      <c r="D109" s="37" t="s">
        <v>2627</v>
      </c>
      <c r="E109" s="37" t="s">
        <v>2310</v>
      </c>
      <c r="F109" s="37" t="s">
        <v>2571</v>
      </c>
      <c r="G109" s="37" t="s">
        <v>4711</v>
      </c>
      <c r="H109" s="37" t="s">
        <v>4606</v>
      </c>
      <c r="I109" s="37">
        <v>1</v>
      </c>
      <c r="J109" s="37">
        <v>0</v>
      </c>
      <c r="K109" s="37">
        <v>0</v>
      </c>
      <c r="L109" s="37">
        <v>0</v>
      </c>
      <c r="M109" s="37">
        <v>0</v>
      </c>
      <c r="N109" s="37">
        <v>2</v>
      </c>
      <c r="O109" s="37">
        <v>4</v>
      </c>
      <c r="P109">
        <f>VLOOKUP($A109,'Item Detail'!$A$2:$G$665,7,0)</f>
        <v>5</v>
      </c>
      <c r="Q109" s="39" t="s">
        <v>5353</v>
      </c>
      <c r="R109" s="39" t="s">
        <v>5349</v>
      </c>
      <c r="S109" s="39" t="s">
        <v>5354</v>
      </c>
      <c r="T109" s="39" t="s">
        <v>5350</v>
      </c>
      <c r="U109" s="39" t="s">
        <v>5356</v>
      </c>
      <c r="V109" s="39" t="s">
        <v>5355</v>
      </c>
      <c r="W109" s="39" t="s">
        <v>5351</v>
      </c>
      <c r="X109" s="39" t="s">
        <v>5351</v>
      </c>
      <c r="Y109" s="39" t="s">
        <v>5351</v>
      </c>
      <c r="Z109" s="39" t="s">
        <v>5351</v>
      </c>
      <c r="AA109" t="s">
        <v>5390</v>
      </c>
    </row>
    <row r="110" spans="1:29" x14ac:dyDescent="0.3">
      <c r="A110" s="37" t="s">
        <v>2625</v>
      </c>
      <c r="B110" s="37" t="s">
        <v>4641</v>
      </c>
      <c r="C110" s="37" t="s">
        <v>2626</v>
      </c>
      <c r="D110" s="37" t="s">
        <v>2627</v>
      </c>
      <c r="E110" s="37" t="s">
        <v>2310</v>
      </c>
      <c r="F110" s="37" t="s">
        <v>2571</v>
      </c>
      <c r="G110" s="37" t="s">
        <v>4711</v>
      </c>
      <c r="H110" s="37" t="s">
        <v>4603</v>
      </c>
      <c r="I110" s="37">
        <v>0</v>
      </c>
      <c r="J110" s="37">
        <v>4</v>
      </c>
      <c r="K110" s="37">
        <v>0</v>
      </c>
      <c r="L110" s="37">
        <v>0</v>
      </c>
      <c r="M110" s="37">
        <v>0</v>
      </c>
      <c r="N110" s="37">
        <v>8</v>
      </c>
      <c r="O110" s="37">
        <v>26</v>
      </c>
      <c r="P110">
        <f>VLOOKUP($A110,'Item Detail'!$A$2:$G$665,7,0)</f>
        <v>5</v>
      </c>
      <c r="Q110" s="39" t="s">
        <v>5353</v>
      </c>
      <c r="R110" s="39" t="s">
        <v>5349</v>
      </c>
      <c r="S110" s="39" t="s">
        <v>5354</v>
      </c>
      <c r="T110" s="39" t="s">
        <v>5350</v>
      </c>
      <c r="U110" s="39" t="s">
        <v>5356</v>
      </c>
      <c r="V110" s="39" t="s">
        <v>5355</v>
      </c>
      <c r="W110" s="39" t="s">
        <v>5351</v>
      </c>
      <c r="X110" s="39" t="s">
        <v>5351</v>
      </c>
      <c r="Y110" s="39" t="s">
        <v>5351</v>
      </c>
      <c r="Z110" s="39" t="s">
        <v>5351</v>
      </c>
      <c r="AA110" t="s">
        <v>5383</v>
      </c>
      <c r="AC110">
        <v>5</v>
      </c>
    </row>
    <row r="111" spans="1:29" x14ac:dyDescent="0.3">
      <c r="A111" s="37" t="s">
        <v>1301</v>
      </c>
      <c r="B111" s="37" t="s">
        <v>4621</v>
      </c>
      <c r="C111" s="37" t="s">
        <v>2602</v>
      </c>
      <c r="D111" s="37" t="s">
        <v>2267</v>
      </c>
      <c r="E111" s="37" t="s">
        <v>2484</v>
      </c>
      <c r="F111" s="37" t="s">
        <v>4712</v>
      </c>
      <c r="G111" s="37" t="s">
        <v>4713</v>
      </c>
      <c r="H111" s="37" t="s">
        <v>4599</v>
      </c>
      <c r="I111" s="37">
        <v>0</v>
      </c>
      <c r="J111" s="37">
        <v>5</v>
      </c>
      <c r="K111" s="37">
        <v>0</v>
      </c>
      <c r="L111" s="37">
        <v>0</v>
      </c>
      <c r="M111" s="37">
        <v>0</v>
      </c>
      <c r="N111" s="37">
        <v>10</v>
      </c>
      <c r="O111" s="37">
        <v>28</v>
      </c>
      <c r="P111">
        <f>VLOOKUP($A111,'Item Detail'!$A$2:$G$665,7,0)</f>
        <v>5</v>
      </c>
      <c r="Q111" s="39" t="s">
        <v>5352</v>
      </c>
      <c r="R111" s="39" t="s">
        <v>5349</v>
      </c>
      <c r="S111" s="39" t="s">
        <v>1204</v>
      </c>
      <c r="T111" s="39" t="s">
        <v>5350</v>
      </c>
      <c r="U111" s="39" t="s">
        <v>5350</v>
      </c>
      <c r="V111" s="39" t="s">
        <v>5351</v>
      </c>
      <c r="W111" s="39" t="s">
        <v>5351</v>
      </c>
      <c r="X111" s="39" t="s">
        <v>5351</v>
      </c>
      <c r="Y111" s="39" t="s">
        <v>5351</v>
      </c>
      <c r="Z111" s="39" t="s">
        <v>5351</v>
      </c>
      <c r="AA111" t="s">
        <v>5382</v>
      </c>
    </row>
    <row r="112" spans="1:29" x14ac:dyDescent="0.3">
      <c r="A112" s="37" t="s">
        <v>2590</v>
      </c>
      <c r="B112" s="37" t="s">
        <v>4617</v>
      </c>
      <c r="C112" s="37" t="s">
        <v>2524</v>
      </c>
      <c r="D112" s="37" t="s">
        <v>2591</v>
      </c>
      <c r="E112" s="37" t="s">
        <v>2484</v>
      </c>
      <c r="F112" s="37" t="s">
        <v>2311</v>
      </c>
      <c r="G112" s="37" t="s">
        <v>4714</v>
      </c>
      <c r="H112" s="37" t="s">
        <v>4603</v>
      </c>
      <c r="I112" s="37">
        <v>0</v>
      </c>
      <c r="J112" s="37">
        <v>0</v>
      </c>
      <c r="K112" s="37">
        <v>0</v>
      </c>
      <c r="L112" s="37">
        <v>4</v>
      </c>
      <c r="M112" s="37">
        <v>0</v>
      </c>
      <c r="N112" s="37">
        <v>8</v>
      </c>
      <c r="O112" s="37">
        <v>20</v>
      </c>
      <c r="P112">
        <f>VLOOKUP($A112,'Item Detail'!$A$2:$G$665,7,0)</f>
        <v>5</v>
      </c>
      <c r="Q112" s="39" t="s">
        <v>5353</v>
      </c>
      <c r="R112" s="39" t="s">
        <v>5349</v>
      </c>
      <c r="S112" s="39" t="s">
        <v>5354</v>
      </c>
      <c r="T112" s="39" t="s">
        <v>5350</v>
      </c>
      <c r="U112" s="39" t="s">
        <v>5350</v>
      </c>
      <c r="V112" s="39" t="s">
        <v>5355</v>
      </c>
      <c r="W112" s="39" t="s">
        <v>5355</v>
      </c>
      <c r="X112" s="39" t="s">
        <v>5351</v>
      </c>
      <c r="Y112" s="39" t="s">
        <v>5355</v>
      </c>
      <c r="Z112" s="39" t="s">
        <v>5355</v>
      </c>
      <c r="AA112" t="s">
        <v>5383</v>
      </c>
    </row>
    <row r="113" spans="1:31" x14ac:dyDescent="0.3">
      <c r="A113" s="37" t="s">
        <v>2590</v>
      </c>
      <c r="B113" s="37" t="s">
        <v>4617</v>
      </c>
      <c r="C113" s="37" t="s">
        <v>2524</v>
      </c>
      <c r="D113" s="37" t="s">
        <v>2591</v>
      </c>
      <c r="E113" s="37" t="s">
        <v>2484</v>
      </c>
      <c r="F113" s="37" t="s">
        <v>2311</v>
      </c>
      <c r="G113" s="37" t="s">
        <v>4714</v>
      </c>
      <c r="H113" s="37" t="s">
        <v>4607</v>
      </c>
      <c r="I113" s="37">
        <v>0</v>
      </c>
      <c r="J113" s="37">
        <v>1</v>
      </c>
      <c r="K113" s="37">
        <v>0</v>
      </c>
      <c r="L113" s="37">
        <v>0</v>
      </c>
      <c r="M113" s="37">
        <v>0</v>
      </c>
      <c r="N113" s="37">
        <v>2</v>
      </c>
      <c r="O113" s="37">
        <v>6</v>
      </c>
      <c r="P113">
        <f>VLOOKUP($A113,'Item Detail'!$A$2:$G$665,7,0)</f>
        <v>5</v>
      </c>
      <c r="Q113" s="39" t="s">
        <v>5353</v>
      </c>
      <c r="R113" s="39" t="s">
        <v>5349</v>
      </c>
      <c r="S113" s="39" t="s">
        <v>5354</v>
      </c>
      <c r="T113" s="39" t="s">
        <v>5350</v>
      </c>
      <c r="U113" s="39" t="s">
        <v>5350</v>
      </c>
      <c r="V113" s="39" t="s">
        <v>5355</v>
      </c>
      <c r="W113" s="39" t="s">
        <v>5355</v>
      </c>
      <c r="X113" s="39" t="s">
        <v>5351</v>
      </c>
      <c r="Y113" s="39" t="s">
        <v>5355</v>
      </c>
      <c r="Z113" s="39" t="s">
        <v>5355</v>
      </c>
      <c r="AA113" t="s">
        <v>5390</v>
      </c>
    </row>
    <row r="114" spans="1:31" x14ac:dyDescent="0.3">
      <c r="A114" s="37" t="s">
        <v>2604</v>
      </c>
      <c r="B114" s="37" t="s">
        <v>4609</v>
      </c>
      <c r="C114" s="37" t="s">
        <v>2605</v>
      </c>
      <c r="D114" s="37" t="s">
        <v>2606</v>
      </c>
      <c r="E114" s="37" t="s">
        <v>2607</v>
      </c>
      <c r="F114" s="37" t="s">
        <v>2608</v>
      </c>
      <c r="G114" s="37" t="s">
        <v>4715</v>
      </c>
      <c r="H114" s="37" t="s">
        <v>4603</v>
      </c>
      <c r="I114" s="37">
        <v>0</v>
      </c>
      <c r="J114" s="37">
        <v>2</v>
      </c>
      <c r="K114" s="37">
        <v>0</v>
      </c>
      <c r="L114" s="37">
        <v>1</v>
      </c>
      <c r="M114" s="37">
        <v>0</v>
      </c>
      <c r="N114" s="37">
        <v>6</v>
      </c>
      <c r="O114" s="37">
        <v>18</v>
      </c>
      <c r="P114">
        <f>VLOOKUP($A114,'Item Detail'!$A$2:$G$665,7,0)</f>
        <v>5</v>
      </c>
      <c r="Q114" s="39" t="s">
        <v>5353</v>
      </c>
      <c r="R114" s="39" t="s">
        <v>5349</v>
      </c>
      <c r="S114" s="39" t="s">
        <v>5354</v>
      </c>
      <c r="T114" s="39" t="s">
        <v>5350</v>
      </c>
      <c r="U114" s="39" t="s">
        <v>5359</v>
      </c>
      <c r="V114" s="39" t="s">
        <v>5355</v>
      </c>
      <c r="W114" s="39" t="s">
        <v>5355</v>
      </c>
      <c r="X114" s="39" t="s">
        <v>5351</v>
      </c>
      <c r="Y114" s="39" t="s">
        <v>5351</v>
      </c>
      <c r="Z114" s="39" t="s">
        <v>5351</v>
      </c>
      <c r="AA114" t="s">
        <v>5383</v>
      </c>
    </row>
    <row r="115" spans="1:31" x14ac:dyDescent="0.3">
      <c r="A115" s="37" t="s">
        <v>2604</v>
      </c>
      <c r="B115" s="37" t="s">
        <v>4609</v>
      </c>
      <c r="C115" s="37" t="s">
        <v>2605</v>
      </c>
      <c r="D115" s="37" t="s">
        <v>2606</v>
      </c>
      <c r="E115" s="37" t="s">
        <v>2607</v>
      </c>
      <c r="F115" s="37" t="s">
        <v>2608</v>
      </c>
      <c r="G115" s="37" t="s">
        <v>4715</v>
      </c>
      <c r="H115" s="37" t="s">
        <v>4607</v>
      </c>
      <c r="I115" s="37">
        <v>0</v>
      </c>
      <c r="J115" s="37">
        <v>2</v>
      </c>
      <c r="K115" s="37">
        <v>0</v>
      </c>
      <c r="L115" s="37">
        <v>0</v>
      </c>
      <c r="M115" s="37">
        <v>0</v>
      </c>
      <c r="N115" s="37">
        <v>4</v>
      </c>
      <c r="O115" s="37">
        <v>4</v>
      </c>
      <c r="P115">
        <f>VLOOKUP($A115,'Item Detail'!$A$2:$G$665,7,0)</f>
        <v>5</v>
      </c>
      <c r="Q115" s="39" t="s">
        <v>5353</v>
      </c>
      <c r="R115" s="39" t="s">
        <v>5349</v>
      </c>
      <c r="S115" s="39" t="s">
        <v>5354</v>
      </c>
      <c r="T115" s="39" t="s">
        <v>5350</v>
      </c>
      <c r="U115" s="39" t="s">
        <v>5359</v>
      </c>
      <c r="V115" s="39" t="s">
        <v>5355</v>
      </c>
      <c r="W115" s="39" t="s">
        <v>5355</v>
      </c>
      <c r="X115" s="39" t="s">
        <v>5351</v>
      </c>
      <c r="Y115" s="39" t="s">
        <v>5351</v>
      </c>
      <c r="Z115" s="39" t="s">
        <v>5351</v>
      </c>
      <c r="AA115" t="s">
        <v>5390</v>
      </c>
    </row>
    <row r="116" spans="1:31" x14ac:dyDescent="0.3">
      <c r="A116" s="37" t="s">
        <v>2597</v>
      </c>
      <c r="B116" s="37" t="s">
        <v>4597</v>
      </c>
      <c r="C116" s="37" t="s">
        <v>2598</v>
      </c>
      <c r="D116" s="37" t="s">
        <v>2599</v>
      </c>
      <c r="E116" s="37" t="s">
        <v>2600</v>
      </c>
      <c r="F116" s="37" t="s">
        <v>1351</v>
      </c>
      <c r="G116" s="37" t="s">
        <v>4716</v>
      </c>
      <c r="H116" s="37" t="s">
        <v>4603</v>
      </c>
      <c r="I116" s="37">
        <v>0</v>
      </c>
      <c r="J116" s="37">
        <v>0</v>
      </c>
      <c r="K116" s="37">
        <v>0</v>
      </c>
      <c r="L116" s="37">
        <v>5</v>
      </c>
      <c r="M116" s="37">
        <v>0</v>
      </c>
      <c r="N116" s="37">
        <v>10</v>
      </c>
      <c r="O116" s="37">
        <v>20</v>
      </c>
      <c r="P116">
        <f>VLOOKUP($A116,'Item Detail'!$A$2:$G$665,7,0)</f>
        <v>5</v>
      </c>
      <c r="Q116" s="39" t="s">
        <v>5361</v>
      </c>
      <c r="R116" s="39" t="s">
        <v>5349</v>
      </c>
      <c r="S116" s="39" t="s">
        <v>5354</v>
      </c>
      <c r="T116" s="39" t="s">
        <v>5350</v>
      </c>
      <c r="U116" s="39" t="s">
        <v>5350</v>
      </c>
      <c r="V116" s="39" t="s">
        <v>5355</v>
      </c>
      <c r="W116" s="39" t="s">
        <v>5355</v>
      </c>
      <c r="X116" s="39" t="s">
        <v>5351</v>
      </c>
      <c r="Y116" s="39" t="s">
        <v>5351</v>
      </c>
      <c r="Z116" s="39" t="s">
        <v>5351</v>
      </c>
      <c r="AA116" t="s">
        <v>5381</v>
      </c>
    </row>
    <row r="117" spans="1:31" x14ac:dyDescent="0.3">
      <c r="A117" s="37" t="s">
        <v>2621</v>
      </c>
      <c r="B117" s="37" t="s">
        <v>4717</v>
      </c>
      <c r="C117" s="37" t="s">
        <v>2622</v>
      </c>
      <c r="D117" s="37" t="s">
        <v>2623</v>
      </c>
      <c r="E117" s="37" t="s">
        <v>2271</v>
      </c>
      <c r="F117" s="37" t="s">
        <v>2624</v>
      </c>
      <c r="G117" s="37" t="s">
        <v>4718</v>
      </c>
      <c r="H117" s="37" t="s">
        <v>4603</v>
      </c>
      <c r="I117" s="37">
        <v>0</v>
      </c>
      <c r="J117" s="37">
        <v>0</v>
      </c>
      <c r="K117" s="37">
        <v>0</v>
      </c>
      <c r="L117" s="37">
        <v>2</v>
      </c>
      <c r="M117" s="37">
        <v>0</v>
      </c>
      <c r="N117" s="37">
        <v>4</v>
      </c>
      <c r="O117" s="37">
        <v>8</v>
      </c>
      <c r="P117">
        <f>VLOOKUP($A117,'Item Detail'!$A$2:$G$665,7,0)</f>
        <v>5</v>
      </c>
      <c r="Q117" s="39" t="s">
        <v>5353</v>
      </c>
      <c r="R117" s="39" t="s">
        <v>5349</v>
      </c>
      <c r="S117" s="39" t="s">
        <v>5354</v>
      </c>
      <c r="T117" s="39" t="s">
        <v>5350</v>
      </c>
      <c r="U117" s="39" t="s">
        <v>5356</v>
      </c>
      <c r="V117" s="39" t="s">
        <v>5355</v>
      </c>
      <c r="W117" s="39" t="s">
        <v>5355</v>
      </c>
      <c r="X117" s="39" t="s">
        <v>5355</v>
      </c>
      <c r="Y117" s="39" t="s">
        <v>5351</v>
      </c>
      <c r="Z117" s="39" t="s">
        <v>5351</v>
      </c>
      <c r="AA117" t="s">
        <v>5383</v>
      </c>
      <c r="AE117">
        <v>10</v>
      </c>
    </row>
    <row r="118" spans="1:31" x14ac:dyDescent="0.3">
      <c r="A118" s="37" t="s">
        <v>2621</v>
      </c>
      <c r="B118" s="37" t="s">
        <v>4717</v>
      </c>
      <c r="C118" s="37" t="s">
        <v>2622</v>
      </c>
      <c r="D118" s="37" t="s">
        <v>2623</v>
      </c>
      <c r="E118" s="37" t="s">
        <v>2271</v>
      </c>
      <c r="F118" s="37" t="s">
        <v>2624</v>
      </c>
      <c r="G118" s="37" t="s">
        <v>4718</v>
      </c>
      <c r="H118" s="37" t="s">
        <v>4607</v>
      </c>
      <c r="I118" s="37">
        <v>0</v>
      </c>
      <c r="J118" s="37">
        <v>3</v>
      </c>
      <c r="K118" s="37">
        <v>0</v>
      </c>
      <c r="L118" s="37">
        <v>0</v>
      </c>
      <c r="M118" s="37">
        <v>0</v>
      </c>
      <c r="N118" s="37">
        <v>6</v>
      </c>
      <c r="O118" s="37">
        <v>8</v>
      </c>
      <c r="P118">
        <f>VLOOKUP($A118,'Item Detail'!$A$2:$G$665,7,0)</f>
        <v>5</v>
      </c>
      <c r="Q118" s="39" t="s">
        <v>5353</v>
      </c>
      <c r="R118" s="39" t="s">
        <v>5349</v>
      </c>
      <c r="S118" s="39" t="s">
        <v>5354</v>
      </c>
      <c r="T118" s="39" t="s">
        <v>5350</v>
      </c>
      <c r="U118" s="39" t="s">
        <v>5356</v>
      </c>
      <c r="V118" s="39" t="s">
        <v>5355</v>
      </c>
      <c r="W118" s="39" t="s">
        <v>5355</v>
      </c>
      <c r="X118" s="39" t="s">
        <v>5355</v>
      </c>
      <c r="Y118" s="39" t="s">
        <v>5351</v>
      </c>
      <c r="Z118" s="39" t="s">
        <v>5351</v>
      </c>
      <c r="AA118" t="s">
        <v>5390</v>
      </c>
    </row>
    <row r="119" spans="1:31" x14ac:dyDescent="0.3">
      <c r="A119" s="37" t="s">
        <v>2567</v>
      </c>
      <c r="B119" s="37" t="s">
        <v>4641</v>
      </c>
      <c r="C119" s="37" t="s">
        <v>2568</v>
      </c>
      <c r="D119" s="37" t="s">
        <v>2569</v>
      </c>
      <c r="E119" s="37" t="s">
        <v>2570</v>
      </c>
      <c r="F119" s="37" t="s">
        <v>2571</v>
      </c>
      <c r="G119" s="37" t="s">
        <v>4719</v>
      </c>
      <c r="H119" s="37" t="s">
        <v>4603</v>
      </c>
      <c r="I119" s="37">
        <v>0</v>
      </c>
      <c r="J119" s="37">
        <v>5</v>
      </c>
      <c r="K119" s="37">
        <v>0</v>
      </c>
      <c r="L119" s="37">
        <v>0</v>
      </c>
      <c r="M119" s="37">
        <v>0</v>
      </c>
      <c r="N119" s="37">
        <v>10</v>
      </c>
      <c r="O119" s="37">
        <v>16</v>
      </c>
      <c r="P119">
        <f>VLOOKUP($A119,'Item Detail'!$A$2:$G$665,7,0)</f>
        <v>5</v>
      </c>
      <c r="Q119" s="39" t="s">
        <v>5353</v>
      </c>
      <c r="R119" s="39" t="s">
        <v>5349</v>
      </c>
      <c r="S119" s="39" t="s">
        <v>5354</v>
      </c>
      <c r="T119" s="39" t="s">
        <v>5350</v>
      </c>
      <c r="U119" s="39" t="s">
        <v>5356</v>
      </c>
      <c r="V119" s="39" t="s">
        <v>5355</v>
      </c>
      <c r="W119" s="39" t="s">
        <v>5355</v>
      </c>
      <c r="X119" s="39" t="s">
        <v>5351</v>
      </c>
      <c r="Y119" s="39" t="s">
        <v>5351</v>
      </c>
      <c r="Z119" s="39" t="s">
        <v>5351</v>
      </c>
      <c r="AA119" t="s">
        <v>5383</v>
      </c>
    </row>
    <row r="120" spans="1:31" x14ac:dyDescent="0.3">
      <c r="A120" s="37" t="s">
        <v>2583</v>
      </c>
      <c r="B120" s="37" t="s">
        <v>4615</v>
      </c>
      <c r="C120" s="37" t="s">
        <v>2584</v>
      </c>
      <c r="D120" s="37" t="s">
        <v>2267</v>
      </c>
      <c r="E120" s="37" t="s">
        <v>2585</v>
      </c>
      <c r="F120" s="37" t="s">
        <v>2586</v>
      </c>
      <c r="G120" s="37" t="s">
        <v>4720</v>
      </c>
      <c r="H120" s="37" t="s">
        <v>4606</v>
      </c>
      <c r="I120" s="37">
        <v>0</v>
      </c>
      <c r="J120" s="37">
        <v>0</v>
      </c>
      <c r="K120" s="37">
        <v>0</v>
      </c>
      <c r="L120" s="37">
        <v>2</v>
      </c>
      <c r="M120" s="37">
        <v>0</v>
      </c>
      <c r="N120" s="37">
        <v>4</v>
      </c>
      <c r="O120" s="37">
        <v>6</v>
      </c>
      <c r="P120">
        <f>VLOOKUP($A120,'Item Detail'!$A$2:$G$665,7,0)</f>
        <v>5</v>
      </c>
      <c r="Q120" s="39" t="s">
        <v>5361</v>
      </c>
      <c r="R120" s="39" t="s">
        <v>5349</v>
      </c>
      <c r="S120" s="39" t="s">
        <v>5354</v>
      </c>
      <c r="T120" s="39" t="s">
        <v>5350</v>
      </c>
      <c r="U120" s="39" t="s">
        <v>5350</v>
      </c>
      <c r="V120" s="39" t="s">
        <v>5351</v>
      </c>
      <c r="W120" s="39" t="s">
        <v>5355</v>
      </c>
      <c r="X120" s="39" t="s">
        <v>5351</v>
      </c>
      <c r="Y120" s="39" t="s">
        <v>5355</v>
      </c>
      <c r="Z120" s="39" t="s">
        <v>5351</v>
      </c>
      <c r="AA120" t="s">
        <v>5390</v>
      </c>
    </row>
    <row r="121" spans="1:31" x14ac:dyDescent="0.3">
      <c r="A121" s="37" t="s">
        <v>2583</v>
      </c>
      <c r="B121" s="37" t="s">
        <v>4615</v>
      </c>
      <c r="C121" s="37" t="s">
        <v>2584</v>
      </c>
      <c r="D121" s="37" t="s">
        <v>2267</v>
      </c>
      <c r="E121" s="37" t="s">
        <v>2585</v>
      </c>
      <c r="F121" s="37" t="s">
        <v>2586</v>
      </c>
      <c r="G121" s="37" t="s">
        <v>4720</v>
      </c>
      <c r="H121" s="37" t="s">
        <v>4607</v>
      </c>
      <c r="I121" s="37">
        <v>0</v>
      </c>
      <c r="J121" s="37">
        <v>0</v>
      </c>
      <c r="K121" s="37">
        <v>0</v>
      </c>
      <c r="L121" s="37">
        <v>3</v>
      </c>
      <c r="M121" s="37">
        <v>0</v>
      </c>
      <c r="N121" s="37">
        <v>6</v>
      </c>
      <c r="O121" s="37">
        <v>8</v>
      </c>
      <c r="P121">
        <f>VLOOKUP($A121,'Item Detail'!$A$2:$G$665,7,0)</f>
        <v>5</v>
      </c>
      <c r="Q121" s="39" t="s">
        <v>5361</v>
      </c>
      <c r="R121" s="39" t="s">
        <v>5349</v>
      </c>
      <c r="S121" s="39" t="s">
        <v>5354</v>
      </c>
      <c r="T121" s="39" t="s">
        <v>5350</v>
      </c>
      <c r="U121" s="39" t="s">
        <v>5350</v>
      </c>
      <c r="V121" s="39" t="s">
        <v>5351</v>
      </c>
      <c r="W121" s="39" t="s">
        <v>5355</v>
      </c>
      <c r="X121" s="39" t="s">
        <v>5351</v>
      </c>
      <c r="Y121" s="39" t="s">
        <v>5355</v>
      </c>
      <c r="Z121" s="39" t="s">
        <v>5351</v>
      </c>
      <c r="AA121" t="s">
        <v>5390</v>
      </c>
    </row>
    <row r="122" spans="1:31" x14ac:dyDescent="0.3">
      <c r="A122" s="37" t="s">
        <v>2573</v>
      </c>
      <c r="B122" s="37" t="s">
        <v>4597</v>
      </c>
      <c r="C122" s="37" t="s">
        <v>2574</v>
      </c>
      <c r="D122" s="37" t="s">
        <v>2267</v>
      </c>
      <c r="E122" s="37" t="s">
        <v>2575</v>
      </c>
      <c r="F122" s="37" t="s">
        <v>2432</v>
      </c>
      <c r="G122" s="37" t="s">
        <v>4721</v>
      </c>
      <c r="H122" s="37" t="s">
        <v>4606</v>
      </c>
      <c r="I122" s="37">
        <v>0</v>
      </c>
      <c r="J122" s="37">
        <v>4</v>
      </c>
      <c r="K122" s="37">
        <v>0</v>
      </c>
      <c r="L122" s="37">
        <v>0</v>
      </c>
      <c r="M122" s="37">
        <v>0</v>
      </c>
      <c r="N122" s="37">
        <v>8</v>
      </c>
      <c r="O122" s="37">
        <v>10</v>
      </c>
      <c r="P122">
        <f>VLOOKUP($A122,'Item Detail'!$A$2:$G$665,7,0)</f>
        <v>5</v>
      </c>
      <c r="Q122" s="39" t="s">
        <v>5353</v>
      </c>
      <c r="R122" s="39" t="s">
        <v>5349</v>
      </c>
      <c r="S122" s="39" t="s">
        <v>5354</v>
      </c>
      <c r="T122" s="39" t="s">
        <v>5350</v>
      </c>
      <c r="U122" s="39" t="s">
        <v>5350</v>
      </c>
      <c r="V122" s="39" t="s">
        <v>5355</v>
      </c>
      <c r="W122" s="39" t="s">
        <v>5355</v>
      </c>
      <c r="X122" s="39" t="s">
        <v>5355</v>
      </c>
      <c r="Y122" s="39" t="s">
        <v>5355</v>
      </c>
      <c r="Z122" s="39" t="s">
        <v>5355</v>
      </c>
      <c r="AA122" t="s">
        <v>5390</v>
      </c>
    </row>
    <row r="123" spans="1:31" x14ac:dyDescent="0.3">
      <c r="A123" s="37" t="s">
        <v>2573</v>
      </c>
      <c r="B123" s="37" t="s">
        <v>4597</v>
      </c>
      <c r="C123" s="37" t="s">
        <v>2574</v>
      </c>
      <c r="D123" s="37" t="s">
        <v>2267</v>
      </c>
      <c r="E123" s="37" t="s">
        <v>2575</v>
      </c>
      <c r="F123" s="37" t="s">
        <v>2432</v>
      </c>
      <c r="G123" s="37" t="s">
        <v>4721</v>
      </c>
      <c r="H123" s="37" t="s">
        <v>4607</v>
      </c>
      <c r="I123" s="37">
        <v>0</v>
      </c>
      <c r="J123" s="37">
        <v>1</v>
      </c>
      <c r="K123" s="37">
        <v>0</v>
      </c>
      <c r="L123" s="37">
        <v>0</v>
      </c>
      <c r="M123" s="37">
        <v>0</v>
      </c>
      <c r="N123" s="37">
        <v>2</v>
      </c>
      <c r="O123" s="37">
        <v>2</v>
      </c>
      <c r="P123">
        <f>VLOOKUP($A123,'Item Detail'!$A$2:$G$665,7,0)</f>
        <v>5</v>
      </c>
      <c r="Q123" s="39" t="s">
        <v>5353</v>
      </c>
      <c r="R123" s="39" t="s">
        <v>5349</v>
      </c>
      <c r="S123" s="39" t="s">
        <v>5354</v>
      </c>
      <c r="T123" s="39" t="s">
        <v>5350</v>
      </c>
      <c r="U123" s="39" t="s">
        <v>5350</v>
      </c>
      <c r="V123" s="39" t="s">
        <v>5355</v>
      </c>
      <c r="W123" s="39" t="s">
        <v>5355</v>
      </c>
      <c r="X123" s="39" t="s">
        <v>5355</v>
      </c>
      <c r="Y123" s="39" t="s">
        <v>5355</v>
      </c>
      <c r="Z123" s="39" t="s">
        <v>5355</v>
      </c>
      <c r="AA123" t="s">
        <v>5390</v>
      </c>
    </row>
    <row r="124" spans="1:31" x14ac:dyDescent="0.3">
      <c r="A124" s="37" t="s">
        <v>1382</v>
      </c>
      <c r="B124" s="37" t="s">
        <v>4615</v>
      </c>
      <c r="C124" s="37" t="s">
        <v>2581</v>
      </c>
      <c r="D124" s="37" t="s">
        <v>2267</v>
      </c>
      <c r="E124" s="37" t="s">
        <v>2271</v>
      </c>
      <c r="F124" s="37" t="s">
        <v>1384</v>
      </c>
      <c r="G124" s="37" t="s">
        <v>4722</v>
      </c>
      <c r="H124" s="37" t="s">
        <v>4599</v>
      </c>
      <c r="I124" s="37">
        <v>0</v>
      </c>
      <c r="J124" s="37">
        <v>5</v>
      </c>
      <c r="K124" s="37">
        <v>0</v>
      </c>
      <c r="L124" s="37">
        <v>0</v>
      </c>
      <c r="M124" s="37">
        <v>0</v>
      </c>
      <c r="N124" s="37">
        <v>10</v>
      </c>
      <c r="O124" s="37">
        <v>12</v>
      </c>
      <c r="P124">
        <f>VLOOKUP($A124,'Item Detail'!$A$2:$G$665,7,0)</f>
        <v>5</v>
      </c>
      <c r="Q124" s="39" t="s">
        <v>5348</v>
      </c>
      <c r="R124" s="39" t="s">
        <v>5349</v>
      </c>
      <c r="S124" s="39" t="s">
        <v>1204</v>
      </c>
      <c r="T124" s="39" t="s">
        <v>5350</v>
      </c>
      <c r="U124" s="39" t="s">
        <v>5350</v>
      </c>
      <c r="V124" s="39" t="s">
        <v>5351</v>
      </c>
      <c r="W124" s="39" t="s">
        <v>5351</v>
      </c>
      <c r="X124" s="39" t="s">
        <v>5351</v>
      </c>
      <c r="Y124" s="39" t="s">
        <v>5351</v>
      </c>
      <c r="Z124" s="39" t="s">
        <v>5351</v>
      </c>
      <c r="AA124" t="s">
        <v>5382</v>
      </c>
    </row>
    <row r="125" spans="1:31" x14ac:dyDescent="0.3">
      <c r="A125" s="37" t="s">
        <v>2558</v>
      </c>
      <c r="B125" s="37" t="s">
        <v>4717</v>
      </c>
      <c r="C125" s="37" t="s">
        <v>2559</v>
      </c>
      <c r="D125" s="37" t="s">
        <v>2560</v>
      </c>
      <c r="E125" s="37" t="s">
        <v>2561</v>
      </c>
      <c r="F125" s="37" t="s">
        <v>2562</v>
      </c>
      <c r="G125" s="37" t="s">
        <v>4723</v>
      </c>
      <c r="H125" s="37" t="s">
        <v>4606</v>
      </c>
      <c r="I125" s="37">
        <v>0</v>
      </c>
      <c r="J125" s="37">
        <v>1</v>
      </c>
      <c r="K125" s="37">
        <v>0</v>
      </c>
      <c r="L125" s="37">
        <v>0</v>
      </c>
      <c r="M125" s="37">
        <v>0</v>
      </c>
      <c r="N125" s="37">
        <v>2</v>
      </c>
      <c r="O125" s="37">
        <v>2</v>
      </c>
      <c r="P125">
        <f>VLOOKUP($A125,'Item Detail'!$A$2:$G$665,7,0)</f>
        <v>5</v>
      </c>
      <c r="Q125" s="39" t="s">
        <v>5353</v>
      </c>
      <c r="R125" s="39" t="s">
        <v>5349</v>
      </c>
      <c r="S125" s="39" t="s">
        <v>5354</v>
      </c>
      <c r="T125" s="39" t="s">
        <v>5350</v>
      </c>
      <c r="U125" s="39" t="s">
        <v>5350</v>
      </c>
      <c r="V125" s="39" t="s">
        <v>5355</v>
      </c>
      <c r="W125" s="39" t="s">
        <v>5355</v>
      </c>
      <c r="X125" s="39" t="s">
        <v>5355</v>
      </c>
      <c r="Y125" s="39" t="s">
        <v>5355</v>
      </c>
      <c r="Z125" s="39" t="s">
        <v>5355</v>
      </c>
      <c r="AA125" t="s">
        <v>5390</v>
      </c>
    </row>
    <row r="126" spans="1:31" x14ac:dyDescent="0.3">
      <c r="A126" s="37" t="s">
        <v>2558</v>
      </c>
      <c r="B126" s="37" t="s">
        <v>4717</v>
      </c>
      <c r="C126" s="37" t="s">
        <v>2559</v>
      </c>
      <c r="D126" s="37" t="s">
        <v>2560</v>
      </c>
      <c r="E126" s="37" t="s">
        <v>2561</v>
      </c>
      <c r="F126" s="37" t="s">
        <v>2562</v>
      </c>
      <c r="G126" s="37" t="s">
        <v>4723</v>
      </c>
      <c r="H126" s="37" t="s">
        <v>4607</v>
      </c>
      <c r="I126" s="37">
        <v>0</v>
      </c>
      <c r="J126" s="37">
        <v>4</v>
      </c>
      <c r="K126" s="37">
        <v>0</v>
      </c>
      <c r="L126" s="37">
        <v>0</v>
      </c>
      <c r="M126" s="37">
        <v>0</v>
      </c>
      <c r="N126" s="37">
        <v>8</v>
      </c>
      <c r="O126" s="37">
        <v>8</v>
      </c>
      <c r="P126">
        <f>VLOOKUP($A126,'Item Detail'!$A$2:$G$665,7,0)</f>
        <v>5</v>
      </c>
      <c r="Q126" s="39" t="s">
        <v>5353</v>
      </c>
      <c r="R126" s="39" t="s">
        <v>5349</v>
      </c>
      <c r="S126" s="39" t="s">
        <v>5354</v>
      </c>
      <c r="T126" s="39" t="s">
        <v>5350</v>
      </c>
      <c r="U126" s="39" t="s">
        <v>5350</v>
      </c>
      <c r="V126" s="39" t="s">
        <v>5355</v>
      </c>
      <c r="W126" s="39" t="s">
        <v>5355</v>
      </c>
      <c r="X126" s="39" t="s">
        <v>5355</v>
      </c>
      <c r="Y126" s="39" t="s">
        <v>5355</v>
      </c>
      <c r="Z126" s="39" t="s">
        <v>5355</v>
      </c>
      <c r="AA126" t="s">
        <v>5390</v>
      </c>
    </row>
    <row r="127" spans="1:31" x14ac:dyDescent="0.3">
      <c r="A127" s="37" t="s">
        <v>1539</v>
      </c>
      <c r="B127" s="37" t="s">
        <v>4692</v>
      </c>
      <c r="C127" s="37" t="s">
        <v>2564</v>
      </c>
      <c r="D127" s="37" t="s">
        <v>2565</v>
      </c>
      <c r="E127" s="37" t="s">
        <v>2543</v>
      </c>
      <c r="F127" s="37" t="s">
        <v>1106</v>
      </c>
      <c r="G127" s="37" t="s">
        <v>4724</v>
      </c>
      <c r="H127" s="37" t="s">
        <v>4599</v>
      </c>
      <c r="I127" s="37">
        <v>0</v>
      </c>
      <c r="J127" s="37">
        <v>1</v>
      </c>
      <c r="K127" s="37">
        <v>0</v>
      </c>
      <c r="L127" s="37">
        <v>4</v>
      </c>
      <c r="M127" s="37">
        <v>0</v>
      </c>
      <c r="N127" s="37">
        <v>10</v>
      </c>
      <c r="O127" s="37">
        <v>10</v>
      </c>
      <c r="P127">
        <f>VLOOKUP($A127,'Item Detail'!$A$2:$G$665,7,0)</f>
        <v>5</v>
      </c>
      <c r="Q127" s="39" t="s">
        <v>5365</v>
      </c>
      <c r="R127" s="39" t="s">
        <v>5349</v>
      </c>
      <c r="S127" s="39" t="s">
        <v>1204</v>
      </c>
      <c r="T127" s="39" t="s">
        <v>5350</v>
      </c>
      <c r="U127" s="39" t="s">
        <v>5350</v>
      </c>
      <c r="V127" s="39" t="s">
        <v>5351</v>
      </c>
      <c r="W127" s="39" t="s">
        <v>5351</v>
      </c>
      <c r="X127" s="39" t="s">
        <v>5351</v>
      </c>
      <c r="Y127" s="39" t="s">
        <v>5351</v>
      </c>
      <c r="Z127" s="39" t="s">
        <v>5351</v>
      </c>
      <c r="AA127" t="s">
        <v>5386</v>
      </c>
    </row>
    <row r="128" spans="1:31" x14ac:dyDescent="0.3">
      <c r="A128" s="37" t="s">
        <v>2613</v>
      </c>
      <c r="B128" s="37" t="s">
        <v>4617</v>
      </c>
      <c r="C128" s="37" t="s">
        <v>2614</v>
      </c>
      <c r="D128" s="37" t="s">
        <v>2267</v>
      </c>
      <c r="E128" s="37" t="s">
        <v>2615</v>
      </c>
      <c r="F128" s="37" t="s">
        <v>4725</v>
      </c>
      <c r="G128" s="37" t="s">
        <v>4726</v>
      </c>
      <c r="H128" s="37" t="s">
        <v>4603</v>
      </c>
      <c r="I128" s="37">
        <v>0</v>
      </c>
      <c r="J128" s="37">
        <v>4</v>
      </c>
      <c r="K128" s="37">
        <v>0</v>
      </c>
      <c r="L128" s="37">
        <v>1</v>
      </c>
      <c r="M128" s="37">
        <v>0</v>
      </c>
      <c r="N128" s="37">
        <v>10</v>
      </c>
      <c r="O128" s="37">
        <v>10</v>
      </c>
      <c r="P128">
        <f>VLOOKUP($A128,'Item Detail'!$A$2:$G$665,7,0)</f>
        <v>5</v>
      </c>
      <c r="Q128" s="39" t="s">
        <v>5365</v>
      </c>
      <c r="R128" s="39" t="s">
        <v>5349</v>
      </c>
      <c r="S128" s="39" t="s">
        <v>5354</v>
      </c>
      <c r="T128" s="39" t="s">
        <v>5350</v>
      </c>
      <c r="U128" s="39" t="s">
        <v>5350</v>
      </c>
      <c r="V128" s="39" t="s">
        <v>5351</v>
      </c>
      <c r="W128" s="39" t="s">
        <v>5351</v>
      </c>
      <c r="X128" s="39" t="s">
        <v>5351</v>
      </c>
      <c r="Y128" s="39" t="s">
        <v>5351</v>
      </c>
      <c r="Z128" s="39" t="s">
        <v>5351</v>
      </c>
      <c r="AA128" t="s">
        <v>5386</v>
      </c>
    </row>
    <row r="129" spans="1:27" x14ac:dyDescent="0.3">
      <c r="A129" s="37" t="s">
        <v>2653</v>
      </c>
      <c r="B129" s="37" t="s">
        <v>4678</v>
      </c>
      <c r="C129" s="37" t="s">
        <v>2654</v>
      </c>
      <c r="D129" s="37" t="s">
        <v>2267</v>
      </c>
      <c r="E129" s="37" t="s">
        <v>2271</v>
      </c>
      <c r="F129" s="37" t="s">
        <v>2489</v>
      </c>
      <c r="G129" s="37" t="s">
        <v>4727</v>
      </c>
      <c r="H129" s="37" t="s">
        <v>4606</v>
      </c>
      <c r="I129" s="37">
        <v>0</v>
      </c>
      <c r="J129" s="37">
        <v>1</v>
      </c>
      <c r="K129" s="37">
        <v>0</v>
      </c>
      <c r="L129" s="37">
        <v>0</v>
      </c>
      <c r="M129" s="37">
        <v>0</v>
      </c>
      <c r="N129" s="37">
        <v>2</v>
      </c>
      <c r="O129" s="37">
        <v>2</v>
      </c>
      <c r="P129">
        <f>VLOOKUP($A129,'Item Detail'!$A$2:$G$665,7,0)</f>
        <v>4</v>
      </c>
      <c r="Q129" s="39" t="s">
        <v>5353</v>
      </c>
      <c r="R129" s="39" t="s">
        <v>5349</v>
      </c>
      <c r="S129" s="39" t="s">
        <v>5354</v>
      </c>
      <c r="T129" s="39" t="s">
        <v>5350</v>
      </c>
      <c r="U129" s="39" t="s">
        <v>5359</v>
      </c>
      <c r="V129" s="39" t="s">
        <v>5355</v>
      </c>
      <c r="W129" s="39" t="s">
        <v>5355</v>
      </c>
      <c r="X129" s="39" t="s">
        <v>5355</v>
      </c>
      <c r="Y129" s="39" t="s">
        <v>5355</v>
      </c>
      <c r="Z129" s="39" t="s">
        <v>5355</v>
      </c>
      <c r="AA129" t="s">
        <v>5380</v>
      </c>
    </row>
    <row r="130" spans="1:27" x14ac:dyDescent="0.3">
      <c r="A130" s="37" t="s">
        <v>2653</v>
      </c>
      <c r="B130" s="37" t="s">
        <v>4678</v>
      </c>
      <c r="C130" s="37" t="s">
        <v>2654</v>
      </c>
      <c r="D130" s="37" t="s">
        <v>2267</v>
      </c>
      <c r="E130" s="37" t="s">
        <v>2271</v>
      </c>
      <c r="F130" s="37" t="s">
        <v>2489</v>
      </c>
      <c r="G130" s="37" t="s">
        <v>4727</v>
      </c>
      <c r="H130" s="37" t="s">
        <v>4607</v>
      </c>
      <c r="I130" s="37">
        <v>0</v>
      </c>
      <c r="J130" s="37">
        <v>3</v>
      </c>
      <c r="K130" s="37">
        <v>0</v>
      </c>
      <c r="L130" s="37">
        <v>0</v>
      </c>
      <c r="M130" s="37">
        <v>0</v>
      </c>
      <c r="N130" s="37">
        <v>6</v>
      </c>
      <c r="O130" s="37">
        <v>102</v>
      </c>
      <c r="P130">
        <f>VLOOKUP($A130,'Item Detail'!$A$2:$G$665,7,0)</f>
        <v>4</v>
      </c>
      <c r="Q130" s="39" t="s">
        <v>5353</v>
      </c>
      <c r="R130" s="39" t="s">
        <v>5349</v>
      </c>
      <c r="S130" s="39" t="s">
        <v>5354</v>
      </c>
      <c r="T130" s="39" t="s">
        <v>5350</v>
      </c>
      <c r="U130" s="39" t="s">
        <v>5359</v>
      </c>
      <c r="V130" s="39" t="s">
        <v>5355</v>
      </c>
      <c r="W130" s="39" t="s">
        <v>5355</v>
      </c>
      <c r="X130" s="39" t="s">
        <v>5355</v>
      </c>
      <c r="Y130" s="39" t="s">
        <v>5355</v>
      </c>
      <c r="Z130" s="39" t="s">
        <v>5355</v>
      </c>
      <c r="AA130" t="s">
        <v>5380</v>
      </c>
    </row>
    <row r="131" spans="1:27" x14ac:dyDescent="0.3">
      <c r="A131" s="37" t="s">
        <v>2676</v>
      </c>
      <c r="B131" s="37" t="s">
        <v>4619</v>
      </c>
      <c r="C131" s="37" t="s">
        <v>2677</v>
      </c>
      <c r="D131" s="37" t="s">
        <v>2678</v>
      </c>
      <c r="E131" s="37" t="s">
        <v>2271</v>
      </c>
      <c r="F131" s="37" t="s">
        <v>4695</v>
      </c>
      <c r="G131" s="37" t="s">
        <v>4728</v>
      </c>
      <c r="H131" s="37" t="s">
        <v>4603</v>
      </c>
      <c r="I131" s="37">
        <v>0</v>
      </c>
      <c r="J131" s="37">
        <v>4</v>
      </c>
      <c r="K131" s="37">
        <v>0</v>
      </c>
      <c r="L131" s="37">
        <v>0</v>
      </c>
      <c r="M131" s="37">
        <v>0</v>
      </c>
      <c r="N131" s="37">
        <v>8</v>
      </c>
      <c r="O131" s="37">
        <v>32</v>
      </c>
      <c r="P131">
        <f>VLOOKUP($A131,'Item Detail'!$A$2:$G$665,7,0)</f>
        <v>4</v>
      </c>
      <c r="Q131" s="39" t="s">
        <v>5365</v>
      </c>
      <c r="R131" s="39" t="s">
        <v>5349</v>
      </c>
      <c r="S131" s="39" t="s">
        <v>5354</v>
      </c>
      <c r="T131" s="39" t="s">
        <v>5350</v>
      </c>
      <c r="U131" s="39" t="s">
        <v>5350</v>
      </c>
      <c r="V131" s="39" t="s">
        <v>5351</v>
      </c>
      <c r="W131" s="39" t="s">
        <v>5351</v>
      </c>
      <c r="X131" s="39" t="s">
        <v>5351</v>
      </c>
      <c r="Y131" s="39" t="s">
        <v>5351</v>
      </c>
      <c r="Z131" s="39" t="s">
        <v>5351</v>
      </c>
      <c r="AA131" t="s">
        <v>5386</v>
      </c>
    </row>
    <row r="132" spans="1:27" x14ac:dyDescent="0.3">
      <c r="A132" s="37" t="s">
        <v>2680</v>
      </c>
      <c r="B132" s="37" t="s">
        <v>4669</v>
      </c>
      <c r="C132" s="37" t="s">
        <v>2681</v>
      </c>
      <c r="D132" s="37" t="s">
        <v>2267</v>
      </c>
      <c r="E132" s="37" t="s">
        <v>2682</v>
      </c>
      <c r="F132" s="37" t="s">
        <v>2149</v>
      </c>
      <c r="G132" s="37" t="s">
        <v>4729</v>
      </c>
      <c r="H132" s="37" t="s">
        <v>4606</v>
      </c>
      <c r="I132" s="37">
        <v>3</v>
      </c>
      <c r="J132" s="37">
        <v>0</v>
      </c>
      <c r="K132" s="37">
        <v>0</v>
      </c>
      <c r="L132" s="37">
        <v>0</v>
      </c>
      <c r="M132" s="37">
        <v>0</v>
      </c>
      <c r="N132" s="37">
        <v>6</v>
      </c>
      <c r="O132" s="37">
        <v>18</v>
      </c>
      <c r="P132">
        <f>VLOOKUP($A132,'Item Detail'!$A$2:$G$665,7,0)</f>
        <v>4</v>
      </c>
      <c r="Q132" s="39" t="s">
        <v>5353</v>
      </c>
      <c r="R132" s="39" t="s">
        <v>5349</v>
      </c>
      <c r="S132" s="39" t="s">
        <v>5354</v>
      </c>
      <c r="T132" s="39" t="s">
        <v>5350</v>
      </c>
      <c r="U132" s="39" t="s">
        <v>5350</v>
      </c>
      <c r="V132" s="39" t="s">
        <v>5355</v>
      </c>
      <c r="W132" s="39" t="s">
        <v>5351</v>
      </c>
      <c r="X132" s="39" t="s">
        <v>5351</v>
      </c>
      <c r="Y132" s="39" t="s">
        <v>5351</v>
      </c>
      <c r="Z132" s="39" t="s">
        <v>5355</v>
      </c>
      <c r="AA132" t="s">
        <v>5380</v>
      </c>
    </row>
    <row r="133" spans="1:27" x14ac:dyDescent="0.3">
      <c r="A133" s="37" t="s">
        <v>2680</v>
      </c>
      <c r="B133" s="37" t="s">
        <v>4669</v>
      </c>
      <c r="C133" s="37" t="s">
        <v>2681</v>
      </c>
      <c r="D133" s="37" t="s">
        <v>2267</v>
      </c>
      <c r="E133" s="37" t="s">
        <v>2682</v>
      </c>
      <c r="F133" s="37" t="s">
        <v>2149</v>
      </c>
      <c r="G133" s="37" t="s">
        <v>4729</v>
      </c>
      <c r="H133" s="37" t="s">
        <v>4603</v>
      </c>
      <c r="I133" s="37">
        <v>0</v>
      </c>
      <c r="J133" s="37">
        <v>1</v>
      </c>
      <c r="K133" s="37">
        <v>0</v>
      </c>
      <c r="L133" s="37">
        <v>0</v>
      </c>
      <c r="M133" s="37">
        <v>0</v>
      </c>
      <c r="N133" s="37">
        <v>2</v>
      </c>
      <c r="O133" s="37">
        <v>12</v>
      </c>
      <c r="P133">
        <f>VLOOKUP($A133,'Item Detail'!$A$2:$G$665,7,0)</f>
        <v>4</v>
      </c>
      <c r="Q133" s="39" t="s">
        <v>5353</v>
      </c>
      <c r="R133" s="39" t="s">
        <v>5349</v>
      </c>
      <c r="S133" s="39" t="s">
        <v>5354</v>
      </c>
      <c r="T133" s="39" t="s">
        <v>5350</v>
      </c>
      <c r="U133" s="39" t="s">
        <v>5350</v>
      </c>
      <c r="V133" s="39" t="s">
        <v>5355</v>
      </c>
      <c r="W133" s="39" t="s">
        <v>5351</v>
      </c>
      <c r="X133" s="39" t="s">
        <v>5351</v>
      </c>
      <c r="Y133" s="39" t="s">
        <v>5351</v>
      </c>
      <c r="Z133" s="39" t="s">
        <v>5355</v>
      </c>
      <c r="AA133" t="s">
        <v>5381</v>
      </c>
    </row>
    <row r="134" spans="1:27" x14ac:dyDescent="0.3">
      <c r="A134" s="37" t="s">
        <v>2709</v>
      </c>
      <c r="B134" s="37" t="s">
        <v>4683</v>
      </c>
      <c r="C134" s="37" t="s">
        <v>2710</v>
      </c>
      <c r="D134" s="37" t="s">
        <v>2503</v>
      </c>
      <c r="E134" s="37" t="s">
        <v>2271</v>
      </c>
      <c r="F134" s="37" t="s">
        <v>2504</v>
      </c>
      <c r="G134" s="37" t="s">
        <v>4730</v>
      </c>
      <c r="H134" s="37" t="s">
        <v>4606</v>
      </c>
      <c r="I134" s="37">
        <v>0</v>
      </c>
      <c r="J134" s="37">
        <v>0</v>
      </c>
      <c r="K134" s="37">
        <v>0</v>
      </c>
      <c r="L134" s="37">
        <v>1</v>
      </c>
      <c r="M134" s="37">
        <v>0</v>
      </c>
      <c r="N134" s="37">
        <v>2</v>
      </c>
      <c r="O134" s="37">
        <v>4</v>
      </c>
      <c r="P134">
        <f>VLOOKUP($A134,'Item Detail'!$A$2:$G$665,7,0)</f>
        <v>4</v>
      </c>
      <c r="Q134" s="39" t="s">
        <v>5353</v>
      </c>
      <c r="R134" s="39" t="s">
        <v>5349</v>
      </c>
      <c r="S134" s="39" t="s">
        <v>5354</v>
      </c>
      <c r="T134" s="39" t="s">
        <v>5350</v>
      </c>
      <c r="U134" s="39" t="s">
        <v>5350</v>
      </c>
      <c r="V134" s="39" t="s">
        <v>5355</v>
      </c>
      <c r="W134" s="39" t="s">
        <v>5355</v>
      </c>
      <c r="X134" s="39" t="s">
        <v>5355</v>
      </c>
      <c r="Y134" s="39" t="s">
        <v>5355</v>
      </c>
      <c r="Z134" s="39" t="s">
        <v>5355</v>
      </c>
      <c r="AA134" t="s">
        <v>5380</v>
      </c>
    </row>
    <row r="135" spans="1:27" x14ac:dyDescent="0.3">
      <c r="A135" s="37" t="s">
        <v>2709</v>
      </c>
      <c r="B135" s="37" t="s">
        <v>4683</v>
      </c>
      <c r="C135" s="37" t="s">
        <v>2710</v>
      </c>
      <c r="D135" s="37" t="s">
        <v>2503</v>
      </c>
      <c r="E135" s="37" t="s">
        <v>2271</v>
      </c>
      <c r="F135" s="37" t="s">
        <v>2504</v>
      </c>
      <c r="G135" s="37" t="s">
        <v>4730</v>
      </c>
      <c r="H135" s="37" t="s">
        <v>4607</v>
      </c>
      <c r="I135" s="37">
        <v>0</v>
      </c>
      <c r="J135" s="37">
        <v>2</v>
      </c>
      <c r="K135" s="37">
        <v>0</v>
      </c>
      <c r="L135" s="37">
        <v>1</v>
      </c>
      <c r="M135" s="37">
        <v>0</v>
      </c>
      <c r="N135" s="37">
        <v>6</v>
      </c>
      <c r="O135" s="37">
        <v>24</v>
      </c>
      <c r="P135">
        <f>VLOOKUP($A135,'Item Detail'!$A$2:$G$665,7,0)</f>
        <v>4</v>
      </c>
      <c r="Q135" s="39" t="s">
        <v>5353</v>
      </c>
      <c r="R135" s="39" t="s">
        <v>5349</v>
      </c>
      <c r="S135" s="39" t="s">
        <v>5354</v>
      </c>
      <c r="T135" s="39" t="s">
        <v>5350</v>
      </c>
      <c r="U135" s="39" t="s">
        <v>5350</v>
      </c>
      <c r="V135" s="39" t="s">
        <v>5355</v>
      </c>
      <c r="W135" s="39" t="s">
        <v>5355</v>
      </c>
      <c r="X135" s="39" t="s">
        <v>5355</v>
      </c>
      <c r="Y135" s="39" t="s">
        <v>5355</v>
      </c>
      <c r="Z135" s="39" t="s">
        <v>5355</v>
      </c>
      <c r="AA135" t="s">
        <v>5380</v>
      </c>
    </row>
    <row r="136" spans="1:27" x14ac:dyDescent="0.3">
      <c r="A136" s="37" t="s">
        <v>2641</v>
      </c>
      <c r="B136" s="37" t="s">
        <v>4615</v>
      </c>
      <c r="C136" s="37" t="s">
        <v>2642</v>
      </c>
      <c r="D136" s="37" t="s">
        <v>2267</v>
      </c>
      <c r="E136" s="37" t="s">
        <v>2271</v>
      </c>
      <c r="F136" s="37" t="s">
        <v>1384</v>
      </c>
      <c r="G136" s="37" t="s">
        <v>4731</v>
      </c>
      <c r="H136" s="37" t="s">
        <v>4603</v>
      </c>
      <c r="I136" s="37">
        <v>0</v>
      </c>
      <c r="J136" s="37">
        <v>4</v>
      </c>
      <c r="K136" s="37">
        <v>0</v>
      </c>
      <c r="L136" s="37">
        <v>0</v>
      </c>
      <c r="M136" s="37">
        <v>0</v>
      </c>
      <c r="N136" s="37">
        <v>8</v>
      </c>
      <c r="O136" s="37">
        <v>22</v>
      </c>
      <c r="P136">
        <f>VLOOKUP($A136,'Item Detail'!$A$2:$G$665,7,0)</f>
        <v>4</v>
      </c>
      <c r="Q136" s="39" t="s">
        <v>5353</v>
      </c>
      <c r="R136" s="39" t="s">
        <v>5349</v>
      </c>
      <c r="S136" s="39" t="s">
        <v>5354</v>
      </c>
      <c r="T136" s="39" t="s">
        <v>5350</v>
      </c>
      <c r="U136" s="39" t="s">
        <v>5350</v>
      </c>
      <c r="V136" s="39" t="s">
        <v>5355</v>
      </c>
      <c r="W136" s="39" t="s">
        <v>5351</v>
      </c>
      <c r="X136" s="39" t="s">
        <v>5351</v>
      </c>
      <c r="Y136" s="39" t="s">
        <v>5351</v>
      </c>
      <c r="Z136" s="39" t="s">
        <v>5351</v>
      </c>
      <c r="AA136" t="s">
        <v>5381</v>
      </c>
    </row>
    <row r="137" spans="1:27" x14ac:dyDescent="0.3">
      <c r="A137" s="37" t="s">
        <v>2706</v>
      </c>
      <c r="B137" s="37" t="s">
        <v>4669</v>
      </c>
      <c r="C137" s="37" t="s">
        <v>2707</v>
      </c>
      <c r="D137" s="37" t="s">
        <v>2492</v>
      </c>
      <c r="E137" s="37" t="s">
        <v>2493</v>
      </c>
      <c r="F137" s="37" t="s">
        <v>2477</v>
      </c>
      <c r="G137" s="37" t="s">
        <v>4732</v>
      </c>
      <c r="H137" s="37" t="s">
        <v>4607</v>
      </c>
      <c r="I137" s="37">
        <v>0</v>
      </c>
      <c r="J137" s="37">
        <v>3</v>
      </c>
      <c r="K137" s="37">
        <v>0</v>
      </c>
      <c r="L137" s="37">
        <v>1</v>
      </c>
      <c r="M137" s="37">
        <v>0</v>
      </c>
      <c r="N137" s="37">
        <v>8</v>
      </c>
      <c r="O137" s="37">
        <v>20</v>
      </c>
      <c r="P137">
        <f>VLOOKUP($A137,'Item Detail'!$A$2:$G$665,7,0)</f>
        <v>4</v>
      </c>
      <c r="Q137" s="39" t="s">
        <v>5353</v>
      </c>
      <c r="R137" s="39" t="s">
        <v>5349</v>
      </c>
      <c r="S137" s="39" t="s">
        <v>5354</v>
      </c>
      <c r="T137" s="39" t="s">
        <v>5350</v>
      </c>
      <c r="U137" s="39" t="s">
        <v>5356</v>
      </c>
      <c r="V137" s="39" t="s">
        <v>5355</v>
      </c>
      <c r="W137" s="39" t="s">
        <v>5355</v>
      </c>
      <c r="X137" s="39" t="s">
        <v>5355</v>
      </c>
      <c r="Y137" s="39" t="s">
        <v>5355</v>
      </c>
      <c r="Z137" s="39" t="s">
        <v>5355</v>
      </c>
      <c r="AA137" t="s">
        <v>5380</v>
      </c>
    </row>
    <row r="138" spans="1:27" x14ac:dyDescent="0.3">
      <c r="A138" s="37" t="s">
        <v>2673</v>
      </c>
      <c r="B138" s="37" t="s">
        <v>4617</v>
      </c>
      <c r="C138" s="37" t="s">
        <v>2524</v>
      </c>
      <c r="D138" s="37" t="s">
        <v>2674</v>
      </c>
      <c r="E138" s="37" t="s">
        <v>2484</v>
      </c>
      <c r="F138" s="37" t="s">
        <v>2311</v>
      </c>
      <c r="G138" s="37" t="s">
        <v>4733</v>
      </c>
      <c r="H138" s="37" t="s">
        <v>4606</v>
      </c>
      <c r="I138" s="37">
        <v>0</v>
      </c>
      <c r="J138" s="37">
        <v>1</v>
      </c>
      <c r="K138" s="37">
        <v>0</v>
      </c>
      <c r="L138" s="37">
        <v>0</v>
      </c>
      <c r="M138" s="37">
        <v>0</v>
      </c>
      <c r="N138" s="37">
        <v>2</v>
      </c>
      <c r="O138" s="37">
        <v>4</v>
      </c>
      <c r="P138">
        <f>VLOOKUP($A138,'Item Detail'!$A$2:$G$665,7,0)</f>
        <v>4</v>
      </c>
      <c r="Q138" s="39" t="s">
        <v>5353</v>
      </c>
      <c r="R138" s="39" t="s">
        <v>5349</v>
      </c>
      <c r="S138" s="39" t="s">
        <v>5354</v>
      </c>
      <c r="T138" s="39" t="s">
        <v>5350</v>
      </c>
      <c r="U138" s="39" t="s">
        <v>5350</v>
      </c>
      <c r="V138" s="39" t="s">
        <v>5355</v>
      </c>
      <c r="W138" s="39" t="s">
        <v>5355</v>
      </c>
      <c r="X138" s="39" t="s">
        <v>5355</v>
      </c>
      <c r="Y138" s="39" t="s">
        <v>5355</v>
      </c>
      <c r="Z138" s="39" t="s">
        <v>5355</v>
      </c>
      <c r="AA138" t="s">
        <v>5380</v>
      </c>
    </row>
    <row r="139" spans="1:27" x14ac:dyDescent="0.3">
      <c r="A139" s="37" t="s">
        <v>2673</v>
      </c>
      <c r="B139" s="37" t="s">
        <v>4617</v>
      </c>
      <c r="C139" s="37" t="s">
        <v>2524</v>
      </c>
      <c r="D139" s="37" t="s">
        <v>2674</v>
      </c>
      <c r="E139" s="37" t="s">
        <v>2484</v>
      </c>
      <c r="F139" s="37" t="s">
        <v>2311</v>
      </c>
      <c r="G139" s="37" t="s">
        <v>4733</v>
      </c>
      <c r="H139" s="37" t="s">
        <v>4607</v>
      </c>
      <c r="I139" s="37">
        <v>0</v>
      </c>
      <c r="J139" s="37">
        <v>3</v>
      </c>
      <c r="K139" s="37">
        <v>0</v>
      </c>
      <c r="L139" s="37">
        <v>0</v>
      </c>
      <c r="M139" s="37">
        <v>0</v>
      </c>
      <c r="N139" s="37">
        <v>6</v>
      </c>
      <c r="O139" s="37">
        <v>16</v>
      </c>
      <c r="P139">
        <f>VLOOKUP($A139,'Item Detail'!$A$2:$G$665,7,0)</f>
        <v>4</v>
      </c>
      <c r="Q139" s="39" t="s">
        <v>5353</v>
      </c>
      <c r="R139" s="39" t="s">
        <v>5349</v>
      </c>
      <c r="S139" s="39" t="s">
        <v>5354</v>
      </c>
      <c r="T139" s="39" t="s">
        <v>5350</v>
      </c>
      <c r="U139" s="39" t="s">
        <v>5350</v>
      </c>
      <c r="V139" s="39" t="s">
        <v>5355</v>
      </c>
      <c r="W139" s="39" t="s">
        <v>5355</v>
      </c>
      <c r="X139" s="39" t="s">
        <v>5355</v>
      </c>
      <c r="Y139" s="39" t="s">
        <v>5355</v>
      </c>
      <c r="Z139" s="39" t="s">
        <v>5355</v>
      </c>
      <c r="AA139" t="s">
        <v>5380</v>
      </c>
    </row>
    <row r="140" spans="1:27" x14ac:dyDescent="0.3">
      <c r="A140" s="37" t="s">
        <v>2695</v>
      </c>
      <c r="B140" s="37" t="s">
        <v>4678</v>
      </c>
      <c r="C140" s="37" t="s">
        <v>2696</v>
      </c>
      <c r="D140" s="37" t="s">
        <v>2267</v>
      </c>
      <c r="E140" s="37" t="s">
        <v>2271</v>
      </c>
      <c r="F140" s="37" t="s">
        <v>4734</v>
      </c>
      <c r="G140" s="37" t="s">
        <v>4735</v>
      </c>
      <c r="H140" s="37" t="s">
        <v>4606</v>
      </c>
      <c r="I140" s="37">
        <v>0</v>
      </c>
      <c r="J140" s="37">
        <v>3</v>
      </c>
      <c r="K140" s="37">
        <v>0</v>
      </c>
      <c r="L140" s="37">
        <v>0</v>
      </c>
      <c r="M140" s="37">
        <v>0</v>
      </c>
      <c r="N140" s="37">
        <v>6</v>
      </c>
      <c r="O140" s="37">
        <v>10</v>
      </c>
      <c r="P140">
        <f>VLOOKUP($A140,'Item Detail'!$A$2:$G$665,7,0)</f>
        <v>4</v>
      </c>
      <c r="Q140" s="39" t="s">
        <v>5353</v>
      </c>
      <c r="R140" s="39" t="s">
        <v>5349</v>
      </c>
      <c r="S140" s="39" t="s">
        <v>5354</v>
      </c>
      <c r="T140" s="39" t="s">
        <v>5350</v>
      </c>
      <c r="U140" s="39" t="s">
        <v>5350</v>
      </c>
      <c r="V140" s="39" t="s">
        <v>5351</v>
      </c>
      <c r="W140" s="39" t="s">
        <v>5355</v>
      </c>
      <c r="X140" s="39" t="s">
        <v>5355</v>
      </c>
      <c r="Y140" s="39" t="s">
        <v>5351</v>
      </c>
      <c r="Z140" s="39" t="s">
        <v>5351</v>
      </c>
      <c r="AA140" t="s">
        <v>5380</v>
      </c>
    </row>
    <row r="141" spans="1:27" x14ac:dyDescent="0.3">
      <c r="A141" s="37" t="s">
        <v>2695</v>
      </c>
      <c r="B141" s="37" t="s">
        <v>4678</v>
      </c>
      <c r="C141" s="37" t="s">
        <v>2696</v>
      </c>
      <c r="D141" s="37" t="s">
        <v>2267</v>
      </c>
      <c r="E141" s="37" t="s">
        <v>2271</v>
      </c>
      <c r="F141" s="37" t="s">
        <v>4734</v>
      </c>
      <c r="G141" s="37" t="s">
        <v>4735</v>
      </c>
      <c r="H141" s="37" t="s">
        <v>4607</v>
      </c>
      <c r="I141" s="37">
        <v>0</v>
      </c>
      <c r="J141" s="37">
        <v>1</v>
      </c>
      <c r="K141" s="37">
        <v>0</v>
      </c>
      <c r="L141" s="37">
        <v>0</v>
      </c>
      <c r="M141" s="37">
        <v>0</v>
      </c>
      <c r="N141" s="37">
        <v>2</v>
      </c>
      <c r="O141" s="37">
        <v>8</v>
      </c>
      <c r="P141">
        <f>VLOOKUP($A141,'Item Detail'!$A$2:$G$665,7,0)</f>
        <v>4</v>
      </c>
      <c r="Q141" s="39" t="s">
        <v>5353</v>
      </c>
      <c r="R141" s="39" t="s">
        <v>5349</v>
      </c>
      <c r="S141" s="39" t="s">
        <v>5354</v>
      </c>
      <c r="T141" s="39" t="s">
        <v>5350</v>
      </c>
      <c r="U141" s="39" t="s">
        <v>5350</v>
      </c>
      <c r="V141" s="39" t="s">
        <v>5351</v>
      </c>
      <c r="W141" s="39" t="s">
        <v>5355</v>
      </c>
      <c r="X141" s="39" t="s">
        <v>5355</v>
      </c>
      <c r="Y141" s="39" t="s">
        <v>5351</v>
      </c>
      <c r="Z141" s="39" t="s">
        <v>5351</v>
      </c>
      <c r="AA141" t="s">
        <v>5380</v>
      </c>
    </row>
    <row r="142" spans="1:27" x14ac:dyDescent="0.3">
      <c r="A142" s="37" t="s">
        <v>2722</v>
      </c>
      <c r="B142" s="37" t="s">
        <v>4597</v>
      </c>
      <c r="C142" s="37" t="s">
        <v>2598</v>
      </c>
      <c r="D142" s="37" t="s">
        <v>2723</v>
      </c>
      <c r="E142" s="37" t="s">
        <v>2600</v>
      </c>
      <c r="F142" s="37" t="s">
        <v>1351</v>
      </c>
      <c r="G142" s="37" t="s">
        <v>4736</v>
      </c>
      <c r="H142" s="37" t="s">
        <v>4603</v>
      </c>
      <c r="I142" s="37">
        <v>0</v>
      </c>
      <c r="J142" s="37">
        <v>0</v>
      </c>
      <c r="K142" s="37">
        <v>0</v>
      </c>
      <c r="L142" s="37">
        <v>4</v>
      </c>
      <c r="M142" s="37">
        <v>0</v>
      </c>
      <c r="N142" s="37">
        <v>8</v>
      </c>
      <c r="O142" s="37">
        <v>18</v>
      </c>
      <c r="P142">
        <f>VLOOKUP($A142,'Item Detail'!$A$2:$G$665,7,0)</f>
        <v>4</v>
      </c>
      <c r="Q142" s="39" t="s">
        <v>5361</v>
      </c>
      <c r="R142" s="39" t="s">
        <v>5349</v>
      </c>
      <c r="S142" s="39" t="s">
        <v>5354</v>
      </c>
      <c r="T142" s="39" t="s">
        <v>5350</v>
      </c>
      <c r="U142" s="39" t="s">
        <v>5350</v>
      </c>
      <c r="V142" s="39" t="s">
        <v>5355</v>
      </c>
      <c r="W142" s="39" t="s">
        <v>5355</v>
      </c>
      <c r="X142" s="39" t="s">
        <v>5355</v>
      </c>
      <c r="Y142" s="39" t="s">
        <v>5351</v>
      </c>
      <c r="Z142" s="39" t="s">
        <v>5351</v>
      </c>
      <c r="AA142" t="s">
        <v>5381</v>
      </c>
    </row>
    <row r="143" spans="1:27" x14ac:dyDescent="0.3">
      <c r="A143" s="37" t="s">
        <v>2712</v>
      </c>
      <c r="B143" s="37" t="s">
        <v>4623</v>
      </c>
      <c r="C143" s="37" t="s">
        <v>2713</v>
      </c>
      <c r="D143" s="37" t="s">
        <v>2267</v>
      </c>
      <c r="E143" s="37" t="s">
        <v>2336</v>
      </c>
      <c r="F143" s="37" t="s">
        <v>4624</v>
      </c>
      <c r="G143" s="37" t="s">
        <v>4737</v>
      </c>
      <c r="H143" s="37" t="s">
        <v>4607</v>
      </c>
      <c r="I143" s="37">
        <v>0</v>
      </c>
      <c r="J143" s="37">
        <v>4</v>
      </c>
      <c r="K143" s="37">
        <v>0</v>
      </c>
      <c r="L143" s="37">
        <v>0</v>
      </c>
      <c r="M143" s="37">
        <v>0</v>
      </c>
      <c r="N143" s="37">
        <v>8</v>
      </c>
      <c r="O143" s="37">
        <v>16</v>
      </c>
      <c r="P143">
        <f>VLOOKUP($A143,'Item Detail'!$A$2:$G$665,7,0)</f>
        <v>4</v>
      </c>
      <c r="Q143" s="39" t="s">
        <v>5353</v>
      </c>
      <c r="R143" s="39" t="s">
        <v>5349</v>
      </c>
      <c r="S143" s="39" t="s">
        <v>5354</v>
      </c>
      <c r="T143" s="39" t="s">
        <v>5350</v>
      </c>
      <c r="U143" s="39" t="s">
        <v>5356</v>
      </c>
      <c r="V143" s="39" t="s">
        <v>5355</v>
      </c>
      <c r="W143" s="39" t="s">
        <v>5355</v>
      </c>
      <c r="X143" s="39" t="s">
        <v>5355</v>
      </c>
      <c r="Y143" s="39" t="s">
        <v>5355</v>
      </c>
      <c r="Z143" s="39" t="s">
        <v>5355</v>
      </c>
      <c r="AA143" t="s">
        <v>5380</v>
      </c>
    </row>
    <row r="144" spans="1:27" x14ac:dyDescent="0.3">
      <c r="A144" s="37" t="s">
        <v>2638</v>
      </c>
      <c r="B144" s="37" t="s">
        <v>4617</v>
      </c>
      <c r="C144" s="37" t="s">
        <v>2524</v>
      </c>
      <c r="D144" s="37" t="s">
        <v>2639</v>
      </c>
      <c r="E144" s="37" t="s">
        <v>2484</v>
      </c>
      <c r="F144" s="37" t="s">
        <v>2311</v>
      </c>
      <c r="G144" s="37" t="s">
        <v>4738</v>
      </c>
      <c r="H144" s="37" t="s">
        <v>4607</v>
      </c>
      <c r="I144" s="37">
        <v>0</v>
      </c>
      <c r="J144" s="37">
        <v>0</v>
      </c>
      <c r="K144" s="37">
        <v>0</v>
      </c>
      <c r="L144" s="37">
        <v>4</v>
      </c>
      <c r="M144" s="37">
        <v>0</v>
      </c>
      <c r="N144" s="37">
        <v>8</v>
      </c>
      <c r="O144" s="37">
        <v>16</v>
      </c>
      <c r="P144">
        <f>VLOOKUP($A144,'Item Detail'!$A$2:$G$665,7,0)</f>
        <v>4</v>
      </c>
      <c r="Q144" s="39" t="s">
        <v>5353</v>
      </c>
      <c r="R144" s="39" t="s">
        <v>5349</v>
      </c>
      <c r="S144" s="39" t="s">
        <v>5354</v>
      </c>
      <c r="T144" s="39" t="s">
        <v>5350</v>
      </c>
      <c r="U144" s="39" t="s">
        <v>5350</v>
      </c>
      <c r="V144" s="39" t="s">
        <v>5355</v>
      </c>
      <c r="W144" s="39" t="s">
        <v>5355</v>
      </c>
      <c r="X144" s="39" t="s">
        <v>5355</v>
      </c>
      <c r="Y144" s="39" t="s">
        <v>5355</v>
      </c>
      <c r="Z144" s="39" t="s">
        <v>5355</v>
      </c>
      <c r="AA144" t="s">
        <v>5380</v>
      </c>
    </row>
    <row r="145" spans="1:27" x14ac:dyDescent="0.3">
      <c r="A145" s="37" t="s">
        <v>2725</v>
      </c>
      <c r="B145" s="37" t="s">
        <v>4683</v>
      </c>
      <c r="C145" s="37" t="s">
        <v>2726</v>
      </c>
      <c r="D145" s="37" t="s">
        <v>2267</v>
      </c>
      <c r="E145" s="37" t="s">
        <v>2271</v>
      </c>
      <c r="F145" s="37" t="s">
        <v>2504</v>
      </c>
      <c r="G145" s="37" t="s">
        <v>4739</v>
      </c>
      <c r="H145" s="37" t="s">
        <v>4607</v>
      </c>
      <c r="I145" s="37">
        <v>0</v>
      </c>
      <c r="J145" s="37">
        <v>4</v>
      </c>
      <c r="K145" s="37">
        <v>0</v>
      </c>
      <c r="L145" s="37">
        <v>0</v>
      </c>
      <c r="M145" s="37">
        <v>0</v>
      </c>
      <c r="N145" s="37">
        <v>8</v>
      </c>
      <c r="O145" s="37">
        <v>16</v>
      </c>
      <c r="P145">
        <f>VLOOKUP($A145,'Item Detail'!$A$2:$G$665,7,0)</f>
        <v>4</v>
      </c>
      <c r="Q145" s="39" t="s">
        <v>5353</v>
      </c>
      <c r="R145" s="39" t="s">
        <v>5349</v>
      </c>
      <c r="S145" s="39" t="s">
        <v>5354</v>
      </c>
      <c r="T145" s="39" t="s">
        <v>5350</v>
      </c>
      <c r="U145" s="39" t="s">
        <v>5350</v>
      </c>
      <c r="V145" s="39" t="s">
        <v>5355</v>
      </c>
      <c r="W145" s="39" t="s">
        <v>5355</v>
      </c>
      <c r="X145" s="39" t="s">
        <v>5355</v>
      </c>
      <c r="Y145" s="39" t="s">
        <v>5355</v>
      </c>
      <c r="Z145" s="39" t="s">
        <v>5355</v>
      </c>
      <c r="AA145" t="s">
        <v>5380</v>
      </c>
    </row>
    <row r="146" spans="1:27" x14ac:dyDescent="0.3">
      <c r="A146" s="37" t="s">
        <v>2655</v>
      </c>
      <c r="B146" s="37" t="s">
        <v>4740</v>
      </c>
      <c r="C146" s="37" t="s">
        <v>2656</v>
      </c>
      <c r="D146" s="37" t="s">
        <v>2657</v>
      </c>
      <c r="E146" s="37" t="s">
        <v>2271</v>
      </c>
      <c r="F146" s="37" t="s">
        <v>2658</v>
      </c>
      <c r="G146" s="37" t="s">
        <v>4741</v>
      </c>
      <c r="H146" s="37" t="s">
        <v>4603</v>
      </c>
      <c r="I146" s="37">
        <v>0</v>
      </c>
      <c r="J146" s="37">
        <v>3</v>
      </c>
      <c r="K146" s="37">
        <v>0</v>
      </c>
      <c r="L146" s="37">
        <v>1</v>
      </c>
      <c r="M146" s="37">
        <v>0</v>
      </c>
      <c r="N146" s="37">
        <v>8</v>
      </c>
      <c r="O146" s="37">
        <v>12</v>
      </c>
      <c r="P146">
        <f>VLOOKUP($A146,'Item Detail'!$A$2:$G$665,7,0)</f>
        <v>4</v>
      </c>
      <c r="Q146" s="39" t="s">
        <v>5362</v>
      </c>
      <c r="R146" s="39" t="s">
        <v>5349</v>
      </c>
      <c r="S146" s="39" t="s">
        <v>5354</v>
      </c>
      <c r="T146" s="39" t="s">
        <v>5350</v>
      </c>
      <c r="U146" s="39" t="s">
        <v>5350</v>
      </c>
      <c r="V146" s="39" t="s">
        <v>5355</v>
      </c>
      <c r="W146" s="39" t="s">
        <v>5351</v>
      </c>
      <c r="X146" s="39" t="s">
        <v>5355</v>
      </c>
      <c r="Y146" s="39" t="s">
        <v>5351</v>
      </c>
      <c r="Z146" s="39" t="s">
        <v>5351</v>
      </c>
      <c r="AA146" t="s">
        <v>5381</v>
      </c>
    </row>
    <row r="147" spans="1:27" x14ac:dyDescent="0.3">
      <c r="A147" s="37" t="s">
        <v>2633</v>
      </c>
      <c r="B147" s="37" t="s">
        <v>4617</v>
      </c>
      <c r="C147" s="37" t="s">
        <v>2634</v>
      </c>
      <c r="D147" s="37" t="s">
        <v>2267</v>
      </c>
      <c r="E147" s="37" t="s">
        <v>2310</v>
      </c>
      <c r="F147" s="37" t="s">
        <v>2311</v>
      </c>
      <c r="G147" s="37" t="s">
        <v>4742</v>
      </c>
      <c r="H147" s="37" t="s">
        <v>4607</v>
      </c>
      <c r="I147" s="37">
        <v>0</v>
      </c>
      <c r="J147" s="37">
        <v>3</v>
      </c>
      <c r="K147" s="37">
        <v>0</v>
      </c>
      <c r="L147" s="37">
        <v>1</v>
      </c>
      <c r="M147" s="37">
        <v>0</v>
      </c>
      <c r="N147" s="37">
        <v>8</v>
      </c>
      <c r="O147" s="37">
        <v>12</v>
      </c>
      <c r="P147">
        <f>VLOOKUP($A147,'Item Detail'!$A$2:$G$665,7,0)</f>
        <v>4</v>
      </c>
      <c r="Q147" s="39" t="s">
        <v>5353</v>
      </c>
      <c r="R147" s="39" t="s">
        <v>5349</v>
      </c>
      <c r="S147" s="39" t="s">
        <v>5354</v>
      </c>
      <c r="T147" s="39" t="s">
        <v>5350</v>
      </c>
      <c r="U147" s="39" t="s">
        <v>5350</v>
      </c>
      <c r="V147" s="39" t="s">
        <v>5355</v>
      </c>
      <c r="W147" s="39" t="s">
        <v>5355</v>
      </c>
      <c r="X147" s="39" t="s">
        <v>5355</v>
      </c>
      <c r="Y147" s="39" t="s">
        <v>5355</v>
      </c>
      <c r="Z147" s="39" t="s">
        <v>5355</v>
      </c>
      <c r="AA147" t="s">
        <v>5380</v>
      </c>
    </row>
    <row r="148" spans="1:27" x14ac:dyDescent="0.3">
      <c r="A148" s="37" t="s">
        <v>2644</v>
      </c>
      <c r="B148" s="37" t="s">
        <v>4669</v>
      </c>
      <c r="C148" s="37" t="s">
        <v>2645</v>
      </c>
      <c r="D148" s="37" t="s">
        <v>2267</v>
      </c>
      <c r="E148" s="37" t="s">
        <v>2646</v>
      </c>
      <c r="F148" s="37" t="s">
        <v>4743</v>
      </c>
      <c r="G148" s="37" t="s">
        <v>4744</v>
      </c>
      <c r="H148" s="37" t="s">
        <v>4603</v>
      </c>
      <c r="I148" s="37">
        <v>0</v>
      </c>
      <c r="J148" s="37">
        <v>0</v>
      </c>
      <c r="K148" s="37">
        <v>0</v>
      </c>
      <c r="L148" s="37">
        <v>4</v>
      </c>
      <c r="M148" s="37">
        <v>0</v>
      </c>
      <c r="N148" s="37">
        <v>8</v>
      </c>
      <c r="O148" s="37">
        <v>12</v>
      </c>
      <c r="P148">
        <f>VLOOKUP($A148,'Item Detail'!$A$2:$G$665,7,0)</f>
        <v>4</v>
      </c>
      <c r="Q148" s="39" t="s">
        <v>5361</v>
      </c>
      <c r="R148" s="39" t="s">
        <v>5349</v>
      </c>
      <c r="S148" s="39" t="s">
        <v>5354</v>
      </c>
      <c r="T148" s="39" t="s">
        <v>5350</v>
      </c>
      <c r="U148" s="39" t="s">
        <v>5350</v>
      </c>
      <c r="V148" s="39" t="s">
        <v>5351</v>
      </c>
      <c r="W148" s="39" t="s">
        <v>5355</v>
      </c>
      <c r="X148" s="39" t="s">
        <v>5351</v>
      </c>
      <c r="Y148" s="39" t="s">
        <v>5351</v>
      </c>
      <c r="Z148" s="39" t="s">
        <v>5351</v>
      </c>
      <c r="AA148" t="s">
        <v>5381</v>
      </c>
    </row>
    <row r="149" spans="1:27" x14ac:dyDescent="0.3">
      <c r="A149" s="37" t="s">
        <v>1129</v>
      </c>
      <c r="B149" s="37" t="s">
        <v>4615</v>
      </c>
      <c r="C149" s="37" t="s">
        <v>2636</v>
      </c>
      <c r="D149" s="37" t="s">
        <v>2728</v>
      </c>
      <c r="E149" s="37" t="s">
        <v>2336</v>
      </c>
      <c r="F149" s="37" t="s">
        <v>1106</v>
      </c>
      <c r="G149" s="37" t="s">
        <v>4745</v>
      </c>
      <c r="H149" s="37" t="s">
        <v>4746</v>
      </c>
      <c r="I149" s="37">
        <v>0</v>
      </c>
      <c r="J149" s="37">
        <v>4</v>
      </c>
      <c r="K149" s="37">
        <v>0</v>
      </c>
      <c r="L149" s="37">
        <v>0</v>
      </c>
      <c r="M149" s="37">
        <v>0</v>
      </c>
      <c r="N149" s="37">
        <v>8</v>
      </c>
      <c r="O149" s="37">
        <v>12</v>
      </c>
      <c r="P149">
        <f>VLOOKUP($A149,'Item Detail'!$A$2:$G$665,7,0)</f>
        <v>4</v>
      </c>
      <c r="Q149" s="39" t="s">
        <v>5367</v>
      </c>
      <c r="R149" s="39" t="s">
        <v>5349</v>
      </c>
      <c r="S149" s="39" t="s">
        <v>5368</v>
      </c>
      <c r="T149" s="39" t="s">
        <v>5350</v>
      </c>
      <c r="U149" s="39" t="s">
        <v>5350</v>
      </c>
      <c r="V149" s="39" t="s">
        <v>5351</v>
      </c>
      <c r="W149" s="39" t="s">
        <v>5351</v>
      </c>
      <c r="X149" s="39" t="s">
        <v>5351</v>
      </c>
      <c r="Y149" s="39" t="s">
        <v>5351</v>
      </c>
      <c r="Z149" s="39" t="s">
        <v>5351</v>
      </c>
      <c r="AA149" t="s">
        <v>5382</v>
      </c>
    </row>
    <row r="150" spans="1:27" x14ac:dyDescent="0.3">
      <c r="A150" s="37" t="s">
        <v>2741</v>
      </c>
      <c r="B150" s="37" t="s">
        <v>4683</v>
      </c>
      <c r="C150" s="37" t="s">
        <v>2742</v>
      </c>
      <c r="D150" s="37" t="s">
        <v>2743</v>
      </c>
      <c r="E150" s="37" t="s">
        <v>2271</v>
      </c>
      <c r="F150" s="37" t="s">
        <v>2504</v>
      </c>
      <c r="G150" s="37" t="s">
        <v>4747</v>
      </c>
      <c r="H150" s="37" t="s">
        <v>4606</v>
      </c>
      <c r="I150" s="37">
        <v>0</v>
      </c>
      <c r="J150" s="37">
        <v>3</v>
      </c>
      <c r="K150" s="37">
        <v>0</v>
      </c>
      <c r="L150" s="37">
        <v>0</v>
      </c>
      <c r="M150" s="37">
        <v>0</v>
      </c>
      <c r="N150" s="37">
        <v>6</v>
      </c>
      <c r="O150" s="37">
        <v>8</v>
      </c>
      <c r="P150">
        <f>VLOOKUP($A150,'Item Detail'!$A$2:$G$665,7,0)</f>
        <v>4</v>
      </c>
      <c r="Q150" s="39" t="s">
        <v>5353</v>
      </c>
      <c r="R150" s="39" t="s">
        <v>5349</v>
      </c>
      <c r="S150" s="39" t="s">
        <v>5354</v>
      </c>
      <c r="T150" s="39" t="s">
        <v>5350</v>
      </c>
      <c r="U150" s="39" t="s">
        <v>5350</v>
      </c>
      <c r="V150" s="39" t="s">
        <v>5355</v>
      </c>
      <c r="W150" s="39" t="s">
        <v>5355</v>
      </c>
      <c r="X150" s="39" t="s">
        <v>5355</v>
      </c>
      <c r="Y150" s="39" t="s">
        <v>5355</v>
      </c>
      <c r="Z150" s="39" t="s">
        <v>5355</v>
      </c>
      <c r="AA150" t="s">
        <v>5380</v>
      </c>
    </row>
    <row r="151" spans="1:27" x14ac:dyDescent="0.3">
      <c r="A151" s="37" t="s">
        <v>2741</v>
      </c>
      <c r="B151" s="37" t="s">
        <v>4683</v>
      </c>
      <c r="C151" s="37" t="s">
        <v>2742</v>
      </c>
      <c r="D151" s="37" t="s">
        <v>2743</v>
      </c>
      <c r="E151" s="37" t="s">
        <v>2271</v>
      </c>
      <c r="F151" s="37" t="s">
        <v>2504</v>
      </c>
      <c r="G151" s="37" t="s">
        <v>4747</v>
      </c>
      <c r="H151" s="37" t="s">
        <v>4607</v>
      </c>
      <c r="I151" s="37">
        <v>0</v>
      </c>
      <c r="J151" s="37">
        <v>1</v>
      </c>
      <c r="K151" s="37">
        <v>0</v>
      </c>
      <c r="L151" s="37">
        <v>0</v>
      </c>
      <c r="M151" s="37">
        <v>0</v>
      </c>
      <c r="N151" s="37">
        <v>2</v>
      </c>
      <c r="O151" s="37">
        <v>4</v>
      </c>
      <c r="P151">
        <f>VLOOKUP($A151,'Item Detail'!$A$2:$G$665,7,0)</f>
        <v>4</v>
      </c>
      <c r="Q151" s="39" t="s">
        <v>5353</v>
      </c>
      <c r="R151" s="39" t="s">
        <v>5349</v>
      </c>
      <c r="S151" s="39" t="s">
        <v>5354</v>
      </c>
      <c r="T151" s="39" t="s">
        <v>5350</v>
      </c>
      <c r="U151" s="39" t="s">
        <v>5350</v>
      </c>
      <c r="V151" s="39" t="s">
        <v>5355</v>
      </c>
      <c r="W151" s="39" t="s">
        <v>5355</v>
      </c>
      <c r="X151" s="39" t="s">
        <v>5355</v>
      </c>
      <c r="Y151" s="39" t="s">
        <v>5355</v>
      </c>
      <c r="Z151" s="39" t="s">
        <v>5355</v>
      </c>
      <c r="AA151" t="s">
        <v>5380</v>
      </c>
    </row>
    <row r="152" spans="1:27" x14ac:dyDescent="0.3">
      <c r="A152" s="37" t="s">
        <v>2738</v>
      </c>
      <c r="B152" s="37" t="s">
        <v>4597</v>
      </c>
      <c r="C152" s="37" t="s">
        <v>2454</v>
      </c>
      <c r="D152" s="37" t="s">
        <v>2739</v>
      </c>
      <c r="E152" s="37" t="s">
        <v>2271</v>
      </c>
      <c r="F152" s="37" t="s">
        <v>1351</v>
      </c>
      <c r="G152" s="37" t="s">
        <v>4748</v>
      </c>
      <c r="H152" s="37" t="s">
        <v>4603</v>
      </c>
      <c r="I152" s="37">
        <v>0</v>
      </c>
      <c r="J152" s="37">
        <v>4</v>
      </c>
      <c r="K152" s="37">
        <v>0</v>
      </c>
      <c r="L152" s="37">
        <v>0</v>
      </c>
      <c r="M152" s="37">
        <v>0</v>
      </c>
      <c r="N152" s="37">
        <v>8</v>
      </c>
      <c r="O152" s="37">
        <v>12</v>
      </c>
      <c r="P152">
        <f>VLOOKUP($A152,'Item Detail'!$A$2:$G$665,7,0)</f>
        <v>4</v>
      </c>
      <c r="Q152" s="39" t="s">
        <v>5353</v>
      </c>
      <c r="R152" s="39" t="s">
        <v>5349</v>
      </c>
      <c r="S152" s="39" t="s">
        <v>5354</v>
      </c>
      <c r="T152" s="39" t="s">
        <v>5350</v>
      </c>
      <c r="U152" s="39" t="s">
        <v>5350</v>
      </c>
      <c r="V152" s="39" t="s">
        <v>5355</v>
      </c>
      <c r="W152" s="39" t="s">
        <v>5351</v>
      </c>
      <c r="X152" s="39" t="s">
        <v>5351</v>
      </c>
      <c r="Y152" s="39" t="s">
        <v>5351</v>
      </c>
      <c r="Z152" s="39" t="s">
        <v>5351</v>
      </c>
      <c r="AA152" t="s">
        <v>5381</v>
      </c>
    </row>
    <row r="153" spans="1:27" x14ac:dyDescent="0.3">
      <c r="A153" s="37" t="s">
        <v>1799</v>
      </c>
      <c r="B153" s="37" t="s">
        <v>4692</v>
      </c>
      <c r="C153" s="37" t="s">
        <v>2684</v>
      </c>
      <c r="D153" s="37" t="s">
        <v>2685</v>
      </c>
      <c r="E153" s="37" t="s">
        <v>2416</v>
      </c>
      <c r="F153" s="37" t="s">
        <v>1106</v>
      </c>
      <c r="G153" s="37" t="s">
        <v>4749</v>
      </c>
      <c r="H153" s="37" t="s">
        <v>4599</v>
      </c>
      <c r="I153" s="37">
        <v>0</v>
      </c>
      <c r="J153" s="37">
        <v>1</v>
      </c>
      <c r="K153" s="37">
        <v>0</v>
      </c>
      <c r="L153" s="37">
        <v>3</v>
      </c>
      <c r="M153" s="37">
        <v>0</v>
      </c>
      <c r="N153" s="37">
        <v>8</v>
      </c>
      <c r="O153" s="37">
        <v>10</v>
      </c>
      <c r="P153">
        <f>VLOOKUP($A153,'Item Detail'!$A$2:$G$665,7,0)</f>
        <v>4</v>
      </c>
      <c r="Q153" s="39" t="s">
        <v>5365</v>
      </c>
      <c r="R153" s="39" t="s">
        <v>5349</v>
      </c>
      <c r="S153" s="39" t="s">
        <v>1204</v>
      </c>
      <c r="T153" s="39" t="s">
        <v>5350</v>
      </c>
      <c r="U153" s="39" t="s">
        <v>5350</v>
      </c>
      <c r="V153" s="39" t="s">
        <v>5351</v>
      </c>
      <c r="W153" s="39" t="s">
        <v>5351</v>
      </c>
      <c r="X153" s="39" t="s">
        <v>5351</v>
      </c>
      <c r="Y153" s="39" t="s">
        <v>5351</v>
      </c>
      <c r="Z153" s="39" t="s">
        <v>5351</v>
      </c>
      <c r="AA153" t="s">
        <v>5382</v>
      </c>
    </row>
    <row r="154" spans="1:27" x14ac:dyDescent="0.3">
      <c r="A154" s="37" t="s">
        <v>1379</v>
      </c>
      <c r="B154" s="37" t="s">
        <v>4604</v>
      </c>
      <c r="C154" s="37" t="s">
        <v>2715</v>
      </c>
      <c r="D154" s="37" t="s">
        <v>2716</v>
      </c>
      <c r="E154" s="37" t="s">
        <v>2271</v>
      </c>
      <c r="F154" s="37" t="s">
        <v>1227</v>
      </c>
      <c r="G154" s="37" t="s">
        <v>4750</v>
      </c>
      <c r="H154" s="37" t="s">
        <v>4599</v>
      </c>
      <c r="I154" s="37">
        <v>0</v>
      </c>
      <c r="J154" s="37">
        <v>4</v>
      </c>
      <c r="K154" s="37">
        <v>0</v>
      </c>
      <c r="L154" s="37">
        <v>0</v>
      </c>
      <c r="M154" s="37">
        <v>0</v>
      </c>
      <c r="N154" s="37">
        <v>8</v>
      </c>
      <c r="O154" s="37">
        <v>10</v>
      </c>
      <c r="P154">
        <f>VLOOKUP($A154,'Item Detail'!$A$2:$G$665,7,0)</f>
        <v>4</v>
      </c>
      <c r="Q154" s="39" t="s">
        <v>5353</v>
      </c>
      <c r="R154" s="39" t="s">
        <v>5349</v>
      </c>
      <c r="S154" s="39" t="s">
        <v>5354</v>
      </c>
      <c r="T154" s="39" t="s">
        <v>5350</v>
      </c>
      <c r="U154" s="39" t="s">
        <v>5350</v>
      </c>
      <c r="V154" s="39" t="s">
        <v>5355</v>
      </c>
      <c r="W154" s="39" t="s">
        <v>5355</v>
      </c>
      <c r="X154" s="39" t="s">
        <v>5351</v>
      </c>
      <c r="Y154" s="39" t="s">
        <v>5351</v>
      </c>
      <c r="Z154" s="39" t="s">
        <v>5351</v>
      </c>
      <c r="AA154" t="s">
        <v>5383</v>
      </c>
    </row>
    <row r="155" spans="1:27" x14ac:dyDescent="0.3">
      <c r="A155" s="37" t="s">
        <v>2690</v>
      </c>
      <c r="B155" s="37" t="s">
        <v>4621</v>
      </c>
      <c r="C155" s="37" t="s">
        <v>2691</v>
      </c>
      <c r="D155" s="37" t="s">
        <v>2692</v>
      </c>
      <c r="E155" s="37" t="s">
        <v>2693</v>
      </c>
      <c r="F155" s="37" t="s">
        <v>2333</v>
      </c>
      <c r="G155" s="37" t="s">
        <v>4751</v>
      </c>
      <c r="H155" s="37" t="s">
        <v>4606</v>
      </c>
      <c r="I155" s="37">
        <v>0</v>
      </c>
      <c r="J155" s="37">
        <v>3</v>
      </c>
      <c r="K155" s="37">
        <v>0</v>
      </c>
      <c r="L155" s="37">
        <v>0</v>
      </c>
      <c r="M155" s="37">
        <v>0</v>
      </c>
      <c r="N155" s="37">
        <v>6</v>
      </c>
      <c r="O155" s="37">
        <v>6</v>
      </c>
      <c r="P155">
        <f>VLOOKUP($A155,'Item Detail'!$A$2:$G$665,7,0)</f>
        <v>4</v>
      </c>
      <c r="Q155" s="39" t="s">
        <v>5353</v>
      </c>
      <c r="R155" s="39" t="s">
        <v>5349</v>
      </c>
      <c r="S155" s="39" t="s">
        <v>5354</v>
      </c>
      <c r="T155" s="39" t="s">
        <v>5350</v>
      </c>
      <c r="U155" s="39" t="s">
        <v>5350</v>
      </c>
      <c r="V155" s="39" t="s">
        <v>5355</v>
      </c>
      <c r="W155" s="39" t="s">
        <v>5355</v>
      </c>
      <c r="X155" s="39" t="s">
        <v>5355</v>
      </c>
      <c r="Y155" s="39" t="s">
        <v>5355</v>
      </c>
      <c r="Z155" s="39" t="s">
        <v>5355</v>
      </c>
      <c r="AA155" t="s">
        <v>5380</v>
      </c>
    </row>
    <row r="156" spans="1:27" x14ac:dyDescent="0.3">
      <c r="A156" s="37" t="s">
        <v>2690</v>
      </c>
      <c r="B156" s="37" t="s">
        <v>4621</v>
      </c>
      <c r="C156" s="37" t="s">
        <v>2691</v>
      </c>
      <c r="D156" s="37" t="s">
        <v>2692</v>
      </c>
      <c r="E156" s="37" t="s">
        <v>2693</v>
      </c>
      <c r="F156" s="37" t="s">
        <v>2333</v>
      </c>
      <c r="G156" s="37" t="s">
        <v>4751</v>
      </c>
      <c r="H156" s="37" t="s">
        <v>4607</v>
      </c>
      <c r="I156" s="37">
        <v>0</v>
      </c>
      <c r="J156" s="37">
        <v>1</v>
      </c>
      <c r="K156" s="37">
        <v>0</v>
      </c>
      <c r="L156" s="37">
        <v>0</v>
      </c>
      <c r="M156" s="37">
        <v>0</v>
      </c>
      <c r="N156" s="37">
        <v>2</v>
      </c>
      <c r="O156" s="37">
        <v>2</v>
      </c>
      <c r="P156">
        <f>VLOOKUP($A156,'Item Detail'!$A$2:$G$665,7,0)</f>
        <v>4</v>
      </c>
      <c r="Q156" s="39" t="s">
        <v>5353</v>
      </c>
      <c r="R156" s="39" t="s">
        <v>5349</v>
      </c>
      <c r="S156" s="39" t="s">
        <v>5354</v>
      </c>
      <c r="T156" s="39" t="s">
        <v>5350</v>
      </c>
      <c r="U156" s="39" t="s">
        <v>5350</v>
      </c>
      <c r="V156" s="39" t="s">
        <v>5355</v>
      </c>
      <c r="W156" s="39" t="s">
        <v>5355</v>
      </c>
      <c r="X156" s="39" t="s">
        <v>5355</v>
      </c>
      <c r="Y156" s="39" t="s">
        <v>5355</v>
      </c>
      <c r="Z156" s="39" t="s">
        <v>5355</v>
      </c>
      <c r="AA156" t="s">
        <v>5380</v>
      </c>
    </row>
    <row r="157" spans="1:27" x14ac:dyDescent="0.3">
      <c r="A157" s="37" t="s">
        <v>2699</v>
      </c>
      <c r="B157" s="37" t="s">
        <v>4615</v>
      </c>
      <c r="C157" s="37" t="s">
        <v>2700</v>
      </c>
      <c r="D157" s="37" t="s">
        <v>2701</v>
      </c>
      <c r="E157" s="37" t="s">
        <v>2575</v>
      </c>
      <c r="F157" s="37" t="s">
        <v>2390</v>
      </c>
      <c r="G157" s="37" t="s">
        <v>4752</v>
      </c>
      <c r="H157" s="37" t="s">
        <v>4606</v>
      </c>
      <c r="I157" s="37">
        <v>0</v>
      </c>
      <c r="J157" s="37">
        <v>4</v>
      </c>
      <c r="K157" s="37">
        <v>0</v>
      </c>
      <c r="L157" s="37">
        <v>0</v>
      </c>
      <c r="M157" s="37">
        <v>0</v>
      </c>
      <c r="N157" s="37">
        <v>8</v>
      </c>
      <c r="O157" s="37">
        <v>8</v>
      </c>
      <c r="P157">
        <f>VLOOKUP($A157,'Item Detail'!$A$2:$G$665,7,0)</f>
        <v>4</v>
      </c>
      <c r="Q157" s="39" t="s">
        <v>5353</v>
      </c>
      <c r="R157" s="39" t="s">
        <v>5349</v>
      </c>
      <c r="S157" s="39" t="s">
        <v>5354</v>
      </c>
      <c r="T157" s="39" t="s">
        <v>5350</v>
      </c>
      <c r="U157" s="39" t="s">
        <v>5359</v>
      </c>
      <c r="V157" s="39" t="s">
        <v>5355</v>
      </c>
      <c r="W157" s="39" t="s">
        <v>5355</v>
      </c>
      <c r="X157" s="39" t="s">
        <v>5355</v>
      </c>
      <c r="Y157" s="39" t="s">
        <v>5355</v>
      </c>
      <c r="Z157" s="39" t="s">
        <v>5355</v>
      </c>
      <c r="AA157" t="s">
        <v>5380</v>
      </c>
    </row>
    <row r="158" spans="1:27" x14ac:dyDescent="0.3">
      <c r="A158" s="37" t="s">
        <v>2733</v>
      </c>
      <c r="B158" s="37" t="s">
        <v>4619</v>
      </c>
      <c r="C158" s="37" t="s">
        <v>2314</v>
      </c>
      <c r="D158" s="37" t="s">
        <v>2734</v>
      </c>
      <c r="E158" s="37" t="s">
        <v>2316</v>
      </c>
      <c r="F158" s="37" t="s">
        <v>2317</v>
      </c>
      <c r="G158" s="37" t="s">
        <v>4753</v>
      </c>
      <c r="H158" s="37" t="s">
        <v>4607</v>
      </c>
      <c r="I158" s="37">
        <v>0</v>
      </c>
      <c r="J158" s="37">
        <v>4</v>
      </c>
      <c r="K158" s="37">
        <v>0</v>
      </c>
      <c r="L158" s="37">
        <v>0</v>
      </c>
      <c r="M158" s="37">
        <v>0</v>
      </c>
      <c r="N158" s="37">
        <v>8</v>
      </c>
      <c r="O158" s="37">
        <v>8</v>
      </c>
      <c r="P158">
        <f>VLOOKUP($A158,'Item Detail'!$A$2:$G$665,7,0)</f>
        <v>4</v>
      </c>
      <c r="Q158" s="39" t="s">
        <v>5353</v>
      </c>
      <c r="R158" s="39" t="s">
        <v>5349</v>
      </c>
      <c r="S158" s="39" t="s">
        <v>5354</v>
      </c>
      <c r="T158" s="39" t="s">
        <v>5350</v>
      </c>
      <c r="U158" s="39" t="s">
        <v>5356</v>
      </c>
      <c r="V158" s="39" t="s">
        <v>5355</v>
      </c>
      <c r="W158" s="39" t="s">
        <v>5355</v>
      </c>
      <c r="X158" s="39" t="s">
        <v>5355</v>
      </c>
      <c r="Y158" s="39" t="s">
        <v>5355</v>
      </c>
      <c r="Z158" s="39" t="s">
        <v>5355</v>
      </c>
      <c r="AA158" t="s">
        <v>5380</v>
      </c>
    </row>
    <row r="159" spans="1:27" x14ac:dyDescent="0.3">
      <c r="A159" s="37" t="s">
        <v>2665</v>
      </c>
      <c r="B159" s="37" t="s">
        <v>4663</v>
      </c>
      <c r="C159" s="37" t="s">
        <v>2666</v>
      </c>
      <c r="D159" s="37" t="s">
        <v>2667</v>
      </c>
      <c r="E159" s="37" t="s">
        <v>2271</v>
      </c>
      <c r="F159" s="37" t="s">
        <v>1222</v>
      </c>
      <c r="G159" s="37" t="s">
        <v>4754</v>
      </c>
      <c r="H159" s="37" t="s">
        <v>4606</v>
      </c>
      <c r="I159" s="37">
        <v>0</v>
      </c>
      <c r="J159" s="37">
        <v>3</v>
      </c>
      <c r="K159" s="37">
        <v>0</v>
      </c>
      <c r="L159" s="37">
        <v>0</v>
      </c>
      <c r="M159" s="37">
        <v>0</v>
      </c>
      <c r="N159" s="37">
        <v>6</v>
      </c>
      <c r="O159" s="37">
        <v>6</v>
      </c>
      <c r="P159">
        <f>VLOOKUP($A159,'Item Detail'!$A$2:$G$665,7,0)</f>
        <v>4</v>
      </c>
      <c r="Q159" s="39" t="s">
        <v>5353</v>
      </c>
      <c r="R159" s="39" t="s">
        <v>5349</v>
      </c>
      <c r="S159" s="39" t="s">
        <v>5354</v>
      </c>
      <c r="T159" s="39" t="s">
        <v>5350</v>
      </c>
      <c r="U159" s="39" t="s">
        <v>5350</v>
      </c>
      <c r="V159" s="39" t="s">
        <v>5355</v>
      </c>
      <c r="W159" s="39" t="s">
        <v>5355</v>
      </c>
      <c r="X159" s="39" t="s">
        <v>5351</v>
      </c>
      <c r="Y159" s="39" t="s">
        <v>5351</v>
      </c>
      <c r="Z159" s="39" t="s">
        <v>5351</v>
      </c>
      <c r="AA159" t="s">
        <v>5380</v>
      </c>
    </row>
    <row r="160" spans="1:27" x14ac:dyDescent="0.3">
      <c r="A160" s="37" t="s">
        <v>2665</v>
      </c>
      <c r="B160" s="37" t="s">
        <v>4663</v>
      </c>
      <c r="C160" s="37" t="s">
        <v>2666</v>
      </c>
      <c r="D160" s="37" t="s">
        <v>2667</v>
      </c>
      <c r="E160" s="37" t="s">
        <v>2271</v>
      </c>
      <c r="F160" s="37" t="s">
        <v>1222</v>
      </c>
      <c r="G160" s="37" t="s">
        <v>4754</v>
      </c>
      <c r="H160" s="37" t="s">
        <v>4607</v>
      </c>
      <c r="I160" s="37">
        <v>0</v>
      </c>
      <c r="J160" s="37">
        <v>1</v>
      </c>
      <c r="K160" s="37">
        <v>0</v>
      </c>
      <c r="L160" s="37">
        <v>0</v>
      </c>
      <c r="M160" s="37">
        <v>0</v>
      </c>
      <c r="N160" s="37">
        <v>2</v>
      </c>
      <c r="O160" s="37">
        <v>2</v>
      </c>
      <c r="P160">
        <f>VLOOKUP($A160,'Item Detail'!$A$2:$G$665,7,0)</f>
        <v>4</v>
      </c>
      <c r="Q160" s="39" t="s">
        <v>5353</v>
      </c>
      <c r="R160" s="39" t="s">
        <v>5349</v>
      </c>
      <c r="S160" s="39" t="s">
        <v>5354</v>
      </c>
      <c r="T160" s="39" t="s">
        <v>5350</v>
      </c>
      <c r="U160" s="39" t="s">
        <v>5350</v>
      </c>
      <c r="V160" s="39" t="s">
        <v>5355</v>
      </c>
      <c r="W160" s="39" t="s">
        <v>5355</v>
      </c>
      <c r="X160" s="39" t="s">
        <v>5351</v>
      </c>
      <c r="Y160" s="39" t="s">
        <v>5351</v>
      </c>
      <c r="Z160" s="39" t="s">
        <v>5351</v>
      </c>
      <c r="AA160" t="s">
        <v>5380</v>
      </c>
    </row>
    <row r="161" spans="1:27" x14ac:dyDescent="0.3">
      <c r="A161" s="37" t="s">
        <v>1923</v>
      </c>
      <c r="B161" s="37" t="s">
        <v>4617</v>
      </c>
      <c r="C161" s="37" t="s">
        <v>2730</v>
      </c>
      <c r="D161" s="37" t="s">
        <v>2731</v>
      </c>
      <c r="E161" s="37" t="s">
        <v>2271</v>
      </c>
      <c r="F161" s="37" t="s">
        <v>1455</v>
      </c>
      <c r="G161" s="37" t="s">
        <v>4755</v>
      </c>
      <c r="H161" s="37" t="s">
        <v>4599</v>
      </c>
      <c r="I161" s="37">
        <v>0</v>
      </c>
      <c r="J161" s="37">
        <v>4</v>
      </c>
      <c r="K161" s="37">
        <v>0</v>
      </c>
      <c r="L161" s="37">
        <v>0</v>
      </c>
      <c r="M161" s="37">
        <v>0</v>
      </c>
      <c r="N161" s="37">
        <v>8</v>
      </c>
      <c r="O161" s="37">
        <v>8</v>
      </c>
      <c r="P161">
        <f>VLOOKUP($A161,'Item Detail'!$A$2:$G$665,7,0)</f>
        <v>4</v>
      </c>
      <c r="Q161" s="39" t="s">
        <v>5366</v>
      </c>
      <c r="R161" s="39" t="s">
        <v>5349</v>
      </c>
      <c r="S161" s="39" t="s">
        <v>1204</v>
      </c>
      <c r="T161" s="39" t="s">
        <v>5350</v>
      </c>
      <c r="U161" s="39" t="s">
        <v>5356</v>
      </c>
      <c r="V161" s="39" t="s">
        <v>5351</v>
      </c>
      <c r="W161" s="39" t="s">
        <v>5351</v>
      </c>
      <c r="X161" s="39" t="s">
        <v>5351</v>
      </c>
      <c r="Y161" s="39" t="s">
        <v>5351</v>
      </c>
      <c r="Z161" s="39" t="s">
        <v>5351</v>
      </c>
      <c r="AA161" t="s">
        <v>5382</v>
      </c>
    </row>
    <row r="162" spans="1:27" x14ac:dyDescent="0.3">
      <c r="A162" s="37" t="s">
        <v>2660</v>
      </c>
      <c r="B162" s="37" t="s">
        <v>4663</v>
      </c>
      <c r="C162" s="37" t="s">
        <v>2661</v>
      </c>
      <c r="D162" s="37" t="s">
        <v>2662</v>
      </c>
      <c r="E162" s="37" t="s">
        <v>2663</v>
      </c>
      <c r="F162" s="37" t="s">
        <v>1515</v>
      </c>
      <c r="G162" s="37" t="s">
        <v>4756</v>
      </c>
      <c r="H162" s="37" t="s">
        <v>4607</v>
      </c>
      <c r="I162" s="37">
        <v>0</v>
      </c>
      <c r="J162" s="37">
        <v>4</v>
      </c>
      <c r="K162" s="37">
        <v>0</v>
      </c>
      <c r="L162" s="37">
        <v>0</v>
      </c>
      <c r="M162" s="37">
        <v>0</v>
      </c>
      <c r="N162" s="37">
        <v>8</v>
      </c>
      <c r="O162" s="37">
        <v>8</v>
      </c>
      <c r="P162">
        <f>VLOOKUP($A162,'Item Detail'!$A$2:$G$665,7,0)</f>
        <v>4</v>
      </c>
      <c r="Q162" s="39" t="s">
        <v>5353</v>
      </c>
      <c r="R162" s="39" t="s">
        <v>5349</v>
      </c>
      <c r="S162" s="39" t="s">
        <v>5354</v>
      </c>
      <c r="T162" s="39" t="s">
        <v>5350</v>
      </c>
      <c r="U162" s="39" t="s">
        <v>5356</v>
      </c>
      <c r="V162" s="39" t="s">
        <v>5355</v>
      </c>
      <c r="W162" s="39" t="s">
        <v>5355</v>
      </c>
      <c r="X162" s="39" t="s">
        <v>5355</v>
      </c>
      <c r="Y162" s="39" t="s">
        <v>5355</v>
      </c>
      <c r="Z162" s="39" t="s">
        <v>5351</v>
      </c>
      <c r="AA162" t="s">
        <v>5380</v>
      </c>
    </row>
    <row r="163" spans="1:27" x14ac:dyDescent="0.3">
      <c r="A163" s="37" t="s">
        <v>1397</v>
      </c>
      <c r="B163" s="37" t="s">
        <v>4656</v>
      </c>
      <c r="C163" s="37" t="s">
        <v>2669</v>
      </c>
      <c r="D163" s="37" t="s">
        <v>2670</v>
      </c>
      <c r="E163" s="37" t="s">
        <v>2671</v>
      </c>
      <c r="F163" s="37" t="s">
        <v>1106</v>
      </c>
      <c r="G163" s="37" t="s">
        <v>4757</v>
      </c>
      <c r="H163" s="37" t="s">
        <v>4599</v>
      </c>
      <c r="I163" s="37">
        <v>0</v>
      </c>
      <c r="J163" s="37">
        <v>4</v>
      </c>
      <c r="K163" s="37">
        <v>0</v>
      </c>
      <c r="L163" s="37">
        <v>0</v>
      </c>
      <c r="M163" s="37">
        <v>0</v>
      </c>
      <c r="N163" s="37">
        <v>8</v>
      </c>
      <c r="O163" s="37">
        <v>8</v>
      </c>
      <c r="P163">
        <f>VLOOKUP($A163,'Item Detail'!$A$2:$G$665,7,0)</f>
        <v>4</v>
      </c>
      <c r="Q163" s="39" t="s">
        <v>5364</v>
      </c>
      <c r="R163" s="39" t="s">
        <v>5349</v>
      </c>
      <c r="S163" s="39" t="s">
        <v>1204</v>
      </c>
      <c r="T163" s="39" t="s">
        <v>5350</v>
      </c>
      <c r="U163" s="39" t="s">
        <v>5356</v>
      </c>
      <c r="V163" s="39" t="s">
        <v>5351</v>
      </c>
      <c r="W163" s="39" t="s">
        <v>5351</v>
      </c>
      <c r="X163" s="39" t="s">
        <v>5351</v>
      </c>
      <c r="Y163" s="39" t="s">
        <v>5351</v>
      </c>
      <c r="Z163" s="39" t="s">
        <v>5351</v>
      </c>
      <c r="AA163" t="s">
        <v>5382</v>
      </c>
    </row>
    <row r="164" spans="1:27" x14ac:dyDescent="0.3">
      <c r="A164" s="37" t="s">
        <v>1332</v>
      </c>
      <c r="B164" s="37" t="s">
        <v>4615</v>
      </c>
      <c r="C164" s="37" t="s">
        <v>2636</v>
      </c>
      <c r="D164" s="37" t="s">
        <v>2315</v>
      </c>
      <c r="E164" s="37" t="s">
        <v>2336</v>
      </c>
      <c r="F164" s="37" t="s">
        <v>1106</v>
      </c>
      <c r="G164" s="37" t="s">
        <v>4758</v>
      </c>
      <c r="H164" s="37" t="s">
        <v>4599</v>
      </c>
      <c r="I164" s="37">
        <v>0</v>
      </c>
      <c r="J164" s="37">
        <v>4</v>
      </c>
      <c r="K164" s="37">
        <v>0</v>
      </c>
      <c r="L164" s="37">
        <v>0</v>
      </c>
      <c r="M164" s="37">
        <v>0</v>
      </c>
      <c r="N164" s="37">
        <v>8</v>
      </c>
      <c r="O164" s="37">
        <v>8</v>
      </c>
      <c r="P164">
        <f>VLOOKUP($A164,'Item Detail'!$A$2:$G$665,7,0)</f>
        <v>4</v>
      </c>
      <c r="Q164" s="39" t="s">
        <v>5348</v>
      </c>
      <c r="R164" s="39" t="s">
        <v>5349</v>
      </c>
      <c r="S164" s="39" t="s">
        <v>1204</v>
      </c>
      <c r="T164" s="39" t="s">
        <v>5350</v>
      </c>
      <c r="U164" s="39" t="s">
        <v>5350</v>
      </c>
      <c r="V164" s="39" t="s">
        <v>5351</v>
      </c>
      <c r="W164" s="39" t="s">
        <v>5351</v>
      </c>
      <c r="X164" s="39" t="s">
        <v>5351</v>
      </c>
      <c r="Y164" s="39" t="s">
        <v>5351</v>
      </c>
      <c r="Z164" s="39" t="s">
        <v>5351</v>
      </c>
      <c r="AA164" t="s">
        <v>5382</v>
      </c>
    </row>
    <row r="165" spans="1:27" x14ac:dyDescent="0.3">
      <c r="A165" s="37" t="s">
        <v>2735</v>
      </c>
      <c r="B165" s="37" t="s">
        <v>4609</v>
      </c>
      <c r="C165" s="37" t="s">
        <v>2736</v>
      </c>
      <c r="D165" s="37" t="s">
        <v>2267</v>
      </c>
      <c r="E165" s="37" t="s">
        <v>2271</v>
      </c>
      <c r="F165" s="37" t="s">
        <v>4676</v>
      </c>
      <c r="G165" s="37" t="s">
        <v>4759</v>
      </c>
      <c r="H165" s="37" t="s">
        <v>4607</v>
      </c>
      <c r="I165" s="37">
        <v>0</v>
      </c>
      <c r="J165" s="37">
        <v>1</v>
      </c>
      <c r="K165" s="37">
        <v>0</v>
      </c>
      <c r="L165" s="37">
        <v>3</v>
      </c>
      <c r="M165" s="37">
        <v>0</v>
      </c>
      <c r="N165" s="37">
        <v>8</v>
      </c>
      <c r="O165" s="37">
        <v>8</v>
      </c>
      <c r="P165">
        <f>VLOOKUP($A165,'Item Detail'!$A$2:$G$665,7,0)</f>
        <v>4</v>
      </c>
      <c r="Q165" s="39" t="s">
        <v>5353</v>
      </c>
      <c r="R165" s="39" t="s">
        <v>5349</v>
      </c>
      <c r="S165" s="39" t="s">
        <v>5354</v>
      </c>
      <c r="T165" s="39" t="s">
        <v>5350</v>
      </c>
      <c r="U165" s="39" t="s">
        <v>5350</v>
      </c>
      <c r="V165" s="39" t="s">
        <v>5355</v>
      </c>
      <c r="W165" s="39" t="s">
        <v>5355</v>
      </c>
      <c r="X165" s="39" t="s">
        <v>5355</v>
      </c>
      <c r="Y165" s="39" t="s">
        <v>5355</v>
      </c>
      <c r="Z165" s="39" t="s">
        <v>5355</v>
      </c>
      <c r="AA165" t="s">
        <v>5380</v>
      </c>
    </row>
    <row r="166" spans="1:27" x14ac:dyDescent="0.3">
      <c r="A166" s="37" t="s">
        <v>2718</v>
      </c>
      <c r="B166" s="37" t="s">
        <v>4609</v>
      </c>
      <c r="C166" s="37" t="s">
        <v>2719</v>
      </c>
      <c r="D166" s="37" t="s">
        <v>2720</v>
      </c>
      <c r="E166" s="37" t="s">
        <v>2271</v>
      </c>
      <c r="F166" s="37" t="s">
        <v>4676</v>
      </c>
      <c r="G166" s="37" t="s">
        <v>4760</v>
      </c>
      <c r="H166" s="37" t="s">
        <v>4603</v>
      </c>
      <c r="I166" s="37">
        <v>0</v>
      </c>
      <c r="J166" s="37">
        <v>0</v>
      </c>
      <c r="K166" s="37">
        <v>0</v>
      </c>
      <c r="L166" s="37">
        <v>3</v>
      </c>
      <c r="M166" s="37">
        <v>0</v>
      </c>
      <c r="N166" s="37">
        <v>6</v>
      </c>
      <c r="O166" s="37">
        <v>6</v>
      </c>
      <c r="P166">
        <f>VLOOKUP($A166,'Item Detail'!$A$2:$G$665,7,0)</f>
        <v>4</v>
      </c>
      <c r="Q166" s="39" t="s">
        <v>5353</v>
      </c>
      <c r="R166" s="39" t="s">
        <v>5349</v>
      </c>
      <c r="S166" s="39" t="s">
        <v>5354</v>
      </c>
      <c r="T166" s="39" t="s">
        <v>5350</v>
      </c>
      <c r="U166" s="39" t="s">
        <v>5350</v>
      </c>
      <c r="V166" s="39" t="s">
        <v>5355</v>
      </c>
      <c r="W166" s="39" t="s">
        <v>5355</v>
      </c>
      <c r="X166" s="39" t="s">
        <v>5355</v>
      </c>
      <c r="Y166" s="39" t="s">
        <v>5351</v>
      </c>
      <c r="Z166" s="39" t="s">
        <v>5355</v>
      </c>
      <c r="AA166" t="s">
        <v>5381</v>
      </c>
    </row>
    <row r="167" spans="1:27" x14ac:dyDescent="0.3">
      <c r="A167" s="37" t="s">
        <v>2718</v>
      </c>
      <c r="B167" s="37" t="s">
        <v>4609</v>
      </c>
      <c r="C167" s="37" t="s">
        <v>2719</v>
      </c>
      <c r="D167" s="37" t="s">
        <v>2720</v>
      </c>
      <c r="E167" s="37" t="s">
        <v>2271</v>
      </c>
      <c r="F167" s="37" t="s">
        <v>4676</v>
      </c>
      <c r="G167" s="37" t="s">
        <v>4760</v>
      </c>
      <c r="H167" s="37" t="s">
        <v>4607</v>
      </c>
      <c r="I167" s="37">
        <v>0</v>
      </c>
      <c r="J167" s="37">
        <v>1</v>
      </c>
      <c r="K167" s="37">
        <v>0</v>
      </c>
      <c r="L167" s="37">
        <v>0</v>
      </c>
      <c r="M167" s="37">
        <v>0</v>
      </c>
      <c r="N167" s="37">
        <v>2</v>
      </c>
      <c r="O167" s="37">
        <v>2</v>
      </c>
      <c r="P167">
        <f>VLOOKUP($A167,'Item Detail'!$A$2:$G$665,7,0)</f>
        <v>4</v>
      </c>
      <c r="Q167" s="39" t="s">
        <v>5353</v>
      </c>
      <c r="R167" s="39" t="s">
        <v>5349</v>
      </c>
      <c r="S167" s="39" t="s">
        <v>5354</v>
      </c>
      <c r="T167" s="39" t="s">
        <v>5350</v>
      </c>
      <c r="U167" s="39" t="s">
        <v>5350</v>
      </c>
      <c r="V167" s="39" t="s">
        <v>5355</v>
      </c>
      <c r="W167" s="39" t="s">
        <v>5355</v>
      </c>
      <c r="X167" s="39" t="s">
        <v>5355</v>
      </c>
      <c r="Y167" s="39" t="s">
        <v>5351</v>
      </c>
      <c r="Z167" s="39" t="s">
        <v>5355</v>
      </c>
      <c r="AA167" t="s">
        <v>5380</v>
      </c>
    </row>
    <row r="168" spans="1:27" x14ac:dyDescent="0.3">
      <c r="A168" s="37" t="s">
        <v>1667</v>
      </c>
      <c r="B168" s="37" t="s">
        <v>4692</v>
      </c>
      <c r="C168" s="37" t="s">
        <v>2687</v>
      </c>
      <c r="D168" s="37" t="s">
        <v>2688</v>
      </c>
      <c r="E168" s="37" t="s">
        <v>2416</v>
      </c>
      <c r="F168" s="37" t="s">
        <v>1669</v>
      </c>
      <c r="G168" s="37" t="s">
        <v>4761</v>
      </c>
      <c r="H168" s="37" t="s">
        <v>4599</v>
      </c>
      <c r="I168" s="37">
        <v>0</v>
      </c>
      <c r="J168" s="37">
        <v>3</v>
      </c>
      <c r="K168" s="37">
        <v>0</v>
      </c>
      <c r="L168" s="37">
        <v>1</v>
      </c>
      <c r="M168" s="37">
        <v>0</v>
      </c>
      <c r="N168" s="37">
        <v>8</v>
      </c>
      <c r="O168" s="37">
        <v>8</v>
      </c>
      <c r="P168">
        <f>VLOOKUP($A168,'Item Detail'!$A$2:$G$665,7,0)</f>
        <v>4</v>
      </c>
      <c r="Q168" s="39" t="s">
        <v>5365</v>
      </c>
      <c r="R168" s="39" t="s">
        <v>5349</v>
      </c>
      <c r="S168" s="39" t="s">
        <v>1204</v>
      </c>
      <c r="T168" s="39" t="s">
        <v>5350</v>
      </c>
      <c r="U168" s="39" t="s">
        <v>5350</v>
      </c>
      <c r="V168" s="39" t="s">
        <v>5351</v>
      </c>
      <c r="W168" s="39" t="s">
        <v>5351</v>
      </c>
      <c r="X168" s="39" t="s">
        <v>5351</v>
      </c>
      <c r="Y168" s="39" t="s">
        <v>5351</v>
      </c>
      <c r="Z168" s="39" t="s">
        <v>5351</v>
      </c>
      <c r="AA168" t="s">
        <v>5382</v>
      </c>
    </row>
    <row r="169" spans="1:27" x14ac:dyDescent="0.3">
      <c r="A169" s="37" t="s">
        <v>2649</v>
      </c>
      <c r="B169" s="37" t="s">
        <v>4621</v>
      </c>
      <c r="C169" s="37" t="s">
        <v>2650</v>
      </c>
      <c r="D169" s="37" t="s">
        <v>2651</v>
      </c>
      <c r="E169" s="37" t="s">
        <v>2416</v>
      </c>
      <c r="F169" s="37" t="s">
        <v>1782</v>
      </c>
      <c r="G169" s="37" t="s">
        <v>4762</v>
      </c>
      <c r="H169" s="37" t="s">
        <v>4603</v>
      </c>
      <c r="I169" s="37">
        <v>0</v>
      </c>
      <c r="J169" s="37">
        <v>4</v>
      </c>
      <c r="K169" s="37">
        <v>0</v>
      </c>
      <c r="L169" s="37">
        <v>0</v>
      </c>
      <c r="M169" s="37">
        <v>0</v>
      </c>
      <c r="N169" s="37">
        <v>8</v>
      </c>
      <c r="O169" s="37">
        <v>8</v>
      </c>
      <c r="P169">
        <f>VLOOKUP($A169,'Item Detail'!$A$2:$G$665,7,0)</f>
        <v>4</v>
      </c>
      <c r="Q169" s="39" t="s">
        <v>5365</v>
      </c>
      <c r="R169" s="39" t="s">
        <v>5349</v>
      </c>
      <c r="S169" s="39" t="s">
        <v>5354</v>
      </c>
      <c r="T169" s="39" t="s">
        <v>5350</v>
      </c>
      <c r="U169" s="39" t="s">
        <v>5350</v>
      </c>
      <c r="V169" s="39" t="s">
        <v>5351</v>
      </c>
      <c r="W169" s="39" t="s">
        <v>5351</v>
      </c>
      <c r="X169" s="39" t="s">
        <v>5351</v>
      </c>
      <c r="Y169" s="39" t="s">
        <v>5351</v>
      </c>
      <c r="Z169" s="39" t="s">
        <v>5351</v>
      </c>
      <c r="AA169" t="s">
        <v>5386</v>
      </c>
    </row>
    <row r="170" spans="1:27" x14ac:dyDescent="0.3">
      <c r="A170" s="37" t="s">
        <v>2703</v>
      </c>
      <c r="B170" s="37" t="s">
        <v>4597</v>
      </c>
      <c r="C170" s="37" t="s">
        <v>2454</v>
      </c>
      <c r="D170" s="37" t="s">
        <v>2704</v>
      </c>
      <c r="E170" s="37" t="s">
        <v>2271</v>
      </c>
      <c r="F170" s="37" t="s">
        <v>1351</v>
      </c>
      <c r="G170" s="37" t="s">
        <v>4763</v>
      </c>
      <c r="H170" s="37" t="s">
        <v>4603</v>
      </c>
      <c r="I170" s="37">
        <v>0</v>
      </c>
      <c r="J170" s="37">
        <v>4</v>
      </c>
      <c r="K170" s="37">
        <v>0</v>
      </c>
      <c r="L170" s="37">
        <v>0</v>
      </c>
      <c r="M170" s="37">
        <v>0</v>
      </c>
      <c r="N170" s="37">
        <v>8</v>
      </c>
      <c r="O170" s="37">
        <v>8</v>
      </c>
      <c r="P170">
        <f>VLOOKUP($A170,'Item Detail'!$A$2:$G$665,7,0)</f>
        <v>4</v>
      </c>
      <c r="Q170" s="39" t="s">
        <v>5353</v>
      </c>
      <c r="R170" s="39" t="s">
        <v>5349</v>
      </c>
      <c r="S170" s="39" t="s">
        <v>5354</v>
      </c>
      <c r="T170" s="39" t="s">
        <v>5350</v>
      </c>
      <c r="U170" s="39" t="s">
        <v>5350</v>
      </c>
      <c r="V170" s="39" t="s">
        <v>5355</v>
      </c>
      <c r="W170" s="39" t="s">
        <v>5351</v>
      </c>
      <c r="X170" s="39" t="s">
        <v>5351</v>
      </c>
      <c r="Y170" s="39" t="s">
        <v>5351</v>
      </c>
      <c r="Z170" s="39" t="s">
        <v>5351</v>
      </c>
      <c r="AA170" t="s">
        <v>5381</v>
      </c>
    </row>
    <row r="171" spans="1:27" x14ac:dyDescent="0.3">
      <c r="A171" s="37" t="s">
        <v>1928</v>
      </c>
      <c r="B171" s="37" t="s">
        <v>4692</v>
      </c>
      <c r="C171" s="37" t="s">
        <v>2910</v>
      </c>
      <c r="D171" s="37" t="s">
        <v>2911</v>
      </c>
      <c r="E171" s="37" t="s">
        <v>2416</v>
      </c>
      <c r="F171" s="37" t="s">
        <v>4676</v>
      </c>
      <c r="G171" s="37" t="s">
        <v>4764</v>
      </c>
      <c r="H171" s="37" t="s">
        <v>4599</v>
      </c>
      <c r="I171" s="37">
        <v>0</v>
      </c>
      <c r="J171" s="37">
        <v>3</v>
      </c>
      <c r="K171" s="37">
        <v>0</v>
      </c>
      <c r="L171" s="37">
        <v>0</v>
      </c>
      <c r="M171" s="37">
        <v>0</v>
      </c>
      <c r="N171" s="37">
        <v>6</v>
      </c>
      <c r="O171" s="37">
        <v>78</v>
      </c>
      <c r="P171">
        <f>VLOOKUP($A171,'Item Detail'!$A$2:$G$665,7,0)</f>
        <v>3</v>
      </c>
      <c r="Q171" s="39" t="s">
        <v>5365</v>
      </c>
      <c r="R171" s="39" t="s">
        <v>5349</v>
      </c>
      <c r="S171" s="39" t="s">
        <v>1204</v>
      </c>
      <c r="T171" s="39" t="s">
        <v>5350</v>
      </c>
      <c r="U171" s="39" t="s">
        <v>5350</v>
      </c>
      <c r="V171" s="39" t="s">
        <v>5351</v>
      </c>
      <c r="W171" s="39" t="s">
        <v>5351</v>
      </c>
      <c r="X171" s="39" t="s">
        <v>5351</v>
      </c>
      <c r="Y171" s="39" t="s">
        <v>5351</v>
      </c>
      <c r="Z171" s="39" t="s">
        <v>5351</v>
      </c>
      <c r="AA171" t="s">
        <v>5382</v>
      </c>
    </row>
    <row r="172" spans="1:27" x14ac:dyDescent="0.3">
      <c r="A172" s="37" t="s">
        <v>2891</v>
      </c>
      <c r="B172" s="37" t="s">
        <v>4641</v>
      </c>
      <c r="C172" s="37" t="s">
        <v>2892</v>
      </c>
      <c r="D172" s="37" t="s">
        <v>2267</v>
      </c>
      <c r="E172" s="37" t="s">
        <v>2893</v>
      </c>
      <c r="F172" s="37" t="s">
        <v>4642</v>
      </c>
      <c r="G172" s="37" t="s">
        <v>4765</v>
      </c>
      <c r="H172" s="37" t="s">
        <v>4607</v>
      </c>
      <c r="I172" s="37">
        <v>0</v>
      </c>
      <c r="J172" s="37">
        <v>0</v>
      </c>
      <c r="K172" s="37">
        <v>0</v>
      </c>
      <c r="L172" s="37">
        <v>3</v>
      </c>
      <c r="M172" s="37">
        <v>0</v>
      </c>
      <c r="N172" s="37">
        <v>6</v>
      </c>
      <c r="O172" s="37">
        <v>36</v>
      </c>
      <c r="P172">
        <f>VLOOKUP($A172,'Item Detail'!$A$2:$G$665,7,0)</f>
        <v>3</v>
      </c>
      <c r="Q172" s="39" t="s">
        <v>5353</v>
      </c>
      <c r="R172" s="39" t="s">
        <v>5349</v>
      </c>
      <c r="S172" s="39" t="s">
        <v>5354</v>
      </c>
      <c r="T172" s="39" t="s">
        <v>5369</v>
      </c>
      <c r="U172" s="39" t="s">
        <v>5356</v>
      </c>
      <c r="V172" s="39" t="s">
        <v>5355</v>
      </c>
      <c r="W172" s="39" t="s">
        <v>5355</v>
      </c>
      <c r="X172" s="39" t="s">
        <v>5355</v>
      </c>
      <c r="Y172" s="39" t="s">
        <v>5355</v>
      </c>
      <c r="Z172" s="39" t="s">
        <v>5355</v>
      </c>
      <c r="AA172" t="s">
        <v>5380</v>
      </c>
    </row>
    <row r="173" spans="1:27" x14ac:dyDescent="0.3">
      <c r="A173" s="37" t="s">
        <v>2799</v>
      </c>
      <c r="B173" s="37" t="s">
        <v>4683</v>
      </c>
      <c r="C173" s="37" t="s">
        <v>2800</v>
      </c>
      <c r="D173" s="37" t="s">
        <v>2267</v>
      </c>
      <c r="E173" s="37" t="s">
        <v>2271</v>
      </c>
      <c r="F173" s="37" t="s">
        <v>2504</v>
      </c>
      <c r="G173" s="37" t="s">
        <v>4766</v>
      </c>
      <c r="H173" s="37" t="s">
        <v>4603</v>
      </c>
      <c r="I173" s="37">
        <v>0</v>
      </c>
      <c r="J173" s="37">
        <v>2</v>
      </c>
      <c r="K173" s="37">
        <v>0</v>
      </c>
      <c r="L173" s="37">
        <v>1</v>
      </c>
      <c r="M173" s="37">
        <v>0</v>
      </c>
      <c r="N173" s="37">
        <v>6</v>
      </c>
      <c r="O173" s="37">
        <v>36</v>
      </c>
      <c r="P173">
        <f>VLOOKUP($A173,'Item Detail'!$A$2:$G$665,7,0)</f>
        <v>3</v>
      </c>
      <c r="Q173" s="39" t="s">
        <v>5353</v>
      </c>
      <c r="R173" s="39" t="s">
        <v>5349</v>
      </c>
      <c r="S173" s="39" t="s">
        <v>5354</v>
      </c>
      <c r="T173" s="39" t="s">
        <v>5350</v>
      </c>
      <c r="U173" s="39" t="s">
        <v>5350</v>
      </c>
      <c r="V173" s="39" t="s">
        <v>5355</v>
      </c>
      <c r="W173" s="39" t="s">
        <v>5351</v>
      </c>
      <c r="X173" s="39" t="s">
        <v>5355</v>
      </c>
      <c r="Y173" s="39" t="s">
        <v>5351</v>
      </c>
      <c r="Z173" s="39" t="s">
        <v>5351</v>
      </c>
      <c r="AA173" t="s">
        <v>5381</v>
      </c>
    </row>
    <row r="174" spans="1:27" x14ac:dyDescent="0.3">
      <c r="A174" s="37" t="s">
        <v>2857</v>
      </c>
      <c r="B174" s="37" t="s">
        <v>4663</v>
      </c>
      <c r="C174" s="37" t="s">
        <v>2858</v>
      </c>
      <c r="D174" s="37" t="s">
        <v>2859</v>
      </c>
      <c r="E174" s="37" t="s">
        <v>2860</v>
      </c>
      <c r="F174" s="37" t="s">
        <v>2427</v>
      </c>
      <c r="G174" s="37" t="s">
        <v>4767</v>
      </c>
      <c r="H174" s="37" t="s">
        <v>4603</v>
      </c>
      <c r="I174" s="37">
        <v>0</v>
      </c>
      <c r="J174" s="37">
        <v>3</v>
      </c>
      <c r="K174" s="37">
        <v>0</v>
      </c>
      <c r="L174" s="37">
        <v>0</v>
      </c>
      <c r="M174" s="37">
        <v>0</v>
      </c>
      <c r="N174" s="37">
        <v>6</v>
      </c>
      <c r="O174" s="37">
        <v>26</v>
      </c>
      <c r="P174">
        <f>VLOOKUP($A174,'Item Detail'!$A$2:$G$665,7,0)</f>
        <v>3</v>
      </c>
      <c r="Q174" s="39" t="s">
        <v>5361</v>
      </c>
      <c r="R174" s="39" t="s">
        <v>5349</v>
      </c>
      <c r="S174" s="39" t="s">
        <v>5354</v>
      </c>
      <c r="T174" s="39" t="s">
        <v>5350</v>
      </c>
      <c r="U174" s="39" t="s">
        <v>5350</v>
      </c>
      <c r="V174" s="39" t="s">
        <v>5355</v>
      </c>
      <c r="W174" s="39" t="s">
        <v>5351</v>
      </c>
      <c r="X174" s="39" t="s">
        <v>5355</v>
      </c>
      <c r="Y174" s="39" t="s">
        <v>5351</v>
      </c>
      <c r="Z174" s="39" t="s">
        <v>5355</v>
      </c>
      <c r="AA174" t="s">
        <v>5381</v>
      </c>
    </row>
    <row r="175" spans="1:27" x14ac:dyDescent="0.3">
      <c r="A175" s="37" t="s">
        <v>2895</v>
      </c>
      <c r="B175" s="37" t="s">
        <v>4604</v>
      </c>
      <c r="C175" s="37" t="s">
        <v>2896</v>
      </c>
      <c r="D175" s="37" t="s">
        <v>2897</v>
      </c>
      <c r="E175" s="37" t="s">
        <v>2632</v>
      </c>
      <c r="F175" s="37" t="s">
        <v>2279</v>
      </c>
      <c r="G175" s="37" t="s">
        <v>4768</v>
      </c>
      <c r="H175" s="37" t="s">
        <v>4606</v>
      </c>
      <c r="I175" s="37">
        <v>0</v>
      </c>
      <c r="J175" s="37">
        <v>1</v>
      </c>
      <c r="K175" s="37">
        <v>0</v>
      </c>
      <c r="L175" s="37">
        <v>0</v>
      </c>
      <c r="M175" s="37">
        <v>0</v>
      </c>
      <c r="N175" s="37">
        <v>2</v>
      </c>
      <c r="O175" s="37">
        <v>8</v>
      </c>
      <c r="P175">
        <f>VLOOKUP($A175,'Item Detail'!$A$2:$G$665,7,0)</f>
        <v>3</v>
      </c>
      <c r="Q175" s="39" t="s">
        <v>5353</v>
      </c>
      <c r="R175" s="39" t="s">
        <v>5349</v>
      </c>
      <c r="S175" s="39" t="s">
        <v>5354</v>
      </c>
      <c r="T175" s="39" t="s">
        <v>5350</v>
      </c>
      <c r="U175" s="39" t="s">
        <v>5356</v>
      </c>
      <c r="V175" s="39" t="s">
        <v>5355</v>
      </c>
      <c r="W175" s="39" t="s">
        <v>5355</v>
      </c>
      <c r="X175" s="39" t="s">
        <v>5355</v>
      </c>
      <c r="Y175" s="39" t="s">
        <v>5355</v>
      </c>
      <c r="Z175" s="39" t="s">
        <v>5355</v>
      </c>
      <c r="AA175" t="s">
        <v>5380</v>
      </c>
    </row>
    <row r="176" spans="1:27" x14ac:dyDescent="0.3">
      <c r="A176" s="37" t="s">
        <v>2895</v>
      </c>
      <c r="B176" s="37" t="s">
        <v>4604</v>
      </c>
      <c r="C176" s="37" t="s">
        <v>2896</v>
      </c>
      <c r="D176" s="37" t="s">
        <v>2897</v>
      </c>
      <c r="E176" s="37" t="s">
        <v>2632</v>
      </c>
      <c r="F176" s="37" t="s">
        <v>2279</v>
      </c>
      <c r="G176" s="37" t="s">
        <v>4768</v>
      </c>
      <c r="H176" s="37" t="s">
        <v>4607</v>
      </c>
      <c r="I176" s="37">
        <v>0</v>
      </c>
      <c r="J176" s="37">
        <v>2</v>
      </c>
      <c r="K176" s="37">
        <v>0</v>
      </c>
      <c r="L176" s="37">
        <v>0</v>
      </c>
      <c r="M176" s="37">
        <v>0</v>
      </c>
      <c r="N176" s="37">
        <v>4</v>
      </c>
      <c r="O176" s="37">
        <v>16</v>
      </c>
      <c r="P176">
        <f>VLOOKUP($A176,'Item Detail'!$A$2:$G$665,7,0)</f>
        <v>3</v>
      </c>
      <c r="Q176" s="39" t="s">
        <v>5353</v>
      </c>
      <c r="R176" s="39" t="s">
        <v>5349</v>
      </c>
      <c r="S176" s="39" t="s">
        <v>5354</v>
      </c>
      <c r="T176" s="39" t="s">
        <v>5350</v>
      </c>
      <c r="U176" s="39" t="s">
        <v>5356</v>
      </c>
      <c r="V176" s="39" t="s">
        <v>5355</v>
      </c>
      <c r="W176" s="39" t="s">
        <v>5355</v>
      </c>
      <c r="X176" s="39" t="s">
        <v>5355</v>
      </c>
      <c r="Y176" s="39" t="s">
        <v>5355</v>
      </c>
      <c r="Z176" s="39" t="s">
        <v>5355</v>
      </c>
      <c r="AA176" t="s">
        <v>5380</v>
      </c>
    </row>
    <row r="177" spans="1:27" x14ac:dyDescent="0.3">
      <c r="A177" s="37" t="s">
        <v>2781</v>
      </c>
      <c r="B177" s="37" t="s">
        <v>4683</v>
      </c>
      <c r="C177" s="37" t="s">
        <v>2782</v>
      </c>
      <c r="D177" s="37" t="s">
        <v>2783</v>
      </c>
      <c r="E177" s="37" t="s">
        <v>2271</v>
      </c>
      <c r="F177" s="37" t="s">
        <v>2504</v>
      </c>
      <c r="G177" s="37" t="s">
        <v>4769</v>
      </c>
      <c r="H177" s="37" t="s">
        <v>4607</v>
      </c>
      <c r="I177" s="37">
        <v>0</v>
      </c>
      <c r="J177" s="37">
        <v>3</v>
      </c>
      <c r="K177" s="37">
        <v>0</v>
      </c>
      <c r="L177" s="37">
        <v>0</v>
      </c>
      <c r="M177" s="37">
        <v>0</v>
      </c>
      <c r="N177" s="37">
        <v>6</v>
      </c>
      <c r="O177" s="37">
        <v>24</v>
      </c>
      <c r="P177">
        <f>VLOOKUP($A177,'Item Detail'!$A$2:$G$665,7,0)</f>
        <v>3</v>
      </c>
      <c r="Q177" s="39" t="s">
        <v>5353</v>
      </c>
      <c r="R177" s="39" t="s">
        <v>5349</v>
      </c>
      <c r="S177" s="39" t="s">
        <v>5354</v>
      </c>
      <c r="T177" s="39" t="s">
        <v>5350</v>
      </c>
      <c r="U177" s="39" t="s">
        <v>5350</v>
      </c>
      <c r="V177" s="39" t="s">
        <v>5355</v>
      </c>
      <c r="W177" s="39" t="s">
        <v>5355</v>
      </c>
      <c r="X177" s="39" t="s">
        <v>5355</v>
      </c>
      <c r="Y177" s="39" t="s">
        <v>5355</v>
      </c>
      <c r="Z177" s="39" t="s">
        <v>5355</v>
      </c>
      <c r="AA177" t="s">
        <v>5380</v>
      </c>
    </row>
    <row r="178" spans="1:27" x14ac:dyDescent="0.3">
      <c r="A178" s="37" t="s">
        <v>2757</v>
      </c>
      <c r="B178" s="37" t="s">
        <v>4617</v>
      </c>
      <c r="C178" s="37" t="s">
        <v>2758</v>
      </c>
      <c r="D178" s="37" t="s">
        <v>2267</v>
      </c>
      <c r="E178" s="37" t="s">
        <v>2310</v>
      </c>
      <c r="F178" s="37" t="s">
        <v>2311</v>
      </c>
      <c r="G178" s="37" t="s">
        <v>4770</v>
      </c>
      <c r="H178" s="37" t="s">
        <v>4603</v>
      </c>
      <c r="I178" s="37">
        <v>0</v>
      </c>
      <c r="J178" s="37">
        <v>3</v>
      </c>
      <c r="K178" s="37">
        <v>0</v>
      </c>
      <c r="L178" s="37">
        <v>0</v>
      </c>
      <c r="M178" s="37">
        <v>0</v>
      </c>
      <c r="N178" s="37">
        <v>6</v>
      </c>
      <c r="O178" s="37">
        <v>18</v>
      </c>
      <c r="P178">
        <f>VLOOKUP($A178,'Item Detail'!$A$2:$G$665,7,0)</f>
        <v>3</v>
      </c>
      <c r="Q178" s="39" t="s">
        <v>5353</v>
      </c>
      <c r="R178" s="39" t="s">
        <v>5349</v>
      </c>
      <c r="S178" s="39" t="s">
        <v>5354</v>
      </c>
      <c r="T178" s="39" t="s">
        <v>5350</v>
      </c>
      <c r="U178" s="39" t="s">
        <v>5350</v>
      </c>
      <c r="V178" s="39" t="s">
        <v>5355</v>
      </c>
      <c r="W178" s="39" t="s">
        <v>5351</v>
      </c>
      <c r="X178" s="39" t="s">
        <v>5355</v>
      </c>
      <c r="Y178" s="39" t="s">
        <v>5351</v>
      </c>
      <c r="Z178" s="39" t="s">
        <v>5351</v>
      </c>
      <c r="AA178" t="s">
        <v>5381</v>
      </c>
    </row>
    <row r="179" spans="1:27" x14ac:dyDescent="0.3">
      <c r="A179" s="37" t="s">
        <v>2848</v>
      </c>
      <c r="B179" s="37" t="s">
        <v>4659</v>
      </c>
      <c r="C179" s="37" t="s">
        <v>2849</v>
      </c>
      <c r="D179" s="37" t="s">
        <v>2850</v>
      </c>
      <c r="E179" s="37" t="s">
        <v>2600</v>
      </c>
      <c r="F179" s="37" t="s">
        <v>2851</v>
      </c>
      <c r="G179" s="37" t="s">
        <v>4771</v>
      </c>
      <c r="H179" s="37" t="s">
        <v>4607</v>
      </c>
      <c r="I179" s="37">
        <v>0</v>
      </c>
      <c r="J179" s="37">
        <v>3</v>
      </c>
      <c r="K179" s="37">
        <v>0</v>
      </c>
      <c r="L179" s="37">
        <v>0</v>
      </c>
      <c r="M179" s="37">
        <v>0</v>
      </c>
      <c r="N179" s="37">
        <v>6</v>
      </c>
      <c r="O179" s="37">
        <v>18</v>
      </c>
      <c r="P179">
        <f>VLOOKUP($A179,'Item Detail'!$A$2:$G$665,7,0)</f>
        <v>3</v>
      </c>
      <c r="Q179" s="39" t="s">
        <v>5353</v>
      </c>
      <c r="R179" s="39" t="s">
        <v>5349</v>
      </c>
      <c r="S179" s="39" t="s">
        <v>5354</v>
      </c>
      <c r="T179" s="39" t="s">
        <v>5350</v>
      </c>
      <c r="U179" s="39" t="s">
        <v>5350</v>
      </c>
      <c r="V179" s="39" t="s">
        <v>5355</v>
      </c>
      <c r="W179" s="39" t="s">
        <v>5355</v>
      </c>
      <c r="X179" s="39" t="s">
        <v>5355</v>
      </c>
      <c r="Y179" s="39" t="s">
        <v>5351</v>
      </c>
      <c r="Z179" s="39" t="s">
        <v>5351</v>
      </c>
      <c r="AA179" t="s">
        <v>5380</v>
      </c>
    </row>
    <row r="180" spans="1:27" x14ac:dyDescent="0.3">
      <c r="A180" s="37" t="s">
        <v>2872</v>
      </c>
      <c r="B180" s="37" t="s">
        <v>4683</v>
      </c>
      <c r="C180" s="37" t="s">
        <v>2873</v>
      </c>
      <c r="D180" s="37" t="s">
        <v>2503</v>
      </c>
      <c r="E180" s="37" t="s">
        <v>2271</v>
      </c>
      <c r="F180" s="37" t="s">
        <v>2504</v>
      </c>
      <c r="G180" s="37" t="s">
        <v>4772</v>
      </c>
      <c r="H180" s="37" t="s">
        <v>4607</v>
      </c>
      <c r="I180" s="37">
        <v>0</v>
      </c>
      <c r="J180" s="37">
        <v>3</v>
      </c>
      <c r="K180" s="37">
        <v>0</v>
      </c>
      <c r="L180" s="37">
        <v>0</v>
      </c>
      <c r="M180" s="37">
        <v>0</v>
      </c>
      <c r="N180" s="37">
        <v>6</v>
      </c>
      <c r="O180" s="37">
        <v>16</v>
      </c>
      <c r="P180">
        <f>VLOOKUP($A180,'Item Detail'!$A$2:$G$665,7,0)</f>
        <v>3</v>
      </c>
      <c r="Q180" s="39" t="s">
        <v>5353</v>
      </c>
      <c r="R180" s="39" t="s">
        <v>5349</v>
      </c>
      <c r="S180" s="39" t="s">
        <v>5354</v>
      </c>
      <c r="T180" s="39" t="s">
        <v>5350</v>
      </c>
      <c r="U180" s="39" t="s">
        <v>5356</v>
      </c>
      <c r="V180" s="39" t="s">
        <v>5355</v>
      </c>
      <c r="W180" s="39" t="s">
        <v>5355</v>
      </c>
      <c r="X180" s="39" t="s">
        <v>5355</v>
      </c>
      <c r="Y180" s="39" t="s">
        <v>5355</v>
      </c>
      <c r="Z180" s="39" t="s">
        <v>5355</v>
      </c>
      <c r="AA180" t="s">
        <v>5380</v>
      </c>
    </row>
    <row r="181" spans="1:27" x14ac:dyDescent="0.3">
      <c r="A181" s="37" t="s">
        <v>2790</v>
      </c>
      <c r="B181" s="37" t="s">
        <v>4609</v>
      </c>
      <c r="C181" s="37" t="s">
        <v>2791</v>
      </c>
      <c r="D181" s="37" t="s">
        <v>2792</v>
      </c>
      <c r="E181" s="37" t="s">
        <v>2271</v>
      </c>
      <c r="F181" s="37" t="s">
        <v>4610</v>
      </c>
      <c r="G181" s="37" t="s">
        <v>4773</v>
      </c>
      <c r="H181" s="37" t="s">
        <v>4607</v>
      </c>
      <c r="I181" s="37">
        <v>0</v>
      </c>
      <c r="J181" s="37">
        <v>3</v>
      </c>
      <c r="K181" s="37">
        <v>0</v>
      </c>
      <c r="L181" s="37">
        <v>0</v>
      </c>
      <c r="M181" s="37">
        <v>0</v>
      </c>
      <c r="N181" s="37">
        <v>6</v>
      </c>
      <c r="O181" s="37">
        <v>16</v>
      </c>
      <c r="P181">
        <f>VLOOKUP($A181,'Item Detail'!$A$2:$G$665,7,0)</f>
        <v>3</v>
      </c>
      <c r="Q181" s="39" t="s">
        <v>5353</v>
      </c>
      <c r="R181" s="39" t="s">
        <v>5349</v>
      </c>
      <c r="S181" s="39" t="s">
        <v>5354</v>
      </c>
      <c r="T181" s="39" t="s">
        <v>5350</v>
      </c>
      <c r="U181" s="39" t="s">
        <v>5356</v>
      </c>
      <c r="V181" s="39" t="s">
        <v>5355</v>
      </c>
      <c r="W181" s="39" t="s">
        <v>5355</v>
      </c>
      <c r="X181" s="39" t="s">
        <v>5355</v>
      </c>
      <c r="Y181" s="39" t="s">
        <v>5355</v>
      </c>
      <c r="Z181" s="39" t="s">
        <v>5355</v>
      </c>
      <c r="AA181" t="s">
        <v>5380</v>
      </c>
    </row>
    <row r="182" spans="1:27" x14ac:dyDescent="0.3">
      <c r="A182" s="37" t="s">
        <v>2833</v>
      </c>
      <c r="B182" s="37" t="s">
        <v>4615</v>
      </c>
      <c r="C182" s="37" t="s">
        <v>2834</v>
      </c>
      <c r="D182" s="37" t="s">
        <v>2267</v>
      </c>
      <c r="E182" s="37" t="s">
        <v>2271</v>
      </c>
      <c r="F182" s="37" t="s">
        <v>4774</v>
      </c>
      <c r="G182" s="37" t="s">
        <v>4775</v>
      </c>
      <c r="H182" s="37" t="s">
        <v>4607</v>
      </c>
      <c r="I182" s="37">
        <v>0</v>
      </c>
      <c r="J182" s="37">
        <v>3</v>
      </c>
      <c r="K182" s="37">
        <v>0</v>
      </c>
      <c r="L182" s="37">
        <v>0</v>
      </c>
      <c r="M182" s="37">
        <v>0</v>
      </c>
      <c r="N182" s="37">
        <v>6</v>
      </c>
      <c r="O182" s="37">
        <v>16</v>
      </c>
      <c r="P182">
        <f>VLOOKUP($A182,'Item Detail'!$A$2:$G$665,7,0)</f>
        <v>3</v>
      </c>
      <c r="Q182" s="39" t="s">
        <v>5353</v>
      </c>
      <c r="R182" s="39" t="s">
        <v>5349</v>
      </c>
      <c r="S182" s="39" t="s">
        <v>5354</v>
      </c>
      <c r="T182" s="39" t="s">
        <v>5350</v>
      </c>
      <c r="U182" s="39" t="s">
        <v>5356</v>
      </c>
      <c r="V182" s="39" t="s">
        <v>5355</v>
      </c>
      <c r="W182" s="39" t="s">
        <v>5355</v>
      </c>
      <c r="X182" s="39" t="s">
        <v>5355</v>
      </c>
      <c r="Y182" s="39" t="s">
        <v>5355</v>
      </c>
      <c r="Z182" s="39" t="s">
        <v>5355</v>
      </c>
      <c r="AA182" t="s">
        <v>5380</v>
      </c>
    </row>
    <row r="183" spans="1:27" x14ac:dyDescent="0.3">
      <c r="A183" s="37" t="s">
        <v>2805</v>
      </c>
      <c r="B183" s="37" t="s">
        <v>4615</v>
      </c>
      <c r="C183" s="37" t="s">
        <v>2806</v>
      </c>
      <c r="D183" s="37" t="s">
        <v>2807</v>
      </c>
      <c r="E183" s="37" t="s">
        <v>2271</v>
      </c>
      <c r="F183" s="37" t="s">
        <v>4774</v>
      </c>
      <c r="G183" s="37" t="s">
        <v>4776</v>
      </c>
      <c r="H183" s="37" t="s">
        <v>4603</v>
      </c>
      <c r="I183" s="37">
        <v>0</v>
      </c>
      <c r="J183" s="37">
        <v>3</v>
      </c>
      <c r="K183" s="37">
        <v>0</v>
      </c>
      <c r="L183" s="37">
        <v>0</v>
      </c>
      <c r="M183" s="37">
        <v>0</v>
      </c>
      <c r="N183" s="37">
        <v>6</v>
      </c>
      <c r="O183" s="37">
        <v>14</v>
      </c>
      <c r="P183">
        <f>VLOOKUP($A183,'Item Detail'!$A$2:$G$665,7,0)</f>
        <v>3</v>
      </c>
      <c r="Q183" s="39" t="s">
        <v>5353</v>
      </c>
      <c r="R183" s="39" t="s">
        <v>5349</v>
      </c>
      <c r="S183" s="39" t="s">
        <v>5354</v>
      </c>
      <c r="T183" s="39" t="s">
        <v>5350</v>
      </c>
      <c r="U183" s="39" t="s">
        <v>5356</v>
      </c>
      <c r="V183" s="39" t="s">
        <v>5355</v>
      </c>
      <c r="W183" s="39" t="s">
        <v>5351</v>
      </c>
      <c r="X183" s="39" t="s">
        <v>5351</v>
      </c>
      <c r="Y183" s="39" t="s">
        <v>5351</v>
      </c>
      <c r="Z183" s="39" t="s">
        <v>5351</v>
      </c>
      <c r="AA183" t="s">
        <v>5381</v>
      </c>
    </row>
    <row r="184" spans="1:27" x14ac:dyDescent="0.3">
      <c r="A184" s="37" t="s">
        <v>1648</v>
      </c>
      <c r="B184" s="37" t="s">
        <v>4604</v>
      </c>
      <c r="C184" s="37" t="s">
        <v>2942</v>
      </c>
      <c r="D184" s="37" t="s">
        <v>2267</v>
      </c>
      <c r="E184" s="37" t="s">
        <v>2271</v>
      </c>
      <c r="F184" s="37" t="s">
        <v>1227</v>
      </c>
      <c r="G184" s="37" t="s">
        <v>4777</v>
      </c>
      <c r="H184" s="37" t="s">
        <v>4599</v>
      </c>
      <c r="I184" s="37">
        <v>0</v>
      </c>
      <c r="J184" s="37">
        <v>3</v>
      </c>
      <c r="K184" s="37">
        <v>0</v>
      </c>
      <c r="L184" s="37">
        <v>0</v>
      </c>
      <c r="M184" s="37">
        <v>0</v>
      </c>
      <c r="N184" s="37">
        <v>6</v>
      </c>
      <c r="O184" s="37">
        <v>14</v>
      </c>
      <c r="P184">
        <f>VLOOKUP($A184,'Item Detail'!$A$2:$G$665,7,0)</f>
        <v>3</v>
      </c>
      <c r="Q184" s="39" t="s">
        <v>5352</v>
      </c>
      <c r="R184" s="39" t="s">
        <v>5349</v>
      </c>
      <c r="S184" s="39" t="s">
        <v>1204</v>
      </c>
      <c r="T184" s="39" t="s">
        <v>5350</v>
      </c>
      <c r="U184" s="39" t="s">
        <v>5350</v>
      </c>
      <c r="V184" s="39" t="s">
        <v>5351</v>
      </c>
      <c r="W184" s="39" t="s">
        <v>5351</v>
      </c>
      <c r="X184" s="39" t="s">
        <v>5351</v>
      </c>
      <c r="Y184" s="39" t="s">
        <v>5351</v>
      </c>
      <c r="Z184" s="39" t="s">
        <v>5351</v>
      </c>
      <c r="AA184" t="s">
        <v>5382</v>
      </c>
    </row>
    <row r="185" spans="1:27" x14ac:dyDescent="0.3">
      <c r="A185" s="37" t="s">
        <v>2814</v>
      </c>
      <c r="B185" s="37" t="s">
        <v>4649</v>
      </c>
      <c r="C185" s="37" t="s">
        <v>2524</v>
      </c>
      <c r="D185" s="37" t="s">
        <v>2815</v>
      </c>
      <c r="E185" s="37" t="s">
        <v>2484</v>
      </c>
      <c r="F185" s="37" t="s">
        <v>2189</v>
      </c>
      <c r="G185" s="37" t="s">
        <v>4778</v>
      </c>
      <c r="H185" s="37" t="s">
        <v>4603</v>
      </c>
      <c r="I185" s="37">
        <v>0</v>
      </c>
      <c r="J185" s="37">
        <v>0</v>
      </c>
      <c r="K185" s="37">
        <v>0</v>
      </c>
      <c r="L185" s="37">
        <v>3</v>
      </c>
      <c r="M185" s="37">
        <v>0</v>
      </c>
      <c r="N185" s="37">
        <v>6</v>
      </c>
      <c r="O185" s="37">
        <v>14</v>
      </c>
      <c r="P185">
        <f>VLOOKUP($A185,'Item Detail'!$A$2:$G$665,7,0)</f>
        <v>3</v>
      </c>
      <c r="Q185" s="39" t="s">
        <v>5361</v>
      </c>
      <c r="R185" s="39" t="s">
        <v>5349</v>
      </c>
      <c r="S185" s="39" t="s">
        <v>5354</v>
      </c>
      <c r="T185" s="39" t="s">
        <v>5350</v>
      </c>
      <c r="U185" s="39" t="s">
        <v>5350</v>
      </c>
      <c r="V185" s="39" t="s">
        <v>5355</v>
      </c>
      <c r="W185" s="39" t="s">
        <v>5355</v>
      </c>
      <c r="X185" s="39" t="s">
        <v>5351</v>
      </c>
      <c r="Y185" s="39" t="s">
        <v>5351</v>
      </c>
      <c r="Z185" s="39" t="s">
        <v>5351</v>
      </c>
      <c r="AA185" t="s">
        <v>5381</v>
      </c>
    </row>
    <row r="186" spans="1:27" x14ac:dyDescent="0.3">
      <c r="A186" s="37" t="s">
        <v>2766</v>
      </c>
      <c r="B186" s="37" t="s">
        <v>4649</v>
      </c>
      <c r="C186" s="37" t="s">
        <v>2767</v>
      </c>
      <c r="D186" s="37" t="s">
        <v>2267</v>
      </c>
      <c r="E186" s="37" t="s">
        <v>2570</v>
      </c>
      <c r="F186" s="37" t="s">
        <v>2189</v>
      </c>
      <c r="G186" s="37" t="s">
        <v>4779</v>
      </c>
      <c r="H186" s="37" t="s">
        <v>4607</v>
      </c>
      <c r="I186" s="37">
        <v>0</v>
      </c>
      <c r="J186" s="37">
        <v>2</v>
      </c>
      <c r="K186" s="37">
        <v>0</v>
      </c>
      <c r="L186" s="37">
        <v>1</v>
      </c>
      <c r="M186" s="37">
        <v>0</v>
      </c>
      <c r="N186" s="37">
        <v>6</v>
      </c>
      <c r="O186" s="37">
        <v>14</v>
      </c>
      <c r="P186">
        <f>VLOOKUP($A186,'Item Detail'!$A$2:$G$665,7,0)</f>
        <v>3</v>
      </c>
      <c r="Q186" s="39" t="s">
        <v>5353</v>
      </c>
      <c r="R186" s="39" t="s">
        <v>5349</v>
      </c>
      <c r="S186" s="39" t="s">
        <v>5354</v>
      </c>
      <c r="T186" s="39" t="s">
        <v>5350</v>
      </c>
      <c r="U186" s="39" t="s">
        <v>5350</v>
      </c>
      <c r="V186" s="39" t="s">
        <v>5355</v>
      </c>
      <c r="W186" s="39" t="s">
        <v>5355</v>
      </c>
      <c r="X186" s="39" t="s">
        <v>5355</v>
      </c>
      <c r="Y186" s="39" t="s">
        <v>5355</v>
      </c>
      <c r="Z186" s="39" t="s">
        <v>5355</v>
      </c>
      <c r="AA186" t="s">
        <v>5380</v>
      </c>
    </row>
    <row r="187" spans="1:27" x14ac:dyDescent="0.3">
      <c r="A187" s="37" t="s">
        <v>2866</v>
      </c>
      <c r="B187" s="37" t="s">
        <v>4617</v>
      </c>
      <c r="C187" s="37" t="s">
        <v>2867</v>
      </c>
      <c r="D187" s="37" t="s">
        <v>2267</v>
      </c>
      <c r="E187" s="37" t="s">
        <v>2310</v>
      </c>
      <c r="F187" s="37" t="s">
        <v>2311</v>
      </c>
      <c r="G187" s="37" t="s">
        <v>4780</v>
      </c>
      <c r="H187" s="37" t="s">
        <v>4606</v>
      </c>
      <c r="I187" s="37">
        <v>0</v>
      </c>
      <c r="J187" s="37">
        <v>0</v>
      </c>
      <c r="K187" s="37">
        <v>0</v>
      </c>
      <c r="L187" s="37">
        <v>1</v>
      </c>
      <c r="M187" s="37">
        <v>0</v>
      </c>
      <c r="N187" s="37">
        <v>2</v>
      </c>
      <c r="O187" s="37">
        <v>6</v>
      </c>
      <c r="P187">
        <f>VLOOKUP($A187,'Item Detail'!$A$2:$G$665,7,0)</f>
        <v>3</v>
      </c>
      <c r="Q187" s="39" t="s">
        <v>5353</v>
      </c>
      <c r="R187" s="39" t="s">
        <v>5349</v>
      </c>
      <c r="S187" s="39" t="s">
        <v>5354</v>
      </c>
      <c r="T187" s="39" t="s">
        <v>5350</v>
      </c>
      <c r="U187" s="39" t="s">
        <v>5350</v>
      </c>
      <c r="V187" s="39" t="s">
        <v>5355</v>
      </c>
      <c r="W187" s="39" t="s">
        <v>5355</v>
      </c>
      <c r="X187" s="39" t="s">
        <v>5355</v>
      </c>
      <c r="Y187" s="39" t="s">
        <v>5355</v>
      </c>
      <c r="Z187" s="39" t="s">
        <v>5355</v>
      </c>
      <c r="AA187" t="s">
        <v>5380</v>
      </c>
    </row>
    <row r="188" spans="1:27" x14ac:dyDescent="0.3">
      <c r="A188" s="37" t="s">
        <v>2866</v>
      </c>
      <c r="B188" s="37" t="s">
        <v>4617</v>
      </c>
      <c r="C188" s="37" t="s">
        <v>2867</v>
      </c>
      <c r="D188" s="37" t="s">
        <v>2267</v>
      </c>
      <c r="E188" s="37" t="s">
        <v>2310</v>
      </c>
      <c r="F188" s="37" t="s">
        <v>2311</v>
      </c>
      <c r="G188" s="37" t="s">
        <v>4780</v>
      </c>
      <c r="H188" s="37" t="s">
        <v>4607</v>
      </c>
      <c r="I188" s="37">
        <v>0</v>
      </c>
      <c r="J188" s="37">
        <v>0</v>
      </c>
      <c r="K188" s="37">
        <v>0</v>
      </c>
      <c r="L188" s="37">
        <v>2</v>
      </c>
      <c r="M188" s="37">
        <v>0</v>
      </c>
      <c r="N188" s="37">
        <v>4</v>
      </c>
      <c r="O188" s="37">
        <v>6</v>
      </c>
      <c r="P188">
        <f>VLOOKUP($A188,'Item Detail'!$A$2:$G$665,7,0)</f>
        <v>3</v>
      </c>
      <c r="Q188" s="39" t="s">
        <v>5353</v>
      </c>
      <c r="R188" s="39" t="s">
        <v>5349</v>
      </c>
      <c r="S188" s="39" t="s">
        <v>5354</v>
      </c>
      <c r="T188" s="39" t="s">
        <v>5350</v>
      </c>
      <c r="U188" s="39" t="s">
        <v>5350</v>
      </c>
      <c r="V188" s="39" t="s">
        <v>5355</v>
      </c>
      <c r="W188" s="39" t="s">
        <v>5355</v>
      </c>
      <c r="X188" s="39" t="s">
        <v>5355</v>
      </c>
      <c r="Y188" s="39" t="s">
        <v>5355</v>
      </c>
      <c r="Z188" s="39" t="s">
        <v>5355</v>
      </c>
      <c r="AA188" t="s">
        <v>5380</v>
      </c>
    </row>
    <row r="189" spans="1:27" x14ac:dyDescent="0.3">
      <c r="A189" s="37" t="s">
        <v>2929</v>
      </c>
      <c r="B189" s="37" t="s">
        <v>4683</v>
      </c>
      <c r="C189" s="37" t="s">
        <v>2930</v>
      </c>
      <c r="D189" s="37" t="s">
        <v>2927</v>
      </c>
      <c r="E189" s="37" t="s">
        <v>2271</v>
      </c>
      <c r="F189" s="37" t="s">
        <v>2504</v>
      </c>
      <c r="G189" s="37" t="s">
        <v>4781</v>
      </c>
      <c r="H189" s="37" t="s">
        <v>4606</v>
      </c>
      <c r="I189" s="37">
        <v>1</v>
      </c>
      <c r="J189" s="37">
        <v>0</v>
      </c>
      <c r="K189" s="37">
        <v>0</v>
      </c>
      <c r="L189" s="37">
        <v>0</v>
      </c>
      <c r="M189" s="37">
        <v>0</v>
      </c>
      <c r="N189" s="37">
        <v>2</v>
      </c>
      <c r="O189" s="37">
        <v>4</v>
      </c>
      <c r="P189">
        <f>VLOOKUP($A189,'Item Detail'!$A$2:$G$665,7,0)</f>
        <v>3</v>
      </c>
      <c r="Q189" s="39" t="s">
        <v>5353</v>
      </c>
      <c r="R189" s="39" t="s">
        <v>5349</v>
      </c>
      <c r="S189" s="39" t="s">
        <v>5354</v>
      </c>
      <c r="T189" s="39" t="s">
        <v>5350</v>
      </c>
      <c r="U189" s="39" t="s">
        <v>5350</v>
      </c>
      <c r="V189" s="39" t="s">
        <v>5355</v>
      </c>
      <c r="W189" s="39" t="s">
        <v>5351</v>
      </c>
      <c r="X189" s="39" t="s">
        <v>5351</v>
      </c>
      <c r="Y189" s="39" t="s">
        <v>5351</v>
      </c>
      <c r="Z189" s="39" t="s">
        <v>5351</v>
      </c>
      <c r="AA189" t="s">
        <v>5380</v>
      </c>
    </row>
    <row r="190" spans="1:27" x14ac:dyDescent="0.3">
      <c r="A190" s="37" t="s">
        <v>2929</v>
      </c>
      <c r="B190" s="37" t="s">
        <v>4683</v>
      </c>
      <c r="C190" s="37" t="s">
        <v>2930</v>
      </c>
      <c r="D190" s="37" t="s">
        <v>2927</v>
      </c>
      <c r="E190" s="37" t="s">
        <v>2271</v>
      </c>
      <c r="F190" s="37" t="s">
        <v>2504</v>
      </c>
      <c r="G190" s="37" t="s">
        <v>4781</v>
      </c>
      <c r="H190" s="37" t="s">
        <v>4603</v>
      </c>
      <c r="I190" s="37">
        <v>0</v>
      </c>
      <c r="J190" s="37">
        <v>2</v>
      </c>
      <c r="K190" s="37">
        <v>0</v>
      </c>
      <c r="L190" s="37">
        <v>0</v>
      </c>
      <c r="M190" s="37">
        <v>0</v>
      </c>
      <c r="N190" s="37">
        <v>4</v>
      </c>
      <c r="O190" s="37">
        <v>8</v>
      </c>
      <c r="P190">
        <f>VLOOKUP($A190,'Item Detail'!$A$2:$G$665,7,0)</f>
        <v>3</v>
      </c>
      <c r="Q190" s="39" t="s">
        <v>5353</v>
      </c>
      <c r="R190" s="39" t="s">
        <v>5349</v>
      </c>
      <c r="S190" s="39" t="s">
        <v>5354</v>
      </c>
      <c r="T190" s="39" t="s">
        <v>5350</v>
      </c>
      <c r="U190" s="39" t="s">
        <v>5350</v>
      </c>
      <c r="V190" s="39" t="s">
        <v>5355</v>
      </c>
      <c r="W190" s="39" t="s">
        <v>5351</v>
      </c>
      <c r="X190" s="39" t="s">
        <v>5351</v>
      </c>
      <c r="Y190" s="39" t="s">
        <v>5351</v>
      </c>
      <c r="Z190" s="39" t="s">
        <v>5351</v>
      </c>
      <c r="AA190" t="s">
        <v>5381</v>
      </c>
    </row>
    <row r="191" spans="1:27" x14ac:dyDescent="0.3">
      <c r="A191" s="37" t="s">
        <v>2888</v>
      </c>
      <c r="B191" s="37" t="s">
        <v>4617</v>
      </c>
      <c r="C191" s="37" t="s">
        <v>2889</v>
      </c>
      <c r="D191" s="37" t="s">
        <v>2267</v>
      </c>
      <c r="E191" s="37" t="s">
        <v>2310</v>
      </c>
      <c r="F191" s="37" t="s">
        <v>2311</v>
      </c>
      <c r="G191" s="37" t="s">
        <v>4782</v>
      </c>
      <c r="H191" s="37" t="s">
        <v>4607</v>
      </c>
      <c r="I191" s="37">
        <v>0</v>
      </c>
      <c r="J191" s="37">
        <v>0</v>
      </c>
      <c r="K191" s="37">
        <v>0</v>
      </c>
      <c r="L191" s="37">
        <v>3</v>
      </c>
      <c r="M191" s="37">
        <v>0</v>
      </c>
      <c r="N191" s="37">
        <v>6</v>
      </c>
      <c r="O191" s="37">
        <v>12</v>
      </c>
      <c r="P191">
        <f>VLOOKUP($A191,'Item Detail'!$A$2:$G$665,7,0)</f>
        <v>3</v>
      </c>
      <c r="Q191" s="39" t="s">
        <v>5353</v>
      </c>
      <c r="R191" s="39" t="s">
        <v>5349</v>
      </c>
      <c r="S191" s="39" t="s">
        <v>5354</v>
      </c>
      <c r="T191" s="39" t="s">
        <v>5350</v>
      </c>
      <c r="U191" s="39" t="s">
        <v>5350</v>
      </c>
      <c r="V191" s="39" t="s">
        <v>5355</v>
      </c>
      <c r="W191" s="39" t="s">
        <v>5355</v>
      </c>
      <c r="X191" s="39" t="s">
        <v>5355</v>
      </c>
      <c r="Y191" s="39" t="s">
        <v>5355</v>
      </c>
      <c r="Z191" s="39" t="s">
        <v>5355</v>
      </c>
      <c r="AA191" t="s">
        <v>5380</v>
      </c>
    </row>
    <row r="192" spans="1:27" x14ac:dyDescent="0.3">
      <c r="A192" s="37" t="s">
        <v>2802</v>
      </c>
      <c r="B192" s="37" t="s">
        <v>4663</v>
      </c>
      <c r="C192" s="37" t="s">
        <v>2803</v>
      </c>
      <c r="D192" s="37" t="s">
        <v>2267</v>
      </c>
      <c r="E192" s="37" t="s">
        <v>2271</v>
      </c>
      <c r="F192" s="37" t="s">
        <v>1222</v>
      </c>
      <c r="G192" s="37" t="s">
        <v>4783</v>
      </c>
      <c r="H192" s="37" t="s">
        <v>4607</v>
      </c>
      <c r="I192" s="37">
        <v>0</v>
      </c>
      <c r="J192" s="37">
        <v>3</v>
      </c>
      <c r="K192" s="37">
        <v>0</v>
      </c>
      <c r="L192" s="37">
        <v>0</v>
      </c>
      <c r="M192" s="37">
        <v>0</v>
      </c>
      <c r="N192" s="37">
        <v>6</v>
      </c>
      <c r="O192" s="37">
        <v>12</v>
      </c>
      <c r="P192">
        <f>VLOOKUP($A192,'Item Detail'!$A$2:$G$665,7,0)</f>
        <v>3</v>
      </c>
      <c r="Q192" s="39" t="s">
        <v>5353</v>
      </c>
      <c r="R192" s="39" t="s">
        <v>5349</v>
      </c>
      <c r="S192" s="39" t="s">
        <v>5354</v>
      </c>
      <c r="T192" s="39" t="s">
        <v>5350</v>
      </c>
      <c r="U192" s="39" t="s">
        <v>5350</v>
      </c>
      <c r="V192" s="39" t="s">
        <v>5355</v>
      </c>
      <c r="W192" s="39" t="s">
        <v>5355</v>
      </c>
      <c r="X192" s="39" t="s">
        <v>5355</v>
      </c>
      <c r="Y192" s="39" t="s">
        <v>5355</v>
      </c>
      <c r="Z192" s="39" t="s">
        <v>5355</v>
      </c>
      <c r="AA192" t="s">
        <v>5380</v>
      </c>
    </row>
    <row r="193" spans="1:27" x14ac:dyDescent="0.3">
      <c r="A193" s="37" t="s">
        <v>2832</v>
      </c>
      <c r="B193" s="37" t="s">
        <v>4619</v>
      </c>
      <c r="C193" s="37" t="s">
        <v>2314</v>
      </c>
      <c r="D193" s="37" t="s">
        <v>2352</v>
      </c>
      <c r="E193" s="37" t="s">
        <v>2316</v>
      </c>
      <c r="F193" s="37" t="s">
        <v>2317</v>
      </c>
      <c r="G193" s="37" t="s">
        <v>4784</v>
      </c>
      <c r="H193" s="37" t="s">
        <v>4607</v>
      </c>
      <c r="I193" s="37">
        <v>0</v>
      </c>
      <c r="J193" s="37">
        <v>3</v>
      </c>
      <c r="K193" s="37">
        <v>0</v>
      </c>
      <c r="L193" s="37">
        <v>0</v>
      </c>
      <c r="M193" s="37">
        <v>0</v>
      </c>
      <c r="N193" s="37">
        <v>6</v>
      </c>
      <c r="O193" s="37">
        <v>12</v>
      </c>
      <c r="P193">
        <f>VLOOKUP($A193,'Item Detail'!$A$2:$G$665,7,0)</f>
        <v>3</v>
      </c>
      <c r="Q193" s="39" t="s">
        <v>5353</v>
      </c>
      <c r="R193" s="39" t="s">
        <v>5349</v>
      </c>
      <c r="S193" s="39" t="s">
        <v>5354</v>
      </c>
      <c r="T193" s="39" t="s">
        <v>5350</v>
      </c>
      <c r="U193" s="39" t="s">
        <v>5356</v>
      </c>
      <c r="V193" s="39" t="s">
        <v>5355</v>
      </c>
      <c r="W193" s="39" t="s">
        <v>5355</v>
      </c>
      <c r="X193" s="39" t="s">
        <v>5355</v>
      </c>
      <c r="Y193" s="39" t="s">
        <v>5355</v>
      </c>
      <c r="Z193" s="39" t="s">
        <v>5355</v>
      </c>
      <c r="AA193" t="s">
        <v>5380</v>
      </c>
    </row>
    <row r="194" spans="1:27" x14ac:dyDescent="0.3">
      <c r="A194" s="37" t="s">
        <v>2875</v>
      </c>
      <c r="B194" s="37" t="s">
        <v>4717</v>
      </c>
      <c r="C194" s="37" t="s">
        <v>2876</v>
      </c>
      <c r="D194" s="37" t="s">
        <v>2877</v>
      </c>
      <c r="E194" s="37" t="s">
        <v>2271</v>
      </c>
      <c r="F194" s="37" t="s">
        <v>2878</v>
      </c>
      <c r="G194" s="37" t="s">
        <v>4785</v>
      </c>
      <c r="H194" s="37" t="s">
        <v>4606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2</v>
      </c>
      <c r="O194" s="37">
        <v>4</v>
      </c>
      <c r="P194">
        <f>VLOOKUP($A194,'Item Detail'!$A$2:$G$665,7,0)</f>
        <v>3</v>
      </c>
      <c r="Q194" s="39" t="s">
        <v>5361</v>
      </c>
      <c r="R194" s="39" t="s">
        <v>5349</v>
      </c>
      <c r="S194" s="39" t="s">
        <v>5354</v>
      </c>
      <c r="T194" s="39" t="s">
        <v>5350</v>
      </c>
      <c r="U194" s="39" t="s">
        <v>5359</v>
      </c>
      <c r="V194" s="39" t="s">
        <v>5351</v>
      </c>
      <c r="W194" s="39" t="s">
        <v>5355</v>
      </c>
      <c r="X194" s="39" t="s">
        <v>5351</v>
      </c>
      <c r="Y194" s="39" t="s">
        <v>5355</v>
      </c>
      <c r="Z194" s="39" t="s">
        <v>5351</v>
      </c>
      <c r="AA194" t="s">
        <v>5380</v>
      </c>
    </row>
    <row r="195" spans="1:27" x14ac:dyDescent="0.3">
      <c r="A195" s="37" t="s">
        <v>2875</v>
      </c>
      <c r="B195" s="37" t="s">
        <v>4717</v>
      </c>
      <c r="C195" s="37" t="s">
        <v>2876</v>
      </c>
      <c r="D195" s="37" t="s">
        <v>2877</v>
      </c>
      <c r="E195" s="37" t="s">
        <v>2271</v>
      </c>
      <c r="F195" s="37" t="s">
        <v>2878</v>
      </c>
      <c r="G195" s="37" t="s">
        <v>4785</v>
      </c>
      <c r="H195" s="37" t="s">
        <v>4607</v>
      </c>
      <c r="I195" s="37">
        <v>0</v>
      </c>
      <c r="J195" s="37">
        <v>0</v>
      </c>
      <c r="K195" s="37">
        <v>0</v>
      </c>
      <c r="L195" s="37">
        <v>2</v>
      </c>
      <c r="M195" s="37">
        <v>0</v>
      </c>
      <c r="N195" s="37">
        <v>4</v>
      </c>
      <c r="O195" s="37">
        <v>8</v>
      </c>
      <c r="P195">
        <f>VLOOKUP($A195,'Item Detail'!$A$2:$G$665,7,0)</f>
        <v>3</v>
      </c>
      <c r="Q195" s="39" t="s">
        <v>5361</v>
      </c>
      <c r="R195" s="39" t="s">
        <v>5349</v>
      </c>
      <c r="S195" s="39" t="s">
        <v>5354</v>
      </c>
      <c r="T195" s="39" t="s">
        <v>5350</v>
      </c>
      <c r="U195" s="39" t="s">
        <v>5359</v>
      </c>
      <c r="V195" s="39" t="s">
        <v>5351</v>
      </c>
      <c r="W195" s="39" t="s">
        <v>5355</v>
      </c>
      <c r="X195" s="39" t="s">
        <v>5351</v>
      </c>
      <c r="Y195" s="39" t="s">
        <v>5355</v>
      </c>
      <c r="Z195" s="39" t="s">
        <v>5351</v>
      </c>
      <c r="AA195" t="s">
        <v>5380</v>
      </c>
    </row>
    <row r="196" spans="1:27" x14ac:dyDescent="0.3">
      <c r="A196" s="37" t="s">
        <v>2745</v>
      </c>
      <c r="B196" s="37" t="s">
        <v>4617</v>
      </c>
      <c r="C196" s="37" t="s">
        <v>2746</v>
      </c>
      <c r="D196" s="37" t="s">
        <v>2267</v>
      </c>
      <c r="E196" s="37" t="s">
        <v>2328</v>
      </c>
      <c r="F196" s="37" t="s">
        <v>2311</v>
      </c>
      <c r="G196" s="37" t="s">
        <v>4786</v>
      </c>
      <c r="H196" s="37" t="s">
        <v>4606</v>
      </c>
      <c r="I196" s="37">
        <v>1</v>
      </c>
      <c r="J196" s="37">
        <v>0</v>
      </c>
      <c r="K196" s="37">
        <v>0</v>
      </c>
      <c r="L196" s="37">
        <v>0</v>
      </c>
      <c r="M196" s="37">
        <v>0</v>
      </c>
      <c r="N196" s="37">
        <v>2</v>
      </c>
      <c r="O196" s="37">
        <v>2</v>
      </c>
      <c r="P196">
        <f>VLOOKUP($A196,'Item Detail'!$A$2:$G$665,7,0)</f>
        <v>3</v>
      </c>
      <c r="Q196" s="39" t="s">
        <v>5353</v>
      </c>
      <c r="R196" s="39" t="s">
        <v>5349</v>
      </c>
      <c r="S196" s="39" t="s">
        <v>5354</v>
      </c>
      <c r="T196" s="39" t="s">
        <v>5350</v>
      </c>
      <c r="U196" s="39" t="s">
        <v>5356</v>
      </c>
      <c r="V196" s="39" t="s">
        <v>5355</v>
      </c>
      <c r="W196" s="39" t="s">
        <v>5351</v>
      </c>
      <c r="X196" s="39" t="s">
        <v>5351</v>
      </c>
      <c r="Y196" s="39" t="s">
        <v>5351</v>
      </c>
      <c r="Z196" s="39" t="s">
        <v>5351</v>
      </c>
      <c r="AA196" t="s">
        <v>5380</v>
      </c>
    </row>
    <row r="197" spans="1:27" x14ac:dyDescent="0.3">
      <c r="A197" s="37" t="s">
        <v>2745</v>
      </c>
      <c r="B197" s="37" t="s">
        <v>4617</v>
      </c>
      <c r="C197" s="37" t="s">
        <v>2746</v>
      </c>
      <c r="D197" s="37" t="s">
        <v>2267</v>
      </c>
      <c r="E197" s="37" t="s">
        <v>2328</v>
      </c>
      <c r="F197" s="37" t="s">
        <v>2311</v>
      </c>
      <c r="G197" s="37" t="s">
        <v>4786</v>
      </c>
      <c r="H197" s="37" t="s">
        <v>4603</v>
      </c>
      <c r="I197" s="37">
        <v>0</v>
      </c>
      <c r="J197" s="37">
        <v>2</v>
      </c>
      <c r="K197" s="37">
        <v>0</v>
      </c>
      <c r="L197" s="37">
        <v>0</v>
      </c>
      <c r="M197" s="37">
        <v>0</v>
      </c>
      <c r="N197" s="37">
        <v>4</v>
      </c>
      <c r="O197" s="37">
        <v>10</v>
      </c>
      <c r="P197">
        <f>VLOOKUP($A197,'Item Detail'!$A$2:$G$665,7,0)</f>
        <v>3</v>
      </c>
      <c r="Q197" s="39" t="s">
        <v>5353</v>
      </c>
      <c r="R197" s="39" t="s">
        <v>5349</v>
      </c>
      <c r="S197" s="39" t="s">
        <v>5354</v>
      </c>
      <c r="T197" s="39" t="s">
        <v>5350</v>
      </c>
      <c r="U197" s="39" t="s">
        <v>5356</v>
      </c>
      <c r="V197" s="39" t="s">
        <v>5355</v>
      </c>
      <c r="W197" s="39" t="s">
        <v>5351</v>
      </c>
      <c r="X197" s="39" t="s">
        <v>5351</v>
      </c>
      <c r="Y197" s="39" t="s">
        <v>5351</v>
      </c>
      <c r="Z197" s="39" t="s">
        <v>5351</v>
      </c>
      <c r="AA197" t="s">
        <v>5381</v>
      </c>
    </row>
    <row r="198" spans="1:27" x14ac:dyDescent="0.3">
      <c r="A198" s="37" t="s">
        <v>2913</v>
      </c>
      <c r="B198" s="37" t="s">
        <v>4604</v>
      </c>
      <c r="C198" s="37" t="s">
        <v>2914</v>
      </c>
      <c r="D198" s="37" t="s">
        <v>2267</v>
      </c>
      <c r="E198" s="37" t="s">
        <v>2271</v>
      </c>
      <c r="F198" s="37" t="s">
        <v>1227</v>
      </c>
      <c r="G198" s="37" t="s">
        <v>4787</v>
      </c>
      <c r="H198" s="37" t="s">
        <v>4603</v>
      </c>
      <c r="I198" s="37">
        <v>0</v>
      </c>
      <c r="J198" s="37">
        <v>3</v>
      </c>
      <c r="K198" s="37">
        <v>0</v>
      </c>
      <c r="L198" s="37">
        <v>0</v>
      </c>
      <c r="M198" s="37">
        <v>0</v>
      </c>
      <c r="N198" s="37">
        <v>6</v>
      </c>
      <c r="O198" s="37">
        <v>12</v>
      </c>
      <c r="P198">
        <f>VLOOKUP($A198,'Item Detail'!$A$2:$G$665,7,0)</f>
        <v>3</v>
      </c>
      <c r="Q198" s="39" t="s">
        <v>5353</v>
      </c>
      <c r="R198" s="39" t="s">
        <v>5360</v>
      </c>
      <c r="S198" s="39" t="s">
        <v>5354</v>
      </c>
      <c r="T198" s="39" t="s">
        <v>5350</v>
      </c>
      <c r="U198" s="39" t="s">
        <v>5350</v>
      </c>
      <c r="V198" s="39" t="s">
        <v>5355</v>
      </c>
      <c r="W198" s="39" t="s">
        <v>5351</v>
      </c>
      <c r="X198" s="39" t="s">
        <v>5355</v>
      </c>
      <c r="Y198" s="39" t="s">
        <v>5351</v>
      </c>
      <c r="Z198" s="39" t="s">
        <v>5351</v>
      </c>
      <c r="AA198" t="s">
        <v>5381</v>
      </c>
    </row>
    <row r="199" spans="1:27" x14ac:dyDescent="0.3">
      <c r="A199" s="37" t="s">
        <v>2748</v>
      </c>
      <c r="B199" s="37" t="s">
        <v>4788</v>
      </c>
      <c r="C199" s="37" t="s">
        <v>2749</v>
      </c>
      <c r="D199" s="37" t="s">
        <v>2267</v>
      </c>
      <c r="E199" s="37" t="s">
        <v>2600</v>
      </c>
      <c r="F199" s="37" t="s">
        <v>2750</v>
      </c>
      <c r="G199" s="37" t="s">
        <v>4789</v>
      </c>
      <c r="H199" s="37" t="s">
        <v>4606</v>
      </c>
      <c r="I199" s="37">
        <v>0</v>
      </c>
      <c r="J199" s="37">
        <v>1</v>
      </c>
      <c r="K199" s="37">
        <v>0</v>
      </c>
      <c r="L199" s="37">
        <v>0</v>
      </c>
      <c r="M199" s="37">
        <v>0</v>
      </c>
      <c r="N199" s="37">
        <v>2</v>
      </c>
      <c r="O199" s="37">
        <v>6</v>
      </c>
      <c r="P199">
        <f>VLOOKUP($A199,'Item Detail'!$A$2:$G$665,7,0)</f>
        <v>3</v>
      </c>
      <c r="Q199" s="39" t="s">
        <v>5353</v>
      </c>
      <c r="R199" s="39" t="s">
        <v>5349</v>
      </c>
      <c r="S199" s="39" t="s">
        <v>5354</v>
      </c>
      <c r="T199" s="39" t="s">
        <v>5350</v>
      </c>
      <c r="U199" s="39" t="s">
        <v>5350</v>
      </c>
      <c r="V199" s="39" t="s">
        <v>5355</v>
      </c>
      <c r="W199" s="39" t="s">
        <v>5355</v>
      </c>
      <c r="X199" s="39" t="s">
        <v>5355</v>
      </c>
      <c r="Y199" s="39" t="s">
        <v>5355</v>
      </c>
      <c r="Z199" s="39" t="s">
        <v>5351</v>
      </c>
      <c r="AA199" t="s">
        <v>5380</v>
      </c>
    </row>
    <row r="200" spans="1:27" x14ac:dyDescent="0.3">
      <c r="A200" s="37" t="s">
        <v>2748</v>
      </c>
      <c r="B200" s="37" t="s">
        <v>4788</v>
      </c>
      <c r="C200" s="37" t="s">
        <v>2749</v>
      </c>
      <c r="D200" s="37" t="s">
        <v>2267</v>
      </c>
      <c r="E200" s="37" t="s">
        <v>2600</v>
      </c>
      <c r="F200" s="37" t="s">
        <v>2750</v>
      </c>
      <c r="G200" s="37" t="s">
        <v>4789</v>
      </c>
      <c r="H200" s="37" t="s">
        <v>4607</v>
      </c>
      <c r="I200" s="37">
        <v>0</v>
      </c>
      <c r="J200" s="37">
        <v>2</v>
      </c>
      <c r="K200" s="37">
        <v>0</v>
      </c>
      <c r="L200" s="37">
        <v>0</v>
      </c>
      <c r="M200" s="37">
        <v>0</v>
      </c>
      <c r="N200" s="37">
        <v>4</v>
      </c>
      <c r="O200" s="37">
        <v>6</v>
      </c>
      <c r="P200">
        <f>VLOOKUP($A200,'Item Detail'!$A$2:$G$665,7,0)</f>
        <v>3</v>
      </c>
      <c r="Q200" s="39" t="s">
        <v>5353</v>
      </c>
      <c r="R200" s="39" t="s">
        <v>5349</v>
      </c>
      <c r="S200" s="39" t="s">
        <v>5354</v>
      </c>
      <c r="T200" s="39" t="s">
        <v>5350</v>
      </c>
      <c r="U200" s="39" t="s">
        <v>5350</v>
      </c>
      <c r="V200" s="39" t="s">
        <v>5355</v>
      </c>
      <c r="W200" s="39" t="s">
        <v>5355</v>
      </c>
      <c r="X200" s="39" t="s">
        <v>5355</v>
      </c>
      <c r="Y200" s="39" t="s">
        <v>5355</v>
      </c>
      <c r="Z200" s="39" t="s">
        <v>5351</v>
      </c>
      <c r="AA200" t="s">
        <v>5380</v>
      </c>
    </row>
    <row r="201" spans="1:27" x14ac:dyDescent="0.3">
      <c r="A201" s="37" t="s">
        <v>2836</v>
      </c>
      <c r="B201" s="37" t="s">
        <v>4646</v>
      </c>
      <c r="C201" s="37" t="s">
        <v>2837</v>
      </c>
      <c r="D201" s="37" t="s">
        <v>2394</v>
      </c>
      <c r="E201" s="37" t="s">
        <v>2323</v>
      </c>
      <c r="F201" s="37" t="s">
        <v>4647</v>
      </c>
      <c r="G201" s="37" t="s">
        <v>4790</v>
      </c>
      <c r="H201" s="37" t="s">
        <v>4607</v>
      </c>
      <c r="I201" s="37">
        <v>0</v>
      </c>
      <c r="J201" s="37">
        <v>3</v>
      </c>
      <c r="K201" s="37">
        <v>0</v>
      </c>
      <c r="L201" s="37">
        <v>0</v>
      </c>
      <c r="M201" s="37">
        <v>0</v>
      </c>
      <c r="N201" s="37">
        <v>6</v>
      </c>
      <c r="O201" s="37">
        <v>10</v>
      </c>
      <c r="P201">
        <f>VLOOKUP($A201,'Item Detail'!$A$2:$G$665,7,0)</f>
        <v>3</v>
      </c>
      <c r="Q201" s="39" t="s">
        <v>5353</v>
      </c>
      <c r="R201" s="39" t="s">
        <v>5349</v>
      </c>
      <c r="S201" s="39" t="s">
        <v>5354</v>
      </c>
      <c r="T201" s="39" t="s">
        <v>5350</v>
      </c>
      <c r="U201" s="39" t="s">
        <v>5356</v>
      </c>
      <c r="V201" s="39" t="s">
        <v>5355</v>
      </c>
      <c r="W201" s="39" t="s">
        <v>5355</v>
      </c>
      <c r="X201" s="39" t="s">
        <v>5355</v>
      </c>
      <c r="Y201" s="39" t="s">
        <v>5355</v>
      </c>
      <c r="Z201" s="39" t="s">
        <v>5355</v>
      </c>
      <c r="AA201" t="s">
        <v>5380</v>
      </c>
    </row>
    <row r="202" spans="1:27" x14ac:dyDescent="0.3">
      <c r="A202" s="37" t="s">
        <v>2853</v>
      </c>
      <c r="B202" s="37" t="s">
        <v>4621</v>
      </c>
      <c r="C202" s="37" t="s">
        <v>2854</v>
      </c>
      <c r="D202" s="37" t="s">
        <v>2267</v>
      </c>
      <c r="E202" s="37" t="s">
        <v>2543</v>
      </c>
      <c r="F202" s="37" t="s">
        <v>4791</v>
      </c>
      <c r="G202" s="37" t="s">
        <v>4792</v>
      </c>
      <c r="H202" s="37" t="s">
        <v>4603</v>
      </c>
      <c r="I202" s="37">
        <v>0</v>
      </c>
      <c r="J202" s="37">
        <v>3</v>
      </c>
      <c r="K202" s="37">
        <v>0</v>
      </c>
      <c r="L202" s="37">
        <v>0</v>
      </c>
      <c r="M202" s="37">
        <v>0</v>
      </c>
      <c r="N202" s="37">
        <v>6</v>
      </c>
      <c r="O202" s="37">
        <v>10</v>
      </c>
      <c r="P202">
        <f>VLOOKUP($A202,'Item Detail'!$A$2:$G$665,7,0)</f>
        <v>3</v>
      </c>
      <c r="Q202" s="39" t="s">
        <v>5364</v>
      </c>
      <c r="R202" s="39" t="s">
        <v>5349</v>
      </c>
      <c r="S202" s="39" t="s">
        <v>5354</v>
      </c>
      <c r="T202" s="39" t="s">
        <v>5350</v>
      </c>
      <c r="U202" s="39" t="s">
        <v>5350</v>
      </c>
      <c r="V202" s="39" t="s">
        <v>5355</v>
      </c>
      <c r="W202" s="39" t="s">
        <v>5351</v>
      </c>
      <c r="X202" s="39" t="s">
        <v>5355</v>
      </c>
      <c r="Y202" s="39" t="s">
        <v>5351</v>
      </c>
      <c r="Z202" s="39" t="s">
        <v>5351</v>
      </c>
      <c r="AA202" t="s">
        <v>5381</v>
      </c>
    </row>
    <row r="203" spans="1:27" x14ac:dyDescent="0.3">
      <c r="A203" s="37" t="s">
        <v>2785</v>
      </c>
      <c r="B203" s="37" t="s">
        <v>4793</v>
      </c>
      <c r="C203" s="37" t="s">
        <v>2786</v>
      </c>
      <c r="D203" s="37" t="s">
        <v>2787</v>
      </c>
      <c r="E203" s="37" t="s">
        <v>2607</v>
      </c>
      <c r="F203" s="37" t="s">
        <v>2788</v>
      </c>
      <c r="G203" s="37" t="s">
        <v>4794</v>
      </c>
      <c r="H203" s="37" t="s">
        <v>4603</v>
      </c>
      <c r="I203" s="37">
        <v>0</v>
      </c>
      <c r="J203" s="37">
        <v>3</v>
      </c>
      <c r="K203" s="37">
        <v>0</v>
      </c>
      <c r="L203" s="37">
        <v>0</v>
      </c>
      <c r="M203" s="37">
        <v>0</v>
      </c>
      <c r="N203" s="37">
        <v>6</v>
      </c>
      <c r="O203" s="37">
        <v>10</v>
      </c>
      <c r="P203">
        <f>VLOOKUP($A203,'Item Detail'!$A$2:$G$665,7,0)</f>
        <v>3</v>
      </c>
      <c r="Q203" s="39" t="s">
        <v>5353</v>
      </c>
      <c r="R203" s="39" t="s">
        <v>5349</v>
      </c>
      <c r="S203" s="39" t="s">
        <v>5354</v>
      </c>
      <c r="T203" s="39" t="s">
        <v>5350</v>
      </c>
      <c r="U203" s="39" t="s">
        <v>5350</v>
      </c>
      <c r="V203" s="39" t="s">
        <v>5355</v>
      </c>
      <c r="W203" s="39" t="s">
        <v>5351</v>
      </c>
      <c r="X203" s="39" t="s">
        <v>5351</v>
      </c>
      <c r="Y203" s="39" t="s">
        <v>5351</v>
      </c>
      <c r="Z203" s="39" t="s">
        <v>5351</v>
      </c>
      <c r="AA203" t="s">
        <v>5381</v>
      </c>
    </row>
    <row r="204" spans="1:27" x14ac:dyDescent="0.3">
      <c r="A204" s="37" t="s">
        <v>2772</v>
      </c>
      <c r="B204" s="37" t="s">
        <v>4617</v>
      </c>
      <c r="C204" s="37" t="s">
        <v>2773</v>
      </c>
      <c r="D204" s="37" t="s">
        <v>2267</v>
      </c>
      <c r="E204" s="37" t="s">
        <v>2328</v>
      </c>
      <c r="F204" s="37" t="s">
        <v>2311</v>
      </c>
      <c r="G204" s="37" t="s">
        <v>4795</v>
      </c>
      <c r="H204" s="37" t="s">
        <v>4603</v>
      </c>
      <c r="I204" s="37">
        <v>0</v>
      </c>
      <c r="J204" s="37">
        <v>3</v>
      </c>
      <c r="K204" s="37">
        <v>0</v>
      </c>
      <c r="L204" s="37">
        <v>0</v>
      </c>
      <c r="M204" s="37">
        <v>0</v>
      </c>
      <c r="N204" s="37">
        <v>6</v>
      </c>
      <c r="O204" s="37">
        <v>10</v>
      </c>
      <c r="P204">
        <f>VLOOKUP($A204,'Item Detail'!$A$2:$G$665,7,0)</f>
        <v>3</v>
      </c>
      <c r="Q204" s="39" t="s">
        <v>5353</v>
      </c>
      <c r="R204" s="39" t="s">
        <v>5349</v>
      </c>
      <c r="S204" s="39" t="s">
        <v>5354</v>
      </c>
      <c r="T204" s="39" t="s">
        <v>5350</v>
      </c>
      <c r="U204" s="39" t="s">
        <v>5356</v>
      </c>
      <c r="V204" s="39" t="s">
        <v>5355</v>
      </c>
      <c r="W204" s="39" t="s">
        <v>5351</v>
      </c>
      <c r="X204" s="39" t="s">
        <v>5351</v>
      </c>
      <c r="Y204" s="39" t="s">
        <v>5351</v>
      </c>
      <c r="Z204" s="39" t="s">
        <v>5351</v>
      </c>
      <c r="AA204" t="s">
        <v>5381</v>
      </c>
    </row>
    <row r="205" spans="1:27" x14ac:dyDescent="0.3">
      <c r="A205" s="37" t="s">
        <v>1468</v>
      </c>
      <c r="B205" s="37" t="s">
        <v>4604</v>
      </c>
      <c r="C205" s="37" t="s">
        <v>2902</v>
      </c>
      <c r="D205" s="37" t="s">
        <v>2267</v>
      </c>
      <c r="E205" s="37" t="s">
        <v>2271</v>
      </c>
      <c r="F205" s="37" t="s">
        <v>1227</v>
      </c>
      <c r="G205" s="37" t="s">
        <v>4796</v>
      </c>
      <c r="H205" s="37" t="s">
        <v>4599</v>
      </c>
      <c r="I205" s="37">
        <v>0</v>
      </c>
      <c r="J205" s="37">
        <v>3</v>
      </c>
      <c r="K205" s="37">
        <v>0</v>
      </c>
      <c r="L205" s="37">
        <v>0</v>
      </c>
      <c r="M205" s="37">
        <v>0</v>
      </c>
      <c r="N205" s="37">
        <v>6</v>
      </c>
      <c r="O205" s="37">
        <v>10</v>
      </c>
      <c r="P205">
        <f>VLOOKUP($A205,'Item Detail'!$A$2:$G$665,7,0)</f>
        <v>3</v>
      </c>
      <c r="Q205" s="39" t="s">
        <v>5353</v>
      </c>
      <c r="R205" s="39" t="s">
        <v>5349</v>
      </c>
      <c r="S205" s="39" t="s">
        <v>5354</v>
      </c>
      <c r="T205" s="39" t="s">
        <v>5350</v>
      </c>
      <c r="U205" s="39" t="s">
        <v>5350</v>
      </c>
      <c r="V205" s="39" t="s">
        <v>5355</v>
      </c>
      <c r="W205" s="39" t="s">
        <v>5355</v>
      </c>
      <c r="X205" s="39" t="s">
        <v>5355</v>
      </c>
      <c r="Y205" s="39" t="s">
        <v>5355</v>
      </c>
      <c r="Z205" s="39" t="s">
        <v>5355</v>
      </c>
      <c r="AA205" t="s">
        <v>5383</v>
      </c>
    </row>
    <row r="206" spans="1:27" x14ac:dyDescent="0.3">
      <c r="A206" s="37" t="s">
        <v>2825</v>
      </c>
      <c r="B206" s="37" t="s">
        <v>4641</v>
      </c>
      <c r="C206" s="37" t="s">
        <v>2826</v>
      </c>
      <c r="D206" s="37" t="s">
        <v>2827</v>
      </c>
      <c r="E206" s="37" t="s">
        <v>2570</v>
      </c>
      <c r="F206" s="37" t="s">
        <v>2571</v>
      </c>
      <c r="G206" s="37" t="s">
        <v>4797</v>
      </c>
      <c r="H206" s="37" t="s">
        <v>4606</v>
      </c>
      <c r="I206" s="37">
        <v>1</v>
      </c>
      <c r="J206" s="37">
        <v>0</v>
      </c>
      <c r="K206" s="37">
        <v>0</v>
      </c>
      <c r="L206" s="37">
        <v>0</v>
      </c>
      <c r="M206" s="37">
        <v>0</v>
      </c>
      <c r="N206" s="37">
        <v>2</v>
      </c>
      <c r="O206" s="37">
        <v>2</v>
      </c>
      <c r="P206">
        <f>VLOOKUP($A206,'Item Detail'!$A$2:$G$665,7,0)</f>
        <v>3</v>
      </c>
      <c r="Q206" s="39" t="s">
        <v>5353</v>
      </c>
      <c r="R206" s="39" t="s">
        <v>5349</v>
      </c>
      <c r="S206" s="39" t="s">
        <v>5354</v>
      </c>
      <c r="T206" s="39" t="s">
        <v>5350</v>
      </c>
      <c r="U206" s="39" t="s">
        <v>5356</v>
      </c>
      <c r="V206" s="39" t="s">
        <v>5355</v>
      </c>
      <c r="W206" s="39" t="s">
        <v>5351</v>
      </c>
      <c r="X206" s="39" t="s">
        <v>5351</v>
      </c>
      <c r="Y206" s="39" t="s">
        <v>5351</v>
      </c>
      <c r="Z206" s="39" t="s">
        <v>5351</v>
      </c>
      <c r="AA206" t="s">
        <v>5380</v>
      </c>
    </row>
    <row r="207" spans="1:27" x14ac:dyDescent="0.3">
      <c r="A207" s="37" t="s">
        <v>2825</v>
      </c>
      <c r="B207" s="37" t="s">
        <v>4641</v>
      </c>
      <c r="C207" s="37" t="s">
        <v>2826</v>
      </c>
      <c r="D207" s="37" t="s">
        <v>2827</v>
      </c>
      <c r="E207" s="37" t="s">
        <v>2570</v>
      </c>
      <c r="F207" s="37" t="s">
        <v>2571</v>
      </c>
      <c r="G207" s="37" t="s">
        <v>4797</v>
      </c>
      <c r="H207" s="37" t="s">
        <v>4603</v>
      </c>
      <c r="I207" s="37">
        <v>0</v>
      </c>
      <c r="J207" s="37">
        <v>2</v>
      </c>
      <c r="K207" s="37">
        <v>0</v>
      </c>
      <c r="L207" s="37">
        <v>0</v>
      </c>
      <c r="M207" s="37">
        <v>0</v>
      </c>
      <c r="N207" s="37">
        <v>4</v>
      </c>
      <c r="O207" s="37">
        <v>8</v>
      </c>
      <c r="P207">
        <f>VLOOKUP($A207,'Item Detail'!$A$2:$G$665,7,0)</f>
        <v>3</v>
      </c>
      <c r="Q207" s="39" t="s">
        <v>5353</v>
      </c>
      <c r="R207" s="39" t="s">
        <v>5349</v>
      </c>
      <c r="S207" s="39" t="s">
        <v>5354</v>
      </c>
      <c r="T207" s="39" t="s">
        <v>5350</v>
      </c>
      <c r="U207" s="39" t="s">
        <v>5356</v>
      </c>
      <c r="V207" s="39" t="s">
        <v>5355</v>
      </c>
      <c r="W207" s="39" t="s">
        <v>5351</v>
      </c>
      <c r="X207" s="39" t="s">
        <v>5351</v>
      </c>
      <c r="Y207" s="39" t="s">
        <v>5351</v>
      </c>
      <c r="Z207" s="39" t="s">
        <v>5351</v>
      </c>
      <c r="AA207" t="s">
        <v>5381</v>
      </c>
    </row>
    <row r="208" spans="1:27" x14ac:dyDescent="0.3">
      <c r="A208" s="37" t="s">
        <v>2839</v>
      </c>
      <c r="B208" s="37" t="s">
        <v>4615</v>
      </c>
      <c r="C208" s="37" t="s">
        <v>2840</v>
      </c>
      <c r="D208" s="37" t="s">
        <v>2841</v>
      </c>
      <c r="E208" s="37" t="s">
        <v>2271</v>
      </c>
      <c r="F208" s="37" t="s">
        <v>1384</v>
      </c>
      <c r="G208" s="37" t="s">
        <v>4798</v>
      </c>
      <c r="H208" s="37" t="s">
        <v>4607</v>
      </c>
      <c r="I208" s="37">
        <v>0</v>
      </c>
      <c r="J208" s="37">
        <v>3</v>
      </c>
      <c r="K208" s="37">
        <v>0</v>
      </c>
      <c r="L208" s="37">
        <v>0</v>
      </c>
      <c r="M208" s="37">
        <v>0</v>
      </c>
      <c r="N208" s="37">
        <v>6</v>
      </c>
      <c r="O208" s="37">
        <v>10</v>
      </c>
      <c r="P208">
        <f>VLOOKUP($A208,'Item Detail'!$A$2:$G$665,7,0)</f>
        <v>3</v>
      </c>
      <c r="Q208" s="39" t="s">
        <v>5353</v>
      </c>
      <c r="R208" s="39" t="s">
        <v>5349</v>
      </c>
      <c r="S208" s="39" t="s">
        <v>5354</v>
      </c>
      <c r="T208" s="39" t="s">
        <v>5350</v>
      </c>
      <c r="U208" s="39" t="s">
        <v>5350</v>
      </c>
      <c r="V208" s="39" t="s">
        <v>5355</v>
      </c>
      <c r="W208" s="39" t="s">
        <v>5355</v>
      </c>
      <c r="X208" s="39" t="s">
        <v>5351</v>
      </c>
      <c r="Y208" s="39" t="s">
        <v>5351</v>
      </c>
      <c r="Z208" s="39" t="s">
        <v>5351</v>
      </c>
      <c r="AA208" t="s">
        <v>5380</v>
      </c>
    </row>
    <row r="209" spans="1:27" x14ac:dyDescent="0.3">
      <c r="A209" s="37" t="s">
        <v>2953</v>
      </c>
      <c r="B209" s="37" t="s">
        <v>4740</v>
      </c>
      <c r="C209" s="37" t="s">
        <v>2656</v>
      </c>
      <c r="D209" s="37" t="s">
        <v>2954</v>
      </c>
      <c r="E209" s="37" t="s">
        <v>2271</v>
      </c>
      <c r="F209" s="37" t="s">
        <v>2658</v>
      </c>
      <c r="G209" s="37" t="s">
        <v>4799</v>
      </c>
      <c r="H209" s="37" t="s">
        <v>4607</v>
      </c>
      <c r="I209" s="37">
        <v>0</v>
      </c>
      <c r="J209" s="37">
        <v>3</v>
      </c>
      <c r="K209" s="37">
        <v>0</v>
      </c>
      <c r="L209" s="37">
        <v>0</v>
      </c>
      <c r="M209" s="37">
        <v>0</v>
      </c>
      <c r="N209" s="37">
        <v>6</v>
      </c>
      <c r="O209" s="37">
        <v>8</v>
      </c>
      <c r="P209">
        <f>VLOOKUP($A209,'Item Detail'!$A$2:$G$665,7,0)</f>
        <v>3</v>
      </c>
      <c r="Q209" s="39" t="s">
        <v>5362</v>
      </c>
      <c r="R209" s="39" t="s">
        <v>5349</v>
      </c>
      <c r="S209" s="39" t="s">
        <v>5354</v>
      </c>
      <c r="T209" s="39" t="s">
        <v>5350</v>
      </c>
      <c r="U209" s="39" t="s">
        <v>5350</v>
      </c>
      <c r="V209" s="39" t="s">
        <v>5355</v>
      </c>
      <c r="W209" s="39" t="s">
        <v>5355</v>
      </c>
      <c r="X209" s="39" t="s">
        <v>5355</v>
      </c>
      <c r="Y209" s="39" t="s">
        <v>5355</v>
      </c>
      <c r="Z209" s="39" t="s">
        <v>5355</v>
      </c>
      <c r="AA209" t="s">
        <v>5380</v>
      </c>
    </row>
    <row r="210" spans="1:27" x14ac:dyDescent="0.3">
      <c r="A210" s="37" t="s">
        <v>2925</v>
      </c>
      <c r="B210" s="37" t="s">
        <v>4683</v>
      </c>
      <c r="C210" s="37" t="s">
        <v>2926</v>
      </c>
      <c r="D210" s="37" t="s">
        <v>2927</v>
      </c>
      <c r="E210" s="37" t="s">
        <v>2271</v>
      </c>
      <c r="F210" s="37" t="s">
        <v>2504</v>
      </c>
      <c r="G210" s="37" t="s">
        <v>4800</v>
      </c>
      <c r="H210" s="37" t="s">
        <v>4603</v>
      </c>
      <c r="I210" s="37">
        <v>0</v>
      </c>
      <c r="J210" s="37">
        <v>2</v>
      </c>
      <c r="K210" s="37">
        <v>0</v>
      </c>
      <c r="L210" s="37">
        <v>1</v>
      </c>
      <c r="M210" s="37">
        <v>0</v>
      </c>
      <c r="N210" s="37">
        <v>6</v>
      </c>
      <c r="O210" s="37">
        <v>8</v>
      </c>
      <c r="P210">
        <f>VLOOKUP($A210,'Item Detail'!$A$2:$G$665,7,0)</f>
        <v>3</v>
      </c>
      <c r="Q210" s="39" t="s">
        <v>5353</v>
      </c>
      <c r="R210" s="39" t="s">
        <v>5349</v>
      </c>
      <c r="S210" s="39" t="s">
        <v>5354</v>
      </c>
      <c r="T210" s="39" t="s">
        <v>5350</v>
      </c>
      <c r="U210" s="39" t="s">
        <v>5350</v>
      </c>
      <c r="V210" s="39" t="s">
        <v>5355</v>
      </c>
      <c r="W210" s="39" t="s">
        <v>5351</v>
      </c>
      <c r="X210" s="39" t="s">
        <v>5351</v>
      </c>
      <c r="Y210" s="39" t="s">
        <v>5351</v>
      </c>
      <c r="Z210" s="39" t="s">
        <v>5351</v>
      </c>
      <c r="AA210" t="s">
        <v>5381</v>
      </c>
    </row>
    <row r="211" spans="1:27" x14ac:dyDescent="0.3">
      <c r="A211" s="37" t="s">
        <v>2932</v>
      </c>
      <c r="B211" s="37" t="s">
        <v>4604</v>
      </c>
      <c r="C211" s="37" t="s">
        <v>2933</v>
      </c>
      <c r="D211" s="37" t="s">
        <v>2267</v>
      </c>
      <c r="E211" s="37" t="s">
        <v>2934</v>
      </c>
      <c r="F211" s="37" t="s">
        <v>2279</v>
      </c>
      <c r="G211" s="37" t="s">
        <v>4801</v>
      </c>
      <c r="H211" s="37" t="s">
        <v>4606</v>
      </c>
      <c r="I211" s="37">
        <v>0</v>
      </c>
      <c r="J211" s="37">
        <v>1</v>
      </c>
      <c r="K211" s="37">
        <v>0</v>
      </c>
      <c r="L211" s="37">
        <v>0</v>
      </c>
      <c r="M211" s="37">
        <v>0</v>
      </c>
      <c r="N211" s="37">
        <v>2</v>
      </c>
      <c r="O211" s="37">
        <v>4</v>
      </c>
      <c r="P211">
        <f>VLOOKUP($A211,'Item Detail'!$A$2:$G$665,7,0)</f>
        <v>3</v>
      </c>
      <c r="Q211" s="39" t="s">
        <v>5353</v>
      </c>
      <c r="R211" s="39" t="s">
        <v>5349</v>
      </c>
      <c r="S211" s="39" t="s">
        <v>5354</v>
      </c>
      <c r="T211" s="39" t="s">
        <v>5350</v>
      </c>
      <c r="U211" s="39" t="s">
        <v>5350</v>
      </c>
      <c r="V211" s="39" t="s">
        <v>5355</v>
      </c>
      <c r="W211" s="39" t="s">
        <v>5355</v>
      </c>
      <c r="X211" s="39" t="s">
        <v>5355</v>
      </c>
      <c r="Y211" s="39" t="s">
        <v>5355</v>
      </c>
      <c r="Z211" s="39" t="s">
        <v>5355</v>
      </c>
      <c r="AA211" t="s">
        <v>5380</v>
      </c>
    </row>
    <row r="212" spans="1:27" x14ac:dyDescent="0.3">
      <c r="A212" s="37" t="s">
        <v>2932</v>
      </c>
      <c r="B212" s="37" t="s">
        <v>4604</v>
      </c>
      <c r="C212" s="37" t="s">
        <v>2933</v>
      </c>
      <c r="D212" s="37" t="s">
        <v>2267</v>
      </c>
      <c r="E212" s="37" t="s">
        <v>2934</v>
      </c>
      <c r="F212" s="37" t="s">
        <v>2279</v>
      </c>
      <c r="G212" s="37" t="s">
        <v>4801</v>
      </c>
      <c r="H212" s="37" t="s">
        <v>4607</v>
      </c>
      <c r="I212" s="37">
        <v>0</v>
      </c>
      <c r="J212" s="37">
        <v>2</v>
      </c>
      <c r="K212" s="37">
        <v>0</v>
      </c>
      <c r="L212" s="37">
        <v>0</v>
      </c>
      <c r="M212" s="37">
        <v>0</v>
      </c>
      <c r="N212" s="37">
        <v>4</v>
      </c>
      <c r="O212" s="37">
        <v>4</v>
      </c>
      <c r="P212">
        <f>VLOOKUP($A212,'Item Detail'!$A$2:$G$665,7,0)</f>
        <v>3</v>
      </c>
      <c r="Q212" s="39" t="s">
        <v>5353</v>
      </c>
      <c r="R212" s="39" t="s">
        <v>5349</v>
      </c>
      <c r="S212" s="39" t="s">
        <v>5354</v>
      </c>
      <c r="T212" s="39" t="s">
        <v>5350</v>
      </c>
      <c r="U212" s="39" t="s">
        <v>5350</v>
      </c>
      <c r="V212" s="39" t="s">
        <v>5355</v>
      </c>
      <c r="W212" s="39" t="s">
        <v>5355</v>
      </c>
      <c r="X212" s="39" t="s">
        <v>5355</v>
      </c>
      <c r="Y212" s="39" t="s">
        <v>5355</v>
      </c>
      <c r="Z212" s="39" t="s">
        <v>5355</v>
      </c>
      <c r="AA212" t="s">
        <v>5380</v>
      </c>
    </row>
    <row r="213" spans="1:27" x14ac:dyDescent="0.3">
      <c r="A213" s="37" t="s">
        <v>1322</v>
      </c>
      <c r="B213" s="37" t="s">
        <v>4600</v>
      </c>
      <c r="C213" s="37" t="s">
        <v>2769</v>
      </c>
      <c r="D213" s="37" t="s">
        <v>2770</v>
      </c>
      <c r="E213" s="37" t="s">
        <v>2271</v>
      </c>
      <c r="F213" s="37" t="s">
        <v>1205</v>
      </c>
      <c r="G213" s="37" t="s">
        <v>4802</v>
      </c>
      <c r="H213" s="37" t="s">
        <v>4599</v>
      </c>
      <c r="I213" s="37">
        <v>0</v>
      </c>
      <c r="J213" s="37">
        <v>2</v>
      </c>
      <c r="K213" s="37">
        <v>0</v>
      </c>
      <c r="L213" s="37">
        <v>1</v>
      </c>
      <c r="M213" s="37">
        <v>0</v>
      </c>
      <c r="N213" s="37">
        <v>6</v>
      </c>
      <c r="O213" s="37">
        <v>8</v>
      </c>
      <c r="P213">
        <f>VLOOKUP($A213,'Item Detail'!$A$2:$G$665,7,0)</f>
        <v>3</v>
      </c>
      <c r="Q213" s="39" t="s">
        <v>5352</v>
      </c>
      <c r="R213" s="39" t="s">
        <v>5349</v>
      </c>
      <c r="S213" s="39" t="s">
        <v>1204</v>
      </c>
      <c r="T213" s="39" t="s">
        <v>5350</v>
      </c>
      <c r="U213" s="39" t="s">
        <v>5350</v>
      </c>
      <c r="V213" s="39" t="s">
        <v>5351</v>
      </c>
      <c r="W213" s="39" t="s">
        <v>5351</v>
      </c>
      <c r="X213" s="39" t="s">
        <v>5351</v>
      </c>
      <c r="Y213" s="39" t="s">
        <v>5351</v>
      </c>
      <c r="Z213" s="39" t="s">
        <v>5351</v>
      </c>
      <c r="AA213" t="s">
        <v>5382</v>
      </c>
    </row>
    <row r="214" spans="1:27" x14ac:dyDescent="0.3">
      <c r="A214" s="37" t="s">
        <v>2898</v>
      </c>
      <c r="B214" s="37" t="s">
        <v>4623</v>
      </c>
      <c r="C214" s="37" t="s">
        <v>2899</v>
      </c>
      <c r="D214" s="37" t="s">
        <v>2900</v>
      </c>
      <c r="E214" s="37" t="s">
        <v>2323</v>
      </c>
      <c r="F214" s="37" t="s">
        <v>4624</v>
      </c>
      <c r="G214" s="37" t="s">
        <v>4803</v>
      </c>
      <c r="H214" s="37" t="s">
        <v>4603</v>
      </c>
      <c r="I214" s="37">
        <v>0</v>
      </c>
      <c r="J214" s="37">
        <v>3</v>
      </c>
      <c r="K214" s="37">
        <v>0</v>
      </c>
      <c r="L214" s="37">
        <v>0</v>
      </c>
      <c r="M214" s="37">
        <v>0</v>
      </c>
      <c r="N214" s="37">
        <v>6</v>
      </c>
      <c r="O214" s="37">
        <v>8</v>
      </c>
      <c r="P214">
        <f>VLOOKUP($A214,'Item Detail'!$A$2:$G$665,7,0)</f>
        <v>3</v>
      </c>
      <c r="Q214" s="39" t="s">
        <v>5362</v>
      </c>
      <c r="R214" s="39" t="s">
        <v>5349</v>
      </c>
      <c r="S214" s="39" t="s">
        <v>5354</v>
      </c>
      <c r="T214" s="39" t="s">
        <v>5350</v>
      </c>
      <c r="U214" s="39" t="s">
        <v>5356</v>
      </c>
      <c r="V214" s="39" t="s">
        <v>5355</v>
      </c>
      <c r="W214" s="39" t="s">
        <v>5351</v>
      </c>
      <c r="X214" s="39" t="s">
        <v>5351</v>
      </c>
      <c r="Y214" s="39" t="s">
        <v>5351</v>
      </c>
      <c r="Z214" s="39" t="s">
        <v>5351</v>
      </c>
      <c r="AA214" t="s">
        <v>5381</v>
      </c>
    </row>
    <row r="215" spans="1:27" x14ac:dyDescent="0.3">
      <c r="A215" s="37" t="s">
        <v>2922</v>
      </c>
      <c r="B215" s="37" t="s">
        <v>4621</v>
      </c>
      <c r="C215" s="37" t="s">
        <v>2923</v>
      </c>
      <c r="D215" s="37" t="s">
        <v>2267</v>
      </c>
      <c r="E215" s="37" t="s">
        <v>2484</v>
      </c>
      <c r="F215" s="37" t="s">
        <v>4712</v>
      </c>
      <c r="G215" s="37" t="s">
        <v>4804</v>
      </c>
      <c r="H215" s="37" t="s">
        <v>4603</v>
      </c>
      <c r="I215" s="37">
        <v>0</v>
      </c>
      <c r="J215" s="37">
        <v>0</v>
      </c>
      <c r="K215" s="37">
        <v>0</v>
      </c>
      <c r="L215" s="37">
        <v>3</v>
      </c>
      <c r="M215" s="37">
        <v>0</v>
      </c>
      <c r="N215" s="37">
        <v>6</v>
      </c>
      <c r="O215" s="37">
        <v>8</v>
      </c>
      <c r="P215">
        <f>VLOOKUP($A215,'Item Detail'!$A$2:$G$665,7,0)</f>
        <v>3</v>
      </c>
      <c r="Q215" s="39" t="s">
        <v>5353</v>
      </c>
      <c r="R215" s="39" t="s">
        <v>5349</v>
      </c>
      <c r="S215" s="39" t="s">
        <v>5354</v>
      </c>
      <c r="T215" s="39" t="s">
        <v>5350</v>
      </c>
      <c r="U215" s="39" t="s">
        <v>5350</v>
      </c>
      <c r="V215" s="39" t="s">
        <v>5355</v>
      </c>
      <c r="W215" s="39" t="s">
        <v>5355</v>
      </c>
      <c r="X215" s="39" t="s">
        <v>5351</v>
      </c>
      <c r="Y215" s="39" t="s">
        <v>5351</v>
      </c>
      <c r="Z215" s="39" t="s">
        <v>5351</v>
      </c>
      <c r="AA215" t="s">
        <v>5381</v>
      </c>
    </row>
    <row r="216" spans="1:27" x14ac:dyDescent="0.3">
      <c r="A216" s="37" t="s">
        <v>2916</v>
      </c>
      <c r="B216" s="37" t="s">
        <v>4617</v>
      </c>
      <c r="C216" s="37" t="s">
        <v>2917</v>
      </c>
      <c r="D216" s="37" t="s">
        <v>2918</v>
      </c>
      <c r="E216" s="37" t="s">
        <v>2919</v>
      </c>
      <c r="F216" s="37" t="s">
        <v>2920</v>
      </c>
      <c r="G216" s="37" t="s">
        <v>4805</v>
      </c>
      <c r="H216" s="37" t="s">
        <v>4607</v>
      </c>
      <c r="I216" s="37">
        <v>0</v>
      </c>
      <c r="J216" s="37">
        <v>3</v>
      </c>
      <c r="K216" s="37">
        <v>0</v>
      </c>
      <c r="L216" s="37">
        <v>0</v>
      </c>
      <c r="M216" s="37">
        <v>0</v>
      </c>
      <c r="N216" s="37">
        <v>6</v>
      </c>
      <c r="O216" s="37">
        <v>8</v>
      </c>
      <c r="P216">
        <f>VLOOKUP($A216,'Item Detail'!$A$2:$G$665,7,0)</f>
        <v>3</v>
      </c>
      <c r="Q216" s="39" t="s">
        <v>5353</v>
      </c>
      <c r="R216" s="39" t="s">
        <v>5349</v>
      </c>
      <c r="S216" s="39" t="s">
        <v>5354</v>
      </c>
      <c r="T216" s="39" t="s">
        <v>5350</v>
      </c>
      <c r="U216" s="39" t="s">
        <v>5350</v>
      </c>
      <c r="V216" s="39" t="s">
        <v>5355</v>
      </c>
      <c r="W216" s="39" t="s">
        <v>5355</v>
      </c>
      <c r="X216" s="39" t="s">
        <v>5355</v>
      </c>
      <c r="Y216" s="39" t="s">
        <v>5351</v>
      </c>
      <c r="Z216" s="39" t="s">
        <v>5351</v>
      </c>
      <c r="AA216" t="s">
        <v>5380</v>
      </c>
    </row>
    <row r="217" spans="1:27" x14ac:dyDescent="0.3">
      <c r="A217" s="37" t="s">
        <v>1935</v>
      </c>
      <c r="B217" s="37" t="s">
        <v>4615</v>
      </c>
      <c r="C217" s="37" t="s">
        <v>2956</v>
      </c>
      <c r="D217" s="37" t="s">
        <v>2957</v>
      </c>
      <c r="E217" s="37" t="s">
        <v>2336</v>
      </c>
      <c r="F217" s="37" t="s">
        <v>1106</v>
      </c>
      <c r="G217" s="37" t="s">
        <v>4806</v>
      </c>
      <c r="H217" s="37" t="s">
        <v>4599</v>
      </c>
      <c r="I217" s="37">
        <v>0</v>
      </c>
      <c r="J217" s="37">
        <v>3</v>
      </c>
      <c r="K217" s="37">
        <v>0</v>
      </c>
      <c r="L217" s="37">
        <v>0</v>
      </c>
      <c r="M217" s="37">
        <v>0</v>
      </c>
      <c r="N217" s="37">
        <v>6</v>
      </c>
      <c r="O217" s="37">
        <v>8</v>
      </c>
      <c r="P217">
        <f>VLOOKUP($A217,'Item Detail'!$A$2:$G$665,7,0)</f>
        <v>3</v>
      </c>
      <c r="Q217" s="39" t="s">
        <v>5348</v>
      </c>
      <c r="R217" s="39" t="s">
        <v>5360</v>
      </c>
      <c r="S217" s="39" t="s">
        <v>1204</v>
      </c>
      <c r="T217" s="39" t="s">
        <v>5350</v>
      </c>
      <c r="U217" s="39" t="s">
        <v>5350</v>
      </c>
      <c r="V217" s="39" t="s">
        <v>5351</v>
      </c>
      <c r="W217" s="39" t="s">
        <v>5351</v>
      </c>
      <c r="X217" s="39" t="s">
        <v>5351</v>
      </c>
      <c r="Y217" s="39" t="s">
        <v>5351</v>
      </c>
      <c r="Z217" s="39" t="s">
        <v>5351</v>
      </c>
      <c r="AA217" t="s">
        <v>5382</v>
      </c>
    </row>
    <row r="218" spans="1:27" x14ac:dyDescent="0.3">
      <c r="A218" s="37" t="s">
        <v>2862</v>
      </c>
      <c r="B218" s="37" t="s">
        <v>4609</v>
      </c>
      <c r="C218" s="37" t="s">
        <v>2863</v>
      </c>
      <c r="D218" s="37" t="s">
        <v>2267</v>
      </c>
      <c r="E218" s="37" t="s">
        <v>2271</v>
      </c>
      <c r="F218" s="37" t="s">
        <v>2864</v>
      </c>
      <c r="G218" s="37" t="s">
        <v>4807</v>
      </c>
      <c r="H218" s="37" t="s">
        <v>4603</v>
      </c>
      <c r="I218" s="37">
        <v>0</v>
      </c>
      <c r="J218" s="37">
        <v>0</v>
      </c>
      <c r="K218" s="37">
        <v>0</v>
      </c>
      <c r="L218" s="37">
        <v>3</v>
      </c>
      <c r="M218" s="37">
        <v>0</v>
      </c>
      <c r="N218" s="37">
        <v>6</v>
      </c>
      <c r="O218" s="37">
        <v>8</v>
      </c>
      <c r="P218">
        <f>VLOOKUP($A218,'Item Detail'!$A$2:$G$665,7,0)</f>
        <v>3</v>
      </c>
      <c r="Q218" s="39" t="s">
        <v>5361</v>
      </c>
      <c r="R218" s="39" t="s">
        <v>5349</v>
      </c>
      <c r="S218" s="39" t="s">
        <v>5354</v>
      </c>
      <c r="T218" s="39" t="s">
        <v>5350</v>
      </c>
      <c r="U218" s="39" t="s">
        <v>5350</v>
      </c>
      <c r="V218" s="39" t="s">
        <v>5351</v>
      </c>
      <c r="W218" s="39" t="s">
        <v>5355</v>
      </c>
      <c r="X218" s="39" t="s">
        <v>5351</v>
      </c>
      <c r="Y218" s="39" t="s">
        <v>5351</v>
      </c>
      <c r="Z218" s="39" t="s">
        <v>5351</v>
      </c>
      <c r="AA218" t="s">
        <v>5381</v>
      </c>
    </row>
    <row r="219" spans="1:27" x14ac:dyDescent="0.3">
      <c r="A219" s="37" t="s">
        <v>2843</v>
      </c>
      <c r="B219" s="37" t="s">
        <v>4613</v>
      </c>
      <c r="C219" s="37" t="s">
        <v>2844</v>
      </c>
      <c r="D219" s="37" t="s">
        <v>2845</v>
      </c>
      <c r="E219" s="37" t="s">
        <v>2846</v>
      </c>
      <c r="F219" s="37" t="s">
        <v>2755</v>
      </c>
      <c r="G219" s="37" t="s">
        <v>4808</v>
      </c>
      <c r="H219" s="37" t="s">
        <v>4606</v>
      </c>
      <c r="I219" s="37">
        <v>0</v>
      </c>
      <c r="J219" s="37">
        <v>0</v>
      </c>
      <c r="K219" s="37">
        <v>0</v>
      </c>
      <c r="L219" s="37">
        <v>1</v>
      </c>
      <c r="M219" s="37">
        <v>0</v>
      </c>
      <c r="N219" s="37">
        <v>2</v>
      </c>
      <c r="O219" s="37">
        <v>2</v>
      </c>
      <c r="P219">
        <f>VLOOKUP($A219,'Item Detail'!$A$2:$G$665,7,0)</f>
        <v>3</v>
      </c>
      <c r="Q219" s="39" t="s">
        <v>5353</v>
      </c>
      <c r="R219" s="39" t="s">
        <v>5349</v>
      </c>
      <c r="S219" s="39" t="s">
        <v>5354</v>
      </c>
      <c r="T219" s="39" t="s">
        <v>5350</v>
      </c>
      <c r="U219" s="39" t="s">
        <v>5350</v>
      </c>
      <c r="V219" s="39" t="s">
        <v>5355</v>
      </c>
      <c r="W219" s="39" t="s">
        <v>5355</v>
      </c>
      <c r="X219" s="39" t="s">
        <v>5351</v>
      </c>
      <c r="Y219" s="39" t="s">
        <v>5355</v>
      </c>
      <c r="Z219" s="39" t="s">
        <v>5351</v>
      </c>
      <c r="AA219" t="s">
        <v>5380</v>
      </c>
    </row>
    <row r="220" spans="1:27" x14ac:dyDescent="0.3">
      <c r="A220" s="37" t="s">
        <v>2843</v>
      </c>
      <c r="B220" s="37" t="s">
        <v>4613</v>
      </c>
      <c r="C220" s="37" t="s">
        <v>2844</v>
      </c>
      <c r="D220" s="37" t="s">
        <v>2845</v>
      </c>
      <c r="E220" s="37" t="s">
        <v>2846</v>
      </c>
      <c r="F220" s="37" t="s">
        <v>2755</v>
      </c>
      <c r="G220" s="37" t="s">
        <v>4808</v>
      </c>
      <c r="H220" s="37" t="s">
        <v>4607</v>
      </c>
      <c r="I220" s="37">
        <v>0</v>
      </c>
      <c r="J220" s="37">
        <v>2</v>
      </c>
      <c r="K220" s="37">
        <v>0</v>
      </c>
      <c r="L220" s="37">
        <v>0</v>
      </c>
      <c r="M220" s="37">
        <v>0</v>
      </c>
      <c r="N220" s="37">
        <v>4</v>
      </c>
      <c r="O220" s="37">
        <v>6</v>
      </c>
      <c r="P220">
        <f>VLOOKUP($A220,'Item Detail'!$A$2:$G$665,7,0)</f>
        <v>3</v>
      </c>
      <c r="Q220" s="39" t="s">
        <v>5353</v>
      </c>
      <c r="R220" s="39" t="s">
        <v>5349</v>
      </c>
      <c r="S220" s="39" t="s">
        <v>5354</v>
      </c>
      <c r="T220" s="39" t="s">
        <v>5350</v>
      </c>
      <c r="U220" s="39" t="s">
        <v>5350</v>
      </c>
      <c r="V220" s="39" t="s">
        <v>5355</v>
      </c>
      <c r="W220" s="39" t="s">
        <v>5355</v>
      </c>
      <c r="X220" s="39" t="s">
        <v>5351</v>
      </c>
      <c r="Y220" s="39" t="s">
        <v>5355</v>
      </c>
      <c r="Z220" s="39" t="s">
        <v>5351</v>
      </c>
      <c r="AA220" t="s">
        <v>5380</v>
      </c>
    </row>
    <row r="221" spans="1:27" x14ac:dyDescent="0.3">
      <c r="A221" s="37" t="s">
        <v>2760</v>
      </c>
      <c r="B221" s="37" t="s">
        <v>4623</v>
      </c>
      <c r="C221" s="37" t="s">
        <v>2761</v>
      </c>
      <c r="D221" s="37" t="s">
        <v>2762</v>
      </c>
      <c r="E221" s="37" t="s">
        <v>2763</v>
      </c>
      <c r="F221" s="37" t="s">
        <v>4809</v>
      </c>
      <c r="G221" s="37" t="s">
        <v>4810</v>
      </c>
      <c r="H221" s="37" t="s">
        <v>4607</v>
      </c>
      <c r="I221" s="37">
        <v>0</v>
      </c>
      <c r="J221" s="37">
        <v>3</v>
      </c>
      <c r="K221" s="37">
        <v>0</v>
      </c>
      <c r="L221" s="37">
        <v>0</v>
      </c>
      <c r="M221" s="37">
        <v>0</v>
      </c>
      <c r="N221" s="37">
        <v>6</v>
      </c>
      <c r="O221" s="37">
        <v>6</v>
      </c>
      <c r="P221">
        <f>VLOOKUP($A221,'Item Detail'!$A$2:$G$665,7,0)</f>
        <v>3</v>
      </c>
      <c r="Q221" s="39" t="s">
        <v>5353</v>
      </c>
      <c r="R221" s="39" t="s">
        <v>5349</v>
      </c>
      <c r="S221" s="39" t="s">
        <v>5354</v>
      </c>
      <c r="T221" s="39" t="s">
        <v>5350</v>
      </c>
      <c r="U221" s="39" t="s">
        <v>5350</v>
      </c>
      <c r="V221" s="39" t="s">
        <v>5355</v>
      </c>
      <c r="W221" s="39" t="s">
        <v>5355</v>
      </c>
      <c r="X221" s="39" t="s">
        <v>5355</v>
      </c>
      <c r="Y221" s="39" t="s">
        <v>5355</v>
      </c>
      <c r="Z221" s="39" t="s">
        <v>5355</v>
      </c>
      <c r="AA221" t="s">
        <v>5380</v>
      </c>
    </row>
    <row r="222" spans="1:27" x14ac:dyDescent="0.3">
      <c r="A222" s="37" t="s">
        <v>2775</v>
      </c>
      <c r="B222" s="37" t="s">
        <v>4617</v>
      </c>
      <c r="C222" s="37" t="s">
        <v>2776</v>
      </c>
      <c r="D222" s="37" t="s">
        <v>2777</v>
      </c>
      <c r="E222" s="37" t="s">
        <v>2328</v>
      </c>
      <c r="F222" s="37" t="s">
        <v>2311</v>
      </c>
      <c r="G222" s="37" t="s">
        <v>4811</v>
      </c>
      <c r="H222" s="37" t="s">
        <v>4606</v>
      </c>
      <c r="I222" s="37">
        <v>0</v>
      </c>
      <c r="J222" s="37">
        <v>3</v>
      </c>
      <c r="K222" s="37">
        <v>0</v>
      </c>
      <c r="L222" s="37">
        <v>0</v>
      </c>
      <c r="M222" s="37">
        <v>0</v>
      </c>
      <c r="N222" s="37">
        <v>6</v>
      </c>
      <c r="O222" s="37">
        <v>6</v>
      </c>
      <c r="P222">
        <f>VLOOKUP($A222,'Item Detail'!$A$2:$G$665,7,0)</f>
        <v>3</v>
      </c>
      <c r="Q222" s="39" t="s">
        <v>5353</v>
      </c>
      <c r="R222" s="39" t="s">
        <v>5349</v>
      </c>
      <c r="S222" s="39" t="s">
        <v>5354</v>
      </c>
      <c r="T222" s="39" t="s">
        <v>5350</v>
      </c>
      <c r="U222" s="39" t="s">
        <v>5350</v>
      </c>
      <c r="V222" s="39" t="s">
        <v>5355</v>
      </c>
      <c r="W222" s="39" t="s">
        <v>5355</v>
      </c>
      <c r="X222" s="39" t="s">
        <v>5355</v>
      </c>
      <c r="Y222" s="39" t="s">
        <v>5355</v>
      </c>
      <c r="Z222" s="39" t="s">
        <v>5355</v>
      </c>
      <c r="AA222" t="s">
        <v>5380</v>
      </c>
    </row>
    <row r="223" spans="1:27" x14ac:dyDescent="0.3">
      <c r="A223" s="37" t="s">
        <v>2946</v>
      </c>
      <c r="B223" s="37" t="s">
        <v>4615</v>
      </c>
      <c r="C223" s="37" t="s">
        <v>2947</v>
      </c>
      <c r="D223" s="37" t="s">
        <v>2948</v>
      </c>
      <c r="E223" s="37" t="s">
        <v>2575</v>
      </c>
      <c r="F223" s="37" t="s">
        <v>4774</v>
      </c>
      <c r="G223" s="37" t="s">
        <v>4812</v>
      </c>
      <c r="H223" s="37" t="s">
        <v>4606</v>
      </c>
      <c r="I223" s="37">
        <v>0</v>
      </c>
      <c r="J223" s="37">
        <v>1</v>
      </c>
      <c r="K223" s="37">
        <v>0</v>
      </c>
      <c r="L223" s="37">
        <v>0</v>
      </c>
      <c r="M223" s="37">
        <v>0</v>
      </c>
      <c r="N223" s="37">
        <v>2</v>
      </c>
      <c r="O223" s="37">
        <v>2</v>
      </c>
      <c r="P223">
        <f>VLOOKUP($A223,'Item Detail'!$A$2:$G$665,7,0)</f>
        <v>3</v>
      </c>
      <c r="Q223" s="39" t="s">
        <v>5353</v>
      </c>
      <c r="R223" s="39" t="s">
        <v>5349</v>
      </c>
      <c r="S223" s="39" t="s">
        <v>5354</v>
      </c>
      <c r="T223" s="39" t="s">
        <v>5350</v>
      </c>
      <c r="U223" s="39" t="s">
        <v>5356</v>
      </c>
      <c r="V223" s="39" t="s">
        <v>5355</v>
      </c>
      <c r="W223" s="39" t="s">
        <v>5355</v>
      </c>
      <c r="X223" s="39" t="s">
        <v>5355</v>
      </c>
      <c r="Y223" s="39" t="s">
        <v>5355</v>
      </c>
      <c r="Z223" s="39" t="s">
        <v>5355</v>
      </c>
      <c r="AA223" t="s">
        <v>5380</v>
      </c>
    </row>
    <row r="224" spans="1:27" x14ac:dyDescent="0.3">
      <c r="A224" s="37" t="s">
        <v>2946</v>
      </c>
      <c r="B224" s="37" t="s">
        <v>4615</v>
      </c>
      <c r="C224" s="37" t="s">
        <v>2947</v>
      </c>
      <c r="D224" s="37" t="s">
        <v>2948</v>
      </c>
      <c r="E224" s="37" t="s">
        <v>2575</v>
      </c>
      <c r="F224" s="37" t="s">
        <v>4774</v>
      </c>
      <c r="G224" s="37" t="s">
        <v>4812</v>
      </c>
      <c r="H224" s="37" t="s">
        <v>4607</v>
      </c>
      <c r="I224" s="37">
        <v>0</v>
      </c>
      <c r="J224" s="37">
        <v>2</v>
      </c>
      <c r="K224" s="37">
        <v>0</v>
      </c>
      <c r="L224" s="37">
        <v>0</v>
      </c>
      <c r="M224" s="37">
        <v>0</v>
      </c>
      <c r="N224" s="37">
        <v>4</v>
      </c>
      <c r="O224" s="37">
        <v>4</v>
      </c>
      <c r="P224">
        <f>VLOOKUP($A224,'Item Detail'!$A$2:$G$665,7,0)</f>
        <v>3</v>
      </c>
      <c r="Q224" s="39" t="s">
        <v>5353</v>
      </c>
      <c r="R224" s="39" t="s">
        <v>5349</v>
      </c>
      <c r="S224" s="39" t="s">
        <v>5354</v>
      </c>
      <c r="T224" s="39" t="s">
        <v>5350</v>
      </c>
      <c r="U224" s="39" t="s">
        <v>5356</v>
      </c>
      <c r="V224" s="39" t="s">
        <v>5355</v>
      </c>
      <c r="W224" s="39" t="s">
        <v>5355</v>
      </c>
      <c r="X224" s="39" t="s">
        <v>5355</v>
      </c>
      <c r="Y224" s="39" t="s">
        <v>5355</v>
      </c>
      <c r="Z224" s="39" t="s">
        <v>5355</v>
      </c>
      <c r="AA224" t="s">
        <v>5380</v>
      </c>
    </row>
    <row r="225" spans="1:27" x14ac:dyDescent="0.3">
      <c r="A225" s="37" t="s">
        <v>2820</v>
      </c>
      <c r="B225" s="37" t="s">
        <v>4669</v>
      </c>
      <c r="C225" s="37" t="s">
        <v>2821</v>
      </c>
      <c r="D225" s="37" t="s">
        <v>2822</v>
      </c>
      <c r="E225" s="37" t="s">
        <v>2823</v>
      </c>
      <c r="F225" s="37" t="s">
        <v>2477</v>
      </c>
      <c r="G225" s="37" t="s">
        <v>4813</v>
      </c>
      <c r="H225" s="37" t="s">
        <v>4607</v>
      </c>
      <c r="I225" s="37">
        <v>0</v>
      </c>
      <c r="J225" s="37">
        <v>3</v>
      </c>
      <c r="K225" s="37">
        <v>0</v>
      </c>
      <c r="L225" s="37">
        <v>0</v>
      </c>
      <c r="M225" s="37">
        <v>0</v>
      </c>
      <c r="N225" s="37">
        <v>6</v>
      </c>
      <c r="O225" s="37">
        <v>6</v>
      </c>
      <c r="P225">
        <f>VLOOKUP($A225,'Item Detail'!$A$2:$G$665,7,0)</f>
        <v>3</v>
      </c>
      <c r="Q225" s="39" t="s">
        <v>5353</v>
      </c>
      <c r="R225" s="39" t="s">
        <v>5349</v>
      </c>
      <c r="S225" s="39" t="s">
        <v>5354</v>
      </c>
      <c r="T225" s="39" t="s">
        <v>5350</v>
      </c>
      <c r="U225" s="39" t="s">
        <v>5358</v>
      </c>
      <c r="V225" s="39" t="s">
        <v>5355</v>
      </c>
      <c r="W225" s="39" t="s">
        <v>5355</v>
      </c>
      <c r="X225" s="39" t="s">
        <v>5355</v>
      </c>
      <c r="Y225" s="39" t="s">
        <v>5355</v>
      </c>
      <c r="Z225" s="39" t="s">
        <v>5355</v>
      </c>
      <c r="AA225" t="s">
        <v>5380</v>
      </c>
    </row>
    <row r="226" spans="1:27" x14ac:dyDescent="0.3">
      <c r="A226" s="37" t="s">
        <v>1459</v>
      </c>
      <c r="B226" s="37" t="s">
        <v>4692</v>
      </c>
      <c r="C226" s="37" t="s">
        <v>2869</v>
      </c>
      <c r="D226" s="37" t="s">
        <v>2870</v>
      </c>
      <c r="E226" s="37" t="s">
        <v>2416</v>
      </c>
      <c r="F226" s="37" t="s">
        <v>1205</v>
      </c>
      <c r="G226" s="37" t="s">
        <v>4814</v>
      </c>
      <c r="H226" s="37" t="s">
        <v>4599</v>
      </c>
      <c r="I226" s="37">
        <v>0</v>
      </c>
      <c r="J226" s="37">
        <v>3</v>
      </c>
      <c r="K226" s="37">
        <v>0</v>
      </c>
      <c r="L226" s="37">
        <v>0</v>
      </c>
      <c r="M226" s="37">
        <v>0</v>
      </c>
      <c r="N226" s="37">
        <v>6</v>
      </c>
      <c r="O226" s="37">
        <v>6</v>
      </c>
      <c r="P226">
        <f>VLOOKUP($A226,'Item Detail'!$A$2:$G$665,7,0)</f>
        <v>3</v>
      </c>
      <c r="Q226" s="39" t="s">
        <v>5365</v>
      </c>
      <c r="R226" s="39" t="s">
        <v>5349</v>
      </c>
      <c r="S226" s="39" t="s">
        <v>1204</v>
      </c>
      <c r="T226" s="39" t="s">
        <v>5350</v>
      </c>
      <c r="U226" s="39" t="s">
        <v>5350</v>
      </c>
      <c r="V226" s="39" t="s">
        <v>5351</v>
      </c>
      <c r="W226" s="39" t="s">
        <v>5351</v>
      </c>
      <c r="X226" s="39" t="s">
        <v>5351</v>
      </c>
      <c r="Y226" s="39" t="s">
        <v>5351</v>
      </c>
      <c r="Z226" s="39" t="s">
        <v>5351</v>
      </c>
      <c r="AA226" t="s">
        <v>5382</v>
      </c>
    </row>
    <row r="227" spans="1:27" x14ac:dyDescent="0.3">
      <c r="A227" s="37" t="s">
        <v>2884</v>
      </c>
      <c r="B227" s="37" t="s">
        <v>4641</v>
      </c>
      <c r="C227" s="37" t="s">
        <v>2885</v>
      </c>
      <c r="D227" s="37" t="s">
        <v>2886</v>
      </c>
      <c r="E227" s="37" t="s">
        <v>2271</v>
      </c>
      <c r="F227" s="37" t="s">
        <v>4642</v>
      </c>
      <c r="G227" s="37" t="s">
        <v>4815</v>
      </c>
      <c r="H227" s="37" t="s">
        <v>4603</v>
      </c>
      <c r="I227" s="37">
        <v>0</v>
      </c>
      <c r="J227" s="37">
        <v>3</v>
      </c>
      <c r="K227" s="37">
        <v>0</v>
      </c>
      <c r="L227" s="37">
        <v>0</v>
      </c>
      <c r="M227" s="37">
        <v>0</v>
      </c>
      <c r="N227" s="37">
        <v>6</v>
      </c>
      <c r="O227" s="37">
        <v>6</v>
      </c>
      <c r="P227">
        <f>VLOOKUP($A227,'Item Detail'!$A$2:$G$665,7,0)</f>
        <v>3</v>
      </c>
      <c r="Q227" s="39" t="s">
        <v>5353</v>
      </c>
      <c r="R227" s="39" t="s">
        <v>5349</v>
      </c>
      <c r="S227" s="39" t="s">
        <v>5354</v>
      </c>
      <c r="T227" s="39" t="s">
        <v>5350</v>
      </c>
      <c r="U227" s="39" t="s">
        <v>5356</v>
      </c>
      <c r="V227" s="39" t="s">
        <v>5355</v>
      </c>
      <c r="W227" s="39" t="s">
        <v>5355</v>
      </c>
      <c r="X227" s="39" t="s">
        <v>5355</v>
      </c>
      <c r="Y227" s="39" t="s">
        <v>5351</v>
      </c>
      <c r="Z227" s="39" t="s">
        <v>5351</v>
      </c>
      <c r="AA227" t="s">
        <v>5383</v>
      </c>
    </row>
    <row r="228" spans="1:27" x14ac:dyDescent="0.3">
      <c r="A228" s="37" t="s">
        <v>1776</v>
      </c>
      <c r="B228" s="37" t="s">
        <v>4692</v>
      </c>
      <c r="C228" s="37" t="s">
        <v>2794</v>
      </c>
      <c r="D228" s="37" t="s">
        <v>2267</v>
      </c>
      <c r="E228" s="37" t="s">
        <v>2615</v>
      </c>
      <c r="F228" s="37" t="s">
        <v>1778</v>
      </c>
      <c r="G228" s="37" t="s">
        <v>4816</v>
      </c>
      <c r="H228" s="37" t="s">
        <v>4599</v>
      </c>
      <c r="I228" s="37">
        <v>0</v>
      </c>
      <c r="J228" s="37">
        <v>3</v>
      </c>
      <c r="K228" s="37">
        <v>0</v>
      </c>
      <c r="L228" s="37">
        <v>0</v>
      </c>
      <c r="M228" s="37">
        <v>0</v>
      </c>
      <c r="N228" s="37">
        <v>6</v>
      </c>
      <c r="O228" s="37">
        <v>6</v>
      </c>
      <c r="P228">
        <f>VLOOKUP($A228,'Item Detail'!$A$2:$G$665,7,0)</f>
        <v>3</v>
      </c>
      <c r="Q228" s="39" t="s">
        <v>5365</v>
      </c>
      <c r="R228" s="39" t="s">
        <v>5349</v>
      </c>
      <c r="S228" s="39" t="s">
        <v>1204</v>
      </c>
      <c r="T228" s="39" t="s">
        <v>5350</v>
      </c>
      <c r="U228" s="39" t="s">
        <v>5350</v>
      </c>
      <c r="V228" s="39" t="s">
        <v>5351</v>
      </c>
      <c r="W228" s="39" t="s">
        <v>5351</v>
      </c>
      <c r="X228" s="39" t="s">
        <v>5351</v>
      </c>
      <c r="Y228" s="39" t="s">
        <v>5351</v>
      </c>
      <c r="Z228" s="39" t="s">
        <v>5351</v>
      </c>
      <c r="AA228" t="s">
        <v>5382</v>
      </c>
    </row>
    <row r="229" spans="1:27" x14ac:dyDescent="0.3">
      <c r="A229" s="37" t="s">
        <v>2810</v>
      </c>
      <c r="B229" s="37" t="s">
        <v>4638</v>
      </c>
      <c r="C229" s="37" t="s">
        <v>2811</v>
      </c>
      <c r="D229" s="37" t="s">
        <v>2267</v>
      </c>
      <c r="E229" s="37" t="s">
        <v>2411</v>
      </c>
      <c r="F229" s="37" t="s">
        <v>4817</v>
      </c>
      <c r="G229" s="37" t="s">
        <v>4818</v>
      </c>
      <c r="H229" s="37" t="s">
        <v>4603</v>
      </c>
      <c r="I229" s="37">
        <v>0</v>
      </c>
      <c r="J229" s="37">
        <v>2</v>
      </c>
      <c r="K229" s="37">
        <v>0</v>
      </c>
      <c r="L229" s="37">
        <v>1</v>
      </c>
      <c r="M229" s="37">
        <v>0</v>
      </c>
      <c r="N229" s="37">
        <v>6</v>
      </c>
      <c r="O229" s="37">
        <v>6</v>
      </c>
      <c r="P229">
        <f>VLOOKUP($A229,'Item Detail'!$A$2:$G$665,7,0)</f>
        <v>3</v>
      </c>
      <c r="Q229" s="39" t="s">
        <v>5361</v>
      </c>
      <c r="R229" s="39" t="s">
        <v>5349</v>
      </c>
      <c r="S229" s="39" t="s">
        <v>5354</v>
      </c>
      <c r="T229" s="39" t="s">
        <v>5350</v>
      </c>
      <c r="U229" s="39" t="s">
        <v>5350</v>
      </c>
      <c r="V229" s="39" t="s">
        <v>5355</v>
      </c>
      <c r="W229" s="39" t="s">
        <v>5351</v>
      </c>
      <c r="X229" s="39" t="s">
        <v>5351</v>
      </c>
      <c r="Y229" s="39" t="s">
        <v>5351</v>
      </c>
      <c r="Z229" s="39" t="s">
        <v>5351</v>
      </c>
      <c r="AA229" t="s">
        <v>5381</v>
      </c>
    </row>
    <row r="230" spans="1:27" x14ac:dyDescent="0.3">
      <c r="A230" s="37" t="s">
        <v>2906</v>
      </c>
      <c r="B230" s="37" t="s">
        <v>4619</v>
      </c>
      <c r="C230" s="37" t="s">
        <v>2907</v>
      </c>
      <c r="D230" s="37" t="s">
        <v>2267</v>
      </c>
      <c r="E230" s="37" t="s">
        <v>2908</v>
      </c>
      <c r="F230" s="37" t="s">
        <v>2317</v>
      </c>
      <c r="G230" s="37" t="s">
        <v>4819</v>
      </c>
      <c r="H230" s="37" t="s">
        <v>4603</v>
      </c>
      <c r="I230" s="37">
        <v>0</v>
      </c>
      <c r="J230" s="37">
        <v>3</v>
      </c>
      <c r="K230" s="37">
        <v>0</v>
      </c>
      <c r="L230" s="37">
        <v>0</v>
      </c>
      <c r="M230" s="37">
        <v>0</v>
      </c>
      <c r="N230" s="37">
        <v>6</v>
      </c>
      <c r="O230" s="37">
        <v>6</v>
      </c>
      <c r="P230">
        <f>VLOOKUP($A230,'Item Detail'!$A$2:$G$665,7,0)</f>
        <v>3</v>
      </c>
      <c r="Q230" s="39" t="s">
        <v>5361</v>
      </c>
      <c r="R230" s="39" t="s">
        <v>5349</v>
      </c>
      <c r="S230" s="39" t="s">
        <v>5354</v>
      </c>
      <c r="T230" s="39" t="s">
        <v>5350</v>
      </c>
      <c r="U230" s="39" t="s">
        <v>5350</v>
      </c>
      <c r="V230" s="39" t="s">
        <v>5355</v>
      </c>
      <c r="W230" s="39" t="s">
        <v>5351</v>
      </c>
      <c r="X230" s="39" t="s">
        <v>5351</v>
      </c>
      <c r="Y230" s="39" t="s">
        <v>5351</v>
      </c>
      <c r="Z230" s="39" t="s">
        <v>5351</v>
      </c>
      <c r="AA230" t="s">
        <v>5381</v>
      </c>
    </row>
    <row r="231" spans="1:27" x14ac:dyDescent="0.3">
      <c r="A231" s="37" t="s">
        <v>2938</v>
      </c>
      <c r="B231" s="37" t="s">
        <v>4663</v>
      </c>
      <c r="C231" s="37" t="s">
        <v>2939</v>
      </c>
      <c r="D231" s="37" t="s">
        <v>2940</v>
      </c>
      <c r="E231" s="37" t="s">
        <v>2316</v>
      </c>
      <c r="F231" s="37" t="s">
        <v>2427</v>
      </c>
      <c r="G231" s="37" t="s">
        <v>4820</v>
      </c>
      <c r="H231" s="37" t="s">
        <v>4607</v>
      </c>
      <c r="I231" s="37">
        <v>0</v>
      </c>
      <c r="J231" s="37">
        <v>0</v>
      </c>
      <c r="K231" s="37">
        <v>0</v>
      </c>
      <c r="L231" s="37">
        <v>3</v>
      </c>
      <c r="M231" s="37">
        <v>0</v>
      </c>
      <c r="N231" s="37">
        <v>6</v>
      </c>
      <c r="O231" s="37">
        <v>6</v>
      </c>
      <c r="P231">
        <f>VLOOKUP($A231,'Item Detail'!$A$2:$G$665,7,0)</f>
        <v>3</v>
      </c>
      <c r="Q231" s="39" t="s">
        <v>5353</v>
      </c>
      <c r="R231" s="39" t="s">
        <v>5349</v>
      </c>
      <c r="S231" s="39" t="s">
        <v>5354</v>
      </c>
      <c r="T231" s="39" t="s">
        <v>5350</v>
      </c>
      <c r="U231" s="39" t="s">
        <v>5350</v>
      </c>
      <c r="V231" s="39" t="s">
        <v>5355</v>
      </c>
      <c r="W231" s="39" t="s">
        <v>5355</v>
      </c>
      <c r="X231" s="39" t="s">
        <v>5355</v>
      </c>
      <c r="Y231" s="39" t="s">
        <v>5355</v>
      </c>
      <c r="Z231" s="39" t="s">
        <v>5355</v>
      </c>
      <c r="AA231" t="s">
        <v>5380</v>
      </c>
    </row>
    <row r="232" spans="1:27" x14ac:dyDescent="0.3">
      <c r="A232" s="37" t="s">
        <v>2752</v>
      </c>
      <c r="B232" s="37" t="s">
        <v>4613</v>
      </c>
      <c r="C232" s="37" t="s">
        <v>2753</v>
      </c>
      <c r="D232" s="37" t="s">
        <v>2754</v>
      </c>
      <c r="E232" s="37" t="s">
        <v>2271</v>
      </c>
      <c r="F232" s="37" t="s">
        <v>2755</v>
      </c>
      <c r="G232" s="37" t="s">
        <v>4821</v>
      </c>
      <c r="H232" s="37" t="s">
        <v>4603</v>
      </c>
      <c r="I232" s="37">
        <v>0</v>
      </c>
      <c r="J232" s="37">
        <v>3</v>
      </c>
      <c r="K232" s="37">
        <v>0</v>
      </c>
      <c r="L232" s="37">
        <v>0</v>
      </c>
      <c r="M232" s="37">
        <v>0</v>
      </c>
      <c r="N232" s="37">
        <v>6</v>
      </c>
      <c r="O232" s="37">
        <v>6</v>
      </c>
      <c r="P232">
        <f>VLOOKUP($A232,'Item Detail'!$A$2:$G$665,7,0)</f>
        <v>3</v>
      </c>
      <c r="Q232" s="39" t="s">
        <v>5361</v>
      </c>
      <c r="R232" s="39" t="s">
        <v>5349</v>
      </c>
      <c r="S232" s="39" t="s">
        <v>5354</v>
      </c>
      <c r="T232" s="39" t="s">
        <v>5350</v>
      </c>
      <c r="U232" s="39" t="s">
        <v>5356</v>
      </c>
      <c r="V232" s="39" t="s">
        <v>5355</v>
      </c>
      <c r="W232" s="39" t="s">
        <v>5351</v>
      </c>
      <c r="X232" s="39" t="s">
        <v>5351</v>
      </c>
      <c r="Y232" s="39" t="s">
        <v>5351</v>
      </c>
      <c r="Z232" s="39" t="s">
        <v>5351</v>
      </c>
      <c r="AA232" t="s">
        <v>5381</v>
      </c>
    </row>
    <row r="233" spans="1:27" x14ac:dyDescent="0.3">
      <c r="A233" s="37" t="s">
        <v>2880</v>
      </c>
      <c r="B233" s="37" t="s">
        <v>4659</v>
      </c>
      <c r="C233" s="37" t="s">
        <v>2881</v>
      </c>
      <c r="D233" s="37" t="s">
        <v>2565</v>
      </c>
      <c r="E233" s="37" t="s">
        <v>2411</v>
      </c>
      <c r="F233" s="37" t="s">
        <v>2882</v>
      </c>
      <c r="G233" s="37" t="s">
        <v>4822</v>
      </c>
      <c r="H233" s="37" t="s">
        <v>4603</v>
      </c>
      <c r="I233" s="37">
        <v>0</v>
      </c>
      <c r="J233" s="37">
        <v>3</v>
      </c>
      <c r="K233" s="37">
        <v>0</v>
      </c>
      <c r="L233" s="37">
        <v>0</v>
      </c>
      <c r="M233" s="37">
        <v>0</v>
      </c>
      <c r="N233" s="37">
        <v>6</v>
      </c>
      <c r="O233" s="37">
        <v>6</v>
      </c>
      <c r="P233">
        <f>VLOOKUP($A233,'Item Detail'!$A$2:$G$665,7,0)</f>
        <v>3</v>
      </c>
      <c r="Q233" s="39" t="s">
        <v>5365</v>
      </c>
      <c r="R233" s="39" t="s">
        <v>5349</v>
      </c>
      <c r="S233" s="39" t="s">
        <v>5354</v>
      </c>
      <c r="T233" s="39" t="s">
        <v>5350</v>
      </c>
      <c r="U233" s="39" t="s">
        <v>5350</v>
      </c>
      <c r="V233" s="39" t="s">
        <v>5351</v>
      </c>
      <c r="W233" s="39" t="s">
        <v>5351</v>
      </c>
      <c r="X233" s="39" t="s">
        <v>5351</v>
      </c>
      <c r="Y233" s="39" t="s">
        <v>5351</v>
      </c>
      <c r="Z233" s="39" t="s">
        <v>5351</v>
      </c>
      <c r="AA233" t="s">
        <v>5386</v>
      </c>
    </row>
    <row r="234" spans="1:27" x14ac:dyDescent="0.3">
      <c r="A234" s="37" t="s">
        <v>1389</v>
      </c>
      <c r="B234" s="37" t="s">
        <v>4615</v>
      </c>
      <c r="C234" s="37" t="s">
        <v>2636</v>
      </c>
      <c r="D234" s="37" t="s">
        <v>2779</v>
      </c>
      <c r="E234" s="37" t="s">
        <v>2336</v>
      </c>
      <c r="F234" s="37" t="s">
        <v>1106</v>
      </c>
      <c r="G234" s="37" t="s">
        <v>4823</v>
      </c>
      <c r="H234" s="37" t="s">
        <v>4599</v>
      </c>
      <c r="I234" s="37">
        <v>0</v>
      </c>
      <c r="J234" s="37">
        <v>2</v>
      </c>
      <c r="K234" s="37">
        <v>0</v>
      </c>
      <c r="L234" s="37">
        <v>1</v>
      </c>
      <c r="M234" s="37">
        <v>0</v>
      </c>
      <c r="N234" s="37">
        <v>6</v>
      </c>
      <c r="O234" s="37">
        <v>6</v>
      </c>
      <c r="P234">
        <f>VLOOKUP($A234,'Item Detail'!$A$2:$G$665,7,0)</f>
        <v>3</v>
      </c>
      <c r="Q234" s="39" t="s">
        <v>5348</v>
      </c>
      <c r="R234" s="39" t="s">
        <v>5349</v>
      </c>
      <c r="S234" s="39" t="s">
        <v>1204</v>
      </c>
      <c r="T234" s="39" t="s">
        <v>5350</v>
      </c>
      <c r="U234" s="39" t="s">
        <v>5350</v>
      </c>
      <c r="V234" s="39" t="s">
        <v>5351</v>
      </c>
      <c r="W234" s="39" t="s">
        <v>5351</v>
      </c>
      <c r="X234" s="39" t="s">
        <v>5351</v>
      </c>
      <c r="Y234" s="39" t="s">
        <v>5351</v>
      </c>
      <c r="Z234" s="39" t="s">
        <v>5351</v>
      </c>
      <c r="AA234" t="s">
        <v>5382</v>
      </c>
    </row>
    <row r="235" spans="1:27" x14ac:dyDescent="0.3">
      <c r="A235" s="37" t="s">
        <v>1369</v>
      </c>
      <c r="B235" s="37" t="s">
        <v>4615</v>
      </c>
      <c r="C235" s="37" t="s">
        <v>2335</v>
      </c>
      <c r="D235" s="37" t="s">
        <v>2904</v>
      </c>
      <c r="E235" s="37" t="s">
        <v>2336</v>
      </c>
      <c r="F235" s="37" t="s">
        <v>1106</v>
      </c>
      <c r="G235" s="37" t="s">
        <v>4824</v>
      </c>
      <c r="H235" s="37" t="s">
        <v>4599</v>
      </c>
      <c r="I235" s="37">
        <v>0</v>
      </c>
      <c r="J235" s="37">
        <v>3</v>
      </c>
      <c r="K235" s="37">
        <v>0</v>
      </c>
      <c r="L235" s="37">
        <v>0</v>
      </c>
      <c r="M235" s="37">
        <v>0</v>
      </c>
      <c r="N235" s="37">
        <v>6</v>
      </c>
      <c r="O235" s="37">
        <v>6</v>
      </c>
      <c r="P235">
        <f>VLOOKUP($A235,'Item Detail'!$A$2:$G$665,7,0)</f>
        <v>3</v>
      </c>
      <c r="Q235" s="39" t="s">
        <v>5348</v>
      </c>
      <c r="R235" s="39" t="s">
        <v>5349</v>
      </c>
      <c r="S235" s="39" t="s">
        <v>1204</v>
      </c>
      <c r="T235" s="39" t="s">
        <v>5350</v>
      </c>
      <c r="U235" s="39" t="s">
        <v>5350</v>
      </c>
      <c r="V235" s="39" t="s">
        <v>5351</v>
      </c>
      <c r="W235" s="39" t="s">
        <v>5351</v>
      </c>
      <c r="X235" s="39" t="s">
        <v>5351</v>
      </c>
      <c r="Y235" s="39" t="s">
        <v>5351</v>
      </c>
      <c r="Z235" s="39" t="s">
        <v>5351</v>
      </c>
      <c r="AA235" t="s">
        <v>5382</v>
      </c>
    </row>
    <row r="236" spans="1:27" x14ac:dyDescent="0.3">
      <c r="A236" s="37" t="s">
        <v>1239</v>
      </c>
      <c r="B236" s="37" t="s">
        <v>4615</v>
      </c>
      <c r="C236" s="37" t="s">
        <v>2636</v>
      </c>
      <c r="D236" s="37" t="s">
        <v>2944</v>
      </c>
      <c r="E236" s="37" t="s">
        <v>2300</v>
      </c>
      <c r="F236" s="37" t="s">
        <v>1106</v>
      </c>
      <c r="G236" s="37" t="s">
        <v>4825</v>
      </c>
      <c r="H236" s="37" t="s">
        <v>4599</v>
      </c>
      <c r="I236" s="37">
        <v>0</v>
      </c>
      <c r="J236" s="37">
        <v>3</v>
      </c>
      <c r="K236" s="37">
        <v>0</v>
      </c>
      <c r="L236" s="37">
        <v>0</v>
      </c>
      <c r="M236" s="37">
        <v>0</v>
      </c>
      <c r="N236" s="37">
        <v>6</v>
      </c>
      <c r="O236" s="37">
        <v>6</v>
      </c>
      <c r="P236">
        <f>VLOOKUP($A236,'Item Detail'!$A$2:$G$665,7,0)</f>
        <v>3</v>
      </c>
      <c r="Q236" s="39" t="s">
        <v>5348</v>
      </c>
      <c r="R236" s="39" t="s">
        <v>5349</v>
      </c>
      <c r="S236" s="39" t="s">
        <v>1204</v>
      </c>
      <c r="T236" s="39" t="s">
        <v>5350</v>
      </c>
      <c r="U236" s="39" t="s">
        <v>5350</v>
      </c>
      <c r="V236" s="39" t="s">
        <v>5351</v>
      </c>
      <c r="W236" s="39" t="s">
        <v>5351</v>
      </c>
      <c r="X236" s="39" t="s">
        <v>5351</v>
      </c>
      <c r="Y236" s="39" t="s">
        <v>5351</v>
      </c>
      <c r="Z236" s="39" t="s">
        <v>5351</v>
      </c>
      <c r="AA236" t="s">
        <v>5382</v>
      </c>
    </row>
    <row r="237" spans="1:27" x14ac:dyDescent="0.3">
      <c r="A237" s="37" t="s">
        <v>1447</v>
      </c>
      <c r="B237" s="37" t="s">
        <v>4604</v>
      </c>
      <c r="C237" s="37" t="s">
        <v>2950</v>
      </c>
      <c r="D237" s="37" t="s">
        <v>2951</v>
      </c>
      <c r="E237" s="37" t="s">
        <v>2271</v>
      </c>
      <c r="F237" s="37" t="s">
        <v>1227</v>
      </c>
      <c r="G237" s="37" t="s">
        <v>4826</v>
      </c>
      <c r="H237" s="37" t="s">
        <v>4599</v>
      </c>
      <c r="I237" s="37">
        <v>0</v>
      </c>
      <c r="J237" s="37">
        <v>3</v>
      </c>
      <c r="K237" s="37">
        <v>0</v>
      </c>
      <c r="L237" s="37">
        <v>0</v>
      </c>
      <c r="M237" s="37">
        <v>0</v>
      </c>
      <c r="N237" s="37">
        <v>6</v>
      </c>
      <c r="O237" s="37">
        <v>6</v>
      </c>
      <c r="P237">
        <f>VLOOKUP($A237,'Item Detail'!$A$2:$G$665,7,0)</f>
        <v>3</v>
      </c>
      <c r="Q237" s="39" t="s">
        <v>5352</v>
      </c>
      <c r="R237" s="39" t="s">
        <v>5349</v>
      </c>
      <c r="S237" s="39" t="s">
        <v>1204</v>
      </c>
      <c r="T237" s="39" t="s">
        <v>5350</v>
      </c>
      <c r="U237" s="39" t="s">
        <v>5350</v>
      </c>
      <c r="V237" s="39" t="s">
        <v>5351</v>
      </c>
      <c r="W237" s="39" t="s">
        <v>5351</v>
      </c>
      <c r="X237" s="39" t="s">
        <v>5351</v>
      </c>
      <c r="Y237" s="39" t="s">
        <v>5351</v>
      </c>
      <c r="Z237" s="39" t="s">
        <v>5351</v>
      </c>
      <c r="AA237" t="s">
        <v>5382</v>
      </c>
    </row>
    <row r="238" spans="1:27" x14ac:dyDescent="0.3">
      <c r="A238" s="37" t="s">
        <v>2962</v>
      </c>
      <c r="B238" s="37" t="s">
        <v>4638</v>
      </c>
      <c r="C238" s="37" t="s">
        <v>2963</v>
      </c>
      <c r="D238" s="37" t="s">
        <v>2964</v>
      </c>
      <c r="E238" s="37" t="s">
        <v>2271</v>
      </c>
      <c r="F238" s="37" t="s">
        <v>2965</v>
      </c>
      <c r="G238" s="37" t="s">
        <v>4827</v>
      </c>
      <c r="H238" s="37" t="s">
        <v>4607</v>
      </c>
      <c r="I238" s="37">
        <v>0</v>
      </c>
      <c r="J238" s="37">
        <v>3</v>
      </c>
      <c r="K238" s="37">
        <v>0</v>
      </c>
      <c r="L238" s="37">
        <v>0</v>
      </c>
      <c r="M238" s="37">
        <v>0</v>
      </c>
      <c r="N238" s="37">
        <v>6</v>
      </c>
      <c r="O238" s="37">
        <v>6</v>
      </c>
      <c r="P238">
        <f>VLOOKUP($A238,'Item Detail'!$A$2:$G$665,7,0)</f>
        <v>3</v>
      </c>
      <c r="Q238" s="39" t="s">
        <v>5362</v>
      </c>
      <c r="R238" s="39" t="s">
        <v>5349</v>
      </c>
      <c r="S238" s="39" t="s">
        <v>5354</v>
      </c>
      <c r="T238" s="39" t="s">
        <v>5350</v>
      </c>
      <c r="U238" s="39" t="s">
        <v>5350</v>
      </c>
      <c r="V238" s="39" t="s">
        <v>5355</v>
      </c>
      <c r="W238" s="39" t="s">
        <v>5355</v>
      </c>
      <c r="X238" s="39" t="s">
        <v>5355</v>
      </c>
      <c r="Y238" s="39" t="s">
        <v>5355</v>
      </c>
      <c r="Z238" s="39" t="s">
        <v>5355</v>
      </c>
      <c r="AA238" t="s">
        <v>5380</v>
      </c>
    </row>
    <row r="239" spans="1:27" x14ac:dyDescent="0.3">
      <c r="A239" s="37" t="s">
        <v>2829</v>
      </c>
      <c r="B239" s="37" t="s">
        <v>4621</v>
      </c>
      <c r="C239" s="37" t="s">
        <v>2830</v>
      </c>
      <c r="D239" s="37" t="s">
        <v>2267</v>
      </c>
      <c r="E239" s="37" t="s">
        <v>2328</v>
      </c>
      <c r="F239" s="37" t="s">
        <v>1782</v>
      </c>
      <c r="G239" s="37" t="s">
        <v>4828</v>
      </c>
      <c r="H239" s="37" t="s">
        <v>4606</v>
      </c>
      <c r="I239" s="37">
        <v>1</v>
      </c>
      <c r="J239" s="37">
        <v>0</v>
      </c>
      <c r="K239" s="37">
        <v>0</v>
      </c>
      <c r="L239" s="37">
        <v>1</v>
      </c>
      <c r="M239" s="37">
        <v>0</v>
      </c>
      <c r="N239" s="37">
        <v>4</v>
      </c>
      <c r="O239" s="37">
        <v>4</v>
      </c>
      <c r="P239">
        <f>VLOOKUP($A239,'Item Detail'!$A$2:$G$665,7,0)</f>
        <v>3</v>
      </c>
      <c r="Q239" s="39" t="s">
        <v>5353</v>
      </c>
      <c r="R239" s="39" t="s">
        <v>5370</v>
      </c>
      <c r="S239" s="39" t="s">
        <v>5370</v>
      </c>
      <c r="T239" s="39" t="s">
        <v>5350</v>
      </c>
      <c r="U239" s="39" t="s">
        <v>5350</v>
      </c>
      <c r="V239" s="39" t="s">
        <v>5351</v>
      </c>
      <c r="W239" s="39" t="s">
        <v>5351</v>
      </c>
      <c r="X239" s="39" t="s">
        <v>5351</v>
      </c>
      <c r="Y239" s="39" t="s">
        <v>5351</v>
      </c>
      <c r="Z239" s="39" t="s">
        <v>5351</v>
      </c>
      <c r="AA239" t="s">
        <v>5384</v>
      </c>
    </row>
    <row r="240" spans="1:27" x14ac:dyDescent="0.3">
      <c r="A240" s="37" t="s">
        <v>2829</v>
      </c>
      <c r="B240" s="37" t="s">
        <v>4621</v>
      </c>
      <c r="C240" s="37" t="s">
        <v>2830</v>
      </c>
      <c r="D240" s="37" t="s">
        <v>2267</v>
      </c>
      <c r="E240" s="37" t="s">
        <v>2328</v>
      </c>
      <c r="F240" s="37" t="s">
        <v>1782</v>
      </c>
      <c r="G240" s="37" t="s">
        <v>4828</v>
      </c>
      <c r="H240" s="37" t="s">
        <v>4603</v>
      </c>
      <c r="I240" s="37">
        <v>0</v>
      </c>
      <c r="J240" s="37">
        <v>1</v>
      </c>
      <c r="K240" s="37">
        <v>0</v>
      </c>
      <c r="L240" s="37">
        <v>0</v>
      </c>
      <c r="M240" s="37">
        <v>0</v>
      </c>
      <c r="N240" s="37">
        <v>2</v>
      </c>
      <c r="O240" s="37">
        <v>2</v>
      </c>
      <c r="P240">
        <f>VLOOKUP($A240,'Item Detail'!$A$2:$G$665,7,0)</f>
        <v>3</v>
      </c>
      <c r="Q240" s="39" t="s">
        <v>5353</v>
      </c>
      <c r="R240" s="39" t="s">
        <v>5370</v>
      </c>
      <c r="S240" s="39" t="s">
        <v>5370</v>
      </c>
      <c r="T240" s="39" t="s">
        <v>5350</v>
      </c>
      <c r="U240" s="39" t="s">
        <v>5350</v>
      </c>
      <c r="V240" s="39" t="s">
        <v>5351</v>
      </c>
      <c r="W240" s="39" t="s">
        <v>5351</v>
      </c>
      <c r="X240" s="39" t="s">
        <v>5351</v>
      </c>
      <c r="Y240" s="39" t="s">
        <v>5351</v>
      </c>
      <c r="Z240" s="39" t="s">
        <v>5351</v>
      </c>
      <c r="AA240" t="s">
        <v>5384</v>
      </c>
    </row>
    <row r="241" spans="1:27" x14ac:dyDescent="0.3">
      <c r="A241" s="37" t="s">
        <v>2935</v>
      </c>
      <c r="B241" s="37" t="s">
        <v>4678</v>
      </c>
      <c r="C241" s="37" t="s">
        <v>2936</v>
      </c>
      <c r="D241" s="37" t="s">
        <v>2937</v>
      </c>
      <c r="E241" s="37" t="s">
        <v>2271</v>
      </c>
      <c r="F241" s="37" t="s">
        <v>4734</v>
      </c>
      <c r="G241" s="37" t="s">
        <v>4829</v>
      </c>
      <c r="H241" s="37" t="s">
        <v>4603</v>
      </c>
      <c r="I241" s="37">
        <v>0</v>
      </c>
      <c r="J241" s="37">
        <v>3</v>
      </c>
      <c r="K241" s="37">
        <v>0</v>
      </c>
      <c r="L241" s="37">
        <v>0</v>
      </c>
      <c r="M241" s="37">
        <v>0</v>
      </c>
      <c r="N241" s="37">
        <v>6</v>
      </c>
      <c r="O241" s="37">
        <v>6</v>
      </c>
      <c r="P241">
        <f>VLOOKUP($A241,'Item Detail'!$A$2:$G$665,7,0)</f>
        <v>3</v>
      </c>
      <c r="Q241" s="39" t="s">
        <v>5353</v>
      </c>
      <c r="R241" s="39" t="s">
        <v>5349</v>
      </c>
      <c r="S241" s="39" t="s">
        <v>5354</v>
      </c>
      <c r="T241" s="39" t="s">
        <v>5350</v>
      </c>
      <c r="U241" s="39" t="s">
        <v>5350</v>
      </c>
      <c r="V241" s="39" t="s">
        <v>5355</v>
      </c>
      <c r="W241" s="39" t="s">
        <v>5351</v>
      </c>
      <c r="X241" s="39" t="s">
        <v>5351</v>
      </c>
      <c r="Y241" s="39" t="s">
        <v>5351</v>
      </c>
      <c r="Z241" s="39" t="s">
        <v>5351</v>
      </c>
      <c r="AA241" t="s">
        <v>5381</v>
      </c>
    </row>
    <row r="242" spans="1:27" x14ac:dyDescent="0.3">
      <c r="A242" s="37" t="s">
        <v>2959</v>
      </c>
      <c r="B242" s="37" t="s">
        <v>4597</v>
      </c>
      <c r="C242" s="37" t="s">
        <v>2454</v>
      </c>
      <c r="D242" s="37" t="s">
        <v>2960</v>
      </c>
      <c r="E242" s="37" t="s">
        <v>2271</v>
      </c>
      <c r="F242" s="37" t="s">
        <v>1351</v>
      </c>
      <c r="G242" s="37" t="s">
        <v>4830</v>
      </c>
      <c r="H242" s="37" t="s">
        <v>4603</v>
      </c>
      <c r="I242" s="37">
        <v>0</v>
      </c>
      <c r="J242" s="37">
        <v>3</v>
      </c>
      <c r="K242" s="37">
        <v>0</v>
      </c>
      <c r="L242" s="37">
        <v>0</v>
      </c>
      <c r="M242" s="37">
        <v>0</v>
      </c>
      <c r="N242" s="37">
        <v>6</v>
      </c>
      <c r="O242" s="37">
        <v>6</v>
      </c>
      <c r="P242">
        <f>VLOOKUP($A242,'Item Detail'!$A$2:$G$665,7,0)</f>
        <v>3</v>
      </c>
      <c r="Q242" s="39" t="s">
        <v>5353</v>
      </c>
      <c r="R242" s="39" t="s">
        <v>5349</v>
      </c>
      <c r="S242" s="39" t="s">
        <v>5354</v>
      </c>
      <c r="T242" s="39" t="s">
        <v>5350</v>
      </c>
      <c r="U242" s="39" t="s">
        <v>5350</v>
      </c>
      <c r="V242" s="39" t="s">
        <v>5355</v>
      </c>
      <c r="W242" s="39" t="s">
        <v>5351</v>
      </c>
      <c r="X242" s="39" t="s">
        <v>5351</v>
      </c>
      <c r="Y242" s="39" t="s">
        <v>5351</v>
      </c>
      <c r="Z242" s="39" t="s">
        <v>5351</v>
      </c>
      <c r="AA242" t="s">
        <v>5381</v>
      </c>
    </row>
    <row r="243" spans="1:27" x14ac:dyDescent="0.3">
      <c r="A243" s="37" t="s">
        <v>2796</v>
      </c>
      <c r="B243" s="37" t="s">
        <v>4597</v>
      </c>
      <c r="C243" s="37" t="s">
        <v>2454</v>
      </c>
      <c r="D243" s="37" t="s">
        <v>2797</v>
      </c>
      <c r="E243" s="37" t="s">
        <v>2271</v>
      </c>
      <c r="F243" s="37" t="s">
        <v>1351</v>
      </c>
      <c r="G243" s="37" t="s">
        <v>4831</v>
      </c>
      <c r="H243" s="37" t="s">
        <v>4603</v>
      </c>
      <c r="I243" s="37">
        <v>0</v>
      </c>
      <c r="J243" s="37">
        <v>3</v>
      </c>
      <c r="K243" s="37">
        <v>0</v>
      </c>
      <c r="L243" s="37">
        <v>0</v>
      </c>
      <c r="M243" s="37">
        <v>0</v>
      </c>
      <c r="N243" s="37">
        <v>6</v>
      </c>
      <c r="O243" s="37">
        <v>6</v>
      </c>
      <c r="P243">
        <f>VLOOKUP($A243,'Item Detail'!$A$2:$G$665,7,0)</f>
        <v>3</v>
      </c>
      <c r="Q243" s="39" t="s">
        <v>5353</v>
      </c>
      <c r="R243" s="39" t="s">
        <v>5349</v>
      </c>
      <c r="S243" s="39" t="s">
        <v>5354</v>
      </c>
      <c r="T243" s="39" t="s">
        <v>5350</v>
      </c>
      <c r="U243" s="39" t="s">
        <v>5350</v>
      </c>
      <c r="V243" s="39" t="s">
        <v>5355</v>
      </c>
      <c r="W243" s="39" t="s">
        <v>5351</v>
      </c>
      <c r="X243" s="39" t="s">
        <v>5351</v>
      </c>
      <c r="Y243" s="39" t="s">
        <v>5351</v>
      </c>
      <c r="Z243" s="39" t="s">
        <v>5351</v>
      </c>
      <c r="AA243" t="s">
        <v>5381</v>
      </c>
    </row>
    <row r="244" spans="1:27" x14ac:dyDescent="0.3">
      <c r="A244" s="37" t="s">
        <v>2817</v>
      </c>
      <c r="B244" s="37" t="s">
        <v>4649</v>
      </c>
      <c r="C244" s="37" t="s">
        <v>2818</v>
      </c>
      <c r="D244" s="37" t="s">
        <v>2352</v>
      </c>
      <c r="E244" s="37" t="s">
        <v>2271</v>
      </c>
      <c r="F244" s="37" t="s">
        <v>2189</v>
      </c>
      <c r="G244" s="37" t="s">
        <v>4832</v>
      </c>
      <c r="H244" s="37" t="s">
        <v>4603</v>
      </c>
      <c r="I244" s="37">
        <v>0</v>
      </c>
      <c r="J244" s="37">
        <v>3</v>
      </c>
      <c r="K244" s="37">
        <v>0</v>
      </c>
      <c r="L244" s="37">
        <v>0</v>
      </c>
      <c r="M244" s="37">
        <v>0</v>
      </c>
      <c r="N244" s="37">
        <v>6</v>
      </c>
      <c r="O244" s="37">
        <v>6</v>
      </c>
      <c r="P244">
        <f>VLOOKUP($A244,'Item Detail'!$A$2:$G$665,7,0)</f>
        <v>3</v>
      </c>
      <c r="Q244" s="39" t="s">
        <v>5353</v>
      </c>
      <c r="R244" s="39" t="s">
        <v>5349</v>
      </c>
      <c r="S244" s="39" t="s">
        <v>5354</v>
      </c>
      <c r="T244" s="39" t="s">
        <v>5350</v>
      </c>
      <c r="U244" s="39" t="s">
        <v>5350</v>
      </c>
      <c r="V244" s="39" t="s">
        <v>5355</v>
      </c>
      <c r="W244" s="39" t="s">
        <v>5351</v>
      </c>
      <c r="X244" s="39" t="s">
        <v>5351</v>
      </c>
      <c r="Y244" s="39" t="s">
        <v>5351</v>
      </c>
      <c r="Z244" s="39" t="s">
        <v>5351</v>
      </c>
      <c r="AA244" t="s">
        <v>5381</v>
      </c>
    </row>
    <row r="245" spans="1:27" x14ac:dyDescent="0.3">
      <c r="A245" s="37" t="s">
        <v>342</v>
      </c>
      <c r="B245" s="37" t="s">
        <v>4621</v>
      </c>
      <c r="C245" s="37" t="s">
        <v>3067</v>
      </c>
      <c r="D245" s="37" t="s">
        <v>3068</v>
      </c>
      <c r="E245" s="37" t="s">
        <v>2271</v>
      </c>
      <c r="F245" s="37" t="s">
        <v>2333</v>
      </c>
      <c r="G245" s="37" t="s">
        <v>4833</v>
      </c>
      <c r="H245" s="37" t="s">
        <v>4607</v>
      </c>
      <c r="I245" s="37">
        <v>0</v>
      </c>
      <c r="J245" s="37">
        <v>2</v>
      </c>
      <c r="K245" s="37">
        <v>0</v>
      </c>
      <c r="L245" s="37">
        <v>0</v>
      </c>
      <c r="M245" s="37">
        <v>0</v>
      </c>
      <c r="N245" s="37">
        <v>4</v>
      </c>
      <c r="O245" s="37">
        <v>52</v>
      </c>
      <c r="P245">
        <f>VLOOKUP($A245,'Item Detail'!$A$2:$G$665,7,0)</f>
        <v>2</v>
      </c>
      <c r="Q245" s="39" t="s">
        <v>5353</v>
      </c>
      <c r="R245" s="39" t="s">
        <v>5349</v>
      </c>
      <c r="S245" s="39" t="s">
        <v>5354</v>
      </c>
      <c r="T245" s="39" t="s">
        <v>5350</v>
      </c>
      <c r="U245" s="39" t="s">
        <v>5350</v>
      </c>
      <c r="V245" s="39" t="s">
        <v>5355</v>
      </c>
      <c r="W245" s="39" t="s">
        <v>5355</v>
      </c>
      <c r="X245" s="39" t="s">
        <v>5355</v>
      </c>
      <c r="Y245" s="39" t="s">
        <v>5355</v>
      </c>
      <c r="Z245" s="39" t="s">
        <v>5355</v>
      </c>
      <c r="AA245" t="s">
        <v>5380</v>
      </c>
    </row>
    <row r="246" spans="1:27" x14ac:dyDescent="0.3">
      <c r="A246" s="37" t="s">
        <v>3372</v>
      </c>
      <c r="B246" s="37" t="s">
        <v>4609</v>
      </c>
      <c r="C246" s="37" t="s">
        <v>3373</v>
      </c>
      <c r="D246" s="37" t="s">
        <v>2267</v>
      </c>
      <c r="E246" s="37" t="s">
        <v>2416</v>
      </c>
      <c r="F246" s="37" t="s">
        <v>4676</v>
      </c>
      <c r="G246" s="37" t="s">
        <v>4834</v>
      </c>
      <c r="H246" s="37" t="s">
        <v>4603</v>
      </c>
      <c r="I246" s="37">
        <v>0</v>
      </c>
      <c r="J246" s="37">
        <v>2</v>
      </c>
      <c r="K246" s="37">
        <v>0</v>
      </c>
      <c r="L246" s="37">
        <v>0</v>
      </c>
      <c r="M246" s="37">
        <v>0</v>
      </c>
      <c r="N246" s="37">
        <v>4</v>
      </c>
      <c r="O246" s="37">
        <v>44</v>
      </c>
      <c r="P246">
        <f>VLOOKUP($A246,'Item Detail'!$A$2:$G$665,7,0)</f>
        <v>2</v>
      </c>
      <c r="Q246" s="39" t="s">
        <v>5365</v>
      </c>
      <c r="R246" s="39" t="s">
        <v>5349</v>
      </c>
      <c r="S246" s="39" t="s">
        <v>5354</v>
      </c>
      <c r="T246" s="39" t="s">
        <v>5350</v>
      </c>
      <c r="U246" s="39" t="s">
        <v>5350</v>
      </c>
      <c r="V246" s="39" t="s">
        <v>5351</v>
      </c>
      <c r="W246" s="39" t="s">
        <v>5351</v>
      </c>
      <c r="X246" s="39" t="s">
        <v>5351</v>
      </c>
      <c r="Y246" s="39" t="s">
        <v>5351</v>
      </c>
      <c r="Z246" s="39" t="s">
        <v>5351</v>
      </c>
      <c r="AA246" t="s">
        <v>5386</v>
      </c>
    </row>
    <row r="247" spans="1:27" x14ac:dyDescent="0.3">
      <c r="A247" s="37" t="s">
        <v>3063</v>
      </c>
      <c r="B247" s="37" t="s">
        <v>4597</v>
      </c>
      <c r="C247" s="37" t="s">
        <v>2430</v>
      </c>
      <c r="D247" s="37" t="s">
        <v>3064</v>
      </c>
      <c r="E247" s="37" t="s">
        <v>2336</v>
      </c>
      <c r="F247" s="37" t="s">
        <v>2432</v>
      </c>
      <c r="G247" s="37" t="s">
        <v>4835</v>
      </c>
      <c r="H247" s="37" t="s">
        <v>4607</v>
      </c>
      <c r="I247" s="37">
        <v>0</v>
      </c>
      <c r="J247" s="37">
        <v>2</v>
      </c>
      <c r="K247" s="37">
        <v>0</v>
      </c>
      <c r="L247" s="37">
        <v>0</v>
      </c>
      <c r="M247" s="37">
        <v>0</v>
      </c>
      <c r="N247" s="37">
        <v>4</v>
      </c>
      <c r="O247" s="37">
        <v>30</v>
      </c>
      <c r="P247">
        <f>VLOOKUP($A247,'Item Detail'!$A$2:$G$665,7,0)</f>
        <v>2</v>
      </c>
      <c r="Q247" s="39" t="s">
        <v>5353</v>
      </c>
      <c r="R247" s="39" t="s">
        <v>5349</v>
      </c>
      <c r="S247" s="39" t="s">
        <v>5354</v>
      </c>
      <c r="T247" s="39" t="s">
        <v>5350</v>
      </c>
      <c r="U247" s="39" t="s">
        <v>5350</v>
      </c>
      <c r="V247" s="39" t="s">
        <v>5355</v>
      </c>
      <c r="W247" s="39" t="s">
        <v>5355</v>
      </c>
      <c r="X247" s="39" t="s">
        <v>5355</v>
      </c>
      <c r="Y247" s="39" t="s">
        <v>5355</v>
      </c>
      <c r="Z247" s="39" t="s">
        <v>5355</v>
      </c>
      <c r="AA247" t="s">
        <v>5380</v>
      </c>
    </row>
    <row r="248" spans="1:27" x14ac:dyDescent="0.3">
      <c r="A248" s="37" t="s">
        <v>3076</v>
      </c>
      <c r="B248" s="37" t="s">
        <v>4621</v>
      </c>
      <c r="C248" s="37" t="s">
        <v>3077</v>
      </c>
      <c r="D248" s="37" t="s">
        <v>3078</v>
      </c>
      <c r="E248" s="37" t="s">
        <v>2271</v>
      </c>
      <c r="F248" s="37" t="s">
        <v>2333</v>
      </c>
      <c r="G248" s="37" t="s">
        <v>4836</v>
      </c>
      <c r="H248" s="37" t="s">
        <v>4606</v>
      </c>
      <c r="I248" s="37">
        <v>0</v>
      </c>
      <c r="J248" s="37">
        <v>1</v>
      </c>
      <c r="K248" s="37">
        <v>0</v>
      </c>
      <c r="L248" s="37">
        <v>0</v>
      </c>
      <c r="M248" s="37">
        <v>0</v>
      </c>
      <c r="N248" s="37">
        <v>2</v>
      </c>
      <c r="O248" s="37">
        <v>8</v>
      </c>
      <c r="P248">
        <f>VLOOKUP($A248,'Item Detail'!$A$2:$G$665,7,0)</f>
        <v>2</v>
      </c>
      <c r="Q248" s="39" t="s">
        <v>5353</v>
      </c>
      <c r="R248" s="39" t="s">
        <v>5349</v>
      </c>
      <c r="S248" s="39" t="s">
        <v>5354</v>
      </c>
      <c r="T248" s="39" t="s">
        <v>5350</v>
      </c>
      <c r="U248" s="39" t="s">
        <v>5350</v>
      </c>
      <c r="V248" s="39" t="s">
        <v>5355</v>
      </c>
      <c r="W248" s="39" t="s">
        <v>5355</v>
      </c>
      <c r="X248" s="39" t="s">
        <v>5351</v>
      </c>
      <c r="Y248" s="39" t="s">
        <v>5351</v>
      </c>
      <c r="Z248" s="39" t="s">
        <v>5351</v>
      </c>
      <c r="AA248" t="s">
        <v>5380</v>
      </c>
    </row>
    <row r="249" spans="1:27" x14ac:dyDescent="0.3">
      <c r="A249" s="37" t="s">
        <v>3076</v>
      </c>
      <c r="B249" s="37" t="s">
        <v>4621</v>
      </c>
      <c r="C249" s="37" t="s">
        <v>3077</v>
      </c>
      <c r="D249" s="37" t="s">
        <v>3078</v>
      </c>
      <c r="E249" s="37" t="s">
        <v>2271</v>
      </c>
      <c r="F249" s="37" t="s">
        <v>2333</v>
      </c>
      <c r="G249" s="37" t="s">
        <v>4836</v>
      </c>
      <c r="H249" s="37" t="s">
        <v>4607</v>
      </c>
      <c r="I249" s="37">
        <v>0</v>
      </c>
      <c r="J249" s="37">
        <v>1</v>
      </c>
      <c r="K249" s="37">
        <v>0</v>
      </c>
      <c r="L249" s="37">
        <v>0</v>
      </c>
      <c r="M249" s="37">
        <v>0</v>
      </c>
      <c r="N249" s="37">
        <v>2</v>
      </c>
      <c r="O249" s="37">
        <v>20</v>
      </c>
      <c r="P249">
        <f>VLOOKUP($A249,'Item Detail'!$A$2:$G$665,7,0)</f>
        <v>2</v>
      </c>
      <c r="Q249" s="39" t="s">
        <v>5353</v>
      </c>
      <c r="R249" s="39" t="s">
        <v>5349</v>
      </c>
      <c r="S249" s="39" t="s">
        <v>5354</v>
      </c>
      <c r="T249" s="39" t="s">
        <v>5350</v>
      </c>
      <c r="U249" s="39" t="s">
        <v>5350</v>
      </c>
      <c r="V249" s="39" t="s">
        <v>5355</v>
      </c>
      <c r="W249" s="39" t="s">
        <v>5355</v>
      </c>
      <c r="X249" s="39" t="s">
        <v>5351</v>
      </c>
      <c r="Y249" s="39" t="s">
        <v>5351</v>
      </c>
      <c r="Z249" s="39" t="s">
        <v>5351</v>
      </c>
      <c r="AA249" t="s">
        <v>5380</v>
      </c>
    </row>
    <row r="250" spans="1:27" x14ac:dyDescent="0.3">
      <c r="A250" s="37" t="s">
        <v>3108</v>
      </c>
      <c r="B250" s="37" t="s">
        <v>4678</v>
      </c>
      <c r="C250" s="37" t="s">
        <v>3109</v>
      </c>
      <c r="D250" s="37" t="s">
        <v>3110</v>
      </c>
      <c r="E250" s="37" t="s">
        <v>3111</v>
      </c>
      <c r="F250" s="37" t="s">
        <v>3112</v>
      </c>
      <c r="G250" s="37" t="s">
        <v>4837</v>
      </c>
      <c r="H250" s="37" t="s">
        <v>4606</v>
      </c>
      <c r="I250" s="37">
        <v>0</v>
      </c>
      <c r="J250" s="37">
        <v>2</v>
      </c>
      <c r="K250" s="37">
        <v>0</v>
      </c>
      <c r="L250" s="37">
        <v>0</v>
      </c>
      <c r="M250" s="37">
        <v>0</v>
      </c>
      <c r="N250" s="37">
        <v>4</v>
      </c>
      <c r="O250" s="37">
        <v>24</v>
      </c>
      <c r="P250">
        <f>VLOOKUP($A250,'Item Detail'!$A$2:$G$665,7,0)</f>
        <v>2</v>
      </c>
      <c r="Q250" s="39" t="s">
        <v>5353</v>
      </c>
      <c r="R250" s="39" t="s">
        <v>5349</v>
      </c>
      <c r="S250" s="39" t="s">
        <v>5354</v>
      </c>
      <c r="T250" s="39" t="s">
        <v>5350</v>
      </c>
      <c r="U250" s="39" t="s">
        <v>5356</v>
      </c>
      <c r="V250" s="39" t="s">
        <v>5355</v>
      </c>
      <c r="W250" s="39" t="s">
        <v>5355</v>
      </c>
      <c r="X250" s="39" t="s">
        <v>5355</v>
      </c>
      <c r="Y250" s="39" t="s">
        <v>5355</v>
      </c>
      <c r="Z250" s="39" t="s">
        <v>5355</v>
      </c>
      <c r="AA250" t="s">
        <v>5380</v>
      </c>
    </row>
    <row r="251" spans="1:27" x14ac:dyDescent="0.3">
      <c r="A251" s="37" t="s">
        <v>1110</v>
      </c>
      <c r="B251" s="37" t="s">
        <v>4838</v>
      </c>
      <c r="C251" s="37" t="s">
        <v>3073</v>
      </c>
      <c r="D251" s="37" t="s">
        <v>3074</v>
      </c>
      <c r="E251" s="37" t="s">
        <v>2908</v>
      </c>
      <c r="F251" s="37" t="s">
        <v>1113</v>
      </c>
      <c r="G251" s="37" t="s">
        <v>4839</v>
      </c>
      <c r="H251" s="37" t="s">
        <v>4746</v>
      </c>
      <c r="I251" s="37">
        <v>0</v>
      </c>
      <c r="J251" s="37">
        <v>1</v>
      </c>
      <c r="K251" s="37">
        <v>0</v>
      </c>
      <c r="L251" s="37">
        <v>1</v>
      </c>
      <c r="M251" s="37">
        <v>0</v>
      </c>
      <c r="N251" s="37">
        <v>4</v>
      </c>
      <c r="O251" s="37">
        <v>22</v>
      </c>
      <c r="P251">
        <f>VLOOKUP($A251,'Item Detail'!$A$2:$G$665,7,0)</f>
        <v>2</v>
      </c>
      <c r="Q251" s="39" t="s">
        <v>5367</v>
      </c>
      <c r="R251" s="39" t="s">
        <v>5349</v>
      </c>
      <c r="S251" s="39" t="s">
        <v>5368</v>
      </c>
      <c r="T251" s="39" t="s">
        <v>5350</v>
      </c>
      <c r="U251" s="39" t="s">
        <v>5350</v>
      </c>
      <c r="V251" s="39" t="s">
        <v>5351</v>
      </c>
      <c r="W251" s="39" t="s">
        <v>5351</v>
      </c>
      <c r="X251" s="39" t="s">
        <v>5351</v>
      </c>
      <c r="Y251" s="39" t="s">
        <v>5351</v>
      </c>
      <c r="Z251" s="39" t="s">
        <v>5351</v>
      </c>
      <c r="AA251" t="s">
        <v>5382</v>
      </c>
    </row>
    <row r="252" spans="1:27" x14ac:dyDescent="0.3">
      <c r="A252" s="37" t="s">
        <v>1780</v>
      </c>
      <c r="B252" s="37" t="s">
        <v>4692</v>
      </c>
      <c r="C252" s="37" t="s">
        <v>3370</v>
      </c>
      <c r="D252" s="37" t="s">
        <v>2267</v>
      </c>
      <c r="E252" s="37" t="s">
        <v>2416</v>
      </c>
      <c r="F252" s="37" t="s">
        <v>1782</v>
      </c>
      <c r="G252" s="37" t="s">
        <v>4840</v>
      </c>
      <c r="H252" s="37" t="s">
        <v>4599</v>
      </c>
      <c r="I252" s="37">
        <v>0</v>
      </c>
      <c r="J252" s="37">
        <v>2</v>
      </c>
      <c r="K252" s="37">
        <v>0</v>
      </c>
      <c r="L252" s="37">
        <v>0</v>
      </c>
      <c r="M252" s="37">
        <v>0</v>
      </c>
      <c r="N252" s="37">
        <v>4</v>
      </c>
      <c r="O252" s="37">
        <v>22</v>
      </c>
      <c r="P252">
        <f>VLOOKUP($A252,'Item Detail'!$A$2:$G$665,7,0)</f>
        <v>2</v>
      </c>
      <c r="Q252" s="39" t="s">
        <v>5365</v>
      </c>
      <c r="R252" s="39" t="s">
        <v>5349</v>
      </c>
      <c r="S252" s="39" t="s">
        <v>1204</v>
      </c>
      <c r="T252" s="39" t="s">
        <v>5350</v>
      </c>
      <c r="U252" s="39" t="s">
        <v>5350</v>
      </c>
      <c r="V252" s="39" t="s">
        <v>5351</v>
      </c>
      <c r="W252" s="39" t="s">
        <v>5351</v>
      </c>
      <c r="X252" s="39" t="s">
        <v>5351</v>
      </c>
      <c r="Y252" s="39" t="s">
        <v>5351</v>
      </c>
      <c r="Z252" s="39" t="s">
        <v>5351</v>
      </c>
      <c r="AA252" t="s">
        <v>5382</v>
      </c>
    </row>
    <row r="253" spans="1:27" x14ac:dyDescent="0.3">
      <c r="A253" s="37" t="s">
        <v>3044</v>
      </c>
      <c r="B253" s="37" t="s">
        <v>4683</v>
      </c>
      <c r="C253" s="37" t="s">
        <v>3045</v>
      </c>
      <c r="D253" s="37" t="s">
        <v>2267</v>
      </c>
      <c r="E253" s="37" t="s">
        <v>2271</v>
      </c>
      <c r="F253" s="37" t="s">
        <v>2504</v>
      </c>
      <c r="G253" s="37" t="s">
        <v>4841</v>
      </c>
      <c r="H253" s="37" t="s">
        <v>4607</v>
      </c>
      <c r="I253" s="37">
        <v>0</v>
      </c>
      <c r="J253" s="37">
        <v>2</v>
      </c>
      <c r="K253" s="37">
        <v>0</v>
      </c>
      <c r="L253" s="37">
        <v>0</v>
      </c>
      <c r="M253" s="37">
        <v>0</v>
      </c>
      <c r="N253" s="37">
        <v>4</v>
      </c>
      <c r="O253" s="37">
        <v>20</v>
      </c>
      <c r="P253">
        <f>VLOOKUP($A253,'Item Detail'!$A$2:$G$665,7,0)</f>
        <v>2</v>
      </c>
      <c r="Q253" s="39" t="s">
        <v>5353</v>
      </c>
      <c r="R253" s="39" t="s">
        <v>5349</v>
      </c>
      <c r="S253" s="39" t="s">
        <v>5354</v>
      </c>
      <c r="T253" s="39" t="s">
        <v>5350</v>
      </c>
      <c r="U253" s="39" t="s">
        <v>5356</v>
      </c>
      <c r="V253" s="39" t="s">
        <v>5355</v>
      </c>
      <c r="W253" s="39" t="s">
        <v>5355</v>
      </c>
      <c r="X253" s="39" t="s">
        <v>5355</v>
      </c>
      <c r="Y253" s="39" t="s">
        <v>5355</v>
      </c>
      <c r="Z253" s="39" t="s">
        <v>5355</v>
      </c>
      <c r="AA253" t="s">
        <v>5380</v>
      </c>
    </row>
    <row r="254" spans="1:27" x14ac:dyDescent="0.3">
      <c r="A254" s="37" t="s">
        <v>3139</v>
      </c>
      <c r="B254" s="37" t="s">
        <v>4604</v>
      </c>
      <c r="C254" s="37" t="s">
        <v>3140</v>
      </c>
      <c r="D254" s="37" t="s">
        <v>2267</v>
      </c>
      <c r="E254" s="37" t="s">
        <v>2271</v>
      </c>
      <c r="F254" s="37" t="s">
        <v>1227</v>
      </c>
      <c r="G254" s="37" t="s">
        <v>4842</v>
      </c>
      <c r="H254" s="37" t="s">
        <v>4606</v>
      </c>
      <c r="I254" s="37">
        <v>0</v>
      </c>
      <c r="J254" s="37">
        <v>2</v>
      </c>
      <c r="K254" s="37">
        <v>0</v>
      </c>
      <c r="L254" s="37">
        <v>0</v>
      </c>
      <c r="M254" s="37">
        <v>0</v>
      </c>
      <c r="N254" s="37">
        <v>4</v>
      </c>
      <c r="O254" s="37">
        <v>16</v>
      </c>
      <c r="P254">
        <f>VLOOKUP($A254,'Item Detail'!$A$2:$G$665,7,0)</f>
        <v>2</v>
      </c>
      <c r="Q254" s="39" t="s">
        <v>5353</v>
      </c>
      <c r="R254" s="39" t="s">
        <v>5349</v>
      </c>
      <c r="S254" s="39" t="s">
        <v>5354</v>
      </c>
      <c r="T254" s="39" t="s">
        <v>5350</v>
      </c>
      <c r="U254" s="39" t="s">
        <v>5359</v>
      </c>
      <c r="V254" s="39" t="s">
        <v>5355</v>
      </c>
      <c r="W254" s="39" t="s">
        <v>5355</v>
      </c>
      <c r="X254" s="39" t="s">
        <v>5355</v>
      </c>
      <c r="Y254" s="39" t="s">
        <v>5355</v>
      </c>
      <c r="Z254" s="39" t="s">
        <v>5355</v>
      </c>
      <c r="AA254" t="s">
        <v>5380</v>
      </c>
    </row>
    <row r="255" spans="1:27" x14ac:dyDescent="0.3">
      <c r="A255" s="37" t="s">
        <v>3047</v>
      </c>
      <c r="B255" s="37" t="s">
        <v>4623</v>
      </c>
      <c r="C255" s="37" t="s">
        <v>3048</v>
      </c>
      <c r="D255" s="37" t="s">
        <v>3049</v>
      </c>
      <c r="E255" s="37" t="s">
        <v>2846</v>
      </c>
      <c r="F255" s="37" t="s">
        <v>4809</v>
      </c>
      <c r="G255" s="37" t="s">
        <v>4843</v>
      </c>
      <c r="H255" s="37" t="s">
        <v>4607</v>
      </c>
      <c r="I255" s="37">
        <v>0</v>
      </c>
      <c r="J255" s="37">
        <v>2</v>
      </c>
      <c r="K255" s="37">
        <v>0</v>
      </c>
      <c r="L255" s="37">
        <v>0</v>
      </c>
      <c r="M255" s="37">
        <v>0</v>
      </c>
      <c r="N255" s="37">
        <v>4</v>
      </c>
      <c r="O255" s="37">
        <v>14</v>
      </c>
      <c r="P255">
        <f>VLOOKUP($A255,'Item Detail'!$A$2:$G$665,7,0)</f>
        <v>2</v>
      </c>
      <c r="Q255" s="39" t="s">
        <v>5353</v>
      </c>
      <c r="R255" s="39" t="s">
        <v>5349</v>
      </c>
      <c r="S255" s="39" t="s">
        <v>5354</v>
      </c>
      <c r="T255" s="39" t="s">
        <v>5350</v>
      </c>
      <c r="U255" s="39" t="s">
        <v>5350</v>
      </c>
      <c r="V255" s="39" t="s">
        <v>5355</v>
      </c>
      <c r="W255" s="39" t="s">
        <v>5355</v>
      </c>
      <c r="X255" s="39" t="s">
        <v>5355</v>
      </c>
      <c r="Y255" s="39" t="s">
        <v>5351</v>
      </c>
      <c r="Z255" s="39" t="s">
        <v>5355</v>
      </c>
      <c r="AA255" t="s">
        <v>5380</v>
      </c>
    </row>
    <row r="256" spans="1:27" x14ac:dyDescent="0.3">
      <c r="A256" s="37" t="s">
        <v>3301</v>
      </c>
      <c r="B256" s="37" t="s">
        <v>4615</v>
      </c>
      <c r="C256" s="37" t="s">
        <v>3302</v>
      </c>
      <c r="D256" s="37" t="s">
        <v>3303</v>
      </c>
      <c r="E256" s="37" t="s">
        <v>3304</v>
      </c>
      <c r="F256" s="37" t="s">
        <v>4774</v>
      </c>
      <c r="G256" s="37" t="s">
        <v>4844</v>
      </c>
      <c r="H256" s="37" t="s">
        <v>4607</v>
      </c>
      <c r="I256" s="37">
        <v>0</v>
      </c>
      <c r="J256" s="37">
        <v>2</v>
      </c>
      <c r="K256" s="37">
        <v>0</v>
      </c>
      <c r="L256" s="37">
        <v>0</v>
      </c>
      <c r="M256" s="37">
        <v>0</v>
      </c>
      <c r="N256" s="37">
        <v>4</v>
      </c>
      <c r="O256" s="37">
        <v>14</v>
      </c>
      <c r="P256">
        <f>VLOOKUP($A256,'Item Detail'!$A$2:$G$665,7,0)</f>
        <v>2</v>
      </c>
      <c r="Q256" s="39" t="s">
        <v>5353</v>
      </c>
      <c r="R256" s="39" t="s">
        <v>5349</v>
      </c>
      <c r="S256" s="39" t="s">
        <v>5354</v>
      </c>
      <c r="T256" s="39" t="s">
        <v>5350</v>
      </c>
      <c r="U256" s="39" t="s">
        <v>5358</v>
      </c>
      <c r="V256" s="39" t="s">
        <v>5355</v>
      </c>
      <c r="W256" s="39" t="s">
        <v>5355</v>
      </c>
      <c r="X256" s="39" t="s">
        <v>5355</v>
      </c>
      <c r="Y256" s="39" t="s">
        <v>5355</v>
      </c>
      <c r="Z256" s="39" t="s">
        <v>5355</v>
      </c>
      <c r="AA256" t="s">
        <v>5380</v>
      </c>
    </row>
    <row r="257" spans="1:27" x14ac:dyDescent="0.3">
      <c r="A257" s="37" t="s">
        <v>1707</v>
      </c>
      <c r="B257" s="37" t="s">
        <v>4613</v>
      </c>
      <c r="C257" s="37" t="s">
        <v>3306</v>
      </c>
      <c r="D257" s="37" t="s">
        <v>2267</v>
      </c>
      <c r="E257" s="37" t="s">
        <v>2416</v>
      </c>
      <c r="F257" s="37" t="s">
        <v>1669</v>
      </c>
      <c r="G257" s="37" t="s">
        <v>4845</v>
      </c>
      <c r="H257" s="37" t="s">
        <v>4599</v>
      </c>
      <c r="I257" s="37">
        <v>0</v>
      </c>
      <c r="J257" s="37">
        <v>2</v>
      </c>
      <c r="K257" s="37">
        <v>0</v>
      </c>
      <c r="L257" s="37">
        <v>0</v>
      </c>
      <c r="M257" s="37">
        <v>0</v>
      </c>
      <c r="N257" s="37">
        <v>4</v>
      </c>
      <c r="O257" s="37">
        <v>14</v>
      </c>
      <c r="P257">
        <f>VLOOKUP($A257,'Item Detail'!$A$2:$G$665,7,0)</f>
        <v>2</v>
      </c>
      <c r="Q257" s="39" t="s">
        <v>5367</v>
      </c>
      <c r="R257" s="39" t="s">
        <v>5349</v>
      </c>
      <c r="S257" s="39" t="s">
        <v>5368</v>
      </c>
      <c r="T257" s="39" t="s">
        <v>5350</v>
      </c>
      <c r="U257" s="39" t="s">
        <v>5350</v>
      </c>
      <c r="V257" s="39" t="s">
        <v>5351</v>
      </c>
      <c r="W257" s="39" t="s">
        <v>5351</v>
      </c>
      <c r="X257" s="39" t="s">
        <v>5351</v>
      </c>
      <c r="Y257" s="39" t="s">
        <v>5351</v>
      </c>
      <c r="Z257" s="39" t="s">
        <v>5351</v>
      </c>
      <c r="AA257" t="s">
        <v>5382</v>
      </c>
    </row>
    <row r="258" spans="1:27" x14ac:dyDescent="0.3">
      <c r="A258" s="37" t="s">
        <v>1709</v>
      </c>
      <c r="B258" s="37" t="s">
        <v>4613</v>
      </c>
      <c r="C258" s="37" t="s">
        <v>3180</v>
      </c>
      <c r="D258" s="37" t="s">
        <v>2267</v>
      </c>
      <c r="E258" s="37" t="s">
        <v>2416</v>
      </c>
      <c r="F258" s="37" t="s">
        <v>1669</v>
      </c>
      <c r="G258" s="37" t="s">
        <v>4846</v>
      </c>
      <c r="H258" s="37" t="s">
        <v>4599</v>
      </c>
      <c r="I258" s="37">
        <v>0</v>
      </c>
      <c r="J258" s="37">
        <v>2</v>
      </c>
      <c r="K258" s="37">
        <v>0</v>
      </c>
      <c r="L258" s="37">
        <v>0</v>
      </c>
      <c r="M258" s="37">
        <v>0</v>
      </c>
      <c r="N258" s="37">
        <v>4</v>
      </c>
      <c r="O258" s="37">
        <v>14</v>
      </c>
      <c r="P258">
        <f>VLOOKUP($A258,'Item Detail'!$A$2:$G$665,7,0)</f>
        <v>2</v>
      </c>
      <c r="Q258" s="39" t="s">
        <v>5367</v>
      </c>
      <c r="R258" s="39" t="s">
        <v>5349</v>
      </c>
      <c r="S258" s="39" t="s">
        <v>5368</v>
      </c>
      <c r="T258" s="39" t="s">
        <v>5350</v>
      </c>
      <c r="U258" s="39" t="s">
        <v>5350</v>
      </c>
      <c r="V258" s="39" t="s">
        <v>5351</v>
      </c>
      <c r="W258" s="39" t="s">
        <v>5351</v>
      </c>
      <c r="X258" s="39" t="s">
        <v>5351</v>
      </c>
      <c r="Y258" s="39" t="s">
        <v>5351</v>
      </c>
      <c r="Z258" s="39" t="s">
        <v>5351</v>
      </c>
      <c r="AA258" t="s">
        <v>5382</v>
      </c>
    </row>
    <row r="259" spans="1:27" x14ac:dyDescent="0.3">
      <c r="A259" s="37" t="s">
        <v>3254</v>
      </c>
      <c r="B259" s="37" t="s">
        <v>4619</v>
      </c>
      <c r="C259" s="37" t="s">
        <v>3255</v>
      </c>
      <c r="D259" s="37" t="s">
        <v>2267</v>
      </c>
      <c r="E259" s="37" t="s">
        <v>2271</v>
      </c>
      <c r="F259" s="37" t="s">
        <v>4667</v>
      </c>
      <c r="G259" s="37" t="s">
        <v>4847</v>
      </c>
      <c r="H259" s="37" t="s">
        <v>4607</v>
      </c>
      <c r="I259" s="37">
        <v>0</v>
      </c>
      <c r="J259" s="37">
        <v>2</v>
      </c>
      <c r="K259" s="37">
        <v>0</v>
      </c>
      <c r="L259" s="37">
        <v>0</v>
      </c>
      <c r="M259" s="37">
        <v>0</v>
      </c>
      <c r="N259" s="37">
        <v>4</v>
      </c>
      <c r="O259" s="37">
        <v>14</v>
      </c>
      <c r="P259">
        <f>VLOOKUP($A259,'Item Detail'!$A$2:$G$665,7,0)</f>
        <v>2</v>
      </c>
      <c r="Q259" s="39" t="s">
        <v>5353</v>
      </c>
      <c r="R259" s="39" t="s">
        <v>5349</v>
      </c>
      <c r="S259" s="39" t="s">
        <v>5354</v>
      </c>
      <c r="T259" s="39" t="s">
        <v>5350</v>
      </c>
      <c r="U259" s="39" t="s">
        <v>5350</v>
      </c>
      <c r="V259" s="39" t="s">
        <v>5355</v>
      </c>
      <c r="W259" s="39" t="s">
        <v>5355</v>
      </c>
      <c r="X259" s="39" t="s">
        <v>5355</v>
      </c>
      <c r="Y259" s="39" t="s">
        <v>5355</v>
      </c>
      <c r="Z259" s="39" t="s">
        <v>5351</v>
      </c>
      <c r="AA259" t="s">
        <v>5380</v>
      </c>
    </row>
    <row r="260" spans="1:27" x14ac:dyDescent="0.3">
      <c r="A260" s="37" t="s">
        <v>3083</v>
      </c>
      <c r="B260" s="37" t="s">
        <v>4678</v>
      </c>
      <c r="C260" s="37" t="s">
        <v>3084</v>
      </c>
      <c r="D260" s="37" t="s">
        <v>3085</v>
      </c>
      <c r="E260" s="37" t="s">
        <v>2908</v>
      </c>
      <c r="F260" s="37" t="s">
        <v>4848</v>
      </c>
      <c r="G260" s="37" t="s">
        <v>4849</v>
      </c>
      <c r="H260" s="37" t="s">
        <v>4603</v>
      </c>
      <c r="I260" s="37">
        <v>0</v>
      </c>
      <c r="J260" s="37">
        <v>2</v>
      </c>
      <c r="K260" s="37">
        <v>0</v>
      </c>
      <c r="L260" s="37">
        <v>0</v>
      </c>
      <c r="M260" s="37">
        <v>0</v>
      </c>
      <c r="N260" s="37">
        <v>4</v>
      </c>
      <c r="O260" s="37">
        <v>12</v>
      </c>
      <c r="P260">
        <f>VLOOKUP($A260,'Item Detail'!$A$2:$G$665,7,0)</f>
        <v>2</v>
      </c>
      <c r="Q260" s="39" t="s">
        <v>5353</v>
      </c>
      <c r="R260" s="39" t="s">
        <v>5349</v>
      </c>
      <c r="S260" s="39" t="s">
        <v>5354</v>
      </c>
      <c r="T260" s="39" t="s">
        <v>5350</v>
      </c>
      <c r="U260" s="39" t="s">
        <v>5350</v>
      </c>
      <c r="V260" s="39" t="s">
        <v>5355</v>
      </c>
      <c r="W260" s="39" t="s">
        <v>5351</v>
      </c>
      <c r="X260" s="39" t="s">
        <v>5351</v>
      </c>
      <c r="Y260" s="39" t="s">
        <v>5351</v>
      </c>
      <c r="Z260" s="39" t="s">
        <v>5351</v>
      </c>
      <c r="AA260" t="s">
        <v>5381</v>
      </c>
    </row>
    <row r="261" spans="1:27" x14ac:dyDescent="0.3">
      <c r="A261" s="37" t="s">
        <v>3204</v>
      </c>
      <c r="B261" s="37" t="s">
        <v>4683</v>
      </c>
      <c r="C261" s="37" t="s">
        <v>3205</v>
      </c>
      <c r="D261" s="37" t="s">
        <v>2267</v>
      </c>
      <c r="E261" s="37" t="s">
        <v>2271</v>
      </c>
      <c r="F261" s="37" t="s">
        <v>2504</v>
      </c>
      <c r="G261" s="37" t="s">
        <v>4850</v>
      </c>
      <c r="H261" s="37" t="s">
        <v>4607</v>
      </c>
      <c r="I261" s="37">
        <v>0</v>
      </c>
      <c r="J261" s="37">
        <v>2</v>
      </c>
      <c r="K261" s="37">
        <v>0</v>
      </c>
      <c r="L261" s="37">
        <v>0</v>
      </c>
      <c r="M261" s="37">
        <v>0</v>
      </c>
      <c r="N261" s="37">
        <v>4</v>
      </c>
      <c r="O261" s="37">
        <v>12</v>
      </c>
      <c r="P261">
        <f>VLOOKUP($A261,'Item Detail'!$A$2:$G$665,7,0)</f>
        <v>2</v>
      </c>
      <c r="Q261" s="39" t="s">
        <v>5353</v>
      </c>
      <c r="R261" s="39" t="s">
        <v>5349</v>
      </c>
      <c r="S261" s="39" t="s">
        <v>5354</v>
      </c>
      <c r="T261" s="39" t="s">
        <v>5350</v>
      </c>
      <c r="U261" s="39" t="s">
        <v>5350</v>
      </c>
      <c r="V261" s="39" t="s">
        <v>5355</v>
      </c>
      <c r="W261" s="39" t="s">
        <v>5355</v>
      </c>
      <c r="X261" s="39" t="s">
        <v>5355</v>
      </c>
      <c r="Y261" s="39" t="s">
        <v>5355</v>
      </c>
      <c r="Z261" s="39" t="s">
        <v>5355</v>
      </c>
      <c r="AA261" t="s">
        <v>5380</v>
      </c>
    </row>
    <row r="262" spans="1:27" x14ac:dyDescent="0.3">
      <c r="A262" s="37" t="s">
        <v>3137</v>
      </c>
      <c r="B262" s="37" t="s">
        <v>4604</v>
      </c>
      <c r="C262" s="37" t="s">
        <v>2896</v>
      </c>
      <c r="D262" s="37" t="s">
        <v>2631</v>
      </c>
      <c r="E262" s="37" t="s">
        <v>2632</v>
      </c>
      <c r="F262" s="37" t="s">
        <v>2279</v>
      </c>
      <c r="G262" s="37" t="s">
        <v>4851</v>
      </c>
      <c r="H262" s="37" t="s">
        <v>4607</v>
      </c>
      <c r="I262" s="37">
        <v>0</v>
      </c>
      <c r="J262" s="37">
        <v>0</v>
      </c>
      <c r="K262" s="37">
        <v>0</v>
      </c>
      <c r="L262" s="37">
        <v>2</v>
      </c>
      <c r="M262" s="37">
        <v>0</v>
      </c>
      <c r="N262" s="37">
        <v>4</v>
      </c>
      <c r="O262" s="37">
        <v>12</v>
      </c>
      <c r="P262">
        <f>VLOOKUP($A262,'Item Detail'!$A$2:$G$665,7,0)</f>
        <v>2</v>
      </c>
      <c r="Q262" s="39" t="s">
        <v>5353</v>
      </c>
      <c r="R262" s="39" t="s">
        <v>5349</v>
      </c>
      <c r="S262" s="39" t="s">
        <v>5354</v>
      </c>
      <c r="T262" s="39" t="s">
        <v>5350</v>
      </c>
      <c r="U262" s="39" t="s">
        <v>5356</v>
      </c>
      <c r="V262" s="39" t="s">
        <v>5355</v>
      </c>
      <c r="W262" s="39" t="s">
        <v>5355</v>
      </c>
      <c r="X262" s="39" t="s">
        <v>5355</v>
      </c>
      <c r="Y262" s="39" t="s">
        <v>5355</v>
      </c>
      <c r="Z262" s="39" t="s">
        <v>5355</v>
      </c>
      <c r="AA262" t="s">
        <v>5380</v>
      </c>
    </row>
    <row r="263" spans="1:27" x14ac:dyDescent="0.3">
      <c r="A263" s="37" t="s">
        <v>3248</v>
      </c>
      <c r="B263" s="37" t="s">
        <v>4615</v>
      </c>
      <c r="C263" s="37" t="s">
        <v>3249</v>
      </c>
      <c r="D263" s="37" t="s">
        <v>2267</v>
      </c>
      <c r="E263" s="37" t="s">
        <v>2416</v>
      </c>
      <c r="F263" s="37" t="s">
        <v>1106</v>
      </c>
      <c r="G263" s="37" t="s">
        <v>4852</v>
      </c>
      <c r="H263" s="37" t="s">
        <v>4603</v>
      </c>
      <c r="I263" s="37">
        <v>0</v>
      </c>
      <c r="J263" s="37">
        <v>2</v>
      </c>
      <c r="K263" s="37">
        <v>0</v>
      </c>
      <c r="L263" s="37">
        <v>0</v>
      </c>
      <c r="M263" s="37">
        <v>0</v>
      </c>
      <c r="N263" s="37">
        <v>4</v>
      </c>
      <c r="O263" s="37">
        <v>12</v>
      </c>
      <c r="P263">
        <f>VLOOKUP($A263,'Item Detail'!$A$2:$G$665,7,0)</f>
        <v>2</v>
      </c>
      <c r="Q263" s="39" t="s">
        <v>5367</v>
      </c>
      <c r="R263" s="39" t="s">
        <v>5349</v>
      </c>
      <c r="S263" s="39" t="s">
        <v>5368</v>
      </c>
      <c r="T263" s="39" t="s">
        <v>5350</v>
      </c>
      <c r="U263" s="39" t="s">
        <v>5350</v>
      </c>
      <c r="V263" s="39" t="s">
        <v>5351</v>
      </c>
      <c r="W263" s="39" t="s">
        <v>5351</v>
      </c>
      <c r="X263" s="39" t="s">
        <v>5351</v>
      </c>
      <c r="Y263" s="39" t="s">
        <v>5351</v>
      </c>
      <c r="Z263" s="39" t="s">
        <v>5351</v>
      </c>
      <c r="AA263" t="s">
        <v>5382</v>
      </c>
    </row>
    <row r="264" spans="1:27" x14ac:dyDescent="0.3">
      <c r="A264" s="37" t="s">
        <v>3149</v>
      </c>
      <c r="B264" s="37" t="s">
        <v>4621</v>
      </c>
      <c r="C264" s="37" t="s">
        <v>3150</v>
      </c>
      <c r="D264" s="37" t="s">
        <v>3151</v>
      </c>
      <c r="E264" s="37" t="s">
        <v>3152</v>
      </c>
      <c r="F264" s="37" t="s">
        <v>3153</v>
      </c>
      <c r="G264" s="37" t="s">
        <v>4853</v>
      </c>
      <c r="H264" s="37" t="s">
        <v>4607</v>
      </c>
      <c r="I264" s="37">
        <v>0</v>
      </c>
      <c r="J264" s="37">
        <v>2</v>
      </c>
      <c r="K264" s="37">
        <v>0</v>
      </c>
      <c r="L264" s="37">
        <v>0</v>
      </c>
      <c r="M264" s="37">
        <v>0</v>
      </c>
      <c r="N264" s="37">
        <v>4</v>
      </c>
      <c r="O264" s="37">
        <v>12</v>
      </c>
      <c r="P264">
        <f>VLOOKUP($A264,'Item Detail'!$A$2:$G$665,7,0)</f>
        <v>2</v>
      </c>
      <c r="Q264" s="39" t="s">
        <v>5353</v>
      </c>
      <c r="R264" s="39" t="s">
        <v>5349</v>
      </c>
      <c r="S264" s="39" t="s">
        <v>5354</v>
      </c>
      <c r="T264" s="39" t="s">
        <v>5350</v>
      </c>
      <c r="U264" s="39" t="s">
        <v>5359</v>
      </c>
      <c r="V264" s="39" t="s">
        <v>5355</v>
      </c>
      <c r="W264" s="39" t="s">
        <v>5355</v>
      </c>
      <c r="X264" s="39" t="s">
        <v>5355</v>
      </c>
      <c r="Y264" s="39" t="s">
        <v>5355</v>
      </c>
      <c r="Z264" s="39" t="s">
        <v>5355</v>
      </c>
      <c r="AA264" t="s">
        <v>5380</v>
      </c>
    </row>
    <row r="265" spans="1:27" x14ac:dyDescent="0.3">
      <c r="A265" s="37" t="s">
        <v>3260</v>
      </c>
      <c r="B265" s="37" t="s">
        <v>4663</v>
      </c>
      <c r="C265" s="37" t="s">
        <v>3261</v>
      </c>
      <c r="D265" s="37" t="s">
        <v>3262</v>
      </c>
      <c r="E265" s="37" t="s">
        <v>2575</v>
      </c>
      <c r="F265" s="37" t="s">
        <v>4854</v>
      </c>
      <c r="G265" s="37" t="s">
        <v>4855</v>
      </c>
      <c r="H265" s="37" t="s">
        <v>4603</v>
      </c>
      <c r="I265" s="37">
        <v>0</v>
      </c>
      <c r="J265" s="37">
        <v>0</v>
      </c>
      <c r="K265" s="37">
        <v>0</v>
      </c>
      <c r="L265" s="37">
        <v>1</v>
      </c>
      <c r="M265" s="37">
        <v>0</v>
      </c>
      <c r="N265" s="37">
        <v>2</v>
      </c>
      <c r="O265" s="37">
        <v>4</v>
      </c>
      <c r="P265">
        <f>VLOOKUP($A265,'Item Detail'!$A$2:$G$665,7,0)</f>
        <v>2</v>
      </c>
      <c r="Q265" s="39" t="s">
        <v>5362</v>
      </c>
      <c r="R265" s="39" t="s">
        <v>5349</v>
      </c>
      <c r="S265" s="39" t="s">
        <v>5354</v>
      </c>
      <c r="T265" s="39" t="s">
        <v>5350</v>
      </c>
      <c r="U265" s="39" t="s">
        <v>5350</v>
      </c>
      <c r="V265" s="39" t="s">
        <v>5355</v>
      </c>
      <c r="W265" s="39" t="s">
        <v>5355</v>
      </c>
      <c r="X265" s="39" t="s">
        <v>5351</v>
      </c>
      <c r="Y265" s="39" t="s">
        <v>5351</v>
      </c>
      <c r="Z265" s="39" t="s">
        <v>5351</v>
      </c>
      <c r="AA265" t="s">
        <v>5381</v>
      </c>
    </row>
    <row r="266" spans="1:27" x14ac:dyDescent="0.3">
      <c r="A266" s="37" t="s">
        <v>3260</v>
      </c>
      <c r="B266" s="37" t="s">
        <v>4663</v>
      </c>
      <c r="C266" s="37" t="s">
        <v>3261</v>
      </c>
      <c r="D266" s="37" t="s">
        <v>3262</v>
      </c>
      <c r="E266" s="37" t="s">
        <v>2575</v>
      </c>
      <c r="F266" s="37" t="s">
        <v>4854</v>
      </c>
      <c r="G266" s="37" t="s">
        <v>4855</v>
      </c>
      <c r="H266" s="37" t="s">
        <v>4607</v>
      </c>
      <c r="I266" s="37">
        <v>0</v>
      </c>
      <c r="J266" s="37">
        <v>1</v>
      </c>
      <c r="K266" s="37">
        <v>0</v>
      </c>
      <c r="L266" s="37">
        <v>0</v>
      </c>
      <c r="M266" s="37">
        <v>0</v>
      </c>
      <c r="N266" s="37">
        <v>2</v>
      </c>
      <c r="O266" s="37">
        <v>8</v>
      </c>
      <c r="P266">
        <f>VLOOKUP($A266,'Item Detail'!$A$2:$G$665,7,0)</f>
        <v>2</v>
      </c>
      <c r="Q266" s="39" t="s">
        <v>5362</v>
      </c>
      <c r="R266" s="39" t="s">
        <v>5349</v>
      </c>
      <c r="S266" s="39" t="s">
        <v>5354</v>
      </c>
      <c r="T266" s="39" t="s">
        <v>5350</v>
      </c>
      <c r="U266" s="39" t="s">
        <v>5350</v>
      </c>
      <c r="V266" s="39" t="s">
        <v>5355</v>
      </c>
      <c r="W266" s="39" t="s">
        <v>5355</v>
      </c>
      <c r="X266" s="39" t="s">
        <v>5351</v>
      </c>
      <c r="Y266" s="39" t="s">
        <v>5351</v>
      </c>
      <c r="Z266" s="39" t="s">
        <v>5351</v>
      </c>
      <c r="AA266" t="s">
        <v>5380</v>
      </c>
    </row>
    <row r="267" spans="1:27" x14ac:dyDescent="0.3">
      <c r="A267" s="37" t="s">
        <v>3188</v>
      </c>
      <c r="B267" s="37" t="s">
        <v>4617</v>
      </c>
      <c r="C267" s="37" t="s">
        <v>2524</v>
      </c>
      <c r="D267" s="37" t="s">
        <v>3189</v>
      </c>
      <c r="E267" s="37" t="s">
        <v>2484</v>
      </c>
      <c r="F267" s="37" t="s">
        <v>2311</v>
      </c>
      <c r="G267" s="37" t="s">
        <v>4856</v>
      </c>
      <c r="H267" s="37" t="s">
        <v>4606</v>
      </c>
      <c r="I267" s="37">
        <v>0</v>
      </c>
      <c r="J267" s="37">
        <v>0</v>
      </c>
      <c r="K267" s="37">
        <v>0</v>
      </c>
      <c r="L267" s="37">
        <v>2</v>
      </c>
      <c r="M267" s="37">
        <v>0</v>
      </c>
      <c r="N267" s="37">
        <v>4</v>
      </c>
      <c r="O267" s="37">
        <v>12</v>
      </c>
      <c r="P267">
        <f>VLOOKUP($A267,'Item Detail'!$A$2:$G$665,7,0)</f>
        <v>2</v>
      </c>
      <c r="Q267" s="39" t="s">
        <v>5353</v>
      </c>
      <c r="R267" s="39" t="s">
        <v>5349</v>
      </c>
      <c r="S267" s="39" t="s">
        <v>5354</v>
      </c>
      <c r="T267" s="39" t="s">
        <v>5350</v>
      </c>
      <c r="U267" s="39" t="s">
        <v>5350</v>
      </c>
      <c r="V267" s="39" t="s">
        <v>5355</v>
      </c>
      <c r="W267" s="39" t="s">
        <v>5355</v>
      </c>
      <c r="X267" s="39" t="s">
        <v>5355</v>
      </c>
      <c r="Y267" s="39" t="s">
        <v>5355</v>
      </c>
      <c r="Z267" s="39" t="s">
        <v>5355</v>
      </c>
      <c r="AA267" t="s">
        <v>5380</v>
      </c>
    </row>
    <row r="268" spans="1:27" x14ac:dyDescent="0.3">
      <c r="A268" s="37" t="s">
        <v>3257</v>
      </c>
      <c r="B268" s="37" t="s">
        <v>4597</v>
      </c>
      <c r="C268" s="37" t="s">
        <v>2454</v>
      </c>
      <c r="D268" s="37" t="s">
        <v>3258</v>
      </c>
      <c r="E268" s="37" t="s">
        <v>2271</v>
      </c>
      <c r="F268" s="37" t="s">
        <v>1351</v>
      </c>
      <c r="G268" s="37" t="s">
        <v>4857</v>
      </c>
      <c r="H268" s="37" t="s">
        <v>4603</v>
      </c>
      <c r="I268" s="37">
        <v>0</v>
      </c>
      <c r="J268" s="37">
        <v>2</v>
      </c>
      <c r="K268" s="37">
        <v>0</v>
      </c>
      <c r="L268" s="37">
        <v>0</v>
      </c>
      <c r="M268" s="37">
        <v>0</v>
      </c>
      <c r="N268" s="37">
        <v>4</v>
      </c>
      <c r="O268" s="37">
        <v>12</v>
      </c>
      <c r="P268">
        <f>VLOOKUP($A268,'Item Detail'!$A$2:$G$665,7,0)</f>
        <v>2</v>
      </c>
      <c r="Q268" s="39" t="s">
        <v>5353</v>
      </c>
      <c r="R268" s="39" t="s">
        <v>5349</v>
      </c>
      <c r="S268" s="39" t="s">
        <v>5354</v>
      </c>
      <c r="T268" s="39" t="s">
        <v>5350</v>
      </c>
      <c r="U268" s="39" t="s">
        <v>5356</v>
      </c>
      <c r="V268" s="39" t="s">
        <v>5355</v>
      </c>
      <c r="W268" s="39" t="s">
        <v>5351</v>
      </c>
      <c r="X268" s="39" t="s">
        <v>5351</v>
      </c>
      <c r="Y268" s="39" t="s">
        <v>5351</v>
      </c>
      <c r="Z268" s="39" t="s">
        <v>5351</v>
      </c>
      <c r="AA268" t="s">
        <v>5381</v>
      </c>
    </row>
    <row r="269" spans="1:27" x14ac:dyDescent="0.3">
      <c r="A269" s="37" t="s">
        <v>2990</v>
      </c>
      <c r="B269" s="37" t="s">
        <v>4649</v>
      </c>
      <c r="C269" s="37" t="s">
        <v>2991</v>
      </c>
      <c r="D269" s="37" t="s">
        <v>2267</v>
      </c>
      <c r="E269" s="37" t="s">
        <v>2992</v>
      </c>
      <c r="F269" s="37" t="s">
        <v>2189</v>
      </c>
      <c r="G269" s="37" t="s">
        <v>4858</v>
      </c>
      <c r="H269" s="37" t="s">
        <v>4603</v>
      </c>
      <c r="I269" s="37">
        <v>0</v>
      </c>
      <c r="J269" s="37">
        <v>2</v>
      </c>
      <c r="K269" s="37">
        <v>0</v>
      </c>
      <c r="L269" s="37">
        <v>0</v>
      </c>
      <c r="M269" s="37">
        <v>0</v>
      </c>
      <c r="N269" s="37">
        <v>4</v>
      </c>
      <c r="O269" s="37">
        <v>12</v>
      </c>
      <c r="P269">
        <f>VLOOKUP($A269,'Item Detail'!$A$2:$G$665,7,0)</f>
        <v>2</v>
      </c>
      <c r="Q269" s="39" t="s">
        <v>5353</v>
      </c>
      <c r="R269" s="39" t="s">
        <v>5349</v>
      </c>
      <c r="S269" s="39" t="s">
        <v>5354</v>
      </c>
      <c r="T269" s="39" t="s">
        <v>5350</v>
      </c>
      <c r="U269" s="39" t="s">
        <v>5350</v>
      </c>
      <c r="V269" s="39" t="s">
        <v>5355</v>
      </c>
      <c r="W269" s="39" t="s">
        <v>5351</v>
      </c>
      <c r="X269" s="39" t="s">
        <v>5351</v>
      </c>
      <c r="Y269" s="39" t="s">
        <v>5355</v>
      </c>
      <c r="Z269" s="39" t="s">
        <v>5351</v>
      </c>
      <c r="AA269" t="s">
        <v>5381</v>
      </c>
    </row>
    <row r="270" spans="1:27" x14ac:dyDescent="0.3">
      <c r="A270" s="37" t="s">
        <v>3201</v>
      </c>
      <c r="B270" s="37" t="s">
        <v>4683</v>
      </c>
      <c r="C270" s="37" t="s">
        <v>3202</v>
      </c>
      <c r="D270" s="37" t="s">
        <v>2267</v>
      </c>
      <c r="E270" s="37" t="s">
        <v>2271</v>
      </c>
      <c r="F270" s="37" t="s">
        <v>2504</v>
      </c>
      <c r="G270" s="37" t="s">
        <v>4859</v>
      </c>
      <c r="H270" s="37" t="s">
        <v>4607</v>
      </c>
      <c r="I270" s="37">
        <v>0</v>
      </c>
      <c r="J270" s="37">
        <v>2</v>
      </c>
      <c r="K270" s="37">
        <v>0</v>
      </c>
      <c r="L270" s="37">
        <v>0</v>
      </c>
      <c r="M270" s="37">
        <v>0</v>
      </c>
      <c r="N270" s="37">
        <v>4</v>
      </c>
      <c r="O270" s="37">
        <v>10</v>
      </c>
      <c r="P270">
        <f>VLOOKUP($A270,'Item Detail'!$A$2:$G$665,7,0)</f>
        <v>2</v>
      </c>
      <c r="Q270" s="39" t="s">
        <v>5353</v>
      </c>
      <c r="R270" s="39" t="s">
        <v>5349</v>
      </c>
      <c r="S270" s="39" t="s">
        <v>5354</v>
      </c>
      <c r="T270" s="39" t="s">
        <v>5350</v>
      </c>
      <c r="U270" s="39" t="s">
        <v>5356</v>
      </c>
      <c r="V270" s="39" t="s">
        <v>5355</v>
      </c>
      <c r="W270" s="39" t="s">
        <v>5355</v>
      </c>
      <c r="X270" s="39" t="s">
        <v>5355</v>
      </c>
      <c r="Y270" s="39" t="s">
        <v>5355</v>
      </c>
      <c r="Z270" s="39" t="s">
        <v>5355</v>
      </c>
      <c r="AA270" t="s">
        <v>5380</v>
      </c>
    </row>
    <row r="271" spans="1:27" x14ac:dyDescent="0.3">
      <c r="A271" s="37" t="s">
        <v>3342</v>
      </c>
      <c r="B271" s="37" t="s">
        <v>4683</v>
      </c>
      <c r="C271" s="37" t="s">
        <v>3343</v>
      </c>
      <c r="D271" s="37" t="s">
        <v>2927</v>
      </c>
      <c r="E271" s="37" t="s">
        <v>2271</v>
      </c>
      <c r="F271" s="37" t="s">
        <v>2504</v>
      </c>
      <c r="G271" s="37" t="s">
        <v>4860</v>
      </c>
      <c r="H271" s="37" t="s">
        <v>4603</v>
      </c>
      <c r="I271" s="37">
        <v>0</v>
      </c>
      <c r="J271" s="37">
        <v>2</v>
      </c>
      <c r="K271" s="37">
        <v>0</v>
      </c>
      <c r="L271" s="37">
        <v>0</v>
      </c>
      <c r="M271" s="37">
        <v>0</v>
      </c>
      <c r="N271" s="37">
        <v>4</v>
      </c>
      <c r="O271" s="37">
        <v>10</v>
      </c>
      <c r="P271">
        <f>VLOOKUP($A271,'Item Detail'!$A$2:$G$665,7,0)</f>
        <v>2</v>
      </c>
      <c r="Q271" s="39" t="s">
        <v>5353</v>
      </c>
      <c r="R271" s="39" t="s">
        <v>5349</v>
      </c>
      <c r="S271" s="39" t="s">
        <v>5354</v>
      </c>
      <c r="T271" s="39" t="s">
        <v>5350</v>
      </c>
      <c r="U271" s="39" t="s">
        <v>5350</v>
      </c>
      <c r="V271" s="39" t="s">
        <v>5355</v>
      </c>
      <c r="W271" s="39" t="s">
        <v>5351</v>
      </c>
      <c r="X271" s="39" t="s">
        <v>5351</v>
      </c>
      <c r="Y271" s="39" t="s">
        <v>5351</v>
      </c>
      <c r="Z271" s="39" t="s">
        <v>5351</v>
      </c>
      <c r="AA271" t="s">
        <v>5381</v>
      </c>
    </row>
    <row r="272" spans="1:27" x14ac:dyDescent="0.3">
      <c r="A272" s="37" t="s">
        <v>2972</v>
      </c>
      <c r="B272" s="37" t="s">
        <v>4604</v>
      </c>
      <c r="C272" s="37" t="s">
        <v>2973</v>
      </c>
      <c r="D272" s="37" t="s">
        <v>2974</v>
      </c>
      <c r="E272" s="37" t="s">
        <v>2908</v>
      </c>
      <c r="F272" s="37" t="s">
        <v>2975</v>
      </c>
      <c r="G272" s="37" t="s">
        <v>4861</v>
      </c>
      <c r="H272" s="37" t="s">
        <v>4607</v>
      </c>
      <c r="I272" s="37">
        <v>0</v>
      </c>
      <c r="J272" s="37">
        <v>2</v>
      </c>
      <c r="K272" s="37">
        <v>0</v>
      </c>
      <c r="L272" s="37">
        <v>0</v>
      </c>
      <c r="M272" s="37">
        <v>0</v>
      </c>
      <c r="N272" s="37">
        <v>4</v>
      </c>
      <c r="O272" s="37">
        <v>10</v>
      </c>
      <c r="P272">
        <f>VLOOKUP($A272,'Item Detail'!$A$2:$G$665,7,0)</f>
        <v>2</v>
      </c>
      <c r="Q272" s="39" t="s">
        <v>5353</v>
      </c>
      <c r="R272" s="39" t="s">
        <v>5349</v>
      </c>
      <c r="S272" s="39" t="s">
        <v>5354</v>
      </c>
      <c r="T272" s="39" t="s">
        <v>5350</v>
      </c>
      <c r="U272" s="39" t="s">
        <v>5350</v>
      </c>
      <c r="V272" s="39" t="s">
        <v>5355</v>
      </c>
      <c r="W272" s="39" t="s">
        <v>5355</v>
      </c>
      <c r="X272" s="39" t="s">
        <v>5355</v>
      </c>
      <c r="Y272" s="39" t="s">
        <v>5355</v>
      </c>
      <c r="Z272" s="39" t="s">
        <v>5355</v>
      </c>
      <c r="AA272" t="s">
        <v>5380</v>
      </c>
    </row>
    <row r="273" spans="1:27" x14ac:dyDescent="0.3">
      <c r="A273" s="37" t="s">
        <v>2988</v>
      </c>
      <c r="B273" s="37" t="s">
        <v>4683</v>
      </c>
      <c r="C273" s="37" t="s">
        <v>2502</v>
      </c>
      <c r="D273" s="37" t="s">
        <v>2503</v>
      </c>
      <c r="E273" s="37" t="s">
        <v>2271</v>
      </c>
      <c r="F273" s="37" t="s">
        <v>2504</v>
      </c>
      <c r="G273" s="37" t="s">
        <v>4862</v>
      </c>
      <c r="H273" s="37" t="s">
        <v>4607</v>
      </c>
      <c r="I273" s="37">
        <v>0</v>
      </c>
      <c r="J273" s="37">
        <v>1</v>
      </c>
      <c r="K273" s="37">
        <v>0</v>
      </c>
      <c r="L273" s="37">
        <v>1</v>
      </c>
      <c r="M273" s="37">
        <v>0</v>
      </c>
      <c r="N273" s="37">
        <v>4</v>
      </c>
      <c r="O273" s="37">
        <v>10</v>
      </c>
      <c r="P273">
        <f>VLOOKUP($A273,'Item Detail'!$A$2:$G$665,7,0)</f>
        <v>2</v>
      </c>
      <c r="Q273" s="39" t="s">
        <v>5353</v>
      </c>
      <c r="R273" s="39" t="s">
        <v>5349</v>
      </c>
      <c r="S273" s="39" t="s">
        <v>5354</v>
      </c>
      <c r="T273" s="39" t="s">
        <v>5350</v>
      </c>
      <c r="U273" s="39" t="s">
        <v>5356</v>
      </c>
      <c r="V273" s="39" t="s">
        <v>5355</v>
      </c>
      <c r="W273" s="39" t="s">
        <v>5355</v>
      </c>
      <c r="X273" s="39" t="s">
        <v>5355</v>
      </c>
      <c r="Y273" s="39" t="s">
        <v>5355</v>
      </c>
      <c r="Z273" s="39" t="s">
        <v>5355</v>
      </c>
      <c r="AA273" t="s">
        <v>5380</v>
      </c>
    </row>
    <row r="274" spans="1:27" x14ac:dyDescent="0.3">
      <c r="A274" s="37" t="s">
        <v>3308</v>
      </c>
      <c r="B274" s="37" t="s">
        <v>4683</v>
      </c>
      <c r="C274" s="37" t="s">
        <v>3309</v>
      </c>
      <c r="D274" s="37" t="s">
        <v>2927</v>
      </c>
      <c r="E274" s="37" t="s">
        <v>2271</v>
      </c>
      <c r="F274" s="37" t="s">
        <v>2504</v>
      </c>
      <c r="G274" s="37" t="s">
        <v>4863</v>
      </c>
      <c r="H274" s="37" t="s">
        <v>4606</v>
      </c>
      <c r="I274" s="37">
        <v>1</v>
      </c>
      <c r="J274" s="37">
        <v>0</v>
      </c>
      <c r="K274" s="37">
        <v>0</v>
      </c>
      <c r="L274" s="37">
        <v>0</v>
      </c>
      <c r="M274" s="37">
        <v>0</v>
      </c>
      <c r="N274" s="37">
        <v>2</v>
      </c>
      <c r="O274" s="37">
        <v>4</v>
      </c>
      <c r="P274">
        <f>VLOOKUP($A274,'Item Detail'!$A$2:$G$665,7,0)</f>
        <v>2</v>
      </c>
      <c r="Q274" s="39" t="s">
        <v>5353</v>
      </c>
      <c r="R274" s="39" t="s">
        <v>5349</v>
      </c>
      <c r="S274" s="39" t="s">
        <v>5354</v>
      </c>
      <c r="T274" s="39" t="s">
        <v>5350</v>
      </c>
      <c r="U274" s="39" t="s">
        <v>5350</v>
      </c>
      <c r="V274" s="39" t="s">
        <v>5355</v>
      </c>
      <c r="W274" s="39" t="s">
        <v>5351</v>
      </c>
      <c r="X274" s="39" t="s">
        <v>5351</v>
      </c>
      <c r="Y274" s="39" t="s">
        <v>5351</v>
      </c>
      <c r="Z274" s="39" t="s">
        <v>5351</v>
      </c>
      <c r="AA274" t="s">
        <v>5380</v>
      </c>
    </row>
    <row r="275" spans="1:27" x14ac:dyDescent="0.3">
      <c r="A275" s="37" t="s">
        <v>3308</v>
      </c>
      <c r="B275" s="37" t="s">
        <v>4683</v>
      </c>
      <c r="C275" s="37" t="s">
        <v>3309</v>
      </c>
      <c r="D275" s="37" t="s">
        <v>2927</v>
      </c>
      <c r="E275" s="37" t="s">
        <v>2271</v>
      </c>
      <c r="F275" s="37" t="s">
        <v>2504</v>
      </c>
      <c r="G275" s="37" t="s">
        <v>4863</v>
      </c>
      <c r="H275" s="37" t="s">
        <v>4603</v>
      </c>
      <c r="I275" s="37">
        <v>0</v>
      </c>
      <c r="J275" s="37">
        <v>1</v>
      </c>
      <c r="K275" s="37">
        <v>0</v>
      </c>
      <c r="L275" s="37">
        <v>0</v>
      </c>
      <c r="M275" s="37">
        <v>0</v>
      </c>
      <c r="N275" s="37">
        <v>2</v>
      </c>
      <c r="O275" s="37">
        <v>6</v>
      </c>
      <c r="P275">
        <f>VLOOKUP($A275,'Item Detail'!$A$2:$G$665,7,0)</f>
        <v>2</v>
      </c>
      <c r="Q275" s="39" t="s">
        <v>5353</v>
      </c>
      <c r="R275" s="39" t="s">
        <v>5349</v>
      </c>
      <c r="S275" s="39" t="s">
        <v>5354</v>
      </c>
      <c r="T275" s="39" t="s">
        <v>5350</v>
      </c>
      <c r="U275" s="39" t="s">
        <v>5350</v>
      </c>
      <c r="V275" s="39" t="s">
        <v>5355</v>
      </c>
      <c r="W275" s="39" t="s">
        <v>5351</v>
      </c>
      <c r="X275" s="39" t="s">
        <v>5351</v>
      </c>
      <c r="Y275" s="39" t="s">
        <v>5351</v>
      </c>
      <c r="Z275" s="39" t="s">
        <v>5351</v>
      </c>
      <c r="AA275" t="s">
        <v>5381</v>
      </c>
    </row>
    <row r="276" spans="1:27" x14ac:dyDescent="0.3">
      <c r="A276" s="37" t="s">
        <v>3316</v>
      </c>
      <c r="B276" s="37" t="s">
        <v>4683</v>
      </c>
      <c r="C276" s="37" t="s">
        <v>3317</v>
      </c>
      <c r="D276" s="37" t="s">
        <v>2927</v>
      </c>
      <c r="E276" s="37" t="s">
        <v>2271</v>
      </c>
      <c r="F276" s="37" t="s">
        <v>2504</v>
      </c>
      <c r="G276" s="37" t="s">
        <v>4864</v>
      </c>
      <c r="H276" s="37" t="s">
        <v>4603</v>
      </c>
      <c r="I276" s="37">
        <v>0</v>
      </c>
      <c r="J276" s="37">
        <v>2</v>
      </c>
      <c r="K276" s="37">
        <v>0</v>
      </c>
      <c r="L276" s="37">
        <v>0</v>
      </c>
      <c r="M276" s="37">
        <v>0</v>
      </c>
      <c r="N276" s="37">
        <v>4</v>
      </c>
      <c r="O276" s="37">
        <v>10</v>
      </c>
      <c r="P276">
        <f>VLOOKUP($A276,'Item Detail'!$A$2:$G$665,7,0)</f>
        <v>2</v>
      </c>
      <c r="Q276" s="39" t="s">
        <v>5353</v>
      </c>
      <c r="R276" s="39" t="s">
        <v>5349</v>
      </c>
      <c r="S276" s="39" t="s">
        <v>5354</v>
      </c>
      <c r="T276" s="39" t="s">
        <v>5350</v>
      </c>
      <c r="U276" s="39" t="s">
        <v>5350</v>
      </c>
      <c r="V276" s="39" t="s">
        <v>5355</v>
      </c>
      <c r="W276" s="39" t="s">
        <v>5351</v>
      </c>
      <c r="X276" s="39" t="s">
        <v>5351</v>
      </c>
      <c r="Y276" s="39" t="s">
        <v>5351</v>
      </c>
      <c r="Z276" s="39" t="s">
        <v>5351</v>
      </c>
      <c r="AA276" t="s">
        <v>5381</v>
      </c>
    </row>
    <row r="277" spans="1:27" x14ac:dyDescent="0.3">
      <c r="A277" s="37" t="s">
        <v>3103</v>
      </c>
      <c r="B277" s="37" t="s">
        <v>4793</v>
      </c>
      <c r="C277" s="37" t="s">
        <v>3104</v>
      </c>
      <c r="D277" s="37" t="s">
        <v>3105</v>
      </c>
      <c r="E277" s="37" t="s">
        <v>2271</v>
      </c>
      <c r="F277" s="37" t="s">
        <v>3106</v>
      </c>
      <c r="G277" s="37" t="s">
        <v>4865</v>
      </c>
      <c r="H277" s="37" t="s">
        <v>4606</v>
      </c>
      <c r="I277" s="37">
        <v>0</v>
      </c>
      <c r="J277" s="37">
        <v>2</v>
      </c>
      <c r="K277" s="37">
        <v>0</v>
      </c>
      <c r="L277" s="37">
        <v>0</v>
      </c>
      <c r="M277" s="37">
        <v>0</v>
      </c>
      <c r="N277" s="37">
        <v>4</v>
      </c>
      <c r="O277" s="37">
        <v>10</v>
      </c>
      <c r="P277">
        <f>VLOOKUP($A277,'Item Detail'!$A$2:$G$665,7,0)</f>
        <v>2</v>
      </c>
      <c r="Q277" s="39" t="s">
        <v>5353</v>
      </c>
      <c r="R277" s="39" t="s">
        <v>5349</v>
      </c>
      <c r="S277" s="39" t="s">
        <v>5354</v>
      </c>
      <c r="T277" s="39" t="s">
        <v>5350</v>
      </c>
      <c r="U277" s="39" t="s">
        <v>5356</v>
      </c>
      <c r="V277" s="39" t="s">
        <v>5355</v>
      </c>
      <c r="W277" s="39" t="s">
        <v>5355</v>
      </c>
      <c r="X277" s="39" t="s">
        <v>5355</v>
      </c>
      <c r="Y277" s="39" t="s">
        <v>5355</v>
      </c>
      <c r="Z277" s="39" t="s">
        <v>5355</v>
      </c>
      <c r="AA277" t="s">
        <v>5380</v>
      </c>
    </row>
    <row r="278" spans="1:27" x14ac:dyDescent="0.3">
      <c r="A278" s="37" t="s">
        <v>2060</v>
      </c>
      <c r="B278" s="37" t="s">
        <v>4604</v>
      </c>
      <c r="C278" s="37" t="s">
        <v>3211</v>
      </c>
      <c r="D278" s="37" t="s">
        <v>2267</v>
      </c>
      <c r="E278" s="37" t="s">
        <v>2271</v>
      </c>
      <c r="F278" s="37" t="s">
        <v>1227</v>
      </c>
      <c r="G278" s="37" t="s">
        <v>4866</v>
      </c>
      <c r="H278" s="37" t="s">
        <v>4599</v>
      </c>
      <c r="I278" s="37">
        <v>0</v>
      </c>
      <c r="J278" s="37">
        <v>2</v>
      </c>
      <c r="K278" s="37">
        <v>0</v>
      </c>
      <c r="L278" s="37">
        <v>0</v>
      </c>
      <c r="M278" s="37">
        <v>0</v>
      </c>
      <c r="N278" s="37">
        <v>4</v>
      </c>
      <c r="O278" s="37">
        <v>10</v>
      </c>
      <c r="P278">
        <f>VLOOKUP($A278,'Item Detail'!$A$2:$G$665,7,0)</f>
        <v>2</v>
      </c>
      <c r="Q278" s="39" t="s">
        <v>5352</v>
      </c>
      <c r="R278" s="39" t="s">
        <v>5349</v>
      </c>
      <c r="S278" s="39" t="s">
        <v>1204</v>
      </c>
      <c r="T278" s="39" t="s">
        <v>5350</v>
      </c>
      <c r="U278" s="39" t="s">
        <v>5350</v>
      </c>
      <c r="V278" s="39" t="s">
        <v>5351</v>
      </c>
      <c r="W278" s="39" t="s">
        <v>5351</v>
      </c>
      <c r="X278" s="39" t="s">
        <v>5351</v>
      </c>
      <c r="Y278" s="39" t="s">
        <v>5351</v>
      </c>
      <c r="Z278" s="39" t="s">
        <v>5351</v>
      </c>
      <c r="AA278" t="s">
        <v>5382</v>
      </c>
    </row>
    <row r="279" spans="1:27" x14ac:dyDescent="0.3">
      <c r="A279" s="37" t="s">
        <v>3326</v>
      </c>
      <c r="B279" s="37" t="s">
        <v>4609</v>
      </c>
      <c r="C279" s="37" t="s">
        <v>3327</v>
      </c>
      <c r="D279" s="37" t="s">
        <v>2267</v>
      </c>
      <c r="E279" s="37" t="s">
        <v>2271</v>
      </c>
      <c r="F279" s="37" t="s">
        <v>2864</v>
      </c>
      <c r="G279" s="37" t="s">
        <v>4867</v>
      </c>
      <c r="H279" s="37" t="s">
        <v>4603</v>
      </c>
      <c r="I279" s="37">
        <v>0</v>
      </c>
      <c r="J279" s="37">
        <v>0</v>
      </c>
      <c r="K279" s="37">
        <v>0</v>
      </c>
      <c r="L279" s="37">
        <v>2</v>
      </c>
      <c r="M279" s="37">
        <v>0</v>
      </c>
      <c r="N279" s="37">
        <v>4</v>
      </c>
      <c r="O279" s="37">
        <v>10</v>
      </c>
      <c r="P279">
        <f>VLOOKUP($A279,'Item Detail'!$A$2:$G$665,7,0)</f>
        <v>2</v>
      </c>
      <c r="Q279" s="39" t="s">
        <v>5361</v>
      </c>
      <c r="R279" s="39" t="s">
        <v>5349</v>
      </c>
      <c r="S279" s="39" t="s">
        <v>5354</v>
      </c>
      <c r="T279" s="39" t="s">
        <v>5350</v>
      </c>
      <c r="U279" s="39" t="s">
        <v>5350</v>
      </c>
      <c r="V279" s="39" t="s">
        <v>5355</v>
      </c>
      <c r="W279" s="39" t="s">
        <v>5355</v>
      </c>
      <c r="X279" s="39" t="s">
        <v>5355</v>
      </c>
      <c r="Y279" s="39" t="s">
        <v>5351</v>
      </c>
      <c r="Z279" s="39" t="s">
        <v>5351</v>
      </c>
      <c r="AA279" t="s">
        <v>5381</v>
      </c>
    </row>
    <row r="280" spans="1:27" x14ac:dyDescent="0.3">
      <c r="A280" s="37" t="s">
        <v>3272</v>
      </c>
      <c r="B280" s="37" t="s">
        <v>4609</v>
      </c>
      <c r="C280" s="37" t="s">
        <v>3273</v>
      </c>
      <c r="D280" s="37" t="s">
        <v>2267</v>
      </c>
      <c r="E280" s="37" t="s">
        <v>2416</v>
      </c>
      <c r="F280" s="37" t="s">
        <v>4676</v>
      </c>
      <c r="G280" s="37" t="s">
        <v>4868</v>
      </c>
      <c r="H280" s="37" t="s">
        <v>4603</v>
      </c>
      <c r="I280" s="37">
        <v>0</v>
      </c>
      <c r="J280" s="37">
        <v>2</v>
      </c>
      <c r="K280" s="37">
        <v>0</v>
      </c>
      <c r="L280" s="37">
        <v>0</v>
      </c>
      <c r="M280" s="37">
        <v>0</v>
      </c>
      <c r="N280" s="37">
        <v>4</v>
      </c>
      <c r="O280" s="37">
        <v>10</v>
      </c>
      <c r="P280">
        <f>VLOOKUP($A280,'Item Detail'!$A$2:$G$665,7,0)</f>
        <v>2</v>
      </c>
      <c r="Q280" s="39" t="s">
        <v>5365</v>
      </c>
      <c r="R280" s="39" t="s">
        <v>5349</v>
      </c>
      <c r="S280" s="39" t="s">
        <v>5354</v>
      </c>
      <c r="T280" s="39" t="s">
        <v>5350</v>
      </c>
      <c r="U280" s="39" t="s">
        <v>5350</v>
      </c>
      <c r="V280" s="39" t="s">
        <v>5351</v>
      </c>
      <c r="W280" s="39" t="s">
        <v>5351</v>
      </c>
      <c r="X280" s="39" t="s">
        <v>5351</v>
      </c>
      <c r="Y280" s="39" t="s">
        <v>5351</v>
      </c>
      <c r="Z280" s="39" t="s">
        <v>5351</v>
      </c>
      <c r="AA280" t="s">
        <v>5386</v>
      </c>
    </row>
    <row r="281" spans="1:27" x14ac:dyDescent="0.3">
      <c r="A281" s="37" t="s">
        <v>3268</v>
      </c>
      <c r="B281" s="37" t="s">
        <v>4609</v>
      </c>
      <c r="C281" s="37" t="s">
        <v>3269</v>
      </c>
      <c r="D281" s="37" t="s">
        <v>3270</v>
      </c>
      <c r="E281" s="37" t="s">
        <v>2416</v>
      </c>
      <c r="F281" s="37" t="s">
        <v>4676</v>
      </c>
      <c r="G281" s="37" t="s">
        <v>4869</v>
      </c>
      <c r="H281" s="37" t="s">
        <v>4603</v>
      </c>
      <c r="I281" s="37">
        <v>0</v>
      </c>
      <c r="J281" s="37">
        <v>2</v>
      </c>
      <c r="K281" s="37">
        <v>0</v>
      </c>
      <c r="L281" s="37">
        <v>0</v>
      </c>
      <c r="M281" s="37">
        <v>0</v>
      </c>
      <c r="N281" s="37">
        <v>4</v>
      </c>
      <c r="O281" s="37">
        <v>10</v>
      </c>
      <c r="P281">
        <f>VLOOKUP($A281,'Item Detail'!$A$2:$G$665,7,0)</f>
        <v>2</v>
      </c>
      <c r="Q281" s="39" t="s">
        <v>5365</v>
      </c>
      <c r="R281" s="39" t="s">
        <v>5349</v>
      </c>
      <c r="S281" s="39" t="s">
        <v>5354</v>
      </c>
      <c r="T281" s="39" t="s">
        <v>5350</v>
      </c>
      <c r="U281" s="39" t="s">
        <v>5350</v>
      </c>
      <c r="V281" s="39" t="s">
        <v>5351</v>
      </c>
      <c r="W281" s="39" t="s">
        <v>5351</v>
      </c>
      <c r="X281" s="39" t="s">
        <v>5351</v>
      </c>
      <c r="Y281" s="39" t="s">
        <v>5351</v>
      </c>
      <c r="Z281" s="39" t="s">
        <v>5351</v>
      </c>
      <c r="AA281" t="s">
        <v>5386</v>
      </c>
    </row>
    <row r="282" spans="1:27" x14ac:dyDescent="0.3">
      <c r="A282" s="37" t="s">
        <v>3163</v>
      </c>
      <c r="B282" s="37" t="s">
        <v>4683</v>
      </c>
      <c r="C282" s="37" t="s">
        <v>3164</v>
      </c>
      <c r="D282" s="37" t="s">
        <v>2783</v>
      </c>
      <c r="E282" s="37" t="s">
        <v>2271</v>
      </c>
      <c r="F282" s="37" t="s">
        <v>2504</v>
      </c>
      <c r="G282" s="37" t="s">
        <v>4870</v>
      </c>
      <c r="H282" s="37" t="s">
        <v>4606</v>
      </c>
      <c r="I282" s="37">
        <v>0</v>
      </c>
      <c r="J282" s="37">
        <v>1</v>
      </c>
      <c r="K282" s="37">
        <v>0</v>
      </c>
      <c r="L282" s="37">
        <v>0</v>
      </c>
      <c r="M282" s="37">
        <v>0</v>
      </c>
      <c r="N282" s="37">
        <v>2</v>
      </c>
      <c r="O282" s="37">
        <v>2</v>
      </c>
      <c r="P282">
        <f>VLOOKUP($A282,'Item Detail'!$A$2:$G$665,7,0)</f>
        <v>2</v>
      </c>
      <c r="Q282" s="39" t="s">
        <v>5353</v>
      </c>
      <c r="R282" s="39" t="s">
        <v>5349</v>
      </c>
      <c r="S282" s="39" t="s">
        <v>5354</v>
      </c>
      <c r="T282" s="39" t="s">
        <v>5350</v>
      </c>
      <c r="U282" s="39" t="s">
        <v>5350</v>
      </c>
      <c r="V282" s="39" t="s">
        <v>5355</v>
      </c>
      <c r="W282" s="39" t="s">
        <v>5355</v>
      </c>
      <c r="X282" s="39" t="s">
        <v>5355</v>
      </c>
      <c r="Y282" s="39" t="s">
        <v>5355</v>
      </c>
      <c r="Z282" s="39" t="s">
        <v>5355</v>
      </c>
      <c r="AA282" t="s">
        <v>5380</v>
      </c>
    </row>
    <row r="283" spans="1:27" x14ac:dyDescent="0.3">
      <c r="A283" s="37" t="s">
        <v>3163</v>
      </c>
      <c r="B283" s="37" t="s">
        <v>4683</v>
      </c>
      <c r="C283" s="37" t="s">
        <v>3164</v>
      </c>
      <c r="D283" s="37" t="s">
        <v>2783</v>
      </c>
      <c r="E283" s="37" t="s">
        <v>2271</v>
      </c>
      <c r="F283" s="37" t="s">
        <v>2504</v>
      </c>
      <c r="G283" s="37" t="s">
        <v>4870</v>
      </c>
      <c r="H283" s="37" t="s">
        <v>4607</v>
      </c>
      <c r="I283" s="37">
        <v>0</v>
      </c>
      <c r="J283" s="37">
        <v>1</v>
      </c>
      <c r="K283" s="37">
        <v>0</v>
      </c>
      <c r="L283" s="37">
        <v>0</v>
      </c>
      <c r="M283" s="37">
        <v>0</v>
      </c>
      <c r="N283" s="37">
        <v>2</v>
      </c>
      <c r="O283" s="37">
        <v>6</v>
      </c>
      <c r="P283">
        <f>VLOOKUP($A283,'Item Detail'!$A$2:$G$665,7,0)</f>
        <v>2</v>
      </c>
      <c r="Q283" s="39" t="s">
        <v>5353</v>
      </c>
      <c r="R283" s="39" t="s">
        <v>5349</v>
      </c>
      <c r="S283" s="39" t="s">
        <v>5354</v>
      </c>
      <c r="T283" s="39" t="s">
        <v>5350</v>
      </c>
      <c r="U283" s="39" t="s">
        <v>5350</v>
      </c>
      <c r="V283" s="39" t="s">
        <v>5355</v>
      </c>
      <c r="W283" s="39" t="s">
        <v>5355</v>
      </c>
      <c r="X283" s="39" t="s">
        <v>5355</v>
      </c>
      <c r="Y283" s="39" t="s">
        <v>5355</v>
      </c>
      <c r="Z283" s="39" t="s">
        <v>5355</v>
      </c>
      <c r="AA283" t="s">
        <v>5380</v>
      </c>
    </row>
    <row r="284" spans="1:27" x14ac:dyDescent="0.3">
      <c r="A284" s="37" t="s">
        <v>3060</v>
      </c>
      <c r="B284" s="37" t="s">
        <v>4617</v>
      </c>
      <c r="C284" s="37" t="s">
        <v>3061</v>
      </c>
      <c r="D284" s="37" t="s">
        <v>2267</v>
      </c>
      <c r="E284" s="37" t="s">
        <v>2310</v>
      </c>
      <c r="F284" s="37" t="s">
        <v>2311</v>
      </c>
      <c r="G284" s="37" t="s">
        <v>4871</v>
      </c>
      <c r="H284" s="37" t="s">
        <v>4607</v>
      </c>
      <c r="I284" s="37">
        <v>0</v>
      </c>
      <c r="J284" s="37">
        <v>0</v>
      </c>
      <c r="K284" s="37">
        <v>0</v>
      </c>
      <c r="L284" s="37">
        <v>2</v>
      </c>
      <c r="M284" s="37">
        <v>0</v>
      </c>
      <c r="N284" s="37">
        <v>4</v>
      </c>
      <c r="O284" s="37">
        <v>8</v>
      </c>
      <c r="P284">
        <f>VLOOKUP($A284,'Item Detail'!$A$2:$G$665,7,0)</f>
        <v>2</v>
      </c>
      <c r="Q284" s="39" t="s">
        <v>5353</v>
      </c>
      <c r="R284" s="39" t="s">
        <v>5349</v>
      </c>
      <c r="S284" s="39" t="s">
        <v>5354</v>
      </c>
      <c r="T284" s="39" t="s">
        <v>5350</v>
      </c>
      <c r="U284" s="39" t="s">
        <v>5350</v>
      </c>
      <c r="V284" s="39" t="s">
        <v>5355</v>
      </c>
      <c r="W284" s="39" t="s">
        <v>5355</v>
      </c>
      <c r="X284" s="39" t="s">
        <v>5355</v>
      </c>
      <c r="Y284" s="39" t="s">
        <v>5355</v>
      </c>
      <c r="Z284" s="39" t="s">
        <v>5355</v>
      </c>
      <c r="AA284" t="s">
        <v>5380</v>
      </c>
    </row>
    <row r="285" spans="1:27" x14ac:dyDescent="0.3">
      <c r="A285" s="37" t="s">
        <v>3041</v>
      </c>
      <c r="B285" s="37" t="s">
        <v>4659</v>
      </c>
      <c r="C285" s="37" t="s">
        <v>2849</v>
      </c>
      <c r="D285" s="37" t="s">
        <v>3042</v>
      </c>
      <c r="E285" s="37" t="s">
        <v>2600</v>
      </c>
      <c r="F285" s="37" t="s">
        <v>2851</v>
      </c>
      <c r="G285" s="37" t="s">
        <v>4872</v>
      </c>
      <c r="H285" s="37" t="s">
        <v>4607</v>
      </c>
      <c r="I285" s="37">
        <v>0</v>
      </c>
      <c r="J285" s="37">
        <v>2</v>
      </c>
      <c r="K285" s="37">
        <v>0</v>
      </c>
      <c r="L285" s="37">
        <v>0</v>
      </c>
      <c r="M285" s="37">
        <v>0</v>
      </c>
      <c r="N285" s="37">
        <v>4</v>
      </c>
      <c r="O285" s="37">
        <v>8</v>
      </c>
      <c r="P285">
        <f>VLOOKUP($A285,'Item Detail'!$A$2:$G$665,7,0)</f>
        <v>2</v>
      </c>
      <c r="Q285" s="39" t="s">
        <v>5353</v>
      </c>
      <c r="R285" s="39" t="s">
        <v>5349</v>
      </c>
      <c r="S285" s="39" t="s">
        <v>5354</v>
      </c>
      <c r="T285" s="39" t="s">
        <v>5350</v>
      </c>
      <c r="U285" s="39" t="s">
        <v>5350</v>
      </c>
      <c r="V285" s="39" t="s">
        <v>5355</v>
      </c>
      <c r="W285" s="39" t="s">
        <v>5355</v>
      </c>
      <c r="X285" s="39" t="s">
        <v>5355</v>
      </c>
      <c r="Y285" s="39" t="s">
        <v>5351</v>
      </c>
      <c r="Z285" s="39" t="s">
        <v>5351</v>
      </c>
      <c r="AA285" t="s">
        <v>5380</v>
      </c>
    </row>
    <row r="286" spans="1:27" x14ac:dyDescent="0.3">
      <c r="A286" s="37" t="s">
        <v>3198</v>
      </c>
      <c r="B286" s="37" t="s">
        <v>4597</v>
      </c>
      <c r="C286" s="37" t="s">
        <v>3199</v>
      </c>
      <c r="D286" s="37" t="s">
        <v>2443</v>
      </c>
      <c r="E286" s="37" t="s">
        <v>3200</v>
      </c>
      <c r="F286" s="37" t="s">
        <v>1351</v>
      </c>
      <c r="G286" s="37" t="s">
        <v>4873</v>
      </c>
      <c r="H286" s="37" t="s">
        <v>4603</v>
      </c>
      <c r="I286" s="37">
        <v>0</v>
      </c>
      <c r="J286" s="37">
        <v>2</v>
      </c>
      <c r="K286" s="37">
        <v>0</v>
      </c>
      <c r="L286" s="37">
        <v>0</v>
      </c>
      <c r="M286" s="37">
        <v>0</v>
      </c>
      <c r="N286" s="37">
        <v>4</v>
      </c>
      <c r="O286" s="37">
        <v>8</v>
      </c>
      <c r="P286">
        <f>VLOOKUP($A286,'Item Detail'!$A$2:$G$665,7,0)</f>
        <v>2</v>
      </c>
      <c r="Q286" s="39" t="s">
        <v>5353</v>
      </c>
      <c r="R286" s="39" t="s">
        <v>5349</v>
      </c>
      <c r="S286" s="39" t="s">
        <v>5354</v>
      </c>
      <c r="T286" s="39" t="s">
        <v>5350</v>
      </c>
      <c r="U286" s="39" t="s">
        <v>5350</v>
      </c>
      <c r="V286" s="39" t="s">
        <v>5355</v>
      </c>
      <c r="W286" s="39" t="s">
        <v>5351</v>
      </c>
      <c r="X286" s="39" t="s">
        <v>5351</v>
      </c>
      <c r="Y286" s="39" t="s">
        <v>5351</v>
      </c>
      <c r="Z286" s="39" t="s">
        <v>5351</v>
      </c>
      <c r="AA286" t="s">
        <v>5381</v>
      </c>
    </row>
    <row r="287" spans="1:27" x14ac:dyDescent="0.3">
      <c r="A287" s="37" t="s">
        <v>2967</v>
      </c>
      <c r="B287" s="37" t="s">
        <v>4615</v>
      </c>
      <c r="C287" s="37" t="s">
        <v>2968</v>
      </c>
      <c r="D287" s="37" t="s">
        <v>2267</v>
      </c>
      <c r="E287" s="37" t="s">
        <v>2908</v>
      </c>
      <c r="F287" s="37" t="s">
        <v>4774</v>
      </c>
      <c r="G287" s="37" t="s">
        <v>4874</v>
      </c>
      <c r="H287" s="37" t="s">
        <v>4607</v>
      </c>
      <c r="I287" s="37">
        <v>0</v>
      </c>
      <c r="J287" s="37">
        <v>2</v>
      </c>
      <c r="K287" s="37">
        <v>0</v>
      </c>
      <c r="L287" s="37">
        <v>0</v>
      </c>
      <c r="M287" s="37">
        <v>0</v>
      </c>
      <c r="N287" s="37">
        <v>4</v>
      </c>
      <c r="O287" s="37">
        <v>8</v>
      </c>
      <c r="P287">
        <f>VLOOKUP($A287,'Item Detail'!$A$2:$G$665,7,0)</f>
        <v>2</v>
      </c>
      <c r="Q287" s="39" t="s">
        <v>5353</v>
      </c>
      <c r="R287" s="39" t="s">
        <v>5349</v>
      </c>
      <c r="S287" s="39" t="s">
        <v>5354</v>
      </c>
      <c r="T287" s="39" t="s">
        <v>5350</v>
      </c>
      <c r="U287" s="39" t="s">
        <v>5356</v>
      </c>
      <c r="V287" s="39" t="s">
        <v>5355</v>
      </c>
      <c r="W287" s="39" t="s">
        <v>5355</v>
      </c>
      <c r="X287" s="39" t="s">
        <v>5355</v>
      </c>
      <c r="Y287" s="39" t="s">
        <v>5351</v>
      </c>
      <c r="Z287" s="39" t="s">
        <v>5351</v>
      </c>
      <c r="AA287" t="s">
        <v>5380</v>
      </c>
    </row>
    <row r="288" spans="1:27" x14ac:dyDescent="0.3">
      <c r="A288" s="37" t="s">
        <v>3099</v>
      </c>
      <c r="B288" s="37" t="s">
        <v>4604</v>
      </c>
      <c r="C288" s="37" t="s">
        <v>3100</v>
      </c>
      <c r="D288" s="37" t="s">
        <v>3101</v>
      </c>
      <c r="E288" s="37" t="s">
        <v>2271</v>
      </c>
      <c r="F288" s="37" t="s">
        <v>1227</v>
      </c>
      <c r="G288" s="37" t="s">
        <v>4875</v>
      </c>
      <c r="H288" s="37" t="s">
        <v>4607</v>
      </c>
      <c r="I288" s="37">
        <v>0</v>
      </c>
      <c r="J288" s="37">
        <v>2</v>
      </c>
      <c r="K288" s="37">
        <v>0</v>
      </c>
      <c r="L288" s="37">
        <v>0</v>
      </c>
      <c r="M288" s="37">
        <v>0</v>
      </c>
      <c r="N288" s="37">
        <v>4</v>
      </c>
      <c r="O288" s="37">
        <v>8</v>
      </c>
      <c r="P288">
        <f>VLOOKUP($A288,'Item Detail'!$A$2:$G$665,7,0)</f>
        <v>2</v>
      </c>
      <c r="Q288" s="39" t="s">
        <v>5353</v>
      </c>
      <c r="R288" s="39" t="s">
        <v>5349</v>
      </c>
      <c r="S288" s="39" t="s">
        <v>5354</v>
      </c>
      <c r="T288" s="39" t="s">
        <v>5350</v>
      </c>
      <c r="U288" s="39" t="s">
        <v>5350</v>
      </c>
      <c r="V288" s="39" t="s">
        <v>5355</v>
      </c>
      <c r="W288" s="39" t="s">
        <v>5355</v>
      </c>
      <c r="X288" s="39" t="s">
        <v>5355</v>
      </c>
      <c r="Y288" s="39" t="s">
        <v>5355</v>
      </c>
      <c r="Z288" s="39" t="s">
        <v>5355</v>
      </c>
      <c r="AA288" t="s">
        <v>5380</v>
      </c>
    </row>
    <row r="289" spans="1:27" x14ac:dyDescent="0.3">
      <c r="A289" s="37" t="s">
        <v>1650</v>
      </c>
      <c r="B289" s="37" t="s">
        <v>4604</v>
      </c>
      <c r="C289" s="37" t="s">
        <v>3177</v>
      </c>
      <c r="D289" s="37" t="s">
        <v>3178</v>
      </c>
      <c r="E289" s="37" t="s">
        <v>2271</v>
      </c>
      <c r="F289" s="37" t="s">
        <v>1227</v>
      </c>
      <c r="G289" s="37" t="s">
        <v>4876</v>
      </c>
      <c r="H289" s="37" t="s">
        <v>4599</v>
      </c>
      <c r="I289" s="37">
        <v>0</v>
      </c>
      <c r="J289" s="37">
        <v>1</v>
      </c>
      <c r="K289" s="37">
        <v>0</v>
      </c>
      <c r="L289" s="37">
        <v>0</v>
      </c>
      <c r="M289" s="37">
        <v>0</v>
      </c>
      <c r="N289" s="37">
        <v>2</v>
      </c>
      <c r="O289" s="37">
        <v>4</v>
      </c>
      <c r="P289">
        <f>VLOOKUP($A289,'Item Detail'!$A$2:$G$665,7,0)</f>
        <v>2</v>
      </c>
      <c r="Q289" s="39" t="s">
        <v>5352</v>
      </c>
      <c r="R289" s="39" t="s">
        <v>5349</v>
      </c>
      <c r="S289" s="39" t="s">
        <v>1204</v>
      </c>
      <c r="T289" s="39" t="s">
        <v>5350</v>
      </c>
      <c r="U289" s="39" t="s">
        <v>5350</v>
      </c>
      <c r="V289" s="39" t="s">
        <v>5351</v>
      </c>
      <c r="W289" s="39" t="s">
        <v>5351</v>
      </c>
      <c r="X289" s="39" t="s">
        <v>5351</v>
      </c>
      <c r="Y289" s="39" t="s">
        <v>5351</v>
      </c>
      <c r="Z289" s="39" t="s">
        <v>5351</v>
      </c>
      <c r="AA289" t="s">
        <v>5382</v>
      </c>
    </row>
    <row r="290" spans="1:27" x14ac:dyDescent="0.3">
      <c r="A290" s="37" t="s">
        <v>1650</v>
      </c>
      <c r="B290" s="37" t="s">
        <v>4604</v>
      </c>
      <c r="C290" s="37" t="s">
        <v>3177</v>
      </c>
      <c r="D290" s="37" t="s">
        <v>3178</v>
      </c>
      <c r="E290" s="37" t="s">
        <v>2271</v>
      </c>
      <c r="F290" s="37" t="s">
        <v>1227</v>
      </c>
      <c r="G290" s="37" t="s">
        <v>4876</v>
      </c>
      <c r="H290" s="37" t="s">
        <v>4603</v>
      </c>
      <c r="I290" s="37">
        <v>0</v>
      </c>
      <c r="J290" s="37">
        <v>1</v>
      </c>
      <c r="K290" s="37">
        <v>0</v>
      </c>
      <c r="L290" s="37">
        <v>0</v>
      </c>
      <c r="M290" s="37">
        <v>0</v>
      </c>
      <c r="N290" s="37">
        <v>2</v>
      </c>
      <c r="O290" s="37">
        <v>4</v>
      </c>
      <c r="P290">
        <f>VLOOKUP($A290,'Item Detail'!$A$2:$G$665,7,0)</f>
        <v>2</v>
      </c>
      <c r="Q290" s="39" t="s">
        <v>5352</v>
      </c>
      <c r="R290" s="39" t="s">
        <v>5349</v>
      </c>
      <c r="S290" s="39" t="s">
        <v>1204</v>
      </c>
      <c r="T290" s="39" t="s">
        <v>5350</v>
      </c>
      <c r="U290" s="39" t="s">
        <v>5350</v>
      </c>
      <c r="V290" s="39" t="s">
        <v>5351</v>
      </c>
      <c r="W290" s="39" t="s">
        <v>5351</v>
      </c>
      <c r="X290" s="39" t="s">
        <v>5351</v>
      </c>
      <c r="Y290" s="39" t="s">
        <v>5351</v>
      </c>
      <c r="Z290" s="39" t="s">
        <v>5351</v>
      </c>
      <c r="AA290" t="s">
        <v>5382</v>
      </c>
    </row>
    <row r="291" spans="1:27" x14ac:dyDescent="0.3">
      <c r="A291" s="37" t="s">
        <v>3146</v>
      </c>
      <c r="B291" s="37" t="s">
        <v>4641</v>
      </c>
      <c r="C291" s="37" t="s">
        <v>2626</v>
      </c>
      <c r="D291" s="37" t="s">
        <v>3147</v>
      </c>
      <c r="E291" s="37" t="s">
        <v>2310</v>
      </c>
      <c r="F291" s="37" t="s">
        <v>2571</v>
      </c>
      <c r="G291" s="37" t="s">
        <v>4877</v>
      </c>
      <c r="H291" s="37" t="s">
        <v>4603</v>
      </c>
      <c r="I291" s="37">
        <v>0</v>
      </c>
      <c r="J291" s="37">
        <v>0</v>
      </c>
      <c r="K291" s="37">
        <v>0</v>
      </c>
      <c r="L291" s="37">
        <v>2</v>
      </c>
      <c r="M291" s="37">
        <v>0</v>
      </c>
      <c r="N291" s="37">
        <v>4</v>
      </c>
      <c r="O291" s="37">
        <v>8</v>
      </c>
      <c r="P291">
        <f>VLOOKUP($A291,'Item Detail'!$A$2:$G$665,7,0)</f>
        <v>2</v>
      </c>
      <c r="Q291" s="39" t="s">
        <v>5353</v>
      </c>
      <c r="R291" s="39" t="s">
        <v>5349</v>
      </c>
      <c r="S291" s="39" t="s">
        <v>5354</v>
      </c>
      <c r="T291" s="39" t="s">
        <v>5350</v>
      </c>
      <c r="U291" s="39" t="s">
        <v>5356</v>
      </c>
      <c r="V291" s="39" t="s">
        <v>5355</v>
      </c>
      <c r="W291" s="39" t="s">
        <v>5355</v>
      </c>
      <c r="X291" s="39" t="s">
        <v>5355</v>
      </c>
      <c r="Y291" s="39" t="s">
        <v>5351</v>
      </c>
      <c r="Z291" s="39" t="s">
        <v>5351</v>
      </c>
      <c r="AA291" t="s">
        <v>5381</v>
      </c>
    </row>
    <row r="292" spans="1:27" x14ac:dyDescent="0.3">
      <c r="A292" s="37" t="s">
        <v>3217</v>
      </c>
      <c r="B292" s="37" t="s">
        <v>4604</v>
      </c>
      <c r="C292" s="37" t="s">
        <v>3218</v>
      </c>
      <c r="D292" s="37" t="s">
        <v>3219</v>
      </c>
      <c r="E292" s="37" t="s">
        <v>2271</v>
      </c>
      <c r="F292" s="37" t="s">
        <v>3220</v>
      </c>
      <c r="G292" s="37" t="s">
        <v>4878</v>
      </c>
      <c r="H292" s="37" t="s">
        <v>4607</v>
      </c>
      <c r="I292" s="37">
        <v>0</v>
      </c>
      <c r="J292" s="37">
        <v>2</v>
      </c>
      <c r="K292" s="37">
        <v>0</v>
      </c>
      <c r="L292" s="37">
        <v>0</v>
      </c>
      <c r="M292" s="37">
        <v>0</v>
      </c>
      <c r="N292" s="37">
        <v>4</v>
      </c>
      <c r="O292" s="37">
        <v>8</v>
      </c>
      <c r="P292">
        <f>VLOOKUP($A292,'Item Detail'!$A$2:$G$665,7,0)</f>
        <v>2</v>
      </c>
      <c r="Q292" s="39" t="s">
        <v>5362</v>
      </c>
      <c r="R292" s="39" t="s">
        <v>5349</v>
      </c>
      <c r="S292" s="39" t="s">
        <v>5354</v>
      </c>
      <c r="T292" s="39" t="s">
        <v>5350</v>
      </c>
      <c r="U292" s="39" t="s">
        <v>5350</v>
      </c>
      <c r="V292" s="39" t="s">
        <v>5355</v>
      </c>
      <c r="W292" s="39" t="s">
        <v>5355</v>
      </c>
      <c r="X292" s="39" t="s">
        <v>5351</v>
      </c>
      <c r="Y292" s="39" t="s">
        <v>5351</v>
      </c>
      <c r="Z292" s="39" t="s">
        <v>5351</v>
      </c>
      <c r="AA292" t="s">
        <v>5380</v>
      </c>
    </row>
    <row r="293" spans="1:27" x14ac:dyDescent="0.3">
      <c r="A293" s="37" t="s">
        <v>3347</v>
      </c>
      <c r="B293" s="37" t="s">
        <v>4683</v>
      </c>
      <c r="C293" s="37" t="s">
        <v>3348</v>
      </c>
      <c r="D293" s="37" t="s">
        <v>3349</v>
      </c>
      <c r="E293" s="37" t="s">
        <v>2271</v>
      </c>
      <c r="F293" s="37" t="s">
        <v>2504</v>
      </c>
      <c r="G293" s="37" t="s">
        <v>4879</v>
      </c>
      <c r="H293" s="37" t="s">
        <v>4603</v>
      </c>
      <c r="I293" s="37">
        <v>0</v>
      </c>
      <c r="J293" s="37">
        <v>2</v>
      </c>
      <c r="K293" s="37">
        <v>0</v>
      </c>
      <c r="L293" s="37">
        <v>0</v>
      </c>
      <c r="M293" s="37">
        <v>0</v>
      </c>
      <c r="N293" s="37">
        <v>4</v>
      </c>
      <c r="O293" s="37">
        <v>8</v>
      </c>
      <c r="P293">
        <f>VLOOKUP($A293,'Item Detail'!$A$2:$G$665,7,0)</f>
        <v>2</v>
      </c>
      <c r="Q293" s="39" t="s">
        <v>5353</v>
      </c>
      <c r="R293" s="39" t="s">
        <v>5349</v>
      </c>
      <c r="S293" s="39" t="s">
        <v>5354</v>
      </c>
      <c r="T293" s="39" t="s">
        <v>5350</v>
      </c>
      <c r="U293" s="39" t="s">
        <v>5350</v>
      </c>
      <c r="V293" s="39" t="s">
        <v>5355</v>
      </c>
      <c r="W293" s="39" t="s">
        <v>5351</v>
      </c>
      <c r="X293" s="39" t="s">
        <v>5351</v>
      </c>
      <c r="Y293" s="39" t="s">
        <v>5351</v>
      </c>
      <c r="Z293" s="39" t="s">
        <v>5351</v>
      </c>
      <c r="AA293" t="s">
        <v>5381</v>
      </c>
    </row>
    <row r="294" spans="1:27" x14ac:dyDescent="0.3">
      <c r="A294" s="37" t="s">
        <v>3174</v>
      </c>
      <c r="B294" s="37" t="s">
        <v>4683</v>
      </c>
      <c r="C294" s="37" t="s">
        <v>3175</v>
      </c>
      <c r="D294" s="37" t="s">
        <v>2267</v>
      </c>
      <c r="E294" s="37" t="s">
        <v>2271</v>
      </c>
      <c r="F294" s="37" t="s">
        <v>2504</v>
      </c>
      <c r="G294" s="37" t="s">
        <v>4880</v>
      </c>
      <c r="H294" s="37" t="s">
        <v>4606</v>
      </c>
      <c r="I294" s="37">
        <v>0</v>
      </c>
      <c r="J294" s="37">
        <v>1</v>
      </c>
      <c r="K294" s="37">
        <v>0</v>
      </c>
      <c r="L294" s="37">
        <v>0</v>
      </c>
      <c r="M294" s="37">
        <v>0</v>
      </c>
      <c r="N294" s="37">
        <v>2</v>
      </c>
      <c r="O294" s="37">
        <v>4</v>
      </c>
      <c r="P294">
        <f>VLOOKUP($A294,'Item Detail'!$A$2:$G$665,7,0)</f>
        <v>2</v>
      </c>
      <c r="Q294" s="39" t="s">
        <v>5353</v>
      </c>
      <c r="R294" s="39" t="s">
        <v>5349</v>
      </c>
      <c r="S294" s="39" t="s">
        <v>5354</v>
      </c>
      <c r="T294" s="39" t="s">
        <v>5350</v>
      </c>
      <c r="U294" s="39" t="s">
        <v>5350</v>
      </c>
      <c r="V294" s="39" t="s">
        <v>5355</v>
      </c>
      <c r="W294" s="39" t="s">
        <v>5355</v>
      </c>
      <c r="X294" s="39" t="s">
        <v>5355</v>
      </c>
      <c r="Y294" s="39" t="s">
        <v>5355</v>
      </c>
      <c r="Z294" s="39" t="s">
        <v>5355</v>
      </c>
      <c r="AA294" t="s">
        <v>5380</v>
      </c>
    </row>
    <row r="295" spans="1:27" x14ac:dyDescent="0.3">
      <c r="A295" s="37" t="s">
        <v>3174</v>
      </c>
      <c r="B295" s="37" t="s">
        <v>4683</v>
      </c>
      <c r="C295" s="37" t="s">
        <v>3175</v>
      </c>
      <c r="D295" s="37" t="s">
        <v>2267</v>
      </c>
      <c r="E295" s="37" t="s">
        <v>2271</v>
      </c>
      <c r="F295" s="37" t="s">
        <v>2504</v>
      </c>
      <c r="G295" s="37" t="s">
        <v>4880</v>
      </c>
      <c r="H295" s="37" t="s">
        <v>4607</v>
      </c>
      <c r="I295" s="37">
        <v>0</v>
      </c>
      <c r="J295" s="37">
        <v>1</v>
      </c>
      <c r="K295" s="37">
        <v>0</v>
      </c>
      <c r="L295" s="37">
        <v>0</v>
      </c>
      <c r="M295" s="37">
        <v>0</v>
      </c>
      <c r="N295" s="37">
        <v>2</v>
      </c>
      <c r="O295" s="37">
        <v>2</v>
      </c>
      <c r="P295">
        <f>VLOOKUP($A295,'Item Detail'!$A$2:$G$665,7,0)</f>
        <v>2</v>
      </c>
      <c r="Q295" s="39" t="s">
        <v>5353</v>
      </c>
      <c r="R295" s="39" t="s">
        <v>5349</v>
      </c>
      <c r="S295" s="39" t="s">
        <v>5354</v>
      </c>
      <c r="T295" s="39" t="s">
        <v>5350</v>
      </c>
      <c r="U295" s="39" t="s">
        <v>5350</v>
      </c>
      <c r="V295" s="39" t="s">
        <v>5355</v>
      </c>
      <c r="W295" s="39" t="s">
        <v>5355</v>
      </c>
      <c r="X295" s="39" t="s">
        <v>5355</v>
      </c>
      <c r="Y295" s="39" t="s">
        <v>5355</v>
      </c>
      <c r="Z295" s="39" t="s">
        <v>5355</v>
      </c>
      <c r="AA295" t="s">
        <v>5380</v>
      </c>
    </row>
    <row r="296" spans="1:27" x14ac:dyDescent="0.3">
      <c r="A296" s="37" t="s">
        <v>3251</v>
      </c>
      <c r="B296" s="37" t="s">
        <v>4623</v>
      </c>
      <c r="C296" s="37" t="s">
        <v>3048</v>
      </c>
      <c r="D296" s="37" t="s">
        <v>3252</v>
      </c>
      <c r="E296" s="37" t="s">
        <v>2846</v>
      </c>
      <c r="F296" s="37" t="s">
        <v>4809</v>
      </c>
      <c r="G296" s="37" t="s">
        <v>4881</v>
      </c>
      <c r="H296" s="37" t="s">
        <v>4603</v>
      </c>
      <c r="I296" s="37">
        <v>0</v>
      </c>
      <c r="J296" s="37">
        <v>2</v>
      </c>
      <c r="K296" s="37">
        <v>0</v>
      </c>
      <c r="L296" s="37">
        <v>0</v>
      </c>
      <c r="M296" s="37">
        <v>0</v>
      </c>
      <c r="N296" s="37">
        <v>4</v>
      </c>
      <c r="O296" s="37">
        <v>6</v>
      </c>
      <c r="P296">
        <f>VLOOKUP($A296,'Item Detail'!$A$2:$G$665,7,0)</f>
        <v>2</v>
      </c>
      <c r="Q296" s="39" t="s">
        <v>5353</v>
      </c>
      <c r="R296" s="39" t="s">
        <v>5349</v>
      </c>
      <c r="S296" s="39" t="s">
        <v>5354</v>
      </c>
      <c r="T296" s="39" t="s">
        <v>5350</v>
      </c>
      <c r="U296" s="39" t="s">
        <v>5350</v>
      </c>
      <c r="V296" s="39" t="s">
        <v>5355</v>
      </c>
      <c r="W296" s="39" t="s">
        <v>5351</v>
      </c>
      <c r="X296" s="39" t="s">
        <v>5355</v>
      </c>
      <c r="Y296" s="39" t="s">
        <v>5351</v>
      </c>
      <c r="Z296" s="39" t="s">
        <v>5351</v>
      </c>
      <c r="AA296" t="s">
        <v>5381</v>
      </c>
    </row>
    <row r="297" spans="1:27" x14ac:dyDescent="0.3">
      <c r="A297" s="37" t="s">
        <v>3227</v>
      </c>
      <c r="B297" s="37" t="s">
        <v>4623</v>
      </c>
      <c r="C297" s="37" t="s">
        <v>3048</v>
      </c>
      <c r="D297" s="37" t="s">
        <v>3228</v>
      </c>
      <c r="E297" s="37" t="s">
        <v>2846</v>
      </c>
      <c r="F297" s="37" t="s">
        <v>4809</v>
      </c>
      <c r="G297" s="37" t="s">
        <v>4882</v>
      </c>
      <c r="H297" s="37" t="s">
        <v>4603</v>
      </c>
      <c r="I297" s="37">
        <v>0</v>
      </c>
      <c r="J297" s="37">
        <v>2</v>
      </c>
      <c r="K297" s="37">
        <v>0</v>
      </c>
      <c r="L297" s="37">
        <v>0</v>
      </c>
      <c r="M297" s="37">
        <v>0</v>
      </c>
      <c r="N297" s="37">
        <v>4</v>
      </c>
      <c r="O297" s="37">
        <v>6</v>
      </c>
      <c r="P297">
        <f>VLOOKUP($A297,'Item Detail'!$A$2:$G$665,7,0)</f>
        <v>2</v>
      </c>
      <c r="Q297" s="39" t="s">
        <v>5353</v>
      </c>
      <c r="R297" s="39" t="s">
        <v>5349</v>
      </c>
      <c r="S297" s="39" t="s">
        <v>5354</v>
      </c>
      <c r="T297" s="39" t="s">
        <v>5350</v>
      </c>
      <c r="U297" s="39" t="s">
        <v>5350</v>
      </c>
      <c r="V297" s="39" t="s">
        <v>5355</v>
      </c>
      <c r="W297" s="39" t="s">
        <v>5351</v>
      </c>
      <c r="X297" s="39" t="s">
        <v>5355</v>
      </c>
      <c r="Y297" s="39" t="s">
        <v>5351</v>
      </c>
      <c r="Z297" s="39" t="s">
        <v>5351</v>
      </c>
      <c r="AA297" t="s">
        <v>5381</v>
      </c>
    </row>
    <row r="298" spans="1:27" x14ac:dyDescent="0.3">
      <c r="A298" s="37" t="s">
        <v>3170</v>
      </c>
      <c r="B298" s="37" t="s">
        <v>4604</v>
      </c>
      <c r="C298" s="37" t="s">
        <v>3171</v>
      </c>
      <c r="D298" s="37" t="s">
        <v>3172</v>
      </c>
      <c r="E298" s="37" t="s">
        <v>2271</v>
      </c>
      <c r="F298" s="37" t="s">
        <v>2421</v>
      </c>
      <c r="G298" s="37" t="s">
        <v>4883</v>
      </c>
      <c r="H298" s="37" t="s">
        <v>4606</v>
      </c>
      <c r="I298" s="37">
        <v>0</v>
      </c>
      <c r="J298" s="37">
        <v>2</v>
      </c>
      <c r="K298" s="37">
        <v>0</v>
      </c>
      <c r="L298" s="37">
        <v>0</v>
      </c>
      <c r="M298" s="37">
        <v>0</v>
      </c>
      <c r="N298" s="37">
        <v>4</v>
      </c>
      <c r="O298" s="37">
        <v>6</v>
      </c>
      <c r="P298">
        <f>VLOOKUP($A298,'Item Detail'!$A$2:$G$665,7,0)</f>
        <v>2</v>
      </c>
      <c r="Q298" s="39" t="s">
        <v>5353</v>
      </c>
      <c r="R298" s="39" t="s">
        <v>5371</v>
      </c>
      <c r="S298" s="39" t="s">
        <v>5354</v>
      </c>
      <c r="T298" s="39" t="s">
        <v>5350</v>
      </c>
      <c r="U298" s="39" t="s">
        <v>5350</v>
      </c>
      <c r="V298" s="39" t="s">
        <v>5355</v>
      </c>
      <c r="W298" s="39" t="s">
        <v>5355</v>
      </c>
      <c r="X298" s="39" t="s">
        <v>5355</v>
      </c>
      <c r="Y298" s="39" t="s">
        <v>5355</v>
      </c>
      <c r="Z298" s="39" t="s">
        <v>5355</v>
      </c>
      <c r="AA298" t="s">
        <v>5380</v>
      </c>
    </row>
    <row r="299" spans="1:27" x14ac:dyDescent="0.3">
      <c r="A299" s="37" t="s">
        <v>3191</v>
      </c>
      <c r="B299" s="37" t="s">
        <v>4683</v>
      </c>
      <c r="C299" s="37" t="s">
        <v>3192</v>
      </c>
      <c r="D299" s="37" t="s">
        <v>3193</v>
      </c>
      <c r="E299" s="37" t="s">
        <v>2271</v>
      </c>
      <c r="F299" s="37" t="s">
        <v>2504</v>
      </c>
      <c r="G299" s="37" t="s">
        <v>4884</v>
      </c>
      <c r="H299" s="37" t="s">
        <v>4607</v>
      </c>
      <c r="I299" s="37">
        <v>0</v>
      </c>
      <c r="J299" s="37">
        <v>2</v>
      </c>
      <c r="K299" s="37">
        <v>0</v>
      </c>
      <c r="L299" s="37">
        <v>0</v>
      </c>
      <c r="M299" s="37">
        <v>0</v>
      </c>
      <c r="N299" s="37">
        <v>4</v>
      </c>
      <c r="O299" s="37">
        <v>6</v>
      </c>
      <c r="P299">
        <f>VLOOKUP($A299,'Item Detail'!$A$2:$G$665,7,0)</f>
        <v>2</v>
      </c>
      <c r="Q299" s="39" t="s">
        <v>5353</v>
      </c>
      <c r="R299" s="39" t="s">
        <v>5349</v>
      </c>
      <c r="S299" s="39" t="s">
        <v>5354</v>
      </c>
      <c r="T299" s="39" t="s">
        <v>5350</v>
      </c>
      <c r="U299" s="39" t="s">
        <v>5350</v>
      </c>
      <c r="V299" s="39" t="s">
        <v>5355</v>
      </c>
      <c r="W299" s="39" t="s">
        <v>5355</v>
      </c>
      <c r="X299" s="39" t="s">
        <v>5351</v>
      </c>
      <c r="Y299" s="39" t="s">
        <v>5351</v>
      </c>
      <c r="Z299" s="39" t="s">
        <v>5351</v>
      </c>
      <c r="AA299" t="s">
        <v>5380</v>
      </c>
    </row>
    <row r="300" spans="1:27" x14ac:dyDescent="0.3">
      <c r="A300" s="37" t="s">
        <v>3070</v>
      </c>
      <c r="B300" s="37" t="s">
        <v>4683</v>
      </c>
      <c r="C300" s="37" t="s">
        <v>3071</v>
      </c>
      <c r="D300" s="37" t="s">
        <v>2783</v>
      </c>
      <c r="E300" s="37" t="s">
        <v>2271</v>
      </c>
      <c r="F300" s="37" t="s">
        <v>2504</v>
      </c>
      <c r="G300" s="37" t="s">
        <v>4885</v>
      </c>
      <c r="H300" s="37" t="s">
        <v>4603</v>
      </c>
      <c r="I300" s="37">
        <v>0</v>
      </c>
      <c r="J300" s="37">
        <v>2</v>
      </c>
      <c r="K300" s="37">
        <v>0</v>
      </c>
      <c r="L300" s="37">
        <v>0</v>
      </c>
      <c r="M300" s="37">
        <v>0</v>
      </c>
      <c r="N300" s="37">
        <v>4</v>
      </c>
      <c r="O300" s="37">
        <v>6</v>
      </c>
      <c r="P300">
        <f>VLOOKUP($A300,'Item Detail'!$A$2:$G$665,7,0)</f>
        <v>2</v>
      </c>
      <c r="Q300" s="39" t="s">
        <v>5353</v>
      </c>
      <c r="R300" s="39" t="s">
        <v>5349</v>
      </c>
      <c r="S300" s="39" t="s">
        <v>5354</v>
      </c>
      <c r="T300" s="39" t="s">
        <v>5350</v>
      </c>
      <c r="U300" s="39" t="s">
        <v>5350</v>
      </c>
      <c r="V300" s="39" t="s">
        <v>5355</v>
      </c>
      <c r="W300" s="39" t="s">
        <v>5351</v>
      </c>
      <c r="X300" s="39" t="s">
        <v>5351</v>
      </c>
      <c r="Y300" s="39" t="s">
        <v>5351</v>
      </c>
      <c r="Z300" s="39" t="s">
        <v>5351</v>
      </c>
      <c r="AA300" t="s">
        <v>5381</v>
      </c>
    </row>
    <row r="301" spans="1:27" x14ac:dyDescent="0.3">
      <c r="A301" s="37" t="s">
        <v>3295</v>
      </c>
      <c r="B301" s="37" t="s">
        <v>4683</v>
      </c>
      <c r="C301" s="37" t="s">
        <v>3296</v>
      </c>
      <c r="D301" s="37" t="s">
        <v>2783</v>
      </c>
      <c r="E301" s="37" t="s">
        <v>2271</v>
      </c>
      <c r="F301" s="37" t="s">
        <v>2504</v>
      </c>
      <c r="G301" s="37" t="s">
        <v>4886</v>
      </c>
      <c r="H301" s="37" t="s">
        <v>4603</v>
      </c>
      <c r="I301" s="37">
        <v>0</v>
      </c>
      <c r="J301" s="37">
        <v>2</v>
      </c>
      <c r="K301" s="37">
        <v>0</v>
      </c>
      <c r="L301" s="37">
        <v>0</v>
      </c>
      <c r="M301" s="37">
        <v>0</v>
      </c>
      <c r="N301" s="37">
        <v>4</v>
      </c>
      <c r="O301" s="37">
        <v>6</v>
      </c>
      <c r="P301">
        <f>VLOOKUP($A301,'Item Detail'!$A$2:$G$665,7,0)</f>
        <v>2</v>
      </c>
      <c r="Q301" s="39" t="s">
        <v>5353</v>
      </c>
      <c r="R301" s="39" t="s">
        <v>5349</v>
      </c>
      <c r="S301" s="39" t="s">
        <v>5354</v>
      </c>
      <c r="T301" s="39" t="s">
        <v>5350</v>
      </c>
      <c r="U301" s="39" t="s">
        <v>5350</v>
      </c>
      <c r="V301" s="39" t="s">
        <v>5355</v>
      </c>
      <c r="W301" s="39" t="s">
        <v>5351</v>
      </c>
      <c r="X301" s="39" t="s">
        <v>5351</v>
      </c>
      <c r="Y301" s="39" t="s">
        <v>5351</v>
      </c>
      <c r="Z301" s="39" t="s">
        <v>5351</v>
      </c>
      <c r="AA301" t="s">
        <v>5381</v>
      </c>
    </row>
    <row r="302" spans="1:27" x14ac:dyDescent="0.3">
      <c r="A302" s="37" t="s">
        <v>3158</v>
      </c>
      <c r="B302" s="37" t="s">
        <v>4659</v>
      </c>
      <c r="C302" s="37" t="s">
        <v>3159</v>
      </c>
      <c r="D302" s="37" t="s">
        <v>2606</v>
      </c>
      <c r="E302" s="37" t="s">
        <v>3160</v>
      </c>
      <c r="F302" s="37" t="s">
        <v>4887</v>
      </c>
      <c r="G302" s="37" t="s">
        <v>4888</v>
      </c>
      <c r="H302" s="37" t="s">
        <v>4607</v>
      </c>
      <c r="I302" s="37">
        <v>0</v>
      </c>
      <c r="J302" s="37">
        <v>2</v>
      </c>
      <c r="K302" s="37">
        <v>0</v>
      </c>
      <c r="L302" s="37">
        <v>0</v>
      </c>
      <c r="M302" s="37">
        <v>0</v>
      </c>
      <c r="N302" s="37">
        <v>4</v>
      </c>
      <c r="O302" s="37">
        <v>6</v>
      </c>
      <c r="P302">
        <f>VLOOKUP($A302,'Item Detail'!$A$2:$G$665,7,0)</f>
        <v>2</v>
      </c>
      <c r="Q302" s="39" t="s">
        <v>5353</v>
      </c>
      <c r="R302" s="39" t="s">
        <v>5349</v>
      </c>
      <c r="S302" s="39" t="s">
        <v>5354</v>
      </c>
      <c r="T302" s="39" t="s">
        <v>5350</v>
      </c>
      <c r="U302" s="39" t="s">
        <v>5350</v>
      </c>
      <c r="V302" s="39" t="s">
        <v>5355</v>
      </c>
      <c r="W302" s="39" t="s">
        <v>5355</v>
      </c>
      <c r="X302" s="39" t="s">
        <v>5355</v>
      </c>
      <c r="Y302" s="39" t="s">
        <v>5355</v>
      </c>
      <c r="Z302" s="39" t="s">
        <v>5355</v>
      </c>
      <c r="AA302" t="s">
        <v>5380</v>
      </c>
    </row>
    <row r="303" spans="1:27" x14ac:dyDescent="0.3">
      <c r="A303" s="37" t="s">
        <v>3239</v>
      </c>
      <c r="B303" s="37" t="s">
        <v>4659</v>
      </c>
      <c r="C303" s="37" t="s">
        <v>3240</v>
      </c>
      <c r="D303" s="37" t="s">
        <v>3241</v>
      </c>
      <c r="E303" s="37" t="s">
        <v>2493</v>
      </c>
      <c r="F303" s="37" t="s">
        <v>2435</v>
      </c>
      <c r="G303" s="37" t="s">
        <v>4889</v>
      </c>
      <c r="H303" s="37" t="s">
        <v>4607</v>
      </c>
      <c r="I303" s="37">
        <v>0</v>
      </c>
      <c r="J303" s="37">
        <v>0</v>
      </c>
      <c r="K303" s="37">
        <v>0</v>
      </c>
      <c r="L303" s="37">
        <v>2</v>
      </c>
      <c r="M303" s="37">
        <v>0</v>
      </c>
      <c r="N303" s="37">
        <v>4</v>
      </c>
      <c r="O303" s="37">
        <v>6</v>
      </c>
      <c r="P303">
        <f>VLOOKUP($A303,'Item Detail'!$A$2:$G$665,7,0)</f>
        <v>2</v>
      </c>
      <c r="Q303" s="39" t="s">
        <v>5353</v>
      </c>
      <c r="R303" s="39" t="s">
        <v>5349</v>
      </c>
      <c r="S303" s="39" t="s">
        <v>5354</v>
      </c>
      <c r="T303" s="39" t="s">
        <v>5350</v>
      </c>
      <c r="U303" s="39" t="s">
        <v>5359</v>
      </c>
      <c r="V303" s="39" t="s">
        <v>5355</v>
      </c>
      <c r="W303" s="39" t="s">
        <v>5355</v>
      </c>
      <c r="X303" s="39" t="s">
        <v>5355</v>
      </c>
      <c r="Y303" s="39" t="s">
        <v>5355</v>
      </c>
      <c r="Z303" s="39" t="s">
        <v>5355</v>
      </c>
      <c r="AA303" t="s">
        <v>5380</v>
      </c>
    </row>
    <row r="304" spans="1:27" x14ac:dyDescent="0.3">
      <c r="A304" s="37" t="s">
        <v>1450</v>
      </c>
      <c r="B304" s="37" t="s">
        <v>4597</v>
      </c>
      <c r="C304" s="37" t="s">
        <v>3065</v>
      </c>
      <c r="D304" s="37" t="s">
        <v>2267</v>
      </c>
      <c r="E304" s="37" t="s">
        <v>2543</v>
      </c>
      <c r="F304" s="37" t="s">
        <v>1351</v>
      </c>
      <c r="G304" s="37" t="s">
        <v>4890</v>
      </c>
      <c r="H304" s="37" t="s">
        <v>4599</v>
      </c>
      <c r="I304" s="37">
        <v>0</v>
      </c>
      <c r="J304" s="37">
        <v>1</v>
      </c>
      <c r="K304" s="37">
        <v>0</v>
      </c>
      <c r="L304" s="37">
        <v>1</v>
      </c>
      <c r="M304" s="37">
        <v>0</v>
      </c>
      <c r="N304" s="37">
        <v>4</v>
      </c>
      <c r="O304" s="37">
        <v>6</v>
      </c>
      <c r="P304">
        <f>VLOOKUP($A304,'Item Detail'!$A$2:$G$665,7,0)</f>
        <v>2</v>
      </c>
      <c r="Q304" s="39" t="s">
        <v>5348</v>
      </c>
      <c r="R304" s="39" t="s">
        <v>5349</v>
      </c>
      <c r="S304" s="39" t="s">
        <v>1204</v>
      </c>
      <c r="T304" s="39" t="s">
        <v>5350</v>
      </c>
      <c r="U304" s="39" t="s">
        <v>5350</v>
      </c>
      <c r="V304" s="39" t="s">
        <v>5351</v>
      </c>
      <c r="W304" s="39" t="s">
        <v>5351</v>
      </c>
      <c r="X304" s="39" t="s">
        <v>5351</v>
      </c>
      <c r="Y304" s="39" t="s">
        <v>5351</v>
      </c>
      <c r="Z304" s="39" t="s">
        <v>5351</v>
      </c>
      <c r="AA304" t="s">
        <v>5382</v>
      </c>
    </row>
    <row r="305" spans="1:27" x14ac:dyDescent="0.3">
      <c r="A305" s="37" t="s">
        <v>2998</v>
      </c>
      <c r="B305" s="37" t="s">
        <v>4793</v>
      </c>
      <c r="C305" s="37" t="s">
        <v>2999</v>
      </c>
      <c r="D305" s="37" t="s">
        <v>3000</v>
      </c>
      <c r="E305" s="37" t="s">
        <v>3001</v>
      </c>
      <c r="F305" s="37" t="s">
        <v>1768</v>
      </c>
      <c r="G305" s="37" t="s">
        <v>4891</v>
      </c>
      <c r="H305" s="37" t="s">
        <v>4606</v>
      </c>
      <c r="I305" s="37">
        <v>0</v>
      </c>
      <c r="J305" s="37">
        <v>1</v>
      </c>
      <c r="K305" s="37">
        <v>0</v>
      </c>
      <c r="L305" s="37">
        <v>0</v>
      </c>
      <c r="M305" s="37">
        <v>0</v>
      </c>
      <c r="N305" s="37">
        <v>2</v>
      </c>
      <c r="O305" s="37">
        <v>2</v>
      </c>
      <c r="P305">
        <f>VLOOKUP($A305,'Item Detail'!$A$2:$G$665,7,0)</f>
        <v>2</v>
      </c>
      <c r="Q305" s="39" t="s">
        <v>5365</v>
      </c>
      <c r="R305" s="39" t="s">
        <v>5349</v>
      </c>
      <c r="S305" s="39" t="s">
        <v>5354</v>
      </c>
      <c r="T305" s="39" t="s">
        <v>5350</v>
      </c>
      <c r="U305" s="39" t="s">
        <v>5350</v>
      </c>
      <c r="V305" s="39" t="s">
        <v>5351</v>
      </c>
      <c r="W305" s="39" t="s">
        <v>5351</v>
      </c>
      <c r="X305" s="39" t="s">
        <v>5351</v>
      </c>
      <c r="Y305" s="39" t="s">
        <v>5351</v>
      </c>
      <c r="Z305" s="39" t="s">
        <v>5351</v>
      </c>
      <c r="AA305" t="s">
        <v>5380</v>
      </c>
    </row>
    <row r="306" spans="1:27" x14ac:dyDescent="0.3">
      <c r="A306" s="37" t="s">
        <v>2998</v>
      </c>
      <c r="B306" s="37" t="s">
        <v>4793</v>
      </c>
      <c r="C306" s="37" t="s">
        <v>2999</v>
      </c>
      <c r="D306" s="37" t="s">
        <v>3000</v>
      </c>
      <c r="E306" s="37" t="s">
        <v>3001</v>
      </c>
      <c r="F306" s="37" t="s">
        <v>1768</v>
      </c>
      <c r="G306" s="37" t="s">
        <v>4891</v>
      </c>
      <c r="H306" s="37" t="s">
        <v>4603</v>
      </c>
      <c r="I306" s="37">
        <v>0</v>
      </c>
      <c r="J306" s="37">
        <v>1</v>
      </c>
      <c r="K306" s="37">
        <v>0</v>
      </c>
      <c r="L306" s="37">
        <v>0</v>
      </c>
      <c r="M306" s="37">
        <v>0</v>
      </c>
      <c r="N306" s="37">
        <v>2</v>
      </c>
      <c r="O306" s="37">
        <v>4</v>
      </c>
      <c r="P306">
        <f>VLOOKUP($A306,'Item Detail'!$A$2:$G$665,7,0)</f>
        <v>2</v>
      </c>
      <c r="Q306" s="39" t="s">
        <v>5365</v>
      </c>
      <c r="R306" s="39" t="s">
        <v>5349</v>
      </c>
      <c r="S306" s="39" t="s">
        <v>5354</v>
      </c>
      <c r="T306" s="39" t="s">
        <v>5350</v>
      </c>
      <c r="U306" s="39" t="s">
        <v>5350</v>
      </c>
      <c r="V306" s="39" t="s">
        <v>5351</v>
      </c>
      <c r="W306" s="39" t="s">
        <v>5351</v>
      </c>
      <c r="X306" s="39" t="s">
        <v>5351</v>
      </c>
      <c r="Y306" s="39" t="s">
        <v>5351</v>
      </c>
      <c r="Z306" s="39" t="s">
        <v>5351</v>
      </c>
      <c r="AA306" t="s">
        <v>5386</v>
      </c>
    </row>
    <row r="307" spans="1:27" x14ac:dyDescent="0.3">
      <c r="A307" s="37" t="s">
        <v>1159</v>
      </c>
      <c r="B307" s="37" t="s">
        <v>4619</v>
      </c>
      <c r="C307" s="37" t="s">
        <v>3265</v>
      </c>
      <c r="D307" s="37" t="s">
        <v>3266</v>
      </c>
      <c r="E307" s="37" t="s">
        <v>2543</v>
      </c>
      <c r="F307" s="37" t="s">
        <v>4892</v>
      </c>
      <c r="G307" s="37" t="s">
        <v>4893</v>
      </c>
      <c r="H307" s="37" t="s">
        <v>4599</v>
      </c>
      <c r="I307" s="37">
        <v>0</v>
      </c>
      <c r="J307" s="37">
        <v>1</v>
      </c>
      <c r="K307" s="37">
        <v>0</v>
      </c>
      <c r="L307" s="37">
        <v>0</v>
      </c>
      <c r="M307" s="37">
        <v>0</v>
      </c>
      <c r="N307" s="37">
        <v>2</v>
      </c>
      <c r="O307" s="37">
        <v>2</v>
      </c>
      <c r="P307">
        <f>VLOOKUP($A307,'Item Detail'!$A$2:$G$665,7,0)</f>
        <v>2</v>
      </c>
      <c r="Q307" s="39" t="s">
        <v>5367</v>
      </c>
      <c r="R307" s="39" t="s">
        <v>5349</v>
      </c>
      <c r="S307" s="39" t="s">
        <v>5368</v>
      </c>
      <c r="T307" s="39" t="s">
        <v>5350</v>
      </c>
      <c r="U307" s="39" t="s">
        <v>5350</v>
      </c>
      <c r="V307" s="39" t="s">
        <v>5351</v>
      </c>
      <c r="W307" s="39" t="s">
        <v>5351</v>
      </c>
      <c r="X307" s="39" t="s">
        <v>5351</v>
      </c>
      <c r="Y307" s="39" t="s">
        <v>5351</v>
      </c>
      <c r="Z307" s="39" t="s">
        <v>5351</v>
      </c>
      <c r="AA307" t="s">
        <v>5382</v>
      </c>
    </row>
    <row r="308" spans="1:27" x14ac:dyDescent="0.3">
      <c r="A308" s="37" t="s">
        <v>1159</v>
      </c>
      <c r="B308" s="37" t="s">
        <v>4619</v>
      </c>
      <c r="C308" s="37" t="s">
        <v>3265</v>
      </c>
      <c r="D308" s="37" t="s">
        <v>3266</v>
      </c>
      <c r="E308" s="37" t="s">
        <v>2543</v>
      </c>
      <c r="F308" s="37" t="s">
        <v>4892</v>
      </c>
      <c r="G308" s="37" t="s">
        <v>4893</v>
      </c>
      <c r="H308" s="37" t="s">
        <v>4746</v>
      </c>
      <c r="I308" s="37">
        <v>0</v>
      </c>
      <c r="J308" s="37">
        <v>1</v>
      </c>
      <c r="K308" s="37">
        <v>0</v>
      </c>
      <c r="L308" s="37">
        <v>0</v>
      </c>
      <c r="M308" s="37">
        <v>0</v>
      </c>
      <c r="N308" s="37">
        <v>2</v>
      </c>
      <c r="O308" s="37">
        <v>4</v>
      </c>
      <c r="P308">
        <f>VLOOKUP($A308,'Item Detail'!$A$2:$G$665,7,0)</f>
        <v>2</v>
      </c>
      <c r="Q308" s="39" t="s">
        <v>5367</v>
      </c>
      <c r="R308" s="39" t="s">
        <v>5349</v>
      </c>
      <c r="S308" s="39" t="s">
        <v>5368</v>
      </c>
      <c r="T308" s="39" t="s">
        <v>5350</v>
      </c>
      <c r="U308" s="39" t="s">
        <v>5350</v>
      </c>
      <c r="V308" s="39" t="s">
        <v>5351</v>
      </c>
      <c r="W308" s="39" t="s">
        <v>5351</v>
      </c>
      <c r="X308" s="39" t="s">
        <v>5351</v>
      </c>
      <c r="Y308" s="39" t="s">
        <v>5351</v>
      </c>
      <c r="Z308" s="39" t="s">
        <v>5351</v>
      </c>
      <c r="AA308" t="s">
        <v>5382</v>
      </c>
    </row>
    <row r="309" spans="1:27" x14ac:dyDescent="0.3">
      <c r="A309" s="37" t="s">
        <v>3292</v>
      </c>
      <c r="B309" s="37" t="s">
        <v>4717</v>
      </c>
      <c r="C309" s="37" t="s">
        <v>3293</v>
      </c>
      <c r="D309" s="37" t="s">
        <v>2877</v>
      </c>
      <c r="E309" s="37" t="s">
        <v>2271</v>
      </c>
      <c r="F309" s="37" t="s">
        <v>2878</v>
      </c>
      <c r="G309" s="37" t="s">
        <v>4894</v>
      </c>
      <c r="H309" s="37" t="s">
        <v>4603</v>
      </c>
      <c r="I309" s="37">
        <v>0</v>
      </c>
      <c r="J309" s="37">
        <v>0</v>
      </c>
      <c r="K309" s="37">
        <v>0</v>
      </c>
      <c r="L309" s="37">
        <v>2</v>
      </c>
      <c r="M309" s="37">
        <v>0</v>
      </c>
      <c r="N309" s="37">
        <v>4</v>
      </c>
      <c r="O309" s="37">
        <v>6</v>
      </c>
      <c r="P309">
        <f>VLOOKUP($A309,'Item Detail'!$A$2:$G$665,7,0)</f>
        <v>2</v>
      </c>
      <c r="Q309" s="39" t="s">
        <v>5361</v>
      </c>
      <c r="R309" s="39" t="s">
        <v>5349</v>
      </c>
      <c r="S309" s="39" t="s">
        <v>5354</v>
      </c>
      <c r="T309" s="39" t="s">
        <v>5350</v>
      </c>
      <c r="U309" s="39" t="s">
        <v>5359</v>
      </c>
      <c r="V309" s="39" t="s">
        <v>5351</v>
      </c>
      <c r="W309" s="39" t="s">
        <v>5355</v>
      </c>
      <c r="X309" s="39" t="s">
        <v>5351</v>
      </c>
      <c r="Y309" s="39" t="s">
        <v>5351</v>
      </c>
      <c r="Z309" s="39" t="s">
        <v>5351</v>
      </c>
      <c r="AA309" t="s">
        <v>5381</v>
      </c>
    </row>
    <row r="310" spans="1:27" x14ac:dyDescent="0.3">
      <c r="A310" s="37" t="s">
        <v>3195</v>
      </c>
      <c r="B310" s="37" t="s">
        <v>4641</v>
      </c>
      <c r="C310" s="37" t="s">
        <v>2885</v>
      </c>
      <c r="D310" s="37" t="s">
        <v>3196</v>
      </c>
      <c r="E310" s="37" t="s">
        <v>2271</v>
      </c>
      <c r="F310" s="37" t="s">
        <v>4642</v>
      </c>
      <c r="G310" s="37" t="s">
        <v>4895</v>
      </c>
      <c r="H310" s="37" t="s">
        <v>4607</v>
      </c>
      <c r="I310" s="37">
        <v>0</v>
      </c>
      <c r="J310" s="37">
        <v>2</v>
      </c>
      <c r="K310" s="37">
        <v>0</v>
      </c>
      <c r="L310" s="37">
        <v>0</v>
      </c>
      <c r="M310" s="37">
        <v>0</v>
      </c>
      <c r="N310" s="37">
        <v>4</v>
      </c>
      <c r="O310" s="37">
        <v>6</v>
      </c>
      <c r="P310">
        <f>VLOOKUP($A310,'Item Detail'!$A$2:$G$665,7,0)</f>
        <v>2</v>
      </c>
      <c r="Q310" s="39" t="s">
        <v>5353</v>
      </c>
      <c r="R310" s="39" t="s">
        <v>5349</v>
      </c>
      <c r="S310" s="39" t="s">
        <v>5354</v>
      </c>
      <c r="T310" s="39" t="s">
        <v>5350</v>
      </c>
      <c r="U310" s="39" t="s">
        <v>5356</v>
      </c>
      <c r="V310" s="39" t="s">
        <v>5355</v>
      </c>
      <c r="W310" s="39" t="s">
        <v>5355</v>
      </c>
      <c r="X310" s="39" t="s">
        <v>5355</v>
      </c>
      <c r="Y310" s="39" t="s">
        <v>5351</v>
      </c>
      <c r="Z310" s="39" t="s">
        <v>5351</v>
      </c>
      <c r="AA310" t="s">
        <v>5380</v>
      </c>
    </row>
    <row r="311" spans="1:27" x14ac:dyDescent="0.3">
      <c r="A311" s="37" t="s">
        <v>3018</v>
      </c>
      <c r="B311" s="37" t="s">
        <v>4740</v>
      </c>
      <c r="C311" s="37" t="s">
        <v>3019</v>
      </c>
      <c r="D311" s="37" t="s">
        <v>2267</v>
      </c>
      <c r="E311" s="37" t="s">
        <v>2682</v>
      </c>
      <c r="F311" s="37" t="s">
        <v>3020</v>
      </c>
      <c r="G311" s="37" t="s">
        <v>4896</v>
      </c>
      <c r="H311" s="37" t="s">
        <v>4603</v>
      </c>
      <c r="I311" s="37">
        <v>0</v>
      </c>
      <c r="J311" s="37">
        <v>2</v>
      </c>
      <c r="K311" s="37">
        <v>0</v>
      </c>
      <c r="L311" s="37">
        <v>0</v>
      </c>
      <c r="M311" s="37">
        <v>0</v>
      </c>
      <c r="N311" s="37">
        <v>4</v>
      </c>
      <c r="O311" s="37">
        <v>6</v>
      </c>
      <c r="P311">
        <f>VLOOKUP($A311,'Item Detail'!$A$2:$G$665,7,0)</f>
        <v>2</v>
      </c>
      <c r="Q311" s="39" t="s">
        <v>5353</v>
      </c>
      <c r="R311" s="39" t="s">
        <v>5349</v>
      </c>
      <c r="S311" s="39" t="s">
        <v>5354</v>
      </c>
      <c r="T311" s="39" t="s">
        <v>5350</v>
      </c>
      <c r="U311" s="39" t="s">
        <v>5350</v>
      </c>
      <c r="V311" s="39" t="s">
        <v>5355</v>
      </c>
      <c r="W311" s="39" t="s">
        <v>5351</v>
      </c>
      <c r="X311" s="39" t="s">
        <v>5351</v>
      </c>
      <c r="Y311" s="39" t="s">
        <v>5351</v>
      </c>
      <c r="Z311" s="39" t="s">
        <v>5351</v>
      </c>
      <c r="AA311" t="s">
        <v>5381</v>
      </c>
    </row>
    <row r="312" spans="1:27" x14ac:dyDescent="0.3">
      <c r="A312" s="37" t="s">
        <v>1806</v>
      </c>
      <c r="B312" s="37" t="s">
        <v>4659</v>
      </c>
      <c r="C312" s="37" t="s">
        <v>3028</v>
      </c>
      <c r="D312" s="37" t="s">
        <v>3029</v>
      </c>
      <c r="E312" s="37" t="s">
        <v>2543</v>
      </c>
      <c r="F312" s="37" t="s">
        <v>4897</v>
      </c>
      <c r="G312" s="37" t="s">
        <v>4898</v>
      </c>
      <c r="H312" s="37" t="s">
        <v>4606</v>
      </c>
      <c r="I312" s="37">
        <v>0</v>
      </c>
      <c r="J312" s="37">
        <v>0</v>
      </c>
      <c r="K312" s="37">
        <v>0</v>
      </c>
      <c r="L312" s="37">
        <v>1</v>
      </c>
      <c r="M312" s="37">
        <v>0</v>
      </c>
      <c r="N312" s="37">
        <v>2</v>
      </c>
      <c r="O312" s="37">
        <v>2</v>
      </c>
      <c r="P312">
        <f>VLOOKUP($A312,'Item Detail'!$A$2:$G$665,7,0)</f>
        <v>2</v>
      </c>
      <c r="Q312" s="39" t="s">
        <v>5365</v>
      </c>
      <c r="R312" s="39" t="s">
        <v>5349</v>
      </c>
      <c r="S312" s="39" t="s">
        <v>5354</v>
      </c>
      <c r="T312" s="39" t="s">
        <v>5350</v>
      </c>
      <c r="U312" s="39" t="s">
        <v>5350</v>
      </c>
      <c r="V312" s="39" t="s">
        <v>5351</v>
      </c>
      <c r="W312" s="39" t="s">
        <v>5351</v>
      </c>
      <c r="X312" s="39" t="s">
        <v>5351</v>
      </c>
      <c r="Y312" s="39" t="s">
        <v>5351</v>
      </c>
      <c r="Z312" s="39" t="s">
        <v>5351</v>
      </c>
      <c r="AA312" t="s">
        <v>5380</v>
      </c>
    </row>
    <row r="313" spans="1:27" x14ac:dyDescent="0.3">
      <c r="A313" s="37" t="s">
        <v>1806</v>
      </c>
      <c r="B313" s="37" t="s">
        <v>4659</v>
      </c>
      <c r="C313" s="37" t="s">
        <v>3028</v>
      </c>
      <c r="D313" s="37" t="s">
        <v>3029</v>
      </c>
      <c r="E313" s="37" t="s">
        <v>2543</v>
      </c>
      <c r="F313" s="37" t="s">
        <v>4897</v>
      </c>
      <c r="G313" s="37" t="s">
        <v>4898</v>
      </c>
      <c r="H313" s="37" t="s">
        <v>4599</v>
      </c>
      <c r="I313" s="37">
        <v>0</v>
      </c>
      <c r="J313" s="37">
        <v>0</v>
      </c>
      <c r="K313" s="37">
        <v>0</v>
      </c>
      <c r="L313" s="37">
        <v>1</v>
      </c>
      <c r="M313" s="37">
        <v>0</v>
      </c>
      <c r="N313" s="37">
        <v>2</v>
      </c>
      <c r="O313" s="37">
        <v>4</v>
      </c>
      <c r="P313">
        <f>VLOOKUP($A313,'Item Detail'!$A$2:$G$665,7,0)</f>
        <v>2</v>
      </c>
      <c r="Q313" s="39" t="s">
        <v>5365</v>
      </c>
      <c r="R313" s="39" t="s">
        <v>5349</v>
      </c>
      <c r="S313" s="39" t="s">
        <v>5354</v>
      </c>
      <c r="T313" s="39" t="s">
        <v>5350</v>
      </c>
      <c r="U313" s="39" t="s">
        <v>5350</v>
      </c>
      <c r="V313" s="39" t="s">
        <v>5351</v>
      </c>
      <c r="W313" s="39" t="s">
        <v>5351</v>
      </c>
      <c r="X313" s="39" t="s">
        <v>5351</v>
      </c>
      <c r="Y313" s="39" t="s">
        <v>5351</v>
      </c>
      <c r="Z313" s="39" t="s">
        <v>5351</v>
      </c>
      <c r="AA313" t="s">
        <v>5381</v>
      </c>
    </row>
    <row r="314" spans="1:27" x14ac:dyDescent="0.3">
      <c r="A314" s="37" t="s">
        <v>1742</v>
      </c>
      <c r="B314" s="37" t="s">
        <v>4692</v>
      </c>
      <c r="C314" s="37" t="s">
        <v>3288</v>
      </c>
      <c r="D314" s="37" t="s">
        <v>3289</v>
      </c>
      <c r="E314" s="37" t="s">
        <v>3290</v>
      </c>
      <c r="F314" s="37" t="s">
        <v>1234</v>
      </c>
      <c r="G314" s="37" t="s">
        <v>4899</v>
      </c>
      <c r="H314" s="37" t="s">
        <v>4599</v>
      </c>
      <c r="I314" s="37">
        <v>0</v>
      </c>
      <c r="J314" s="37">
        <v>2</v>
      </c>
      <c r="K314" s="37">
        <v>0</v>
      </c>
      <c r="L314" s="37">
        <v>0</v>
      </c>
      <c r="M314" s="37">
        <v>0</v>
      </c>
      <c r="N314" s="37">
        <v>4</v>
      </c>
      <c r="O314" s="37">
        <v>6</v>
      </c>
      <c r="P314">
        <f>VLOOKUP($A314,'Item Detail'!$A$2:$G$665,7,0)</f>
        <v>2</v>
      </c>
      <c r="Q314" s="39" t="s">
        <v>5365</v>
      </c>
      <c r="R314" s="39" t="s">
        <v>5349</v>
      </c>
      <c r="S314" s="39" t="s">
        <v>1204</v>
      </c>
      <c r="T314" s="39" t="s">
        <v>5350</v>
      </c>
      <c r="U314" s="39" t="s">
        <v>5350</v>
      </c>
      <c r="V314" s="39" t="s">
        <v>5351</v>
      </c>
      <c r="W314" s="39" t="s">
        <v>5351</v>
      </c>
      <c r="X314" s="39" t="s">
        <v>5351</v>
      </c>
      <c r="Y314" s="39" t="s">
        <v>5351</v>
      </c>
      <c r="Z314" s="39" t="s">
        <v>5351</v>
      </c>
      <c r="AA314" t="s">
        <v>5382</v>
      </c>
    </row>
    <row r="315" spans="1:27" x14ac:dyDescent="0.3">
      <c r="A315" s="37" t="s">
        <v>2994</v>
      </c>
      <c r="B315" s="37" t="s">
        <v>4604</v>
      </c>
      <c r="C315" s="37" t="s">
        <v>2995</v>
      </c>
      <c r="D315" s="37" t="s">
        <v>2996</v>
      </c>
      <c r="E315" s="37" t="s">
        <v>2271</v>
      </c>
      <c r="F315" s="37" t="s">
        <v>1227</v>
      </c>
      <c r="G315" s="37" t="s">
        <v>4900</v>
      </c>
      <c r="H315" s="37" t="s">
        <v>4603</v>
      </c>
      <c r="I315" s="37">
        <v>0</v>
      </c>
      <c r="J315" s="37">
        <v>2</v>
      </c>
      <c r="K315" s="37">
        <v>0</v>
      </c>
      <c r="L315" s="37">
        <v>0</v>
      </c>
      <c r="M315" s="37">
        <v>0</v>
      </c>
      <c r="N315" s="37">
        <v>4</v>
      </c>
      <c r="O315" s="37">
        <v>6</v>
      </c>
      <c r="P315">
        <f>VLOOKUP($A315,'Item Detail'!$A$2:$G$665,7,0)</f>
        <v>2</v>
      </c>
      <c r="Q315" s="39" t="s">
        <v>5353</v>
      </c>
      <c r="R315" s="39" t="s">
        <v>5349</v>
      </c>
      <c r="S315" s="39" t="s">
        <v>5354</v>
      </c>
      <c r="T315" s="39" t="s">
        <v>5350</v>
      </c>
      <c r="U315" s="39" t="s">
        <v>5350</v>
      </c>
      <c r="V315" s="39" t="s">
        <v>5355</v>
      </c>
      <c r="W315" s="39" t="s">
        <v>5351</v>
      </c>
      <c r="X315" s="39" t="s">
        <v>5351</v>
      </c>
      <c r="Y315" s="39" t="s">
        <v>5351</v>
      </c>
      <c r="Z315" s="39" t="s">
        <v>5351</v>
      </c>
      <c r="AA315" t="s">
        <v>5381</v>
      </c>
    </row>
    <row r="316" spans="1:27" x14ac:dyDescent="0.3">
      <c r="A316" s="37" t="s">
        <v>1889</v>
      </c>
      <c r="B316" s="37" t="s">
        <v>4604</v>
      </c>
      <c r="C316" s="37" t="s">
        <v>3275</v>
      </c>
      <c r="D316" s="37" t="s">
        <v>3276</v>
      </c>
      <c r="E316" s="37" t="s">
        <v>2271</v>
      </c>
      <c r="F316" s="37" t="s">
        <v>1227</v>
      </c>
      <c r="G316" s="37" t="s">
        <v>4901</v>
      </c>
      <c r="H316" s="37" t="s">
        <v>4599</v>
      </c>
      <c r="I316" s="37">
        <v>0</v>
      </c>
      <c r="J316" s="37">
        <v>1</v>
      </c>
      <c r="K316" s="37">
        <v>0</v>
      </c>
      <c r="L316" s="37">
        <v>1</v>
      </c>
      <c r="M316" s="37">
        <v>0</v>
      </c>
      <c r="N316" s="37">
        <v>4</v>
      </c>
      <c r="O316" s="37">
        <v>6</v>
      </c>
      <c r="P316">
        <f>VLOOKUP($A316,'Item Detail'!$A$2:$G$665,7,0)</f>
        <v>2</v>
      </c>
      <c r="Q316" s="39" t="s">
        <v>5353</v>
      </c>
      <c r="R316" s="39" t="s">
        <v>5349</v>
      </c>
      <c r="S316" s="39" t="s">
        <v>5354</v>
      </c>
      <c r="T316" s="39" t="s">
        <v>5350</v>
      </c>
      <c r="U316" s="39" t="s">
        <v>5350</v>
      </c>
      <c r="V316" s="39" t="s">
        <v>5355</v>
      </c>
      <c r="W316" s="39" t="s">
        <v>5355</v>
      </c>
      <c r="X316" s="39" t="s">
        <v>5351</v>
      </c>
      <c r="Y316" s="39" t="s">
        <v>5351</v>
      </c>
      <c r="Z316" s="39" t="s">
        <v>5351</v>
      </c>
      <c r="AA316" t="s">
        <v>5383</v>
      </c>
    </row>
    <row r="317" spans="1:27" x14ac:dyDescent="0.3">
      <c r="A317" s="37" t="s">
        <v>3236</v>
      </c>
      <c r="B317" s="37" t="s">
        <v>4609</v>
      </c>
      <c r="C317" s="37" t="s">
        <v>3237</v>
      </c>
      <c r="D317" s="37" t="s">
        <v>2267</v>
      </c>
      <c r="E317" s="37" t="s">
        <v>2271</v>
      </c>
      <c r="F317" s="37" t="s">
        <v>2864</v>
      </c>
      <c r="G317" s="37" t="s">
        <v>4902</v>
      </c>
      <c r="H317" s="37" t="s">
        <v>4603</v>
      </c>
      <c r="I317" s="37">
        <v>0</v>
      </c>
      <c r="J317" s="37">
        <v>0</v>
      </c>
      <c r="K317" s="37">
        <v>0</v>
      </c>
      <c r="L317" s="37">
        <v>2</v>
      </c>
      <c r="M317" s="37">
        <v>0</v>
      </c>
      <c r="N317" s="37">
        <v>4</v>
      </c>
      <c r="O317" s="37">
        <v>6</v>
      </c>
      <c r="P317">
        <f>VLOOKUP($A317,'Item Detail'!$A$2:$G$665,7,0)</f>
        <v>2</v>
      </c>
      <c r="Q317" s="39" t="s">
        <v>5361</v>
      </c>
      <c r="R317" s="39" t="s">
        <v>5349</v>
      </c>
      <c r="S317" s="39" t="s">
        <v>5354</v>
      </c>
      <c r="T317" s="39" t="s">
        <v>5350</v>
      </c>
      <c r="U317" s="39" t="s">
        <v>5350</v>
      </c>
      <c r="V317" s="39" t="s">
        <v>5355</v>
      </c>
      <c r="W317" s="39" t="s">
        <v>5355</v>
      </c>
      <c r="X317" s="39" t="s">
        <v>5351</v>
      </c>
      <c r="Y317" s="39" t="s">
        <v>5351</v>
      </c>
      <c r="Z317" s="39" t="s">
        <v>5351</v>
      </c>
      <c r="AA317" t="s">
        <v>5381</v>
      </c>
    </row>
    <row r="318" spans="1:27" x14ac:dyDescent="0.3">
      <c r="A318" s="37" t="s">
        <v>2981</v>
      </c>
      <c r="B318" s="37" t="s">
        <v>4609</v>
      </c>
      <c r="C318" s="37" t="s">
        <v>2982</v>
      </c>
      <c r="D318" s="37" t="s">
        <v>2267</v>
      </c>
      <c r="E318" s="37" t="s">
        <v>2271</v>
      </c>
      <c r="F318" s="37" t="s">
        <v>2864</v>
      </c>
      <c r="G318" s="37" t="s">
        <v>4903</v>
      </c>
      <c r="H318" s="37" t="s">
        <v>4603</v>
      </c>
      <c r="I318" s="37">
        <v>0</v>
      </c>
      <c r="J318" s="37">
        <v>0</v>
      </c>
      <c r="K318" s="37">
        <v>0</v>
      </c>
      <c r="L318" s="37">
        <v>2</v>
      </c>
      <c r="M318" s="37">
        <v>0</v>
      </c>
      <c r="N318" s="37">
        <v>4</v>
      </c>
      <c r="O318" s="37">
        <v>6</v>
      </c>
      <c r="P318">
        <f>VLOOKUP($A318,'Item Detail'!$A$2:$G$665,7,0)</f>
        <v>2</v>
      </c>
      <c r="Q318" s="39" t="s">
        <v>5361</v>
      </c>
      <c r="R318" s="39" t="s">
        <v>5349</v>
      </c>
      <c r="S318" s="39" t="s">
        <v>5354</v>
      </c>
      <c r="T318" s="39" t="s">
        <v>5350</v>
      </c>
      <c r="U318" s="39" t="s">
        <v>5350</v>
      </c>
      <c r="V318" s="39" t="s">
        <v>5355</v>
      </c>
      <c r="W318" s="39" t="s">
        <v>5355</v>
      </c>
      <c r="X318" s="39" t="s">
        <v>5351</v>
      </c>
      <c r="Y318" s="39" t="s">
        <v>5351</v>
      </c>
      <c r="Z318" s="39" t="s">
        <v>5351</v>
      </c>
      <c r="AA318" t="s">
        <v>5381</v>
      </c>
    </row>
    <row r="319" spans="1:27" x14ac:dyDescent="0.3">
      <c r="A319" s="37" t="s">
        <v>3120</v>
      </c>
      <c r="B319" s="37" t="s">
        <v>4604</v>
      </c>
      <c r="C319" s="37" t="s">
        <v>3121</v>
      </c>
      <c r="D319" s="37" t="s">
        <v>3122</v>
      </c>
      <c r="E319" s="37" t="s">
        <v>2288</v>
      </c>
      <c r="F319" s="37" t="s">
        <v>4904</v>
      </c>
      <c r="G319" s="37" t="s">
        <v>4905</v>
      </c>
      <c r="H319" s="37" t="s">
        <v>4607</v>
      </c>
      <c r="I319" s="37">
        <v>0</v>
      </c>
      <c r="J319" s="37">
        <v>0</v>
      </c>
      <c r="K319" s="37">
        <v>0</v>
      </c>
      <c r="L319" s="37">
        <v>2</v>
      </c>
      <c r="M319" s="37">
        <v>0</v>
      </c>
      <c r="N319" s="37">
        <v>4</v>
      </c>
      <c r="O319" s="37">
        <v>6</v>
      </c>
      <c r="P319">
        <f>VLOOKUP($A319,'Item Detail'!$A$2:$G$665,7,0)</f>
        <v>2</v>
      </c>
      <c r="Q319" s="39" t="s">
        <v>5353</v>
      </c>
      <c r="R319" s="39" t="s">
        <v>5349</v>
      </c>
      <c r="S319" s="39" t="s">
        <v>5354</v>
      </c>
      <c r="T319" s="39" t="s">
        <v>5350</v>
      </c>
      <c r="U319" s="39" t="s">
        <v>5359</v>
      </c>
      <c r="V319" s="39" t="s">
        <v>5355</v>
      </c>
      <c r="W319" s="39" t="s">
        <v>5355</v>
      </c>
      <c r="X319" s="39" t="s">
        <v>5355</v>
      </c>
      <c r="Y319" s="39" t="s">
        <v>5355</v>
      </c>
      <c r="Z319" s="39" t="s">
        <v>5355</v>
      </c>
      <c r="AA319" t="s">
        <v>5380</v>
      </c>
    </row>
    <row r="320" spans="1:27" x14ac:dyDescent="0.3">
      <c r="A320" s="37" t="s">
        <v>3142</v>
      </c>
      <c r="B320" s="37" t="s">
        <v>4613</v>
      </c>
      <c r="C320" s="37" t="s">
        <v>3143</v>
      </c>
      <c r="D320" s="37" t="s">
        <v>3144</v>
      </c>
      <c r="E320" s="37" t="s">
        <v>2271</v>
      </c>
      <c r="F320" s="37" t="s">
        <v>1669</v>
      </c>
      <c r="G320" s="37" t="s">
        <v>4906</v>
      </c>
      <c r="H320" s="37" t="s">
        <v>4603</v>
      </c>
      <c r="I320" s="37">
        <v>0</v>
      </c>
      <c r="J320" s="37">
        <v>2</v>
      </c>
      <c r="K320" s="37">
        <v>0</v>
      </c>
      <c r="L320" s="37">
        <v>0</v>
      </c>
      <c r="M320" s="37">
        <v>0</v>
      </c>
      <c r="N320" s="37">
        <v>4</v>
      </c>
      <c r="O320" s="37">
        <v>6</v>
      </c>
      <c r="P320">
        <f>VLOOKUP($A320,'Item Detail'!$A$2:$G$665,7,0)</f>
        <v>2</v>
      </c>
      <c r="Q320" s="39" t="s">
        <v>5365</v>
      </c>
      <c r="R320" s="39" t="s">
        <v>5349</v>
      </c>
      <c r="S320" s="39" t="s">
        <v>5354</v>
      </c>
      <c r="T320" s="39" t="s">
        <v>5350</v>
      </c>
      <c r="U320" s="39" t="s">
        <v>5350</v>
      </c>
      <c r="V320" s="39" t="s">
        <v>5351</v>
      </c>
      <c r="W320" s="39" t="s">
        <v>5351</v>
      </c>
      <c r="X320" s="39" t="s">
        <v>5351</v>
      </c>
      <c r="Y320" s="39" t="s">
        <v>5351</v>
      </c>
      <c r="Z320" s="39" t="s">
        <v>5351</v>
      </c>
      <c r="AA320" t="s">
        <v>5386</v>
      </c>
    </row>
    <row r="321" spans="1:27" x14ac:dyDescent="0.3">
      <c r="A321" s="37" t="s">
        <v>3285</v>
      </c>
      <c r="B321" s="37" t="s">
        <v>4641</v>
      </c>
      <c r="C321" s="37" t="s">
        <v>2626</v>
      </c>
      <c r="D321" s="37" t="s">
        <v>3286</v>
      </c>
      <c r="E321" s="37" t="s">
        <v>2310</v>
      </c>
      <c r="F321" s="37" t="s">
        <v>2571</v>
      </c>
      <c r="G321" s="37" t="s">
        <v>4907</v>
      </c>
      <c r="H321" s="37" t="s">
        <v>4606</v>
      </c>
      <c r="I321" s="37">
        <v>1</v>
      </c>
      <c r="J321" s="37">
        <v>0</v>
      </c>
      <c r="K321" s="37">
        <v>0</v>
      </c>
      <c r="L321" s="37">
        <v>0</v>
      </c>
      <c r="M321" s="37">
        <v>0</v>
      </c>
      <c r="N321" s="37">
        <v>2</v>
      </c>
      <c r="O321" s="37">
        <v>2</v>
      </c>
      <c r="P321">
        <f>VLOOKUP($A321,'Item Detail'!$A$2:$G$665,7,0)</f>
        <v>2</v>
      </c>
      <c r="Q321" s="39" t="s">
        <v>5353</v>
      </c>
      <c r="R321" s="39" t="s">
        <v>5349</v>
      </c>
      <c r="S321" s="39" t="s">
        <v>5354</v>
      </c>
      <c r="T321" s="39" t="s">
        <v>5350</v>
      </c>
      <c r="U321" s="39" t="s">
        <v>5356</v>
      </c>
      <c r="V321" s="39" t="s">
        <v>5355</v>
      </c>
      <c r="W321" s="39" t="s">
        <v>5351</v>
      </c>
      <c r="X321" s="39" t="s">
        <v>5355</v>
      </c>
      <c r="Y321" s="39" t="s">
        <v>5351</v>
      </c>
      <c r="Z321" s="39" t="s">
        <v>5351</v>
      </c>
      <c r="AA321" t="s">
        <v>5380</v>
      </c>
    </row>
    <row r="322" spans="1:27" x14ac:dyDescent="0.3">
      <c r="A322" s="37" t="s">
        <v>3285</v>
      </c>
      <c r="B322" s="37" t="s">
        <v>4641</v>
      </c>
      <c r="C322" s="37" t="s">
        <v>2626</v>
      </c>
      <c r="D322" s="37" t="s">
        <v>3286</v>
      </c>
      <c r="E322" s="37" t="s">
        <v>2310</v>
      </c>
      <c r="F322" s="37" t="s">
        <v>2571</v>
      </c>
      <c r="G322" s="37" t="s">
        <v>4907</v>
      </c>
      <c r="H322" s="37" t="s">
        <v>4603</v>
      </c>
      <c r="I322" s="37">
        <v>0</v>
      </c>
      <c r="J322" s="37">
        <v>0</v>
      </c>
      <c r="K322" s="37">
        <v>0</v>
      </c>
      <c r="L322" s="37">
        <v>1</v>
      </c>
      <c r="M322" s="37">
        <v>0</v>
      </c>
      <c r="N322" s="37">
        <v>2</v>
      </c>
      <c r="O322" s="37">
        <v>4</v>
      </c>
      <c r="P322">
        <f>VLOOKUP($A322,'Item Detail'!$A$2:$G$665,7,0)</f>
        <v>2</v>
      </c>
      <c r="Q322" s="39" t="s">
        <v>5353</v>
      </c>
      <c r="R322" s="39" t="s">
        <v>5349</v>
      </c>
      <c r="S322" s="39" t="s">
        <v>5354</v>
      </c>
      <c r="T322" s="39" t="s">
        <v>5350</v>
      </c>
      <c r="U322" s="39" t="s">
        <v>5356</v>
      </c>
      <c r="V322" s="39" t="s">
        <v>5355</v>
      </c>
      <c r="W322" s="39" t="s">
        <v>5351</v>
      </c>
      <c r="X322" s="39" t="s">
        <v>5355</v>
      </c>
      <c r="Y322" s="39" t="s">
        <v>5351</v>
      </c>
      <c r="Z322" s="39" t="s">
        <v>5351</v>
      </c>
      <c r="AA322" t="s">
        <v>5381</v>
      </c>
    </row>
    <row r="323" spans="1:27" x14ac:dyDescent="0.3">
      <c r="A323" s="37" t="s">
        <v>3015</v>
      </c>
      <c r="B323" s="37" t="s">
        <v>4669</v>
      </c>
      <c r="C323" s="37" t="s">
        <v>3016</v>
      </c>
      <c r="D323" s="37" t="s">
        <v>2492</v>
      </c>
      <c r="E323" s="37" t="s">
        <v>2493</v>
      </c>
      <c r="F323" s="37" t="s">
        <v>2477</v>
      </c>
      <c r="G323" s="37" t="s">
        <v>4908</v>
      </c>
      <c r="H323" s="37" t="s">
        <v>4606</v>
      </c>
      <c r="I323" s="37">
        <v>0</v>
      </c>
      <c r="J323" s="37">
        <v>1</v>
      </c>
      <c r="K323" s="37">
        <v>0</v>
      </c>
      <c r="L323" s="37">
        <v>0</v>
      </c>
      <c r="M323" s="37">
        <v>0</v>
      </c>
      <c r="N323" s="37">
        <v>2</v>
      </c>
      <c r="O323" s="37">
        <v>2</v>
      </c>
      <c r="P323">
        <f>VLOOKUP($A323,'Item Detail'!$A$2:$G$665,7,0)</f>
        <v>2</v>
      </c>
      <c r="Q323" s="39" t="s">
        <v>5353</v>
      </c>
      <c r="R323" s="39" t="s">
        <v>5349</v>
      </c>
      <c r="S323" s="39" t="s">
        <v>5354</v>
      </c>
      <c r="T323" s="39" t="s">
        <v>5350</v>
      </c>
      <c r="U323" s="39" t="s">
        <v>5356</v>
      </c>
      <c r="V323" s="39" t="s">
        <v>5355</v>
      </c>
      <c r="W323" s="39" t="s">
        <v>5355</v>
      </c>
      <c r="X323" s="39" t="s">
        <v>5355</v>
      </c>
      <c r="Y323" s="39" t="s">
        <v>5355</v>
      </c>
      <c r="Z323" s="39" t="s">
        <v>5355</v>
      </c>
      <c r="AA323" t="s">
        <v>5380</v>
      </c>
    </row>
    <row r="324" spans="1:27" x14ac:dyDescent="0.3">
      <c r="A324" s="37" t="s">
        <v>3015</v>
      </c>
      <c r="B324" s="37" t="s">
        <v>4669</v>
      </c>
      <c r="C324" s="37" t="s">
        <v>3016</v>
      </c>
      <c r="D324" s="37" t="s">
        <v>2492</v>
      </c>
      <c r="E324" s="37" t="s">
        <v>2493</v>
      </c>
      <c r="F324" s="37" t="s">
        <v>2477</v>
      </c>
      <c r="G324" s="37" t="s">
        <v>4908</v>
      </c>
      <c r="H324" s="37" t="s">
        <v>4607</v>
      </c>
      <c r="I324" s="37">
        <v>0</v>
      </c>
      <c r="J324" s="37">
        <v>1</v>
      </c>
      <c r="K324" s="37">
        <v>0</v>
      </c>
      <c r="L324" s="37">
        <v>0</v>
      </c>
      <c r="M324" s="37">
        <v>0</v>
      </c>
      <c r="N324" s="37">
        <v>2</v>
      </c>
      <c r="O324" s="37">
        <v>4</v>
      </c>
      <c r="P324">
        <f>VLOOKUP($A324,'Item Detail'!$A$2:$G$665,7,0)</f>
        <v>2</v>
      </c>
      <c r="Q324" s="39" t="s">
        <v>5353</v>
      </c>
      <c r="R324" s="39" t="s">
        <v>5349</v>
      </c>
      <c r="S324" s="39" t="s">
        <v>5354</v>
      </c>
      <c r="T324" s="39" t="s">
        <v>5350</v>
      </c>
      <c r="U324" s="39" t="s">
        <v>5356</v>
      </c>
      <c r="V324" s="39" t="s">
        <v>5355</v>
      </c>
      <c r="W324" s="39" t="s">
        <v>5355</v>
      </c>
      <c r="X324" s="39" t="s">
        <v>5355</v>
      </c>
      <c r="Y324" s="39" t="s">
        <v>5355</v>
      </c>
      <c r="Z324" s="39" t="s">
        <v>5355</v>
      </c>
      <c r="AA324" t="s">
        <v>5380</v>
      </c>
    </row>
    <row r="325" spans="1:27" x14ac:dyDescent="0.3">
      <c r="A325" s="37" t="s">
        <v>3185</v>
      </c>
      <c r="B325" s="37" t="s">
        <v>4617</v>
      </c>
      <c r="C325" s="37" t="s">
        <v>2524</v>
      </c>
      <c r="D325" s="37" t="s">
        <v>3186</v>
      </c>
      <c r="E325" s="37" t="s">
        <v>2484</v>
      </c>
      <c r="F325" s="37" t="s">
        <v>2311</v>
      </c>
      <c r="G325" s="37" t="s">
        <v>4909</v>
      </c>
      <c r="H325" s="37" t="s">
        <v>4603</v>
      </c>
      <c r="I325" s="37">
        <v>0</v>
      </c>
      <c r="J325" s="37">
        <v>1</v>
      </c>
      <c r="K325" s="37">
        <v>0</v>
      </c>
      <c r="L325" s="37">
        <v>1</v>
      </c>
      <c r="M325" s="37">
        <v>0</v>
      </c>
      <c r="N325" s="37">
        <v>4</v>
      </c>
      <c r="O325" s="37">
        <v>6</v>
      </c>
      <c r="P325">
        <f>VLOOKUP($A325,'Item Detail'!$A$2:$G$665,7,0)</f>
        <v>2</v>
      </c>
      <c r="Q325" s="39" t="s">
        <v>5353</v>
      </c>
      <c r="R325" s="39" t="s">
        <v>5349</v>
      </c>
      <c r="S325" s="39" t="s">
        <v>5354</v>
      </c>
      <c r="T325" s="39" t="s">
        <v>5350</v>
      </c>
      <c r="U325" s="39" t="s">
        <v>5350</v>
      </c>
      <c r="V325" s="39" t="s">
        <v>5355</v>
      </c>
      <c r="W325" s="39" t="s">
        <v>5351</v>
      </c>
      <c r="X325" s="39" t="s">
        <v>5355</v>
      </c>
      <c r="Y325" s="39" t="s">
        <v>5351</v>
      </c>
      <c r="Z325" s="39" t="s">
        <v>5355</v>
      </c>
      <c r="AA325" t="s">
        <v>5381</v>
      </c>
    </row>
    <row r="326" spans="1:27" x14ac:dyDescent="0.3">
      <c r="A326" s="37" t="s">
        <v>3243</v>
      </c>
      <c r="B326" s="37" t="s">
        <v>4621</v>
      </c>
      <c r="C326" s="37" t="s">
        <v>3244</v>
      </c>
      <c r="D326" s="37" t="s">
        <v>3245</v>
      </c>
      <c r="E326" s="37" t="s">
        <v>2271</v>
      </c>
      <c r="F326" s="37" t="s">
        <v>3246</v>
      </c>
      <c r="G326" s="37" t="s">
        <v>4910</v>
      </c>
      <c r="H326" s="37" t="s">
        <v>4603</v>
      </c>
      <c r="I326" s="37">
        <v>0</v>
      </c>
      <c r="J326" s="37">
        <v>2</v>
      </c>
      <c r="K326" s="37">
        <v>0</v>
      </c>
      <c r="L326" s="37">
        <v>0</v>
      </c>
      <c r="M326" s="37">
        <v>0</v>
      </c>
      <c r="N326" s="37">
        <v>4</v>
      </c>
      <c r="O326" s="37">
        <v>6</v>
      </c>
      <c r="P326">
        <f>VLOOKUP($A326,'Item Detail'!$A$2:$G$665,7,0)</f>
        <v>2</v>
      </c>
      <c r="Q326" s="39" t="s">
        <v>5353</v>
      </c>
      <c r="R326" s="39" t="s">
        <v>5349</v>
      </c>
      <c r="S326" s="39" t="s">
        <v>5354</v>
      </c>
      <c r="T326" s="39" t="s">
        <v>5350</v>
      </c>
      <c r="U326" s="39" t="s">
        <v>5356</v>
      </c>
      <c r="V326" s="39" t="s">
        <v>5355</v>
      </c>
      <c r="W326" s="39" t="s">
        <v>5351</v>
      </c>
      <c r="X326" s="39" t="s">
        <v>5351</v>
      </c>
      <c r="Y326" s="39" t="s">
        <v>5351</v>
      </c>
      <c r="Z326" s="39" t="s">
        <v>5351</v>
      </c>
      <c r="AA326" t="s">
        <v>5381</v>
      </c>
    </row>
    <row r="327" spans="1:27" x14ac:dyDescent="0.3">
      <c r="A327" s="37" t="s">
        <v>3031</v>
      </c>
      <c r="B327" s="37" t="s">
        <v>4649</v>
      </c>
      <c r="C327" s="37" t="s">
        <v>3032</v>
      </c>
      <c r="D327" s="37" t="s">
        <v>3033</v>
      </c>
      <c r="E327" s="37" t="s">
        <v>2484</v>
      </c>
      <c r="F327" s="37" t="s">
        <v>2189</v>
      </c>
      <c r="G327" s="37" t="s">
        <v>4911</v>
      </c>
      <c r="H327" s="37" t="s">
        <v>4603</v>
      </c>
      <c r="I327" s="37">
        <v>0</v>
      </c>
      <c r="J327" s="37">
        <v>2</v>
      </c>
      <c r="K327" s="37">
        <v>0</v>
      </c>
      <c r="L327" s="37">
        <v>0</v>
      </c>
      <c r="M327" s="37">
        <v>0</v>
      </c>
      <c r="N327" s="37">
        <v>4</v>
      </c>
      <c r="O327" s="37">
        <v>6</v>
      </c>
      <c r="P327">
        <f>VLOOKUP($A327,'Item Detail'!$A$2:$G$665,7,0)</f>
        <v>2</v>
      </c>
      <c r="Q327" s="39" t="s">
        <v>5353</v>
      </c>
      <c r="R327" s="39" t="s">
        <v>5349</v>
      </c>
      <c r="S327" s="39" t="s">
        <v>5354</v>
      </c>
      <c r="T327" s="39" t="s">
        <v>5350</v>
      </c>
      <c r="U327" s="39" t="s">
        <v>5350</v>
      </c>
      <c r="V327" s="39" t="s">
        <v>5355</v>
      </c>
      <c r="W327" s="39" t="s">
        <v>5351</v>
      </c>
      <c r="X327" s="39" t="s">
        <v>5355</v>
      </c>
      <c r="Y327" s="39" t="s">
        <v>5351</v>
      </c>
      <c r="Z327" s="39" t="s">
        <v>5351</v>
      </c>
      <c r="AA327" t="s">
        <v>5381</v>
      </c>
    </row>
    <row r="328" spans="1:27" x14ac:dyDescent="0.3">
      <c r="A328" s="37" t="s">
        <v>3003</v>
      </c>
      <c r="B328" s="37" t="s">
        <v>4604</v>
      </c>
      <c r="C328" s="37" t="s">
        <v>3004</v>
      </c>
      <c r="D328" s="37" t="s">
        <v>3005</v>
      </c>
      <c r="E328" s="37" t="s">
        <v>2271</v>
      </c>
      <c r="F328" s="37" t="s">
        <v>3006</v>
      </c>
      <c r="G328" s="37" t="s">
        <v>4912</v>
      </c>
      <c r="H328" s="37" t="s">
        <v>4607</v>
      </c>
      <c r="I328" s="37">
        <v>0</v>
      </c>
      <c r="J328" s="37">
        <v>2</v>
      </c>
      <c r="K328" s="37">
        <v>0</v>
      </c>
      <c r="L328" s="37">
        <v>0</v>
      </c>
      <c r="M328" s="37">
        <v>0</v>
      </c>
      <c r="N328" s="37">
        <v>4</v>
      </c>
      <c r="O328" s="37">
        <v>4</v>
      </c>
      <c r="P328">
        <f>VLOOKUP($A328,'Item Detail'!$A$2:$G$665,7,0)</f>
        <v>2</v>
      </c>
      <c r="Q328" s="39" t="s">
        <v>5353</v>
      </c>
      <c r="R328" s="39" t="s">
        <v>5349</v>
      </c>
      <c r="S328" s="39" t="s">
        <v>5354</v>
      </c>
      <c r="T328" s="39" t="s">
        <v>5350</v>
      </c>
      <c r="U328" s="39" t="s">
        <v>5356</v>
      </c>
      <c r="V328" s="39" t="s">
        <v>5355</v>
      </c>
      <c r="W328" s="39" t="s">
        <v>5355</v>
      </c>
      <c r="X328" s="39" t="s">
        <v>5355</v>
      </c>
      <c r="Y328" s="39" t="s">
        <v>5355</v>
      </c>
      <c r="Z328" s="39" t="s">
        <v>5355</v>
      </c>
      <c r="AA328" t="s">
        <v>5380</v>
      </c>
    </row>
    <row r="329" spans="1:27" x14ac:dyDescent="0.3">
      <c r="A329" s="37" t="s">
        <v>3166</v>
      </c>
      <c r="B329" s="37" t="s">
        <v>4740</v>
      </c>
      <c r="C329" s="37" t="s">
        <v>3167</v>
      </c>
      <c r="D329" s="37" t="s">
        <v>3168</v>
      </c>
      <c r="E329" s="37" t="s">
        <v>2271</v>
      </c>
      <c r="F329" s="37" t="s">
        <v>2658</v>
      </c>
      <c r="G329" s="37" t="s">
        <v>4913</v>
      </c>
      <c r="H329" s="37" t="s">
        <v>4603</v>
      </c>
      <c r="I329" s="37">
        <v>0</v>
      </c>
      <c r="J329" s="37">
        <v>2</v>
      </c>
      <c r="K329" s="37">
        <v>0</v>
      </c>
      <c r="L329" s="37">
        <v>0</v>
      </c>
      <c r="M329" s="37">
        <v>0</v>
      </c>
      <c r="N329" s="37">
        <v>4</v>
      </c>
      <c r="O329" s="37">
        <v>4</v>
      </c>
      <c r="P329">
        <f>VLOOKUP($A329,'Item Detail'!$A$2:$G$665,7,0)</f>
        <v>2</v>
      </c>
      <c r="Q329" s="39" t="s">
        <v>5362</v>
      </c>
      <c r="R329" s="39" t="s">
        <v>5349</v>
      </c>
      <c r="S329" s="39" t="s">
        <v>5354</v>
      </c>
      <c r="T329" s="39" t="s">
        <v>5350</v>
      </c>
      <c r="U329" s="39" t="s">
        <v>5350</v>
      </c>
      <c r="V329" s="39" t="s">
        <v>5355</v>
      </c>
      <c r="W329" s="39" t="s">
        <v>5351</v>
      </c>
      <c r="X329" s="39" t="s">
        <v>5355</v>
      </c>
      <c r="Y329" s="39" t="s">
        <v>5351</v>
      </c>
      <c r="Z329" s="39" t="s">
        <v>5351</v>
      </c>
      <c r="AA329" t="s">
        <v>5381</v>
      </c>
    </row>
    <row r="330" spans="1:27" x14ac:dyDescent="0.3">
      <c r="A330" s="37" t="s">
        <v>2970</v>
      </c>
      <c r="B330" s="37" t="s">
        <v>4597</v>
      </c>
      <c r="C330" s="37" t="s">
        <v>2971</v>
      </c>
      <c r="D330" s="37" t="s">
        <v>2606</v>
      </c>
      <c r="E330" s="37" t="s">
        <v>2493</v>
      </c>
      <c r="F330" s="37" t="s">
        <v>2432</v>
      </c>
      <c r="G330" s="37" t="s">
        <v>4914</v>
      </c>
      <c r="H330" s="37" t="s">
        <v>4607</v>
      </c>
      <c r="I330" s="37">
        <v>0</v>
      </c>
      <c r="J330" s="37">
        <v>0</v>
      </c>
      <c r="K330" s="37">
        <v>0</v>
      </c>
      <c r="L330" s="37">
        <v>2</v>
      </c>
      <c r="M330" s="37">
        <v>0</v>
      </c>
      <c r="N330" s="37">
        <v>4</v>
      </c>
      <c r="O330" s="37">
        <v>4</v>
      </c>
      <c r="P330">
        <f>VLOOKUP($A330,'Item Detail'!$A$2:$G$665,7,0)</f>
        <v>2</v>
      </c>
      <c r="Q330" s="39" t="s">
        <v>5353</v>
      </c>
      <c r="R330" s="39" t="s">
        <v>5360</v>
      </c>
      <c r="S330" s="39" t="s">
        <v>5354</v>
      </c>
      <c r="T330" s="39" t="s">
        <v>5350</v>
      </c>
      <c r="U330" s="39" t="s">
        <v>5350</v>
      </c>
      <c r="V330" s="39" t="s">
        <v>5355</v>
      </c>
      <c r="W330" s="39" t="s">
        <v>5355</v>
      </c>
      <c r="X330" s="39" t="s">
        <v>5355</v>
      </c>
      <c r="Y330" s="39" t="s">
        <v>5355</v>
      </c>
      <c r="Z330" s="39" t="s">
        <v>5355</v>
      </c>
      <c r="AA330" t="s">
        <v>5380</v>
      </c>
    </row>
    <row r="331" spans="1:27" x14ac:dyDescent="0.3">
      <c r="A331" s="37" t="s">
        <v>3125</v>
      </c>
      <c r="B331" s="37" t="s">
        <v>4623</v>
      </c>
      <c r="C331" s="37" t="s">
        <v>3048</v>
      </c>
      <c r="D331" s="37" t="s">
        <v>3126</v>
      </c>
      <c r="E331" s="37" t="s">
        <v>2846</v>
      </c>
      <c r="F331" s="37" t="s">
        <v>4809</v>
      </c>
      <c r="G331" s="37" t="s">
        <v>4915</v>
      </c>
      <c r="H331" s="37" t="s">
        <v>4606</v>
      </c>
      <c r="I331" s="37">
        <v>0</v>
      </c>
      <c r="J331" s="37">
        <v>1</v>
      </c>
      <c r="K331" s="37">
        <v>0</v>
      </c>
      <c r="L331" s="37">
        <v>0</v>
      </c>
      <c r="M331" s="37">
        <v>0</v>
      </c>
      <c r="N331" s="37">
        <v>2</v>
      </c>
      <c r="O331" s="37">
        <v>2</v>
      </c>
      <c r="P331">
        <f>VLOOKUP($A331,'Item Detail'!$A$2:$G$665,7,0)</f>
        <v>2</v>
      </c>
      <c r="Q331" s="39" t="s">
        <v>5353</v>
      </c>
      <c r="R331" s="39" t="s">
        <v>5349</v>
      </c>
      <c r="S331" s="39" t="s">
        <v>5354</v>
      </c>
      <c r="T331" s="39" t="s">
        <v>5350</v>
      </c>
      <c r="U331" s="39" t="s">
        <v>5350</v>
      </c>
      <c r="V331" s="39" t="s">
        <v>5355</v>
      </c>
      <c r="W331" s="39" t="s">
        <v>5355</v>
      </c>
      <c r="X331" s="39" t="s">
        <v>5355</v>
      </c>
      <c r="Y331" s="39" t="s">
        <v>5351</v>
      </c>
      <c r="Z331" s="39" t="s">
        <v>5351</v>
      </c>
      <c r="AA331" t="s">
        <v>5380</v>
      </c>
    </row>
    <row r="332" spans="1:27" x14ac:dyDescent="0.3">
      <c r="A332" s="37" t="s">
        <v>3125</v>
      </c>
      <c r="B332" s="37" t="s">
        <v>4623</v>
      </c>
      <c r="C332" s="37" t="s">
        <v>3048</v>
      </c>
      <c r="D332" s="37" t="s">
        <v>3126</v>
      </c>
      <c r="E332" s="37" t="s">
        <v>2846</v>
      </c>
      <c r="F332" s="37" t="s">
        <v>4809</v>
      </c>
      <c r="G332" s="37" t="s">
        <v>4915</v>
      </c>
      <c r="H332" s="37" t="s">
        <v>4607</v>
      </c>
      <c r="I332" s="37">
        <v>0</v>
      </c>
      <c r="J332" s="37">
        <v>1</v>
      </c>
      <c r="K332" s="37">
        <v>0</v>
      </c>
      <c r="L332" s="37">
        <v>0</v>
      </c>
      <c r="M332" s="37">
        <v>0</v>
      </c>
      <c r="N332" s="37">
        <v>2</v>
      </c>
      <c r="O332" s="37">
        <v>2</v>
      </c>
      <c r="P332">
        <f>VLOOKUP($A332,'Item Detail'!$A$2:$G$665,7,0)</f>
        <v>2</v>
      </c>
      <c r="Q332" s="39" t="s">
        <v>5353</v>
      </c>
      <c r="R332" s="39" t="s">
        <v>5349</v>
      </c>
      <c r="S332" s="39" t="s">
        <v>5354</v>
      </c>
      <c r="T332" s="39" t="s">
        <v>5350</v>
      </c>
      <c r="U332" s="39" t="s">
        <v>5350</v>
      </c>
      <c r="V332" s="39" t="s">
        <v>5355</v>
      </c>
      <c r="W332" s="39" t="s">
        <v>5355</v>
      </c>
      <c r="X332" s="39" t="s">
        <v>5355</v>
      </c>
      <c r="Y332" s="39" t="s">
        <v>5351</v>
      </c>
      <c r="Z332" s="39" t="s">
        <v>5351</v>
      </c>
      <c r="AA332" t="s">
        <v>5380</v>
      </c>
    </row>
    <row r="333" spans="1:27" x14ac:dyDescent="0.3">
      <c r="A333" s="37" t="s">
        <v>3319</v>
      </c>
      <c r="B333" s="37" t="s">
        <v>4615</v>
      </c>
      <c r="C333" s="37" t="s">
        <v>3320</v>
      </c>
      <c r="D333" s="37" t="s">
        <v>3321</v>
      </c>
      <c r="E333" s="37" t="s">
        <v>2575</v>
      </c>
      <c r="F333" s="37" t="s">
        <v>4774</v>
      </c>
      <c r="G333" s="37" t="s">
        <v>4916</v>
      </c>
      <c r="H333" s="37" t="s">
        <v>4603</v>
      </c>
      <c r="I333" s="37">
        <v>0</v>
      </c>
      <c r="J333" s="37">
        <v>2</v>
      </c>
      <c r="K333" s="37">
        <v>0</v>
      </c>
      <c r="L333" s="37">
        <v>0</v>
      </c>
      <c r="M333" s="37">
        <v>0</v>
      </c>
      <c r="N333" s="37">
        <v>4</v>
      </c>
      <c r="O333" s="37">
        <v>4</v>
      </c>
      <c r="P333">
        <f>VLOOKUP($A333,'Item Detail'!$A$2:$G$665,7,0)</f>
        <v>2</v>
      </c>
      <c r="Q333" s="39" t="s">
        <v>5353</v>
      </c>
      <c r="R333" s="39" t="s">
        <v>5349</v>
      </c>
      <c r="S333" s="39" t="s">
        <v>5354</v>
      </c>
      <c r="T333" s="39" t="s">
        <v>5350</v>
      </c>
      <c r="U333" s="39" t="s">
        <v>5356</v>
      </c>
      <c r="V333" s="39" t="s">
        <v>5355</v>
      </c>
      <c r="W333" s="39" t="s">
        <v>5351</v>
      </c>
      <c r="X333" s="39" t="s">
        <v>5351</v>
      </c>
      <c r="Y333" s="39" t="s">
        <v>5351</v>
      </c>
      <c r="Z333" s="39" t="s">
        <v>5351</v>
      </c>
      <c r="AA333" t="s">
        <v>5381</v>
      </c>
    </row>
    <row r="334" spans="1:27" x14ac:dyDescent="0.3">
      <c r="A334" s="37" t="s">
        <v>3008</v>
      </c>
      <c r="B334" s="37" t="s">
        <v>4615</v>
      </c>
      <c r="C334" s="37" t="s">
        <v>2947</v>
      </c>
      <c r="D334" s="37" t="s">
        <v>3009</v>
      </c>
      <c r="E334" s="37" t="s">
        <v>2575</v>
      </c>
      <c r="F334" s="37" t="s">
        <v>4774</v>
      </c>
      <c r="G334" s="37" t="s">
        <v>4917</v>
      </c>
      <c r="H334" s="37" t="s">
        <v>4607</v>
      </c>
      <c r="I334" s="37">
        <v>0</v>
      </c>
      <c r="J334" s="37">
        <v>0</v>
      </c>
      <c r="K334" s="37">
        <v>0</v>
      </c>
      <c r="L334" s="37">
        <v>2</v>
      </c>
      <c r="M334" s="37">
        <v>0</v>
      </c>
      <c r="N334" s="37">
        <v>4</v>
      </c>
      <c r="O334" s="37">
        <v>4</v>
      </c>
      <c r="P334">
        <f>VLOOKUP($A334,'Item Detail'!$A$2:$G$665,7,0)</f>
        <v>2</v>
      </c>
      <c r="Q334" s="39" t="s">
        <v>5353</v>
      </c>
      <c r="R334" s="39" t="s">
        <v>5349</v>
      </c>
      <c r="S334" s="39" t="s">
        <v>5354</v>
      </c>
      <c r="T334" s="39" t="s">
        <v>5350</v>
      </c>
      <c r="U334" s="39" t="s">
        <v>5356</v>
      </c>
      <c r="V334" s="39" t="s">
        <v>5355</v>
      </c>
      <c r="W334" s="39" t="s">
        <v>5355</v>
      </c>
      <c r="X334" s="39" t="s">
        <v>5355</v>
      </c>
      <c r="Y334" s="39" t="s">
        <v>5355</v>
      </c>
      <c r="Z334" s="39" t="s">
        <v>5355</v>
      </c>
      <c r="AA334" t="s">
        <v>5380</v>
      </c>
    </row>
    <row r="335" spans="1:27" x14ac:dyDescent="0.3">
      <c r="A335" s="37" t="s">
        <v>3055</v>
      </c>
      <c r="B335" s="37" t="s">
        <v>4683</v>
      </c>
      <c r="C335" s="37" t="s">
        <v>3056</v>
      </c>
      <c r="D335" s="37" t="s">
        <v>3057</v>
      </c>
      <c r="E335" s="37" t="s">
        <v>2271</v>
      </c>
      <c r="F335" s="37" t="s">
        <v>4918</v>
      </c>
      <c r="G335" s="37" t="s">
        <v>4919</v>
      </c>
      <c r="H335" s="37" t="s">
        <v>4603</v>
      </c>
      <c r="I335" s="37">
        <v>0</v>
      </c>
      <c r="J335" s="37">
        <v>0</v>
      </c>
      <c r="K335" s="37">
        <v>0</v>
      </c>
      <c r="L335" s="37">
        <v>1</v>
      </c>
      <c r="M335" s="37">
        <v>0</v>
      </c>
      <c r="N335" s="37">
        <v>2</v>
      </c>
      <c r="O335" s="37">
        <v>2</v>
      </c>
      <c r="P335">
        <f>VLOOKUP($A335,'Item Detail'!$A$2:$G$665,7,0)</f>
        <v>2</v>
      </c>
      <c r="Q335" s="39" t="s">
        <v>5372</v>
      </c>
      <c r="R335" s="39" t="s">
        <v>5349</v>
      </c>
      <c r="S335" s="39" t="s">
        <v>5354</v>
      </c>
      <c r="T335" s="39" t="s">
        <v>5350</v>
      </c>
      <c r="U335" s="39" t="s">
        <v>5356</v>
      </c>
      <c r="V335" s="39" t="s">
        <v>5355</v>
      </c>
      <c r="W335" s="39" t="s">
        <v>5355</v>
      </c>
      <c r="X335" s="39" t="s">
        <v>5351</v>
      </c>
      <c r="Y335" s="39" t="s">
        <v>5351</v>
      </c>
      <c r="Z335" s="39" t="s">
        <v>5351</v>
      </c>
      <c r="AA335" t="s">
        <v>5381</v>
      </c>
    </row>
    <row r="336" spans="1:27" x14ac:dyDescent="0.3">
      <c r="A336" s="37" t="s">
        <v>3055</v>
      </c>
      <c r="B336" s="37" t="s">
        <v>4683</v>
      </c>
      <c r="C336" s="37" t="s">
        <v>3056</v>
      </c>
      <c r="D336" s="37" t="s">
        <v>3057</v>
      </c>
      <c r="E336" s="37" t="s">
        <v>2271</v>
      </c>
      <c r="F336" s="37" t="s">
        <v>4918</v>
      </c>
      <c r="G336" s="37" t="s">
        <v>4919</v>
      </c>
      <c r="H336" s="37" t="s">
        <v>4607</v>
      </c>
      <c r="I336" s="37">
        <v>0</v>
      </c>
      <c r="J336" s="37">
        <v>1</v>
      </c>
      <c r="K336" s="37">
        <v>0</v>
      </c>
      <c r="L336" s="37">
        <v>0</v>
      </c>
      <c r="M336" s="37">
        <v>0</v>
      </c>
      <c r="N336" s="37">
        <v>2</v>
      </c>
      <c r="O336" s="37">
        <v>2</v>
      </c>
      <c r="P336">
        <f>VLOOKUP($A336,'Item Detail'!$A$2:$G$665,7,0)</f>
        <v>2</v>
      </c>
      <c r="Q336" s="39" t="s">
        <v>5372</v>
      </c>
      <c r="R336" s="39" t="s">
        <v>5349</v>
      </c>
      <c r="S336" s="39" t="s">
        <v>5354</v>
      </c>
      <c r="T336" s="39" t="s">
        <v>5350</v>
      </c>
      <c r="U336" s="39" t="s">
        <v>5356</v>
      </c>
      <c r="V336" s="39" t="s">
        <v>5355</v>
      </c>
      <c r="W336" s="39" t="s">
        <v>5355</v>
      </c>
      <c r="X336" s="39" t="s">
        <v>5351</v>
      </c>
      <c r="Y336" s="39" t="s">
        <v>5351</v>
      </c>
      <c r="Z336" s="39" t="s">
        <v>5351</v>
      </c>
      <c r="AA336" t="s">
        <v>5380</v>
      </c>
    </row>
    <row r="337" spans="1:27" x14ac:dyDescent="0.3">
      <c r="A337" s="37" t="s">
        <v>3351</v>
      </c>
      <c r="B337" s="37" t="s">
        <v>4619</v>
      </c>
      <c r="C337" s="37" t="s">
        <v>3352</v>
      </c>
      <c r="D337" s="37" t="s">
        <v>3353</v>
      </c>
      <c r="E337" s="37" t="s">
        <v>2600</v>
      </c>
      <c r="F337" s="37" t="s">
        <v>2317</v>
      </c>
      <c r="G337" s="37" t="s">
        <v>4920</v>
      </c>
      <c r="H337" s="37" t="s">
        <v>4606</v>
      </c>
      <c r="I337" s="37">
        <v>0</v>
      </c>
      <c r="J337" s="37">
        <v>2</v>
      </c>
      <c r="K337" s="37">
        <v>0</v>
      </c>
      <c r="L337" s="37">
        <v>0</v>
      </c>
      <c r="M337" s="37">
        <v>0</v>
      </c>
      <c r="N337" s="37">
        <v>4</v>
      </c>
      <c r="O337" s="37">
        <v>4</v>
      </c>
      <c r="P337">
        <f>VLOOKUP($A337,'Item Detail'!$A$2:$G$665,7,0)</f>
        <v>2</v>
      </c>
      <c r="Q337" s="39" t="s">
        <v>5353</v>
      </c>
      <c r="R337" s="39" t="s">
        <v>5349</v>
      </c>
      <c r="S337" s="39" t="s">
        <v>5354</v>
      </c>
      <c r="T337" s="39" t="s">
        <v>5350</v>
      </c>
      <c r="U337" s="39" t="s">
        <v>5350</v>
      </c>
      <c r="V337" s="39" t="s">
        <v>5355</v>
      </c>
      <c r="W337" s="39" t="s">
        <v>5355</v>
      </c>
      <c r="X337" s="39" t="s">
        <v>5355</v>
      </c>
      <c r="Y337" s="39" t="s">
        <v>5355</v>
      </c>
      <c r="Z337" s="39" t="s">
        <v>5355</v>
      </c>
      <c r="AA337" t="s">
        <v>5380</v>
      </c>
    </row>
    <row r="338" spans="1:27" x14ac:dyDescent="0.3">
      <c r="A338" s="37" t="s">
        <v>3093</v>
      </c>
      <c r="B338" s="37" t="s">
        <v>4788</v>
      </c>
      <c r="C338" s="37" t="s">
        <v>3094</v>
      </c>
      <c r="D338" s="37" t="s">
        <v>3095</v>
      </c>
      <c r="E338" s="37" t="s">
        <v>3096</v>
      </c>
      <c r="F338" s="37" t="s">
        <v>4921</v>
      </c>
      <c r="G338" s="37" t="s">
        <v>4922</v>
      </c>
      <c r="H338" s="37" t="s">
        <v>4607</v>
      </c>
      <c r="I338" s="37">
        <v>0</v>
      </c>
      <c r="J338" s="37">
        <v>2</v>
      </c>
      <c r="K338" s="37">
        <v>0</v>
      </c>
      <c r="L338" s="37">
        <v>0</v>
      </c>
      <c r="M338" s="37">
        <v>0</v>
      </c>
      <c r="N338" s="37">
        <v>4</v>
      </c>
      <c r="O338" s="37">
        <v>4</v>
      </c>
      <c r="P338">
        <f>VLOOKUP($A338,'Item Detail'!$A$2:$G$665,7,0)</f>
        <v>2</v>
      </c>
      <c r="Q338" s="39" t="s">
        <v>5353</v>
      </c>
      <c r="R338" s="39" t="s">
        <v>5349</v>
      </c>
      <c r="S338" s="39" t="s">
        <v>5354</v>
      </c>
      <c r="T338" s="39" t="s">
        <v>5350</v>
      </c>
      <c r="U338" s="39" t="s">
        <v>5350</v>
      </c>
      <c r="V338" s="39" t="s">
        <v>5355</v>
      </c>
      <c r="W338" s="39" t="s">
        <v>5355</v>
      </c>
      <c r="X338" s="39" t="s">
        <v>5355</v>
      </c>
      <c r="Y338" s="39" t="s">
        <v>5355</v>
      </c>
      <c r="Z338" s="39" t="s">
        <v>5355</v>
      </c>
      <c r="AA338" t="s">
        <v>5380</v>
      </c>
    </row>
    <row r="339" spans="1:27" x14ac:dyDescent="0.3">
      <c r="A339" s="37" t="s">
        <v>3114</v>
      </c>
      <c r="B339" s="37" t="s">
        <v>4621</v>
      </c>
      <c r="C339" s="37" t="s">
        <v>3115</v>
      </c>
      <c r="D339" s="37" t="s">
        <v>2352</v>
      </c>
      <c r="E339" s="37" t="s">
        <v>2271</v>
      </c>
      <c r="F339" s="37" t="s">
        <v>2333</v>
      </c>
      <c r="G339" s="37" t="s">
        <v>4923</v>
      </c>
      <c r="H339" s="37" t="s">
        <v>4603</v>
      </c>
      <c r="I339" s="37">
        <v>0</v>
      </c>
      <c r="J339" s="37">
        <v>0</v>
      </c>
      <c r="K339" s="37">
        <v>0</v>
      </c>
      <c r="L339" s="37">
        <v>2</v>
      </c>
      <c r="M339" s="37">
        <v>0</v>
      </c>
      <c r="N339" s="37">
        <v>4</v>
      </c>
      <c r="O339" s="37">
        <v>4</v>
      </c>
      <c r="P339">
        <f>VLOOKUP($A339,'Item Detail'!$A$2:$G$665,7,0)</f>
        <v>2</v>
      </c>
      <c r="Q339" s="39" t="s">
        <v>5353</v>
      </c>
      <c r="R339" s="39" t="s">
        <v>5349</v>
      </c>
      <c r="S339" s="39" t="s">
        <v>5354</v>
      </c>
      <c r="T339" s="39" t="s">
        <v>5350</v>
      </c>
      <c r="U339" s="39" t="s">
        <v>5350</v>
      </c>
      <c r="V339" s="39" t="s">
        <v>5355</v>
      </c>
      <c r="W339" s="39" t="s">
        <v>5355</v>
      </c>
      <c r="X339" s="39" t="s">
        <v>5355</v>
      </c>
      <c r="Y339" s="39" t="s">
        <v>5351</v>
      </c>
      <c r="Z339" s="39" t="s">
        <v>5355</v>
      </c>
      <c r="AA339" t="s">
        <v>5381</v>
      </c>
    </row>
    <row r="340" spans="1:27" x14ac:dyDescent="0.3">
      <c r="A340" s="37" t="s">
        <v>3282</v>
      </c>
      <c r="B340" s="37" t="s">
        <v>4663</v>
      </c>
      <c r="C340" s="37" t="s">
        <v>3283</v>
      </c>
      <c r="D340" s="37" t="s">
        <v>3209</v>
      </c>
      <c r="E340" s="37" t="s">
        <v>2282</v>
      </c>
      <c r="F340" s="37" t="s">
        <v>1515</v>
      </c>
      <c r="G340" s="37" t="s">
        <v>4924</v>
      </c>
      <c r="H340" s="37" t="s">
        <v>4607</v>
      </c>
      <c r="I340" s="37">
        <v>0</v>
      </c>
      <c r="J340" s="37">
        <v>2</v>
      </c>
      <c r="K340" s="37">
        <v>0</v>
      </c>
      <c r="L340" s="37">
        <v>0</v>
      </c>
      <c r="M340" s="37">
        <v>0</v>
      </c>
      <c r="N340" s="37">
        <v>4</v>
      </c>
      <c r="O340" s="37">
        <v>4</v>
      </c>
      <c r="P340">
        <f>VLOOKUP($A340,'Item Detail'!$A$2:$G$665,7,0)</f>
        <v>2</v>
      </c>
      <c r="Q340" s="39" t="s">
        <v>5353</v>
      </c>
      <c r="R340" s="39" t="s">
        <v>5349</v>
      </c>
      <c r="S340" s="39" t="s">
        <v>5354</v>
      </c>
      <c r="T340" s="39" t="s">
        <v>5350</v>
      </c>
      <c r="U340" s="39" t="s">
        <v>5350</v>
      </c>
      <c r="V340" s="39" t="s">
        <v>5355</v>
      </c>
      <c r="W340" s="39" t="s">
        <v>5355</v>
      </c>
      <c r="X340" s="39" t="s">
        <v>5351</v>
      </c>
      <c r="Y340" s="39" t="s">
        <v>5351</v>
      </c>
      <c r="Z340" s="39" t="s">
        <v>5351</v>
      </c>
      <c r="AA340" t="s">
        <v>5380</v>
      </c>
    </row>
    <row r="341" spans="1:27" x14ac:dyDescent="0.3">
      <c r="A341" s="37" t="s">
        <v>3155</v>
      </c>
      <c r="B341" s="37" t="s">
        <v>4621</v>
      </c>
      <c r="C341" s="37" t="s">
        <v>3156</v>
      </c>
      <c r="D341" s="37" t="s">
        <v>2267</v>
      </c>
      <c r="E341" s="37" t="s">
        <v>2416</v>
      </c>
      <c r="F341" s="37" t="s">
        <v>1317</v>
      </c>
      <c r="G341" s="37" t="s">
        <v>4925</v>
      </c>
      <c r="H341" s="37" t="s">
        <v>4603</v>
      </c>
      <c r="I341" s="37">
        <v>0</v>
      </c>
      <c r="J341" s="37">
        <v>2</v>
      </c>
      <c r="K341" s="37">
        <v>0</v>
      </c>
      <c r="L341" s="37">
        <v>0</v>
      </c>
      <c r="M341" s="37">
        <v>0</v>
      </c>
      <c r="N341" s="37">
        <v>4</v>
      </c>
      <c r="O341" s="37">
        <v>4</v>
      </c>
      <c r="P341">
        <f>VLOOKUP($A341,'Item Detail'!$A$2:$G$665,7,0)</f>
        <v>2</v>
      </c>
      <c r="Q341" s="39" t="s">
        <v>5365</v>
      </c>
      <c r="R341" s="39" t="s">
        <v>5349</v>
      </c>
      <c r="S341" s="39" t="s">
        <v>5354</v>
      </c>
      <c r="T341" s="39" t="s">
        <v>5350</v>
      </c>
      <c r="U341" s="39" t="s">
        <v>5350</v>
      </c>
      <c r="V341" s="39" t="s">
        <v>5351</v>
      </c>
      <c r="W341" s="39" t="s">
        <v>5351</v>
      </c>
      <c r="X341" s="39" t="s">
        <v>5351</v>
      </c>
      <c r="Y341" s="39" t="s">
        <v>5351</v>
      </c>
      <c r="Z341" s="39" t="s">
        <v>5351</v>
      </c>
      <c r="AA341" t="s">
        <v>5386</v>
      </c>
    </row>
    <row r="342" spans="1:27" x14ac:dyDescent="0.3">
      <c r="A342" s="37" t="s">
        <v>3312</v>
      </c>
      <c r="B342" s="37" t="s">
        <v>4623</v>
      </c>
      <c r="C342" s="37" t="s">
        <v>3313</v>
      </c>
      <c r="D342" s="37" t="s">
        <v>3314</v>
      </c>
      <c r="E342" s="37" t="s">
        <v>2271</v>
      </c>
      <c r="F342" s="37" t="s">
        <v>4624</v>
      </c>
      <c r="G342" s="37" t="s">
        <v>4926</v>
      </c>
      <c r="H342" s="37" t="s">
        <v>4603</v>
      </c>
      <c r="I342" s="37">
        <v>0</v>
      </c>
      <c r="J342" s="37">
        <v>2</v>
      </c>
      <c r="K342" s="37">
        <v>0</v>
      </c>
      <c r="L342" s="37">
        <v>0</v>
      </c>
      <c r="M342" s="37">
        <v>0</v>
      </c>
      <c r="N342" s="37">
        <v>4</v>
      </c>
      <c r="O342" s="37">
        <v>4</v>
      </c>
      <c r="P342">
        <f>VLOOKUP($A342,'Item Detail'!$A$2:$G$665,7,0)</f>
        <v>2</v>
      </c>
      <c r="Q342" s="39" t="s">
        <v>5353</v>
      </c>
      <c r="R342" s="39" t="s">
        <v>5349</v>
      </c>
      <c r="S342" s="39" t="s">
        <v>5354</v>
      </c>
      <c r="T342" s="39" t="s">
        <v>5350</v>
      </c>
      <c r="U342" s="39" t="s">
        <v>5356</v>
      </c>
      <c r="V342" s="39" t="s">
        <v>5355</v>
      </c>
      <c r="W342" s="39" t="s">
        <v>5351</v>
      </c>
      <c r="X342" s="39" t="s">
        <v>5355</v>
      </c>
      <c r="Y342" s="39" t="s">
        <v>5351</v>
      </c>
      <c r="Z342" s="39" t="s">
        <v>5351</v>
      </c>
      <c r="AA342" t="s">
        <v>5381</v>
      </c>
    </row>
    <row r="343" spans="1:27" x14ac:dyDescent="0.3">
      <c r="A343" s="37" t="s">
        <v>1095</v>
      </c>
      <c r="B343" s="37" t="s">
        <v>4838</v>
      </c>
      <c r="C343" s="37" t="s">
        <v>3323</v>
      </c>
      <c r="D343" s="37" t="s">
        <v>3324</v>
      </c>
      <c r="E343" s="37" t="s">
        <v>2908</v>
      </c>
      <c r="F343" s="37" t="s">
        <v>4927</v>
      </c>
      <c r="G343" s="37" t="s">
        <v>4928</v>
      </c>
      <c r="H343" s="37" t="s">
        <v>4746</v>
      </c>
      <c r="I343" s="37">
        <v>0</v>
      </c>
      <c r="J343" s="37">
        <v>2</v>
      </c>
      <c r="K343" s="37">
        <v>0</v>
      </c>
      <c r="L343" s="37">
        <v>0</v>
      </c>
      <c r="M343" s="37">
        <v>0</v>
      </c>
      <c r="N343" s="37">
        <v>4</v>
      </c>
      <c r="O343" s="37">
        <v>4</v>
      </c>
      <c r="P343">
        <f>VLOOKUP($A343,'Item Detail'!$A$2:$G$665,7,0)</f>
        <v>2</v>
      </c>
      <c r="Q343" s="39" t="s">
        <v>5367</v>
      </c>
      <c r="R343" s="39" t="s">
        <v>5349</v>
      </c>
      <c r="S343" s="39" t="s">
        <v>5368</v>
      </c>
      <c r="T343" s="39" t="s">
        <v>5350</v>
      </c>
      <c r="U343" s="39" t="s">
        <v>5350</v>
      </c>
      <c r="V343" s="39" t="s">
        <v>5351</v>
      </c>
      <c r="W343" s="39" t="s">
        <v>5351</v>
      </c>
      <c r="X343" s="39" t="s">
        <v>5351</v>
      </c>
      <c r="Y343" s="39" t="s">
        <v>5351</v>
      </c>
      <c r="Z343" s="39" t="s">
        <v>5351</v>
      </c>
      <c r="AA343" t="s">
        <v>5382</v>
      </c>
    </row>
    <row r="344" spans="1:27" x14ac:dyDescent="0.3">
      <c r="A344" s="37" t="s">
        <v>3354</v>
      </c>
      <c r="B344" s="37" t="s">
        <v>4641</v>
      </c>
      <c r="C344" s="37" t="s">
        <v>3355</v>
      </c>
      <c r="D344" s="37" t="s">
        <v>3356</v>
      </c>
      <c r="E344" s="37" t="s">
        <v>2271</v>
      </c>
      <c r="F344" s="37" t="s">
        <v>4642</v>
      </c>
      <c r="G344" s="37" t="s">
        <v>4929</v>
      </c>
      <c r="H344" s="37" t="s">
        <v>4607</v>
      </c>
      <c r="I344" s="37">
        <v>0</v>
      </c>
      <c r="J344" s="37">
        <v>0</v>
      </c>
      <c r="K344" s="37">
        <v>0</v>
      </c>
      <c r="L344" s="37">
        <v>2</v>
      </c>
      <c r="M344" s="37">
        <v>0</v>
      </c>
      <c r="N344" s="37">
        <v>4</v>
      </c>
      <c r="O344" s="37">
        <v>4</v>
      </c>
      <c r="P344">
        <f>VLOOKUP($A344,'Item Detail'!$A$2:$G$665,7,0)</f>
        <v>2</v>
      </c>
      <c r="Q344" s="39" t="s">
        <v>5353</v>
      </c>
      <c r="R344" s="39" t="s">
        <v>5349</v>
      </c>
      <c r="S344" s="39" t="s">
        <v>5354</v>
      </c>
      <c r="T344" s="39" t="s">
        <v>5350</v>
      </c>
      <c r="U344" s="39" t="s">
        <v>5350</v>
      </c>
      <c r="V344" s="39" t="s">
        <v>5355</v>
      </c>
      <c r="W344" s="39" t="s">
        <v>5355</v>
      </c>
      <c r="X344" s="39" t="s">
        <v>5355</v>
      </c>
      <c r="Y344" s="39" t="s">
        <v>5355</v>
      </c>
      <c r="Z344" s="39" t="s">
        <v>5355</v>
      </c>
      <c r="AA344" t="s">
        <v>5380</v>
      </c>
    </row>
    <row r="345" spans="1:27" x14ac:dyDescent="0.3">
      <c r="A345" s="37" t="s">
        <v>3182</v>
      </c>
      <c r="B345" s="37" t="s">
        <v>4740</v>
      </c>
      <c r="C345" s="37" t="s">
        <v>3183</v>
      </c>
      <c r="D345" s="37" t="s">
        <v>2267</v>
      </c>
      <c r="E345" s="37" t="s">
        <v>2310</v>
      </c>
      <c r="F345" s="37" t="s">
        <v>3020</v>
      </c>
      <c r="G345" s="37" t="s">
        <v>4930</v>
      </c>
      <c r="H345" s="37" t="s">
        <v>4603</v>
      </c>
      <c r="I345" s="37">
        <v>0</v>
      </c>
      <c r="J345" s="37">
        <v>2</v>
      </c>
      <c r="K345" s="37">
        <v>0</v>
      </c>
      <c r="L345" s="37">
        <v>0</v>
      </c>
      <c r="M345" s="37">
        <v>0</v>
      </c>
      <c r="N345" s="37">
        <v>4</v>
      </c>
      <c r="O345" s="37">
        <v>4</v>
      </c>
      <c r="P345">
        <f>VLOOKUP($A345,'Item Detail'!$A$2:$G$665,7,0)</f>
        <v>2</v>
      </c>
      <c r="Q345" s="39" t="s">
        <v>5361</v>
      </c>
      <c r="R345" s="39" t="s">
        <v>5349</v>
      </c>
      <c r="S345" s="39" t="s">
        <v>5354</v>
      </c>
      <c r="T345" s="39" t="s">
        <v>5350</v>
      </c>
      <c r="U345" s="39" t="s">
        <v>5350</v>
      </c>
      <c r="V345" s="39" t="s">
        <v>5355</v>
      </c>
      <c r="W345" s="39" t="s">
        <v>5351</v>
      </c>
      <c r="X345" s="39" t="s">
        <v>5355</v>
      </c>
      <c r="Y345" s="39" t="s">
        <v>5351</v>
      </c>
      <c r="Z345" s="39" t="s">
        <v>5351</v>
      </c>
      <c r="AA345" t="s">
        <v>5381</v>
      </c>
    </row>
    <row r="346" spans="1:27" x14ac:dyDescent="0.3">
      <c r="A346" s="37" t="s">
        <v>3358</v>
      </c>
      <c r="B346" s="37" t="s">
        <v>4740</v>
      </c>
      <c r="C346" s="37" t="s">
        <v>3359</v>
      </c>
      <c r="D346" s="37" t="s">
        <v>3360</v>
      </c>
      <c r="E346" s="37" t="s">
        <v>2282</v>
      </c>
      <c r="F346" s="37" t="s">
        <v>3020</v>
      </c>
      <c r="G346" s="37" t="s">
        <v>4931</v>
      </c>
      <c r="H346" s="37" t="s">
        <v>4607</v>
      </c>
      <c r="I346" s="37">
        <v>0</v>
      </c>
      <c r="J346" s="37">
        <v>2</v>
      </c>
      <c r="K346" s="37">
        <v>0</v>
      </c>
      <c r="L346" s="37">
        <v>0</v>
      </c>
      <c r="M346" s="37">
        <v>0</v>
      </c>
      <c r="N346" s="37">
        <v>4</v>
      </c>
      <c r="O346" s="37">
        <v>4</v>
      </c>
      <c r="P346">
        <f>VLOOKUP($A346,'Item Detail'!$A$2:$G$665,7,0)</f>
        <v>2</v>
      </c>
      <c r="Q346" s="39" t="s">
        <v>5353</v>
      </c>
      <c r="R346" s="39" t="s">
        <v>5349</v>
      </c>
      <c r="S346" s="39" t="s">
        <v>5354</v>
      </c>
      <c r="T346" s="39" t="s">
        <v>5350</v>
      </c>
      <c r="U346" s="39" t="s">
        <v>5350</v>
      </c>
      <c r="V346" s="39" t="s">
        <v>5355</v>
      </c>
      <c r="W346" s="39" t="s">
        <v>5355</v>
      </c>
      <c r="X346" s="39" t="s">
        <v>5355</v>
      </c>
      <c r="Y346" s="39" t="s">
        <v>5355</v>
      </c>
      <c r="Z346" s="39" t="s">
        <v>5355</v>
      </c>
      <c r="AA346" t="s">
        <v>5380</v>
      </c>
    </row>
    <row r="347" spans="1:27" x14ac:dyDescent="0.3">
      <c r="A347" s="37" t="s">
        <v>3329</v>
      </c>
      <c r="B347" s="37" t="s">
        <v>4646</v>
      </c>
      <c r="C347" s="37" t="s">
        <v>3330</v>
      </c>
      <c r="D347" s="37" t="s">
        <v>3331</v>
      </c>
      <c r="E347" s="37" t="s">
        <v>2615</v>
      </c>
      <c r="F347" s="37" t="s">
        <v>3332</v>
      </c>
      <c r="G347" s="37" t="s">
        <v>4932</v>
      </c>
      <c r="H347" s="37" t="s">
        <v>4603</v>
      </c>
      <c r="I347" s="37">
        <v>0</v>
      </c>
      <c r="J347" s="37">
        <v>2</v>
      </c>
      <c r="K347" s="37">
        <v>0</v>
      </c>
      <c r="L347" s="37">
        <v>0</v>
      </c>
      <c r="M347" s="37">
        <v>0</v>
      </c>
      <c r="N347" s="37">
        <v>4</v>
      </c>
      <c r="O347" s="37">
        <v>4</v>
      </c>
      <c r="P347">
        <f>VLOOKUP($A347,'Item Detail'!$A$2:$G$665,7,0)</f>
        <v>2</v>
      </c>
      <c r="Q347" s="39" t="s">
        <v>5372</v>
      </c>
      <c r="R347" s="39" t="s">
        <v>5349</v>
      </c>
      <c r="S347" s="39" t="s">
        <v>5354</v>
      </c>
      <c r="T347" s="39" t="s">
        <v>5350</v>
      </c>
      <c r="U347" s="39" t="s">
        <v>5350</v>
      </c>
      <c r="V347" s="39" t="s">
        <v>5355</v>
      </c>
      <c r="W347" s="39" t="s">
        <v>5351</v>
      </c>
      <c r="X347" s="39" t="s">
        <v>5351</v>
      </c>
      <c r="Y347" s="39" t="s">
        <v>5351</v>
      </c>
      <c r="Z347" s="39" t="s">
        <v>5351</v>
      </c>
      <c r="AA347" t="s">
        <v>5381</v>
      </c>
    </row>
    <row r="348" spans="1:27" x14ac:dyDescent="0.3">
      <c r="A348" s="37" t="s">
        <v>3011</v>
      </c>
      <c r="B348" s="37" t="s">
        <v>4619</v>
      </c>
      <c r="C348" s="37" t="s">
        <v>2978</v>
      </c>
      <c r="D348" s="37" t="s">
        <v>2346</v>
      </c>
      <c r="E348" s="37" t="s">
        <v>2493</v>
      </c>
      <c r="F348" s="37" t="s">
        <v>2317</v>
      </c>
      <c r="G348" s="37" t="s">
        <v>4933</v>
      </c>
      <c r="H348" s="37" t="s">
        <v>4603</v>
      </c>
      <c r="I348" s="37">
        <v>0</v>
      </c>
      <c r="J348" s="37">
        <v>2</v>
      </c>
      <c r="K348" s="37">
        <v>0</v>
      </c>
      <c r="L348" s="37">
        <v>0</v>
      </c>
      <c r="M348" s="37">
        <v>0</v>
      </c>
      <c r="N348" s="37">
        <v>4</v>
      </c>
      <c r="O348" s="37">
        <v>4</v>
      </c>
      <c r="P348">
        <f>VLOOKUP($A348,'Item Detail'!$A$2:$G$665,7,0)</f>
        <v>2</v>
      </c>
      <c r="Q348" s="39" t="s">
        <v>5353</v>
      </c>
      <c r="R348" s="39" t="s">
        <v>5349</v>
      </c>
      <c r="S348" s="39" t="s">
        <v>5354</v>
      </c>
      <c r="T348" s="39" t="s">
        <v>5350</v>
      </c>
      <c r="U348" s="39" t="s">
        <v>5350</v>
      </c>
      <c r="V348" s="39" t="s">
        <v>5355</v>
      </c>
      <c r="W348" s="39" t="s">
        <v>5351</v>
      </c>
      <c r="X348" s="39" t="s">
        <v>5355</v>
      </c>
      <c r="Y348" s="39" t="s">
        <v>5351</v>
      </c>
      <c r="Z348" s="39" t="s">
        <v>5351</v>
      </c>
      <c r="AA348" t="s">
        <v>5381</v>
      </c>
    </row>
    <row r="349" spans="1:27" x14ac:dyDescent="0.3">
      <c r="A349" s="37" t="s">
        <v>2977</v>
      </c>
      <c r="B349" s="37" t="s">
        <v>4619</v>
      </c>
      <c r="C349" s="37" t="s">
        <v>2978</v>
      </c>
      <c r="D349" s="37" t="s">
        <v>2979</v>
      </c>
      <c r="E349" s="37" t="s">
        <v>2493</v>
      </c>
      <c r="F349" s="37" t="s">
        <v>2317</v>
      </c>
      <c r="G349" s="37" t="s">
        <v>4934</v>
      </c>
      <c r="H349" s="37" t="s">
        <v>4603</v>
      </c>
      <c r="I349" s="37">
        <v>0</v>
      </c>
      <c r="J349" s="37">
        <v>2</v>
      </c>
      <c r="K349" s="37">
        <v>0</v>
      </c>
      <c r="L349" s="37">
        <v>0</v>
      </c>
      <c r="M349" s="37">
        <v>0</v>
      </c>
      <c r="N349" s="37">
        <v>4</v>
      </c>
      <c r="O349" s="37">
        <v>4</v>
      </c>
      <c r="P349">
        <f>VLOOKUP($A349,'Item Detail'!$A$2:$G$665,7,0)</f>
        <v>2</v>
      </c>
      <c r="Q349" s="39" t="s">
        <v>5353</v>
      </c>
      <c r="R349" s="39" t="s">
        <v>5349</v>
      </c>
      <c r="S349" s="39" t="s">
        <v>5354</v>
      </c>
      <c r="T349" s="39" t="s">
        <v>5350</v>
      </c>
      <c r="U349" s="39" t="s">
        <v>5350</v>
      </c>
      <c r="V349" s="39" t="s">
        <v>5355</v>
      </c>
      <c r="W349" s="39" t="s">
        <v>5351</v>
      </c>
      <c r="X349" s="39" t="s">
        <v>5351</v>
      </c>
      <c r="Y349" s="39" t="s">
        <v>5351</v>
      </c>
      <c r="Z349" s="39" t="s">
        <v>5351</v>
      </c>
      <c r="AA349" t="s">
        <v>5381</v>
      </c>
    </row>
    <row r="350" spans="1:27" x14ac:dyDescent="0.3">
      <c r="A350" s="37" t="s">
        <v>3366</v>
      </c>
      <c r="B350" s="37" t="s">
        <v>4609</v>
      </c>
      <c r="C350" s="37" t="s">
        <v>3367</v>
      </c>
      <c r="D350" s="37" t="s">
        <v>3368</v>
      </c>
      <c r="E350" s="37" t="s">
        <v>2310</v>
      </c>
      <c r="F350" s="37" t="s">
        <v>4610</v>
      </c>
      <c r="G350" s="37" t="s">
        <v>4935</v>
      </c>
      <c r="H350" s="37" t="s">
        <v>4603</v>
      </c>
      <c r="I350" s="37">
        <v>0</v>
      </c>
      <c r="J350" s="37">
        <v>0</v>
      </c>
      <c r="K350" s="37">
        <v>0</v>
      </c>
      <c r="L350" s="37">
        <v>2</v>
      </c>
      <c r="M350" s="37">
        <v>0</v>
      </c>
      <c r="N350" s="37">
        <v>4</v>
      </c>
      <c r="O350" s="37">
        <v>4</v>
      </c>
      <c r="P350">
        <f>VLOOKUP($A350,'Item Detail'!$A$2:$G$665,7,0)</f>
        <v>2</v>
      </c>
      <c r="Q350" s="39" t="s">
        <v>5353</v>
      </c>
      <c r="R350" s="39" t="s">
        <v>5349</v>
      </c>
      <c r="S350" s="39" t="s">
        <v>5354</v>
      </c>
      <c r="T350" s="39" t="s">
        <v>5350</v>
      </c>
      <c r="U350" s="39" t="s">
        <v>5356</v>
      </c>
      <c r="V350" s="39" t="s">
        <v>5355</v>
      </c>
      <c r="W350" s="39" t="s">
        <v>5351</v>
      </c>
      <c r="X350" s="39" t="s">
        <v>5355</v>
      </c>
      <c r="Y350" s="39" t="s">
        <v>5351</v>
      </c>
      <c r="Z350" s="39" t="s">
        <v>5351</v>
      </c>
      <c r="AA350" t="s">
        <v>5381</v>
      </c>
    </row>
    <row r="351" spans="1:27" x14ac:dyDescent="0.3">
      <c r="A351" s="37" t="s">
        <v>3207</v>
      </c>
      <c r="B351" s="37" t="s">
        <v>4609</v>
      </c>
      <c r="C351" s="37" t="s">
        <v>3208</v>
      </c>
      <c r="D351" s="37" t="s">
        <v>3209</v>
      </c>
      <c r="E351" s="37" t="s">
        <v>2411</v>
      </c>
      <c r="F351" s="37" t="s">
        <v>4610</v>
      </c>
      <c r="G351" s="37" t="s">
        <v>4936</v>
      </c>
      <c r="H351" s="37" t="s">
        <v>4606</v>
      </c>
      <c r="I351" s="37">
        <v>0</v>
      </c>
      <c r="J351" s="37">
        <v>2</v>
      </c>
      <c r="K351" s="37">
        <v>0</v>
      </c>
      <c r="L351" s="37">
        <v>0</v>
      </c>
      <c r="M351" s="37">
        <v>0</v>
      </c>
      <c r="N351" s="37">
        <v>4</v>
      </c>
      <c r="O351" s="37">
        <v>4</v>
      </c>
      <c r="P351">
        <f>VLOOKUP($A351,'Item Detail'!$A$2:$G$665,7,0)</f>
        <v>2</v>
      </c>
      <c r="Q351" s="39" t="s">
        <v>5353</v>
      </c>
      <c r="R351" s="39" t="s">
        <v>5349</v>
      </c>
      <c r="S351" s="39" t="s">
        <v>5354</v>
      </c>
      <c r="T351" s="39" t="s">
        <v>5350</v>
      </c>
      <c r="U351" s="39" t="s">
        <v>5356</v>
      </c>
      <c r="V351" s="39" t="s">
        <v>5355</v>
      </c>
      <c r="W351" s="39" t="s">
        <v>5355</v>
      </c>
      <c r="X351" s="39" t="s">
        <v>5355</v>
      </c>
      <c r="Y351" s="39" t="s">
        <v>5355</v>
      </c>
      <c r="Z351" s="39" t="s">
        <v>5355</v>
      </c>
      <c r="AA351" t="s">
        <v>5380</v>
      </c>
    </row>
    <row r="352" spans="1:27" x14ac:dyDescent="0.3">
      <c r="A352" s="37" t="s">
        <v>2984</v>
      </c>
      <c r="B352" s="37" t="s">
        <v>4609</v>
      </c>
      <c r="C352" s="37" t="s">
        <v>2985</v>
      </c>
      <c r="D352" s="37" t="s">
        <v>2986</v>
      </c>
      <c r="E352" s="37" t="s">
        <v>2271</v>
      </c>
      <c r="F352" s="37" t="s">
        <v>4610</v>
      </c>
      <c r="G352" s="37" t="s">
        <v>4937</v>
      </c>
      <c r="H352" s="37" t="s">
        <v>4607</v>
      </c>
      <c r="I352" s="37">
        <v>0</v>
      </c>
      <c r="J352" s="37">
        <v>2</v>
      </c>
      <c r="K352" s="37">
        <v>0</v>
      </c>
      <c r="L352" s="37">
        <v>0</v>
      </c>
      <c r="M352" s="37">
        <v>0</v>
      </c>
      <c r="N352" s="37">
        <v>4</v>
      </c>
      <c r="O352" s="37">
        <v>4</v>
      </c>
      <c r="P352">
        <f>VLOOKUP($A352,'Item Detail'!$A$2:$G$665,7,0)</f>
        <v>2</v>
      </c>
      <c r="Q352" s="39" t="s">
        <v>5353</v>
      </c>
      <c r="R352" s="39" t="s">
        <v>5349</v>
      </c>
      <c r="S352" s="39" t="s">
        <v>5354</v>
      </c>
      <c r="T352" s="39" t="s">
        <v>5350</v>
      </c>
      <c r="U352" s="39" t="s">
        <v>5356</v>
      </c>
      <c r="V352" s="39" t="s">
        <v>5355</v>
      </c>
      <c r="W352" s="39" t="s">
        <v>5355</v>
      </c>
      <c r="X352" s="39" t="s">
        <v>5355</v>
      </c>
      <c r="Y352" s="39" t="s">
        <v>5355</v>
      </c>
      <c r="Z352" s="39" t="s">
        <v>5355</v>
      </c>
      <c r="AA352" t="s">
        <v>5380</v>
      </c>
    </row>
    <row r="353" spans="1:27" x14ac:dyDescent="0.3">
      <c r="A353" s="37" t="s">
        <v>3362</v>
      </c>
      <c r="B353" s="37" t="s">
        <v>4663</v>
      </c>
      <c r="C353" s="37" t="s">
        <v>3363</v>
      </c>
      <c r="D353" s="37" t="s">
        <v>3364</v>
      </c>
      <c r="E353" s="37" t="s">
        <v>2860</v>
      </c>
      <c r="F353" s="37" t="s">
        <v>2427</v>
      </c>
      <c r="G353" s="37" t="s">
        <v>4938</v>
      </c>
      <c r="H353" s="37" t="s">
        <v>4603</v>
      </c>
      <c r="I353" s="37">
        <v>0</v>
      </c>
      <c r="J353" s="37">
        <v>2</v>
      </c>
      <c r="K353" s="37">
        <v>0</v>
      </c>
      <c r="L353" s="37">
        <v>0</v>
      </c>
      <c r="M353" s="37">
        <v>0</v>
      </c>
      <c r="N353" s="37">
        <v>4</v>
      </c>
      <c r="O353" s="37">
        <v>4</v>
      </c>
      <c r="P353">
        <f>VLOOKUP($A353,'Item Detail'!$A$2:$G$665,7,0)</f>
        <v>2</v>
      </c>
      <c r="Q353" s="39" t="s">
        <v>5361</v>
      </c>
      <c r="R353" s="39" t="s">
        <v>5349</v>
      </c>
      <c r="S353" s="39" t="s">
        <v>5354</v>
      </c>
      <c r="T353" s="39" t="s">
        <v>5350</v>
      </c>
      <c r="U353" s="39" t="s">
        <v>5350</v>
      </c>
      <c r="V353" s="39" t="s">
        <v>5355</v>
      </c>
      <c r="W353" s="39" t="s">
        <v>5351</v>
      </c>
      <c r="X353" s="39" t="s">
        <v>5351</v>
      </c>
      <c r="Y353" s="39" t="s">
        <v>5351</v>
      </c>
      <c r="Z353" s="39" t="s">
        <v>5351</v>
      </c>
      <c r="AA353" t="s">
        <v>5381</v>
      </c>
    </row>
    <row r="354" spans="1:27" x14ac:dyDescent="0.3">
      <c r="A354" s="37" t="s">
        <v>3221</v>
      </c>
      <c r="B354" s="37" t="s">
        <v>4613</v>
      </c>
      <c r="C354" s="37" t="s">
        <v>3222</v>
      </c>
      <c r="D354" s="37" t="s">
        <v>2352</v>
      </c>
      <c r="E354" s="37" t="s">
        <v>2468</v>
      </c>
      <c r="F354" s="37" t="s">
        <v>2755</v>
      </c>
      <c r="G354" s="37" t="s">
        <v>4939</v>
      </c>
      <c r="H354" s="37" t="s">
        <v>4603</v>
      </c>
      <c r="I354" s="37">
        <v>0</v>
      </c>
      <c r="J354" s="37">
        <v>1</v>
      </c>
      <c r="K354" s="37">
        <v>0</v>
      </c>
      <c r="L354" s="37">
        <v>1</v>
      </c>
      <c r="M354" s="37">
        <v>0</v>
      </c>
      <c r="N354" s="37">
        <v>4</v>
      </c>
      <c r="O354" s="37">
        <v>4</v>
      </c>
      <c r="P354">
        <f>VLOOKUP($A354,'Item Detail'!$A$2:$G$665,7,0)</f>
        <v>2</v>
      </c>
      <c r="Q354" s="39" t="s">
        <v>5353</v>
      </c>
      <c r="R354" s="39" t="s">
        <v>5349</v>
      </c>
      <c r="S354" s="39" t="s">
        <v>5354</v>
      </c>
      <c r="T354" s="39" t="s">
        <v>5350</v>
      </c>
      <c r="U354" s="39" t="s">
        <v>5356</v>
      </c>
      <c r="V354" s="39" t="s">
        <v>5355</v>
      </c>
      <c r="W354" s="39" t="s">
        <v>5351</v>
      </c>
      <c r="X354" s="39" t="s">
        <v>5355</v>
      </c>
      <c r="Y354" s="39" t="s">
        <v>5351</v>
      </c>
      <c r="Z354" s="39" t="s">
        <v>5351</v>
      </c>
      <c r="AA354" t="s">
        <v>5381</v>
      </c>
    </row>
    <row r="355" spans="1:27" x14ac:dyDescent="0.3">
      <c r="A355" s="37" t="s">
        <v>3334</v>
      </c>
      <c r="B355" s="37" t="s">
        <v>4649</v>
      </c>
      <c r="C355" s="37" t="s">
        <v>3335</v>
      </c>
      <c r="D355" s="37" t="s">
        <v>3336</v>
      </c>
      <c r="E355" s="37" t="s">
        <v>2682</v>
      </c>
      <c r="F355" s="37" t="s">
        <v>3337</v>
      </c>
      <c r="G355" s="37" t="s">
        <v>4940</v>
      </c>
      <c r="H355" s="37" t="s">
        <v>4607</v>
      </c>
      <c r="I355" s="37">
        <v>0</v>
      </c>
      <c r="J355" s="37">
        <v>1</v>
      </c>
      <c r="K355" s="37">
        <v>0</v>
      </c>
      <c r="L355" s="37">
        <v>1</v>
      </c>
      <c r="M355" s="37">
        <v>0</v>
      </c>
      <c r="N355" s="37">
        <v>4</v>
      </c>
      <c r="O355" s="37">
        <v>4</v>
      </c>
      <c r="P355">
        <f>VLOOKUP($A355,'Item Detail'!$A$2:$G$665,7,0)</f>
        <v>2</v>
      </c>
      <c r="Q355" s="39" t="s">
        <v>5373</v>
      </c>
      <c r="R355" s="39" t="s">
        <v>5349</v>
      </c>
      <c r="S355" s="39" t="s">
        <v>5354</v>
      </c>
      <c r="T355" s="39" t="s">
        <v>5350</v>
      </c>
      <c r="U355" s="39" t="s">
        <v>5350</v>
      </c>
      <c r="V355" s="39" t="s">
        <v>5355</v>
      </c>
      <c r="W355" s="39" t="s">
        <v>5355</v>
      </c>
      <c r="X355" s="39" t="s">
        <v>5355</v>
      </c>
      <c r="Y355" s="39" t="s">
        <v>5355</v>
      </c>
      <c r="Z355" s="39" t="s">
        <v>5355</v>
      </c>
      <c r="AA355" t="s">
        <v>5380</v>
      </c>
    </row>
    <row r="356" spans="1:27" x14ac:dyDescent="0.3">
      <c r="A356" s="37" t="s">
        <v>3037</v>
      </c>
      <c r="B356" s="37" t="s">
        <v>4788</v>
      </c>
      <c r="C356" s="37" t="s">
        <v>3038</v>
      </c>
      <c r="D356" s="37" t="s">
        <v>2267</v>
      </c>
      <c r="E356" s="37" t="s">
        <v>2271</v>
      </c>
      <c r="F356" s="37" t="s">
        <v>3039</v>
      </c>
      <c r="G356" s="37" t="s">
        <v>4941</v>
      </c>
      <c r="H356" s="37" t="s">
        <v>4607</v>
      </c>
      <c r="I356" s="37">
        <v>0</v>
      </c>
      <c r="J356" s="37">
        <v>0</v>
      </c>
      <c r="K356" s="37">
        <v>0</v>
      </c>
      <c r="L356" s="37">
        <v>2</v>
      </c>
      <c r="M356" s="37">
        <v>0</v>
      </c>
      <c r="N356" s="37">
        <v>4</v>
      </c>
      <c r="O356" s="37">
        <v>4</v>
      </c>
      <c r="P356">
        <f>VLOOKUP($A356,'Item Detail'!$A$2:$G$665,7,0)</f>
        <v>2</v>
      </c>
      <c r="Q356" s="39" t="s">
        <v>5353</v>
      </c>
      <c r="R356" s="39" t="s">
        <v>5349</v>
      </c>
      <c r="S356" s="39" t="s">
        <v>5354</v>
      </c>
      <c r="T356" s="39" t="s">
        <v>5350</v>
      </c>
      <c r="U356" s="39" t="s">
        <v>5356</v>
      </c>
      <c r="V356" s="39" t="s">
        <v>5355</v>
      </c>
      <c r="W356" s="39" t="s">
        <v>5355</v>
      </c>
      <c r="X356" s="39" t="s">
        <v>5355</v>
      </c>
      <c r="Y356" s="39" t="s">
        <v>5355</v>
      </c>
      <c r="Z356" s="39" t="s">
        <v>5351</v>
      </c>
      <c r="AA356" t="s">
        <v>5380</v>
      </c>
    </row>
    <row r="357" spans="1:27" x14ac:dyDescent="0.3">
      <c r="A357" s="37" t="s">
        <v>1870</v>
      </c>
      <c r="B357" s="37" t="s">
        <v>4615</v>
      </c>
      <c r="C357" s="37" t="s">
        <v>2335</v>
      </c>
      <c r="D357" s="37" t="s">
        <v>2728</v>
      </c>
      <c r="E357" s="37" t="s">
        <v>2336</v>
      </c>
      <c r="F357" s="37" t="s">
        <v>1106</v>
      </c>
      <c r="G357" s="37" t="s">
        <v>4942</v>
      </c>
      <c r="H357" s="37" t="s">
        <v>4599</v>
      </c>
      <c r="I357" s="37">
        <v>0</v>
      </c>
      <c r="J357" s="37">
        <v>2</v>
      </c>
      <c r="K357" s="37">
        <v>0</v>
      </c>
      <c r="L357" s="37">
        <v>0</v>
      </c>
      <c r="M357" s="37">
        <v>0</v>
      </c>
      <c r="N357" s="37">
        <v>4</v>
      </c>
      <c r="O357" s="37">
        <v>4</v>
      </c>
      <c r="P357">
        <f>VLOOKUP($A357,'Item Detail'!$A$2:$G$665,7,0)</f>
        <v>2</v>
      </c>
      <c r="Q357" s="39" t="s">
        <v>5348</v>
      </c>
      <c r="R357" s="39" t="s">
        <v>5349</v>
      </c>
      <c r="S357" s="39" t="s">
        <v>1204</v>
      </c>
      <c r="T357" s="39" t="s">
        <v>5350</v>
      </c>
      <c r="U357" s="39" t="s">
        <v>5350</v>
      </c>
      <c r="V357" s="39" t="s">
        <v>5351</v>
      </c>
      <c r="W357" s="39" t="s">
        <v>5351</v>
      </c>
      <c r="X357" s="39" t="s">
        <v>5351</v>
      </c>
      <c r="Y357" s="39" t="s">
        <v>5351</v>
      </c>
      <c r="Z357" s="39" t="s">
        <v>5351</v>
      </c>
      <c r="AA357" t="s">
        <v>5382</v>
      </c>
    </row>
    <row r="358" spans="1:27" x14ac:dyDescent="0.3">
      <c r="A358" s="37" t="s">
        <v>2069</v>
      </c>
      <c r="B358" s="37" t="s">
        <v>4692</v>
      </c>
      <c r="C358" s="37" t="s">
        <v>3345</v>
      </c>
      <c r="D358" s="37" t="s">
        <v>2415</v>
      </c>
      <c r="E358" s="37" t="s">
        <v>2543</v>
      </c>
      <c r="F358" s="37" t="s">
        <v>1106</v>
      </c>
      <c r="G358" s="37" t="s">
        <v>4943</v>
      </c>
      <c r="H358" s="37" t="s">
        <v>4599</v>
      </c>
      <c r="I358" s="37">
        <v>0</v>
      </c>
      <c r="J358" s="37">
        <v>2</v>
      </c>
      <c r="K358" s="37">
        <v>0</v>
      </c>
      <c r="L358" s="37">
        <v>0</v>
      </c>
      <c r="M358" s="37">
        <v>0</v>
      </c>
      <c r="N358" s="37">
        <v>4</v>
      </c>
      <c r="O358" s="37">
        <v>4</v>
      </c>
      <c r="P358">
        <f>VLOOKUP($A358,'Item Detail'!$A$2:$G$665,7,0)</f>
        <v>2</v>
      </c>
      <c r="Q358" s="39" t="s">
        <v>5365</v>
      </c>
      <c r="R358" s="39" t="s">
        <v>5349</v>
      </c>
      <c r="S358" s="39" t="s">
        <v>1204</v>
      </c>
      <c r="T358" s="39" t="s">
        <v>5350</v>
      </c>
      <c r="U358" s="39" t="s">
        <v>5350</v>
      </c>
      <c r="V358" s="39" t="s">
        <v>5351</v>
      </c>
      <c r="W358" s="39" t="s">
        <v>5351</v>
      </c>
      <c r="X358" s="39" t="s">
        <v>5351</v>
      </c>
      <c r="Y358" s="39" t="s">
        <v>5351</v>
      </c>
      <c r="Z358" s="39" t="s">
        <v>5351</v>
      </c>
      <c r="AA358" t="s">
        <v>5382</v>
      </c>
    </row>
    <row r="359" spans="1:27" x14ac:dyDescent="0.3">
      <c r="A359" s="37" t="s">
        <v>3080</v>
      </c>
      <c r="B359" s="37" t="s">
        <v>4609</v>
      </c>
      <c r="C359" s="37" t="s">
        <v>3081</v>
      </c>
      <c r="D359" s="37" t="s">
        <v>2267</v>
      </c>
      <c r="E359" s="37" t="s">
        <v>2271</v>
      </c>
      <c r="F359" s="37" t="s">
        <v>2864</v>
      </c>
      <c r="G359" s="37" t="s">
        <v>4944</v>
      </c>
      <c r="H359" s="37" t="s">
        <v>4603</v>
      </c>
      <c r="I359" s="37">
        <v>0</v>
      </c>
      <c r="J359" s="37">
        <v>0</v>
      </c>
      <c r="K359" s="37">
        <v>0</v>
      </c>
      <c r="L359" s="37">
        <v>2</v>
      </c>
      <c r="M359" s="37">
        <v>0</v>
      </c>
      <c r="N359" s="37">
        <v>4</v>
      </c>
      <c r="O359" s="37">
        <v>4</v>
      </c>
      <c r="P359">
        <f>VLOOKUP($A359,'Item Detail'!$A$2:$G$665,7,0)</f>
        <v>2</v>
      </c>
      <c r="Q359" s="39" t="s">
        <v>5361</v>
      </c>
      <c r="R359" s="39" t="s">
        <v>5349</v>
      </c>
      <c r="S359" s="39" t="s">
        <v>5354</v>
      </c>
      <c r="T359" s="39" t="s">
        <v>5350</v>
      </c>
      <c r="U359" s="39" t="s">
        <v>5350</v>
      </c>
      <c r="V359" s="39" t="s">
        <v>5351</v>
      </c>
      <c r="W359" s="39" t="s">
        <v>5355</v>
      </c>
      <c r="X359" s="39" t="s">
        <v>5351</v>
      </c>
      <c r="Y359" s="39" t="s">
        <v>5351</v>
      </c>
      <c r="Z359" s="39" t="s">
        <v>5351</v>
      </c>
      <c r="AA359" t="s">
        <v>5381</v>
      </c>
    </row>
    <row r="360" spans="1:27" x14ac:dyDescent="0.3">
      <c r="A360" s="37" t="s">
        <v>3051</v>
      </c>
      <c r="B360" s="37" t="s">
        <v>4609</v>
      </c>
      <c r="C360" s="37" t="s">
        <v>3052</v>
      </c>
      <c r="D360" s="37" t="s">
        <v>3053</v>
      </c>
      <c r="E360" s="37" t="s">
        <v>2271</v>
      </c>
      <c r="F360" s="37" t="s">
        <v>4676</v>
      </c>
      <c r="G360" s="37" t="s">
        <v>4945</v>
      </c>
      <c r="H360" s="37" t="s">
        <v>4603</v>
      </c>
      <c r="I360" s="37">
        <v>0</v>
      </c>
      <c r="J360" s="37">
        <v>2</v>
      </c>
      <c r="K360" s="37">
        <v>0</v>
      </c>
      <c r="L360" s="37">
        <v>0</v>
      </c>
      <c r="M360" s="37">
        <v>0</v>
      </c>
      <c r="N360" s="37">
        <v>4</v>
      </c>
      <c r="O360" s="37">
        <v>4</v>
      </c>
      <c r="P360">
        <f>VLOOKUP($A360,'Item Detail'!$A$2:$G$665,7,0)</f>
        <v>2</v>
      </c>
      <c r="Q360" s="39" t="s">
        <v>5365</v>
      </c>
      <c r="R360" s="39" t="s">
        <v>5349</v>
      </c>
      <c r="S360" s="39" t="s">
        <v>5354</v>
      </c>
      <c r="T360" s="39" t="s">
        <v>5350</v>
      </c>
      <c r="U360" s="39" t="s">
        <v>5350</v>
      </c>
      <c r="V360" s="39" t="s">
        <v>5351</v>
      </c>
      <c r="W360" s="39" t="s">
        <v>5351</v>
      </c>
      <c r="X360" s="39" t="s">
        <v>5351</v>
      </c>
      <c r="Y360" s="39" t="s">
        <v>5351</v>
      </c>
      <c r="Z360" s="39" t="s">
        <v>5351</v>
      </c>
      <c r="AA360" t="s">
        <v>5386</v>
      </c>
    </row>
    <row r="361" spans="1:27" x14ac:dyDescent="0.3">
      <c r="A361" s="37" t="s">
        <v>3022</v>
      </c>
      <c r="B361" s="37" t="s">
        <v>4617</v>
      </c>
      <c r="C361" s="37" t="s">
        <v>3023</v>
      </c>
      <c r="D361" s="37" t="s">
        <v>3024</v>
      </c>
      <c r="E361" s="37" t="s">
        <v>3025</v>
      </c>
      <c r="F361" s="37" t="s">
        <v>3026</v>
      </c>
      <c r="G361" s="37" t="s">
        <v>4946</v>
      </c>
      <c r="H361" s="37" t="s">
        <v>4603</v>
      </c>
      <c r="I361" s="37">
        <v>0</v>
      </c>
      <c r="J361" s="37">
        <v>2</v>
      </c>
      <c r="K361" s="37">
        <v>0</v>
      </c>
      <c r="L361" s="37">
        <v>0</v>
      </c>
      <c r="M361" s="37">
        <v>0</v>
      </c>
      <c r="N361" s="37">
        <v>4</v>
      </c>
      <c r="O361" s="37">
        <v>4</v>
      </c>
      <c r="P361">
        <f>VLOOKUP($A361,'Item Detail'!$A$2:$G$665,7,0)</f>
        <v>2</v>
      </c>
      <c r="Q361" s="39" t="s">
        <v>5365</v>
      </c>
      <c r="R361" s="39" t="s">
        <v>5349</v>
      </c>
      <c r="S361" s="39" t="s">
        <v>5354</v>
      </c>
      <c r="T361" s="39" t="s">
        <v>5350</v>
      </c>
      <c r="U361" s="39" t="s">
        <v>5350</v>
      </c>
      <c r="V361" s="39" t="s">
        <v>5351</v>
      </c>
      <c r="W361" s="39" t="s">
        <v>5351</v>
      </c>
      <c r="X361" s="39" t="s">
        <v>5351</v>
      </c>
      <c r="Y361" s="39" t="s">
        <v>5351</v>
      </c>
      <c r="Z361" s="39" t="s">
        <v>5351</v>
      </c>
      <c r="AA361" t="s">
        <v>5386</v>
      </c>
    </row>
    <row r="362" spans="1:27" x14ac:dyDescent="0.3">
      <c r="A362" s="37" t="s">
        <v>3233</v>
      </c>
      <c r="B362" s="37" t="s">
        <v>4621</v>
      </c>
      <c r="C362" s="37" t="s">
        <v>3234</v>
      </c>
      <c r="D362" s="37" t="s">
        <v>2267</v>
      </c>
      <c r="E362" s="37" t="s">
        <v>2416</v>
      </c>
      <c r="F362" s="37" t="s">
        <v>1782</v>
      </c>
      <c r="G362" s="37" t="s">
        <v>4947</v>
      </c>
      <c r="H362" s="37" t="s">
        <v>4603</v>
      </c>
      <c r="I362" s="37">
        <v>0</v>
      </c>
      <c r="J362" s="37">
        <v>2</v>
      </c>
      <c r="K362" s="37">
        <v>0</v>
      </c>
      <c r="L362" s="37">
        <v>0</v>
      </c>
      <c r="M362" s="37">
        <v>0</v>
      </c>
      <c r="N362" s="37">
        <v>4</v>
      </c>
      <c r="O362" s="37">
        <v>4</v>
      </c>
      <c r="P362">
        <f>VLOOKUP($A362,'Item Detail'!$A$2:$G$665,7,0)</f>
        <v>2</v>
      </c>
      <c r="Q362" s="39" t="s">
        <v>5365</v>
      </c>
      <c r="R362" s="39" t="s">
        <v>5349</v>
      </c>
      <c r="S362" s="39" t="s">
        <v>5354</v>
      </c>
      <c r="T362" s="39" t="s">
        <v>5350</v>
      </c>
      <c r="U362" s="39" t="s">
        <v>5350</v>
      </c>
      <c r="V362" s="39" t="s">
        <v>5351</v>
      </c>
      <c r="W362" s="39" t="s">
        <v>5351</v>
      </c>
      <c r="X362" s="39" t="s">
        <v>5351</v>
      </c>
      <c r="Y362" s="39" t="s">
        <v>5351</v>
      </c>
      <c r="Z362" s="39" t="s">
        <v>5351</v>
      </c>
      <c r="AA362" t="s">
        <v>5386</v>
      </c>
    </row>
    <row r="363" spans="1:27" x14ac:dyDescent="0.3">
      <c r="A363" s="37" t="s">
        <v>3133</v>
      </c>
      <c r="B363" s="37" t="s">
        <v>4641</v>
      </c>
      <c r="C363" s="37" t="s">
        <v>3134</v>
      </c>
      <c r="D363" s="37" t="s">
        <v>3135</v>
      </c>
      <c r="E363" s="37" t="s">
        <v>2271</v>
      </c>
      <c r="F363" s="37" t="s">
        <v>2571</v>
      </c>
      <c r="G363" s="37" t="s">
        <v>4948</v>
      </c>
      <c r="H363" s="37" t="s">
        <v>4606</v>
      </c>
      <c r="I363" s="37">
        <v>0</v>
      </c>
      <c r="J363" s="37">
        <v>2</v>
      </c>
      <c r="K363" s="37">
        <v>0</v>
      </c>
      <c r="L363" s="37">
        <v>0</v>
      </c>
      <c r="M363" s="37">
        <v>0</v>
      </c>
      <c r="N363" s="37">
        <v>4</v>
      </c>
      <c r="O363" s="37">
        <v>4</v>
      </c>
      <c r="P363">
        <f>VLOOKUP($A363,'Item Detail'!$A$2:$G$665,7,0)</f>
        <v>2</v>
      </c>
      <c r="Q363" s="39" t="s">
        <v>5353</v>
      </c>
      <c r="R363" s="39" t="s">
        <v>5349</v>
      </c>
      <c r="S363" s="39" t="s">
        <v>5354</v>
      </c>
      <c r="T363" s="39" t="s">
        <v>5350</v>
      </c>
      <c r="U363" s="39" t="s">
        <v>5356</v>
      </c>
      <c r="V363" s="39" t="s">
        <v>5355</v>
      </c>
      <c r="W363" s="39" t="s">
        <v>5355</v>
      </c>
      <c r="X363" s="39" t="s">
        <v>5355</v>
      </c>
      <c r="Y363" s="39" t="s">
        <v>5355</v>
      </c>
      <c r="Z363" s="39" t="s">
        <v>5355</v>
      </c>
      <c r="AA363" t="s">
        <v>5380</v>
      </c>
    </row>
    <row r="364" spans="1:27" x14ac:dyDescent="0.3">
      <c r="A364" s="37" t="s">
        <v>3224</v>
      </c>
      <c r="B364" s="37" t="s">
        <v>4641</v>
      </c>
      <c r="C364" s="37" t="s">
        <v>2626</v>
      </c>
      <c r="D364" s="37" t="s">
        <v>3225</v>
      </c>
      <c r="E364" s="37" t="s">
        <v>2310</v>
      </c>
      <c r="F364" s="37" t="s">
        <v>2571</v>
      </c>
      <c r="G364" s="37" t="s">
        <v>4949</v>
      </c>
      <c r="H364" s="37" t="s">
        <v>4607</v>
      </c>
      <c r="I364" s="37">
        <v>0</v>
      </c>
      <c r="J364" s="37">
        <v>2</v>
      </c>
      <c r="K364" s="37">
        <v>0</v>
      </c>
      <c r="L364" s="37">
        <v>0</v>
      </c>
      <c r="M364" s="37">
        <v>0</v>
      </c>
      <c r="N364" s="37">
        <v>4</v>
      </c>
      <c r="O364" s="37">
        <v>4</v>
      </c>
      <c r="P364">
        <f>VLOOKUP($A364,'Item Detail'!$A$2:$G$665,7,0)</f>
        <v>2</v>
      </c>
      <c r="Q364" s="39" t="s">
        <v>5353</v>
      </c>
      <c r="R364" s="39" t="s">
        <v>5349</v>
      </c>
      <c r="S364" s="39" t="s">
        <v>5354</v>
      </c>
      <c r="T364" s="39" t="s">
        <v>5350</v>
      </c>
      <c r="U364" s="39" t="s">
        <v>5356</v>
      </c>
      <c r="V364" s="39" t="s">
        <v>5355</v>
      </c>
      <c r="W364" s="39" t="s">
        <v>5355</v>
      </c>
      <c r="X364" s="39" t="s">
        <v>5355</v>
      </c>
      <c r="Y364" s="39" t="s">
        <v>5355</v>
      </c>
      <c r="Z364" s="39" t="s">
        <v>5351</v>
      </c>
      <c r="AA364" t="s">
        <v>5380</v>
      </c>
    </row>
    <row r="365" spans="1:27" x14ac:dyDescent="0.3">
      <c r="A365" s="37" t="s">
        <v>3230</v>
      </c>
      <c r="B365" s="37" t="s">
        <v>4641</v>
      </c>
      <c r="C365" s="37" t="s">
        <v>2626</v>
      </c>
      <c r="D365" s="37" t="s">
        <v>3231</v>
      </c>
      <c r="E365" s="37" t="s">
        <v>2310</v>
      </c>
      <c r="F365" s="37" t="s">
        <v>2571</v>
      </c>
      <c r="G365" s="37" t="s">
        <v>4950</v>
      </c>
      <c r="H365" s="37" t="s">
        <v>4603</v>
      </c>
      <c r="I365" s="37">
        <v>0</v>
      </c>
      <c r="J365" s="37">
        <v>2</v>
      </c>
      <c r="K365" s="37">
        <v>0</v>
      </c>
      <c r="L365" s="37">
        <v>0</v>
      </c>
      <c r="M365" s="37">
        <v>0</v>
      </c>
      <c r="N365" s="37">
        <v>4</v>
      </c>
      <c r="O365" s="37">
        <v>4</v>
      </c>
      <c r="P365">
        <f>VLOOKUP($A365,'Item Detail'!$A$2:$G$665,7,0)</f>
        <v>2</v>
      </c>
      <c r="Q365" s="39" t="s">
        <v>5353</v>
      </c>
      <c r="R365" s="39" t="s">
        <v>5349</v>
      </c>
      <c r="S365" s="39" t="s">
        <v>5354</v>
      </c>
      <c r="T365" s="39" t="s">
        <v>5350</v>
      </c>
      <c r="U365" s="39" t="s">
        <v>5356</v>
      </c>
      <c r="V365" s="39" t="s">
        <v>5355</v>
      </c>
      <c r="W365" s="39" t="s">
        <v>5351</v>
      </c>
      <c r="X365" s="39" t="s">
        <v>5351</v>
      </c>
      <c r="Y365" s="39" t="s">
        <v>5351</v>
      </c>
      <c r="Z365" s="39" t="s">
        <v>5351</v>
      </c>
      <c r="AA365" t="s">
        <v>5381</v>
      </c>
    </row>
    <row r="366" spans="1:27" x14ac:dyDescent="0.3">
      <c r="A366" s="37" t="s">
        <v>3298</v>
      </c>
      <c r="B366" s="37" t="s">
        <v>4613</v>
      </c>
      <c r="C366" s="37" t="s">
        <v>2844</v>
      </c>
      <c r="D366" s="37" t="s">
        <v>3299</v>
      </c>
      <c r="E366" s="37" t="s">
        <v>2846</v>
      </c>
      <c r="F366" s="37" t="s">
        <v>2755</v>
      </c>
      <c r="G366" s="37" t="s">
        <v>4951</v>
      </c>
      <c r="H366" s="37" t="s">
        <v>4607</v>
      </c>
      <c r="I366" s="37">
        <v>0</v>
      </c>
      <c r="J366" s="37">
        <v>2</v>
      </c>
      <c r="K366" s="37">
        <v>0</v>
      </c>
      <c r="L366" s="37">
        <v>0</v>
      </c>
      <c r="M366" s="37">
        <v>0</v>
      </c>
      <c r="N366" s="37">
        <v>4</v>
      </c>
      <c r="O366" s="37">
        <v>4</v>
      </c>
      <c r="P366">
        <f>VLOOKUP($A366,'Item Detail'!$A$2:$G$665,7,0)</f>
        <v>2</v>
      </c>
      <c r="Q366" s="39" t="s">
        <v>5353</v>
      </c>
      <c r="R366" s="39" t="s">
        <v>5349</v>
      </c>
      <c r="S366" s="39" t="s">
        <v>5354</v>
      </c>
      <c r="T366" s="39" t="s">
        <v>5350</v>
      </c>
      <c r="U366" s="39" t="s">
        <v>5350</v>
      </c>
      <c r="V366" s="39" t="s">
        <v>5355</v>
      </c>
      <c r="W366" s="39" t="s">
        <v>5355</v>
      </c>
      <c r="X366" s="39" t="s">
        <v>5351</v>
      </c>
      <c r="Y366" s="39" t="s">
        <v>5355</v>
      </c>
      <c r="Z366" s="39" t="s">
        <v>5351</v>
      </c>
      <c r="AA366" t="s">
        <v>5380</v>
      </c>
    </row>
    <row r="367" spans="1:27" x14ac:dyDescent="0.3">
      <c r="A367" s="37" t="s">
        <v>3339</v>
      </c>
      <c r="B367" s="37" t="s">
        <v>4613</v>
      </c>
      <c r="C367" s="37" t="s">
        <v>3279</v>
      </c>
      <c r="D367" s="37" t="s">
        <v>3340</v>
      </c>
      <c r="E367" s="37" t="s">
        <v>2846</v>
      </c>
      <c r="F367" s="37" t="s">
        <v>2755</v>
      </c>
      <c r="G367" s="37" t="s">
        <v>4952</v>
      </c>
      <c r="H367" s="37" t="s">
        <v>4607</v>
      </c>
      <c r="I367" s="37">
        <v>0</v>
      </c>
      <c r="J367" s="37">
        <v>2</v>
      </c>
      <c r="K367" s="37">
        <v>0</v>
      </c>
      <c r="L367" s="37">
        <v>0</v>
      </c>
      <c r="M367" s="37">
        <v>0</v>
      </c>
      <c r="N367" s="37">
        <v>4</v>
      </c>
      <c r="O367" s="37">
        <v>4</v>
      </c>
      <c r="P367">
        <f>VLOOKUP($A367,'Item Detail'!$A$2:$G$665,7,0)</f>
        <v>2</v>
      </c>
      <c r="Q367" s="39" t="s">
        <v>5353</v>
      </c>
      <c r="R367" s="39" t="s">
        <v>5349</v>
      </c>
      <c r="S367" s="39" t="s">
        <v>5354</v>
      </c>
      <c r="T367" s="39" t="s">
        <v>5350</v>
      </c>
      <c r="U367" s="39" t="s">
        <v>5350</v>
      </c>
      <c r="V367" s="39" t="s">
        <v>5355</v>
      </c>
      <c r="W367" s="39" t="s">
        <v>5355</v>
      </c>
      <c r="X367" s="39" t="s">
        <v>5351</v>
      </c>
      <c r="Y367" s="39" t="s">
        <v>5355</v>
      </c>
      <c r="Z367" s="39" t="s">
        <v>5351</v>
      </c>
      <c r="AA367" t="s">
        <v>5380</v>
      </c>
    </row>
    <row r="368" spans="1:27" x14ac:dyDescent="0.3">
      <c r="A368" s="37" t="s">
        <v>3213</v>
      </c>
      <c r="B368" s="37" t="s">
        <v>4613</v>
      </c>
      <c r="C368" s="37" t="s">
        <v>3214</v>
      </c>
      <c r="D368" s="37" t="s">
        <v>3215</v>
      </c>
      <c r="E368" s="37" t="s">
        <v>2846</v>
      </c>
      <c r="F368" s="37" t="s">
        <v>2755</v>
      </c>
      <c r="G368" s="37" t="s">
        <v>4953</v>
      </c>
      <c r="H368" s="37" t="s">
        <v>4607</v>
      </c>
      <c r="I368" s="37">
        <v>0</v>
      </c>
      <c r="J368" s="37">
        <v>1</v>
      </c>
      <c r="K368" s="37">
        <v>0</v>
      </c>
      <c r="L368" s="37">
        <v>1</v>
      </c>
      <c r="M368" s="37">
        <v>0</v>
      </c>
      <c r="N368" s="37">
        <v>4</v>
      </c>
      <c r="O368" s="37">
        <v>4</v>
      </c>
      <c r="P368">
        <f>VLOOKUP($A368,'Item Detail'!$A$2:$G$665,7,0)</f>
        <v>2</v>
      </c>
      <c r="Q368" s="39" t="s">
        <v>5353</v>
      </c>
      <c r="R368" s="39" t="s">
        <v>5349</v>
      </c>
      <c r="S368" s="39" t="s">
        <v>5354</v>
      </c>
      <c r="T368" s="39" t="s">
        <v>5350</v>
      </c>
      <c r="U368" s="39" t="s">
        <v>5350</v>
      </c>
      <c r="V368" s="39" t="s">
        <v>5355</v>
      </c>
      <c r="W368" s="39" t="s">
        <v>5355</v>
      </c>
      <c r="X368" s="39" t="s">
        <v>5355</v>
      </c>
      <c r="Y368" s="39" t="s">
        <v>5355</v>
      </c>
      <c r="Z368" s="39" t="s">
        <v>5355</v>
      </c>
      <c r="AA368" t="s">
        <v>5380</v>
      </c>
    </row>
    <row r="369" spans="1:27" x14ac:dyDescent="0.3">
      <c r="A369" s="37" t="s">
        <v>3278</v>
      </c>
      <c r="B369" s="37" t="s">
        <v>4613</v>
      </c>
      <c r="C369" s="37" t="s">
        <v>3279</v>
      </c>
      <c r="D369" s="37" t="s">
        <v>3280</v>
      </c>
      <c r="E369" s="37" t="s">
        <v>2846</v>
      </c>
      <c r="F369" s="37" t="s">
        <v>2755</v>
      </c>
      <c r="G369" s="37" t="s">
        <v>4954</v>
      </c>
      <c r="H369" s="37" t="s">
        <v>4607</v>
      </c>
      <c r="I369" s="37">
        <v>0</v>
      </c>
      <c r="J369" s="37">
        <v>2</v>
      </c>
      <c r="K369" s="37">
        <v>0</v>
      </c>
      <c r="L369" s="37">
        <v>0</v>
      </c>
      <c r="M369" s="37">
        <v>0</v>
      </c>
      <c r="N369" s="37">
        <v>4</v>
      </c>
      <c r="O369" s="37">
        <v>4</v>
      </c>
      <c r="P369">
        <f>VLOOKUP($A369,'Item Detail'!$A$2:$G$665,7,0)</f>
        <v>2</v>
      </c>
      <c r="Q369" s="39" t="s">
        <v>5353</v>
      </c>
      <c r="R369" s="39" t="s">
        <v>5349</v>
      </c>
      <c r="S369" s="39" t="s">
        <v>5354</v>
      </c>
      <c r="T369" s="39" t="s">
        <v>5350</v>
      </c>
      <c r="U369" s="39" t="s">
        <v>5350</v>
      </c>
      <c r="V369" s="39" t="s">
        <v>5355</v>
      </c>
      <c r="W369" s="39" t="s">
        <v>5355</v>
      </c>
      <c r="X369" s="39" t="s">
        <v>5355</v>
      </c>
      <c r="Y369" s="39" t="s">
        <v>5355</v>
      </c>
      <c r="Z369" s="39" t="s">
        <v>5355</v>
      </c>
      <c r="AA369" t="s">
        <v>5380</v>
      </c>
    </row>
    <row r="370" spans="1:27" x14ac:dyDescent="0.3">
      <c r="A370" s="37" t="s">
        <v>3088</v>
      </c>
      <c r="B370" s="37" t="s">
        <v>4617</v>
      </c>
      <c r="C370" s="37" t="s">
        <v>3089</v>
      </c>
      <c r="D370" s="37" t="s">
        <v>3090</v>
      </c>
      <c r="E370" s="37" t="s">
        <v>2493</v>
      </c>
      <c r="F370" s="37" t="s">
        <v>4955</v>
      </c>
      <c r="G370" s="37" t="s">
        <v>4956</v>
      </c>
      <c r="H370" s="37" t="s">
        <v>4606</v>
      </c>
      <c r="I370" s="37">
        <v>0</v>
      </c>
      <c r="J370" s="37">
        <v>2</v>
      </c>
      <c r="K370" s="37">
        <v>0</v>
      </c>
      <c r="L370" s="37">
        <v>0</v>
      </c>
      <c r="M370" s="37">
        <v>0</v>
      </c>
      <c r="N370" s="37">
        <v>4</v>
      </c>
      <c r="O370" s="37">
        <v>4</v>
      </c>
      <c r="P370">
        <f>VLOOKUP($A370,'Item Detail'!$A$2:$G$665,7,0)</f>
        <v>2</v>
      </c>
      <c r="Q370" s="39" t="s">
        <v>5362</v>
      </c>
      <c r="R370" s="39" t="s">
        <v>5349</v>
      </c>
      <c r="S370" s="39" t="s">
        <v>5354</v>
      </c>
      <c r="T370" s="39" t="s">
        <v>5350</v>
      </c>
      <c r="U370" s="39" t="s">
        <v>5350</v>
      </c>
      <c r="V370" s="39" t="s">
        <v>5355</v>
      </c>
      <c r="W370" s="39" t="s">
        <v>5355</v>
      </c>
      <c r="X370" s="39" t="s">
        <v>5355</v>
      </c>
      <c r="Y370" s="39" t="s">
        <v>5355</v>
      </c>
      <c r="Z370" s="39" t="s">
        <v>5355</v>
      </c>
      <c r="AA370" t="s">
        <v>5380</v>
      </c>
    </row>
    <row r="371" spans="1:27" x14ac:dyDescent="0.3">
      <c r="A371" s="37" t="s">
        <v>3128</v>
      </c>
      <c r="B371" s="37" t="s">
        <v>4669</v>
      </c>
      <c r="C371" s="37" t="s">
        <v>3129</v>
      </c>
      <c r="D371" s="37" t="s">
        <v>3130</v>
      </c>
      <c r="E371" s="37" t="s">
        <v>2271</v>
      </c>
      <c r="F371" s="37" t="s">
        <v>3131</v>
      </c>
      <c r="G371" s="37" t="s">
        <v>4957</v>
      </c>
      <c r="H371" s="37" t="s">
        <v>4603</v>
      </c>
      <c r="I371" s="37">
        <v>0</v>
      </c>
      <c r="J371" s="37">
        <v>0</v>
      </c>
      <c r="K371" s="37">
        <v>0</v>
      </c>
      <c r="L371" s="37">
        <v>2</v>
      </c>
      <c r="M371" s="37">
        <v>0</v>
      </c>
      <c r="N371" s="37">
        <v>4</v>
      </c>
      <c r="O371" s="37">
        <v>4</v>
      </c>
      <c r="P371">
        <f>VLOOKUP($A371,'Item Detail'!$A$2:$G$665,7,0)</f>
        <v>2</v>
      </c>
      <c r="Q371" s="39" t="s">
        <v>5353</v>
      </c>
      <c r="R371" s="39" t="s">
        <v>5349</v>
      </c>
      <c r="S371" s="39" t="s">
        <v>5354</v>
      </c>
      <c r="T371" s="39" t="s">
        <v>5350</v>
      </c>
      <c r="U371" s="39" t="s">
        <v>5356</v>
      </c>
      <c r="V371" s="39" t="s">
        <v>5355</v>
      </c>
      <c r="W371" s="39" t="s">
        <v>5355</v>
      </c>
      <c r="X371" s="39" t="s">
        <v>5355</v>
      </c>
      <c r="Y371" s="39" t="s">
        <v>5351</v>
      </c>
      <c r="Z371" s="39" t="s">
        <v>5351</v>
      </c>
      <c r="AA371" t="s">
        <v>5381</v>
      </c>
    </row>
    <row r="372" spans="1:27" x14ac:dyDescent="0.3">
      <c r="A372" s="37" t="s">
        <v>3035</v>
      </c>
      <c r="B372" s="37" t="s">
        <v>4678</v>
      </c>
      <c r="C372" s="37" t="s">
        <v>3036</v>
      </c>
      <c r="D372" s="37" t="s">
        <v>2267</v>
      </c>
      <c r="E372" s="37" t="s">
        <v>2271</v>
      </c>
      <c r="F372" s="37" t="s">
        <v>4734</v>
      </c>
      <c r="G372" s="37" t="s">
        <v>4958</v>
      </c>
      <c r="H372" s="37" t="s">
        <v>4603</v>
      </c>
      <c r="I372" s="37">
        <v>0</v>
      </c>
      <c r="J372" s="37">
        <v>2</v>
      </c>
      <c r="K372" s="37">
        <v>0</v>
      </c>
      <c r="L372" s="37">
        <v>0</v>
      </c>
      <c r="M372" s="37">
        <v>0</v>
      </c>
      <c r="N372" s="37">
        <v>4</v>
      </c>
      <c r="O372" s="37">
        <v>4</v>
      </c>
      <c r="P372">
        <f>VLOOKUP($A372,'Item Detail'!$A$2:$G$665,7,0)</f>
        <v>2</v>
      </c>
      <c r="Q372" s="39" t="s">
        <v>5353</v>
      </c>
      <c r="R372" s="39" t="s">
        <v>5349</v>
      </c>
      <c r="S372" s="39" t="s">
        <v>5354</v>
      </c>
      <c r="T372" s="39" t="s">
        <v>5350</v>
      </c>
      <c r="U372" s="39" t="s">
        <v>5350</v>
      </c>
      <c r="V372" s="39" t="s">
        <v>5355</v>
      </c>
      <c r="W372" s="39" t="s">
        <v>5351</v>
      </c>
      <c r="X372" s="39" t="s">
        <v>5351</v>
      </c>
      <c r="Y372" s="39" t="s">
        <v>5351</v>
      </c>
      <c r="Z372" s="39" t="s">
        <v>5351</v>
      </c>
      <c r="AA372" t="s">
        <v>5381</v>
      </c>
    </row>
    <row r="373" spans="1:27" x14ac:dyDescent="0.3">
      <c r="A373" s="37" t="s">
        <v>1117</v>
      </c>
      <c r="B373" s="37" t="s">
        <v>4959</v>
      </c>
      <c r="C373" s="37" t="s">
        <v>3117</v>
      </c>
      <c r="D373" s="37" t="s">
        <v>3118</v>
      </c>
      <c r="E373" s="37" t="s">
        <v>2271</v>
      </c>
      <c r="F373" s="37" t="s">
        <v>4960</v>
      </c>
      <c r="G373" s="37" t="s">
        <v>4961</v>
      </c>
      <c r="H373" s="37" t="s">
        <v>4746</v>
      </c>
      <c r="I373" s="37">
        <v>0</v>
      </c>
      <c r="J373" s="37">
        <v>2</v>
      </c>
      <c r="K373" s="37">
        <v>0</v>
      </c>
      <c r="L373" s="37">
        <v>0</v>
      </c>
      <c r="M373" s="37">
        <v>0</v>
      </c>
      <c r="N373" s="37">
        <v>4</v>
      </c>
      <c r="O373" s="37">
        <v>4</v>
      </c>
      <c r="P373">
        <f>VLOOKUP($A373,'Item Detail'!$A$2:$G$665,7,0)</f>
        <v>2</v>
      </c>
      <c r="Q373" s="39" t="s">
        <v>5367</v>
      </c>
      <c r="R373" s="39" t="s">
        <v>5349</v>
      </c>
      <c r="S373" s="39" t="s">
        <v>5368</v>
      </c>
      <c r="T373" s="39" t="s">
        <v>5350</v>
      </c>
      <c r="U373" s="39" t="s">
        <v>5350</v>
      </c>
      <c r="V373" s="39" t="s">
        <v>5351</v>
      </c>
      <c r="W373" s="39" t="s">
        <v>5351</v>
      </c>
      <c r="X373" s="39" t="s">
        <v>5351</v>
      </c>
      <c r="Y373" s="39" t="s">
        <v>5351</v>
      </c>
      <c r="Z373" s="39" t="s">
        <v>5351</v>
      </c>
      <c r="AA373" t="s">
        <v>5382</v>
      </c>
    </row>
    <row r="374" spans="1:27" x14ac:dyDescent="0.3">
      <c r="A374" s="37" t="s">
        <v>1357</v>
      </c>
      <c r="B374" s="37" t="s">
        <v>4597</v>
      </c>
      <c r="C374" s="37" t="s">
        <v>3013</v>
      </c>
      <c r="D374" s="37" t="s">
        <v>2267</v>
      </c>
      <c r="E374" s="37" t="s">
        <v>2271</v>
      </c>
      <c r="F374" s="37" t="s">
        <v>1351</v>
      </c>
      <c r="G374" s="37" t="s">
        <v>4962</v>
      </c>
      <c r="H374" s="37" t="s">
        <v>4599</v>
      </c>
      <c r="I374" s="37">
        <v>0</v>
      </c>
      <c r="J374" s="37">
        <v>2</v>
      </c>
      <c r="K374" s="37">
        <v>0</v>
      </c>
      <c r="L374" s="37">
        <v>0</v>
      </c>
      <c r="M374" s="37">
        <v>0</v>
      </c>
      <c r="N374" s="37">
        <v>4</v>
      </c>
      <c r="O374" s="37">
        <v>4</v>
      </c>
      <c r="P374">
        <f>VLOOKUP($A374,'Item Detail'!$A$2:$G$665,7,0)</f>
        <v>2</v>
      </c>
      <c r="Q374" s="39" t="s">
        <v>5348</v>
      </c>
      <c r="R374" s="39" t="s">
        <v>5349</v>
      </c>
      <c r="S374" s="39" t="s">
        <v>1204</v>
      </c>
      <c r="T374" s="39" t="s">
        <v>5350</v>
      </c>
      <c r="U374" s="39" t="s">
        <v>5350</v>
      </c>
      <c r="V374" s="39" t="s">
        <v>5351</v>
      </c>
      <c r="W374" s="39" t="s">
        <v>5351</v>
      </c>
      <c r="X374" s="39" t="s">
        <v>5351</v>
      </c>
      <c r="Y374" s="39" t="s">
        <v>5351</v>
      </c>
      <c r="Z374" s="39" t="s">
        <v>5351</v>
      </c>
      <c r="AA374" t="s">
        <v>5382</v>
      </c>
    </row>
    <row r="375" spans="1:27" x14ac:dyDescent="0.3">
      <c r="A375" s="37" t="s">
        <v>4346</v>
      </c>
      <c r="B375" s="37" t="s">
        <v>4609</v>
      </c>
      <c r="C375" s="37" t="s">
        <v>4347</v>
      </c>
      <c r="D375" s="37" t="s">
        <v>4348</v>
      </c>
      <c r="E375" s="37" t="s">
        <v>4308</v>
      </c>
      <c r="F375" s="37" t="s">
        <v>4676</v>
      </c>
      <c r="G375" s="37" t="s">
        <v>4963</v>
      </c>
      <c r="H375" s="37" t="s">
        <v>4603</v>
      </c>
      <c r="I375" s="37">
        <v>0</v>
      </c>
      <c r="J375" s="37">
        <v>1</v>
      </c>
      <c r="K375" s="37">
        <v>0</v>
      </c>
      <c r="L375" s="37">
        <v>0</v>
      </c>
      <c r="M375" s="37">
        <v>0</v>
      </c>
      <c r="N375" s="37">
        <v>2</v>
      </c>
      <c r="O375" s="37">
        <v>84</v>
      </c>
      <c r="P375">
        <f>VLOOKUP($A375,'Item Detail'!$A$2:$G$665,7,0)</f>
        <v>1</v>
      </c>
      <c r="Q375" s="39" t="s">
        <v>5365</v>
      </c>
      <c r="R375" s="39" t="s">
        <v>5349</v>
      </c>
      <c r="S375" s="39" t="s">
        <v>5354</v>
      </c>
      <c r="T375" s="39" t="s">
        <v>5350</v>
      </c>
      <c r="U375" s="39" t="s">
        <v>5350</v>
      </c>
      <c r="V375" s="39" t="s">
        <v>5351</v>
      </c>
      <c r="W375" s="39" t="s">
        <v>5351</v>
      </c>
      <c r="X375" s="39" t="s">
        <v>5351</v>
      </c>
      <c r="Y375" s="39" t="s">
        <v>5351</v>
      </c>
      <c r="Z375" s="39" t="s">
        <v>5351</v>
      </c>
      <c r="AA375" t="s">
        <v>5386</v>
      </c>
    </row>
    <row r="376" spans="1:27" x14ac:dyDescent="0.3">
      <c r="A376" s="37" t="s">
        <v>4305</v>
      </c>
      <c r="B376" s="37" t="s">
        <v>4609</v>
      </c>
      <c r="C376" s="37" t="s">
        <v>4306</v>
      </c>
      <c r="D376" s="37" t="s">
        <v>4307</v>
      </c>
      <c r="E376" s="37" t="s">
        <v>4308</v>
      </c>
      <c r="F376" s="37" t="s">
        <v>4676</v>
      </c>
      <c r="G376" s="37" t="s">
        <v>4964</v>
      </c>
      <c r="H376" s="37" t="s">
        <v>4603</v>
      </c>
      <c r="I376" s="37">
        <v>0</v>
      </c>
      <c r="J376" s="37">
        <v>1</v>
      </c>
      <c r="K376" s="37">
        <v>0</v>
      </c>
      <c r="L376" s="37">
        <v>0</v>
      </c>
      <c r="M376" s="37">
        <v>0</v>
      </c>
      <c r="N376" s="37">
        <v>2</v>
      </c>
      <c r="O376" s="37">
        <v>84</v>
      </c>
      <c r="P376">
        <f>VLOOKUP($A376,'Item Detail'!$A$2:$G$665,7,0)</f>
        <v>1</v>
      </c>
      <c r="Q376" s="39" t="s">
        <v>5365</v>
      </c>
      <c r="R376" s="39" t="s">
        <v>5349</v>
      </c>
      <c r="S376" s="39" t="s">
        <v>5354</v>
      </c>
      <c r="T376" s="39" t="s">
        <v>5350</v>
      </c>
      <c r="U376" s="39" t="s">
        <v>5350</v>
      </c>
      <c r="V376" s="39" t="s">
        <v>5351</v>
      </c>
      <c r="W376" s="39" t="s">
        <v>5351</v>
      </c>
      <c r="X376" s="39" t="s">
        <v>5351</v>
      </c>
      <c r="Y376" s="39" t="s">
        <v>5351</v>
      </c>
      <c r="Z376" s="39" t="s">
        <v>5351</v>
      </c>
      <c r="AA376" t="s">
        <v>5386</v>
      </c>
    </row>
    <row r="377" spans="1:27" x14ac:dyDescent="0.3">
      <c r="A377" s="37" t="s">
        <v>4439</v>
      </c>
      <c r="B377" s="37" t="s">
        <v>4609</v>
      </c>
      <c r="C377" s="37" t="s">
        <v>4440</v>
      </c>
      <c r="D377" s="37" t="s">
        <v>3068</v>
      </c>
      <c r="E377" s="37" t="s">
        <v>4441</v>
      </c>
      <c r="F377" s="37" t="s">
        <v>4676</v>
      </c>
      <c r="G377" s="37" t="s">
        <v>4965</v>
      </c>
      <c r="H377" s="37" t="s">
        <v>4603</v>
      </c>
      <c r="I377" s="37">
        <v>0</v>
      </c>
      <c r="J377" s="37">
        <v>1</v>
      </c>
      <c r="K377" s="37">
        <v>0</v>
      </c>
      <c r="L377" s="37">
        <v>0</v>
      </c>
      <c r="M377" s="37">
        <v>0</v>
      </c>
      <c r="N377" s="37">
        <v>2</v>
      </c>
      <c r="O377" s="37">
        <v>84</v>
      </c>
      <c r="P377">
        <f>VLOOKUP($A377,'Item Detail'!$A$2:$G$665,7,0)</f>
        <v>1</v>
      </c>
      <c r="Q377" s="39" t="s">
        <v>5365</v>
      </c>
      <c r="R377" s="39" t="s">
        <v>5349</v>
      </c>
      <c r="S377" s="39" t="s">
        <v>5354</v>
      </c>
      <c r="T377" s="39" t="s">
        <v>5350</v>
      </c>
      <c r="U377" s="39" t="s">
        <v>5350</v>
      </c>
      <c r="V377" s="39" t="s">
        <v>5351</v>
      </c>
      <c r="W377" s="39" t="s">
        <v>5351</v>
      </c>
      <c r="X377" s="39" t="s">
        <v>5351</v>
      </c>
      <c r="Y377" s="39" t="s">
        <v>5351</v>
      </c>
      <c r="Z377" s="39" t="s">
        <v>5351</v>
      </c>
      <c r="AA377" t="s">
        <v>5386</v>
      </c>
    </row>
    <row r="378" spans="1:27" x14ac:dyDescent="0.3">
      <c r="A378" s="37" t="s">
        <v>3885</v>
      </c>
      <c r="B378" s="37" t="s">
        <v>4609</v>
      </c>
      <c r="C378" s="37" t="s">
        <v>3886</v>
      </c>
      <c r="D378" s="37" t="s">
        <v>3887</v>
      </c>
      <c r="E378" s="37" t="s">
        <v>3888</v>
      </c>
      <c r="F378" s="37" t="s">
        <v>4676</v>
      </c>
      <c r="G378" s="37" t="s">
        <v>4966</v>
      </c>
      <c r="H378" s="37" t="s">
        <v>4603</v>
      </c>
      <c r="I378" s="37">
        <v>0</v>
      </c>
      <c r="J378" s="37">
        <v>1</v>
      </c>
      <c r="K378" s="37">
        <v>0</v>
      </c>
      <c r="L378" s="37">
        <v>0</v>
      </c>
      <c r="M378" s="37">
        <v>0</v>
      </c>
      <c r="N378" s="37">
        <v>2</v>
      </c>
      <c r="O378" s="37">
        <v>60</v>
      </c>
      <c r="P378">
        <f>VLOOKUP($A378,'Item Detail'!$A$2:$G$665,7,0)</f>
        <v>1</v>
      </c>
      <c r="Q378" s="39" t="s">
        <v>5365</v>
      </c>
      <c r="R378" s="39" t="s">
        <v>5349</v>
      </c>
      <c r="S378" s="39" t="s">
        <v>5354</v>
      </c>
      <c r="T378" s="39" t="s">
        <v>5350</v>
      </c>
      <c r="U378" s="39" t="s">
        <v>5350</v>
      </c>
      <c r="V378" s="39" t="s">
        <v>5351</v>
      </c>
      <c r="W378" s="39" t="s">
        <v>5351</v>
      </c>
      <c r="X378" s="39" t="s">
        <v>5351</v>
      </c>
      <c r="Y378" s="39" t="s">
        <v>5351</v>
      </c>
      <c r="Z378" s="39" t="s">
        <v>5351</v>
      </c>
      <c r="AA378" t="s">
        <v>5386</v>
      </c>
    </row>
    <row r="379" spans="1:27" x14ac:dyDescent="0.3">
      <c r="A379" s="37" t="s">
        <v>4508</v>
      </c>
      <c r="B379" s="37" t="s">
        <v>4609</v>
      </c>
      <c r="C379" s="37" t="s">
        <v>4509</v>
      </c>
      <c r="D379" s="37" t="s">
        <v>4510</v>
      </c>
      <c r="E379" s="37" t="s">
        <v>4511</v>
      </c>
      <c r="F379" s="37" t="s">
        <v>4676</v>
      </c>
      <c r="G379" s="37" t="s">
        <v>4967</v>
      </c>
      <c r="H379" s="37" t="s">
        <v>4607</v>
      </c>
      <c r="I379" s="37">
        <v>0</v>
      </c>
      <c r="J379" s="37">
        <v>1</v>
      </c>
      <c r="K379" s="37">
        <v>0</v>
      </c>
      <c r="L379" s="37">
        <v>0</v>
      </c>
      <c r="M379" s="37">
        <v>0</v>
      </c>
      <c r="N379" s="37">
        <v>2</v>
      </c>
      <c r="O379" s="37">
        <v>40</v>
      </c>
      <c r="P379">
        <f>VLOOKUP($A379,'Item Detail'!$A$2:$G$665,7,0)</f>
        <v>1</v>
      </c>
      <c r="Q379" s="39" t="s">
        <v>5365</v>
      </c>
      <c r="R379" s="39" t="s">
        <v>5349</v>
      </c>
      <c r="S379" s="39" t="s">
        <v>5354</v>
      </c>
      <c r="T379" s="39" t="s">
        <v>5350</v>
      </c>
      <c r="U379" s="39" t="s">
        <v>5350</v>
      </c>
      <c r="V379" s="39" t="s">
        <v>5355</v>
      </c>
      <c r="W379" s="39" t="s">
        <v>5355</v>
      </c>
      <c r="X379" s="39" t="s">
        <v>5355</v>
      </c>
      <c r="Y379" s="39" t="s">
        <v>5355</v>
      </c>
      <c r="Z379" s="39" t="s">
        <v>5355</v>
      </c>
      <c r="AA379" t="s">
        <v>5380</v>
      </c>
    </row>
    <row r="380" spans="1:27" x14ac:dyDescent="0.3">
      <c r="A380" s="37" t="s">
        <v>3637</v>
      </c>
      <c r="B380" s="37" t="s">
        <v>4609</v>
      </c>
      <c r="C380" s="37" t="s">
        <v>3638</v>
      </c>
      <c r="D380" s="37" t="s">
        <v>3639</v>
      </c>
      <c r="E380" s="37" t="s">
        <v>2416</v>
      </c>
      <c r="F380" s="37" t="s">
        <v>4676</v>
      </c>
      <c r="G380" s="37" t="s">
        <v>4968</v>
      </c>
      <c r="H380" s="37" t="s">
        <v>4603</v>
      </c>
      <c r="I380" s="37">
        <v>0</v>
      </c>
      <c r="J380" s="37">
        <v>1</v>
      </c>
      <c r="K380" s="37">
        <v>0</v>
      </c>
      <c r="L380" s="37">
        <v>0</v>
      </c>
      <c r="M380" s="37">
        <v>0</v>
      </c>
      <c r="N380" s="37">
        <v>2</v>
      </c>
      <c r="O380" s="37">
        <v>40</v>
      </c>
      <c r="P380">
        <f>VLOOKUP($A380,'Item Detail'!$A$2:$G$665,7,0)</f>
        <v>1</v>
      </c>
      <c r="Q380" s="39" t="s">
        <v>5365</v>
      </c>
      <c r="R380" s="39" t="s">
        <v>5349</v>
      </c>
      <c r="S380" s="39" t="s">
        <v>5354</v>
      </c>
      <c r="T380" s="39" t="s">
        <v>5350</v>
      </c>
      <c r="U380" s="39" t="s">
        <v>5350</v>
      </c>
      <c r="V380" s="39" t="s">
        <v>5351</v>
      </c>
      <c r="W380" s="39" t="s">
        <v>5351</v>
      </c>
      <c r="X380" s="39" t="s">
        <v>5351</v>
      </c>
      <c r="Y380" s="39" t="s">
        <v>5351</v>
      </c>
      <c r="Z380" s="39" t="s">
        <v>5351</v>
      </c>
      <c r="AA380" t="s">
        <v>5386</v>
      </c>
    </row>
    <row r="381" spans="1:27" x14ac:dyDescent="0.3">
      <c r="A381" s="37" t="s">
        <v>2023</v>
      </c>
      <c r="B381" s="37" t="s">
        <v>4692</v>
      </c>
      <c r="C381" s="37" t="s">
        <v>3860</v>
      </c>
      <c r="D381" s="37" t="s">
        <v>3861</v>
      </c>
      <c r="E381" s="37" t="s">
        <v>2416</v>
      </c>
      <c r="F381" s="37" t="s">
        <v>4676</v>
      </c>
      <c r="G381" s="37" t="s">
        <v>4969</v>
      </c>
      <c r="H381" s="37" t="s">
        <v>4599</v>
      </c>
      <c r="I381" s="37">
        <v>0</v>
      </c>
      <c r="J381" s="37">
        <v>1</v>
      </c>
      <c r="K381" s="37">
        <v>0</v>
      </c>
      <c r="L381" s="37">
        <v>0</v>
      </c>
      <c r="M381" s="37">
        <v>0</v>
      </c>
      <c r="N381" s="37">
        <v>2</v>
      </c>
      <c r="O381" s="37">
        <v>40</v>
      </c>
      <c r="P381">
        <f>VLOOKUP($A381,'Item Detail'!$A$2:$G$665,7,0)</f>
        <v>1</v>
      </c>
      <c r="Q381" s="39" t="s">
        <v>5365</v>
      </c>
      <c r="R381" s="39" t="s">
        <v>5349</v>
      </c>
      <c r="S381" s="39" t="s">
        <v>1204</v>
      </c>
      <c r="T381" s="39" t="s">
        <v>5350</v>
      </c>
      <c r="U381" s="39" t="s">
        <v>5350</v>
      </c>
      <c r="V381" s="39" t="s">
        <v>5351</v>
      </c>
      <c r="W381" s="39" t="s">
        <v>5351</v>
      </c>
      <c r="X381" s="39" t="s">
        <v>5351</v>
      </c>
      <c r="Y381" s="39" t="s">
        <v>5351</v>
      </c>
      <c r="Z381" s="39" t="s">
        <v>5351</v>
      </c>
      <c r="AA381" t="s">
        <v>5382</v>
      </c>
    </row>
    <row r="382" spans="1:27" x14ac:dyDescent="0.3">
      <c r="A382" s="37" t="s">
        <v>3746</v>
      </c>
      <c r="B382" s="37" t="s">
        <v>4615</v>
      </c>
      <c r="C382" s="37" t="s">
        <v>3747</v>
      </c>
      <c r="D382" s="37" t="s">
        <v>3748</v>
      </c>
      <c r="E382" s="37" t="s">
        <v>2271</v>
      </c>
      <c r="F382" s="37" t="s">
        <v>3749</v>
      </c>
      <c r="G382" s="37" t="s">
        <v>4970</v>
      </c>
      <c r="H382" s="37" t="s">
        <v>4606</v>
      </c>
      <c r="I382" s="37">
        <v>0</v>
      </c>
      <c r="J382" s="37">
        <v>0</v>
      </c>
      <c r="K382" s="37">
        <v>0</v>
      </c>
      <c r="L382" s="37">
        <v>1</v>
      </c>
      <c r="M382" s="37">
        <v>0</v>
      </c>
      <c r="N382" s="37">
        <v>2</v>
      </c>
      <c r="O382" s="37">
        <v>30</v>
      </c>
      <c r="P382">
        <f>VLOOKUP($A382,'Item Detail'!$A$2:$G$665,7,0)</f>
        <v>1</v>
      </c>
      <c r="Q382" s="39" t="s">
        <v>5353</v>
      </c>
      <c r="R382" s="39" t="s">
        <v>5349</v>
      </c>
      <c r="S382" s="39" t="s">
        <v>5354</v>
      </c>
      <c r="T382" s="39" t="s">
        <v>5350</v>
      </c>
      <c r="U382" s="39" t="s">
        <v>5350</v>
      </c>
      <c r="V382" s="39" t="s">
        <v>5355</v>
      </c>
      <c r="W382" s="39" t="s">
        <v>5355</v>
      </c>
      <c r="X382" s="39" t="s">
        <v>5355</v>
      </c>
      <c r="Y382" s="39" t="s">
        <v>5355</v>
      </c>
      <c r="Z382" s="39" t="s">
        <v>5355</v>
      </c>
      <c r="AA382" t="s">
        <v>5380</v>
      </c>
    </row>
    <row r="383" spans="1:27" x14ac:dyDescent="0.3">
      <c r="A383" s="37" t="s">
        <v>4316</v>
      </c>
      <c r="B383" s="37" t="s">
        <v>4641</v>
      </c>
      <c r="C383" s="37" t="s">
        <v>4317</v>
      </c>
      <c r="D383" s="37" t="s">
        <v>4318</v>
      </c>
      <c r="E383" s="37" t="s">
        <v>2271</v>
      </c>
      <c r="F383" s="37" t="s">
        <v>4971</v>
      </c>
      <c r="G383" s="37" t="s">
        <v>4972</v>
      </c>
      <c r="H383" s="37" t="s">
        <v>4603</v>
      </c>
      <c r="I383" s="37">
        <v>0</v>
      </c>
      <c r="J383" s="37">
        <v>1</v>
      </c>
      <c r="K383" s="37">
        <v>0</v>
      </c>
      <c r="L383" s="37">
        <v>0</v>
      </c>
      <c r="M383" s="37">
        <v>0</v>
      </c>
      <c r="N383" s="37">
        <v>2</v>
      </c>
      <c r="O383" s="37">
        <v>28</v>
      </c>
      <c r="P383">
        <f>VLOOKUP($A383,'Item Detail'!$A$2:$G$665,7,0)</f>
        <v>1</v>
      </c>
      <c r="Q383" s="39" t="s">
        <v>5353</v>
      </c>
      <c r="R383" s="39" t="s">
        <v>5370</v>
      </c>
      <c r="S383" s="39" t="s">
        <v>5370</v>
      </c>
      <c r="T383" s="39" t="s">
        <v>5350</v>
      </c>
      <c r="U383" s="39" t="s">
        <v>5350</v>
      </c>
      <c r="V383" s="39" t="s">
        <v>5351</v>
      </c>
      <c r="W383" s="39" t="s">
        <v>5351</v>
      </c>
      <c r="X383" s="39" t="s">
        <v>5351</v>
      </c>
      <c r="Y383" s="39" t="s">
        <v>5351</v>
      </c>
      <c r="Z383" s="39" t="s">
        <v>5351</v>
      </c>
      <c r="AA383" t="s">
        <v>5384</v>
      </c>
    </row>
    <row r="384" spans="1:27" x14ac:dyDescent="0.3">
      <c r="A384" s="37" t="s">
        <v>4323</v>
      </c>
      <c r="B384" s="37" t="s">
        <v>4609</v>
      </c>
      <c r="C384" s="37" t="s">
        <v>4324</v>
      </c>
      <c r="D384" s="37" t="s">
        <v>4325</v>
      </c>
      <c r="E384" s="37" t="s">
        <v>2271</v>
      </c>
      <c r="F384" s="37" t="s">
        <v>4676</v>
      </c>
      <c r="G384" s="37" t="s">
        <v>4973</v>
      </c>
      <c r="H384" s="37" t="s">
        <v>4603</v>
      </c>
      <c r="I384" s="37">
        <v>0</v>
      </c>
      <c r="J384" s="37">
        <v>1</v>
      </c>
      <c r="K384" s="37">
        <v>0</v>
      </c>
      <c r="L384" s="37">
        <v>0</v>
      </c>
      <c r="M384" s="37">
        <v>0</v>
      </c>
      <c r="N384" s="37">
        <v>2</v>
      </c>
      <c r="O384" s="37">
        <v>28</v>
      </c>
      <c r="P384">
        <f>VLOOKUP($A384,'Item Detail'!$A$2:$G$665,7,0)</f>
        <v>1</v>
      </c>
      <c r="Q384" s="39" t="s">
        <v>5365</v>
      </c>
      <c r="R384" s="39" t="s">
        <v>5349</v>
      </c>
      <c r="S384" s="39" t="s">
        <v>5354</v>
      </c>
      <c r="T384" s="39" t="s">
        <v>5350</v>
      </c>
      <c r="U384" s="39" t="s">
        <v>5350</v>
      </c>
      <c r="V384" s="39" t="s">
        <v>5351</v>
      </c>
      <c r="W384" s="39" t="s">
        <v>5351</v>
      </c>
      <c r="X384" s="39" t="s">
        <v>5351</v>
      </c>
      <c r="Y384" s="39" t="s">
        <v>5351</v>
      </c>
      <c r="Z384" s="39" t="s">
        <v>5351</v>
      </c>
      <c r="AA384" t="s">
        <v>5386</v>
      </c>
    </row>
    <row r="385" spans="1:27" x14ac:dyDescent="0.3">
      <c r="A385" s="37" t="s">
        <v>3616</v>
      </c>
      <c r="B385" s="37" t="s">
        <v>4683</v>
      </c>
      <c r="C385" s="37" t="s">
        <v>3617</v>
      </c>
      <c r="D385" s="37" t="s">
        <v>2267</v>
      </c>
      <c r="E385" s="37" t="s">
        <v>2271</v>
      </c>
      <c r="F385" s="37" t="s">
        <v>2504</v>
      </c>
      <c r="G385" s="37" t="s">
        <v>4974</v>
      </c>
      <c r="H385" s="37" t="s">
        <v>4607</v>
      </c>
      <c r="I385" s="37">
        <v>0</v>
      </c>
      <c r="J385" s="37">
        <v>1</v>
      </c>
      <c r="K385" s="37">
        <v>0</v>
      </c>
      <c r="L385" s="37">
        <v>0</v>
      </c>
      <c r="M385" s="37">
        <v>0</v>
      </c>
      <c r="N385" s="37">
        <v>2</v>
      </c>
      <c r="O385" s="37">
        <v>24</v>
      </c>
      <c r="P385">
        <f>VLOOKUP($A385,'Item Detail'!$A$2:$G$665,7,0)</f>
        <v>1</v>
      </c>
      <c r="Q385" s="39" t="s">
        <v>5353</v>
      </c>
      <c r="R385" s="39" t="s">
        <v>5349</v>
      </c>
      <c r="S385" s="39" t="s">
        <v>5354</v>
      </c>
      <c r="T385" s="39" t="s">
        <v>5350</v>
      </c>
      <c r="U385" s="39" t="s">
        <v>5350</v>
      </c>
      <c r="V385" s="39" t="s">
        <v>5355</v>
      </c>
      <c r="W385" s="39" t="s">
        <v>5355</v>
      </c>
      <c r="X385" s="39" t="s">
        <v>5351</v>
      </c>
      <c r="Y385" s="39" t="s">
        <v>5351</v>
      </c>
      <c r="Z385" s="39" t="s">
        <v>5351</v>
      </c>
      <c r="AA385" t="s">
        <v>5380</v>
      </c>
    </row>
    <row r="386" spans="1:27" x14ac:dyDescent="0.3">
      <c r="A386" s="37" t="s">
        <v>4513</v>
      </c>
      <c r="B386" s="37" t="s">
        <v>4609</v>
      </c>
      <c r="C386" s="37" t="s">
        <v>4514</v>
      </c>
      <c r="D386" s="37" t="s">
        <v>4515</v>
      </c>
      <c r="E386" s="37" t="s">
        <v>2271</v>
      </c>
      <c r="F386" s="37" t="s">
        <v>4676</v>
      </c>
      <c r="G386" s="37" t="s">
        <v>4975</v>
      </c>
      <c r="H386" s="37" t="s">
        <v>4603</v>
      </c>
      <c r="I386" s="37">
        <v>0</v>
      </c>
      <c r="J386" s="37">
        <v>1</v>
      </c>
      <c r="K386" s="37">
        <v>0</v>
      </c>
      <c r="L386" s="37">
        <v>0</v>
      </c>
      <c r="M386" s="37">
        <v>0</v>
      </c>
      <c r="N386" s="37">
        <v>2</v>
      </c>
      <c r="O386" s="37">
        <v>24</v>
      </c>
      <c r="P386">
        <f>VLOOKUP($A386,'Item Detail'!$A$2:$G$665,7,0)</f>
        <v>1</v>
      </c>
      <c r="Q386" s="39" t="s">
        <v>5365</v>
      </c>
      <c r="R386" s="39" t="s">
        <v>5349</v>
      </c>
      <c r="S386" s="39" t="s">
        <v>5354</v>
      </c>
      <c r="T386" s="39" t="s">
        <v>5350</v>
      </c>
      <c r="U386" s="39" t="s">
        <v>5350</v>
      </c>
      <c r="V386" s="39" t="s">
        <v>5351</v>
      </c>
      <c r="W386" s="39" t="s">
        <v>5351</v>
      </c>
      <c r="X386" s="39" t="s">
        <v>5351</v>
      </c>
      <c r="Y386" s="39" t="s">
        <v>5351</v>
      </c>
      <c r="Z386" s="39" t="s">
        <v>5351</v>
      </c>
      <c r="AA386" t="s">
        <v>5386</v>
      </c>
    </row>
    <row r="387" spans="1:27" x14ac:dyDescent="0.3">
      <c r="A387" s="37" t="s">
        <v>4199</v>
      </c>
      <c r="B387" s="37" t="s">
        <v>4597</v>
      </c>
      <c r="C387" s="37" t="s">
        <v>2430</v>
      </c>
      <c r="D387" s="37" t="s">
        <v>4200</v>
      </c>
      <c r="E387" s="37" t="s">
        <v>2336</v>
      </c>
      <c r="F387" s="37" t="s">
        <v>2432</v>
      </c>
      <c r="G387" s="37" t="s">
        <v>4976</v>
      </c>
      <c r="H387" s="37" t="s">
        <v>4607</v>
      </c>
      <c r="I387" s="37">
        <v>0</v>
      </c>
      <c r="J387" s="37">
        <v>1</v>
      </c>
      <c r="K387" s="37">
        <v>0</v>
      </c>
      <c r="L387" s="37">
        <v>0</v>
      </c>
      <c r="M387" s="37">
        <v>0</v>
      </c>
      <c r="N387" s="37">
        <v>2</v>
      </c>
      <c r="O387" s="37">
        <v>20</v>
      </c>
      <c r="P387">
        <f>VLOOKUP($A387,'Item Detail'!$A$2:$G$665,7,0)</f>
        <v>1</v>
      </c>
      <c r="Q387" s="39" t="s">
        <v>5353</v>
      </c>
      <c r="R387" s="39" t="s">
        <v>5349</v>
      </c>
      <c r="S387" s="39" t="s">
        <v>5354</v>
      </c>
      <c r="T387" s="39" t="s">
        <v>5350</v>
      </c>
      <c r="U387" s="39" t="s">
        <v>5350</v>
      </c>
      <c r="V387" s="39" t="s">
        <v>5355</v>
      </c>
      <c r="W387" s="39" t="s">
        <v>5355</v>
      </c>
      <c r="X387" s="39" t="s">
        <v>5355</v>
      </c>
      <c r="Y387" s="39" t="s">
        <v>5355</v>
      </c>
      <c r="Z387" s="39" t="s">
        <v>5355</v>
      </c>
      <c r="AA387" t="s">
        <v>5380</v>
      </c>
    </row>
    <row r="388" spans="1:27" x14ac:dyDescent="0.3">
      <c r="A388" s="37" t="s">
        <v>4289</v>
      </c>
      <c r="B388" s="37" t="s">
        <v>4683</v>
      </c>
      <c r="C388" s="37" t="s">
        <v>4290</v>
      </c>
      <c r="D388" s="37" t="s">
        <v>4291</v>
      </c>
      <c r="E388" s="37" t="s">
        <v>2271</v>
      </c>
      <c r="F388" s="37" t="s">
        <v>2504</v>
      </c>
      <c r="G388" s="37" t="s">
        <v>4977</v>
      </c>
      <c r="H388" s="37" t="s">
        <v>4607</v>
      </c>
      <c r="I388" s="37">
        <v>0</v>
      </c>
      <c r="J388" s="37">
        <v>1</v>
      </c>
      <c r="K388" s="37">
        <v>0</v>
      </c>
      <c r="L388" s="37">
        <v>0</v>
      </c>
      <c r="M388" s="37">
        <v>0</v>
      </c>
      <c r="N388" s="37">
        <v>2</v>
      </c>
      <c r="O388" s="37">
        <v>20</v>
      </c>
      <c r="P388">
        <f>VLOOKUP($A388,'Item Detail'!$A$2:$G$665,7,0)</f>
        <v>1</v>
      </c>
      <c r="Q388" s="39" t="s">
        <v>5353</v>
      </c>
      <c r="R388" s="39" t="s">
        <v>5349</v>
      </c>
      <c r="S388" s="39" t="s">
        <v>5354</v>
      </c>
      <c r="T388" s="39" t="s">
        <v>5350</v>
      </c>
      <c r="U388" s="39" t="s">
        <v>5350</v>
      </c>
      <c r="V388" s="39" t="s">
        <v>5355</v>
      </c>
      <c r="W388" s="39" t="s">
        <v>5355</v>
      </c>
      <c r="X388" s="39" t="s">
        <v>5355</v>
      </c>
      <c r="Y388" s="39" t="s">
        <v>5355</v>
      </c>
      <c r="Z388" s="39" t="s">
        <v>5355</v>
      </c>
      <c r="AA388" t="s">
        <v>5380</v>
      </c>
    </row>
    <row r="389" spans="1:27" x14ac:dyDescent="0.3">
      <c r="A389" s="37" t="s">
        <v>4214</v>
      </c>
      <c r="B389" s="37" t="s">
        <v>4683</v>
      </c>
      <c r="C389" s="37" t="s">
        <v>4215</v>
      </c>
      <c r="D389" s="37" t="s">
        <v>3193</v>
      </c>
      <c r="E389" s="37" t="s">
        <v>2271</v>
      </c>
      <c r="F389" s="37" t="s">
        <v>2504</v>
      </c>
      <c r="G389" s="37" t="s">
        <v>4978</v>
      </c>
      <c r="H389" s="37" t="s">
        <v>4607</v>
      </c>
      <c r="I389" s="37">
        <v>0</v>
      </c>
      <c r="J389" s="37">
        <v>1</v>
      </c>
      <c r="K389" s="37">
        <v>0</v>
      </c>
      <c r="L389" s="37">
        <v>0</v>
      </c>
      <c r="M389" s="37">
        <v>0</v>
      </c>
      <c r="N389" s="37">
        <v>2</v>
      </c>
      <c r="O389" s="37">
        <v>20</v>
      </c>
      <c r="P389">
        <f>VLOOKUP($A389,'Item Detail'!$A$2:$G$665,7,0)</f>
        <v>1</v>
      </c>
      <c r="Q389" s="39" t="s">
        <v>5353</v>
      </c>
      <c r="R389" s="39" t="s">
        <v>5349</v>
      </c>
      <c r="S389" s="39" t="s">
        <v>5354</v>
      </c>
      <c r="T389" s="39" t="s">
        <v>5350</v>
      </c>
      <c r="U389" s="39" t="s">
        <v>5350</v>
      </c>
      <c r="V389" s="39" t="s">
        <v>5355</v>
      </c>
      <c r="W389" s="39" t="s">
        <v>5355</v>
      </c>
      <c r="X389" s="39" t="s">
        <v>5355</v>
      </c>
      <c r="Y389" s="39" t="s">
        <v>5355</v>
      </c>
      <c r="Z389" s="39" t="s">
        <v>5355</v>
      </c>
      <c r="AA389" t="s">
        <v>5380</v>
      </c>
    </row>
    <row r="390" spans="1:27" x14ac:dyDescent="0.3">
      <c r="A390" s="37" t="s">
        <v>3908</v>
      </c>
      <c r="B390" s="37" t="s">
        <v>4683</v>
      </c>
      <c r="C390" s="37" t="s">
        <v>3909</v>
      </c>
      <c r="D390" s="37" t="s">
        <v>2267</v>
      </c>
      <c r="E390" s="37" t="s">
        <v>2271</v>
      </c>
      <c r="F390" s="37" t="s">
        <v>2504</v>
      </c>
      <c r="G390" s="37" t="s">
        <v>4979</v>
      </c>
      <c r="H390" s="37" t="s">
        <v>4607</v>
      </c>
      <c r="I390" s="37">
        <v>0</v>
      </c>
      <c r="J390" s="37">
        <v>1</v>
      </c>
      <c r="K390" s="37">
        <v>0</v>
      </c>
      <c r="L390" s="37">
        <v>0</v>
      </c>
      <c r="M390" s="37">
        <v>0</v>
      </c>
      <c r="N390" s="37">
        <v>2</v>
      </c>
      <c r="O390" s="37">
        <v>20</v>
      </c>
      <c r="P390">
        <f>VLOOKUP($A390,'Item Detail'!$A$2:$G$665,7,0)</f>
        <v>1</v>
      </c>
      <c r="Q390" s="39" t="s">
        <v>5353</v>
      </c>
      <c r="R390" s="39" t="s">
        <v>5349</v>
      </c>
      <c r="S390" s="39" t="s">
        <v>5354</v>
      </c>
      <c r="T390" s="39" t="s">
        <v>5350</v>
      </c>
      <c r="U390" s="39" t="s">
        <v>5350</v>
      </c>
      <c r="V390" s="39" t="s">
        <v>5355</v>
      </c>
      <c r="W390" s="39" t="s">
        <v>5355</v>
      </c>
      <c r="X390" s="39" t="s">
        <v>5355</v>
      </c>
      <c r="Y390" s="39" t="s">
        <v>5355</v>
      </c>
      <c r="Z390" s="39" t="s">
        <v>5355</v>
      </c>
      <c r="AA390" t="s">
        <v>5380</v>
      </c>
    </row>
    <row r="391" spans="1:27" x14ac:dyDescent="0.3">
      <c r="A391" s="37" t="s">
        <v>4133</v>
      </c>
      <c r="B391" s="37" t="s">
        <v>4641</v>
      </c>
      <c r="C391" s="37" t="s">
        <v>4134</v>
      </c>
      <c r="D391" s="37" t="s">
        <v>4135</v>
      </c>
      <c r="E391" s="37" t="s">
        <v>2271</v>
      </c>
      <c r="F391" s="37" t="s">
        <v>4971</v>
      </c>
      <c r="G391" s="37" t="s">
        <v>4980</v>
      </c>
      <c r="H391" s="37" t="s">
        <v>4606</v>
      </c>
      <c r="I391" s="37">
        <v>0</v>
      </c>
      <c r="J391" s="37">
        <v>1</v>
      </c>
      <c r="K391" s="37">
        <v>0</v>
      </c>
      <c r="L391" s="37">
        <v>0</v>
      </c>
      <c r="M391" s="37">
        <v>0</v>
      </c>
      <c r="N391" s="37">
        <v>2</v>
      </c>
      <c r="O391" s="37">
        <v>20</v>
      </c>
      <c r="P391">
        <f>VLOOKUP($A391,'Item Detail'!$A$2:$G$665,7,0)</f>
        <v>1</v>
      </c>
      <c r="Q391" s="39" t="s">
        <v>5353</v>
      </c>
      <c r="R391" s="39" t="s">
        <v>5349</v>
      </c>
      <c r="S391" s="39" t="s">
        <v>5354</v>
      </c>
      <c r="T391" s="39" t="s">
        <v>5350</v>
      </c>
      <c r="U391" s="39" t="s">
        <v>5356</v>
      </c>
      <c r="V391" s="39" t="s">
        <v>5355</v>
      </c>
      <c r="W391" s="39" t="s">
        <v>5355</v>
      </c>
      <c r="X391" s="39" t="s">
        <v>5355</v>
      </c>
      <c r="Y391" s="39" t="s">
        <v>5355</v>
      </c>
      <c r="Z391" s="39" t="s">
        <v>5355</v>
      </c>
      <c r="AA391" t="s">
        <v>5380</v>
      </c>
    </row>
    <row r="392" spans="1:27" x14ac:dyDescent="0.3">
      <c r="A392" s="37" t="s">
        <v>3904</v>
      </c>
      <c r="B392" s="37" t="s">
        <v>4663</v>
      </c>
      <c r="C392" s="37" t="s">
        <v>3905</v>
      </c>
      <c r="D392" s="37" t="s">
        <v>3906</v>
      </c>
      <c r="E392" s="37" t="s">
        <v>2860</v>
      </c>
      <c r="F392" s="37" t="s">
        <v>2427</v>
      </c>
      <c r="G392" s="37" t="s">
        <v>4981</v>
      </c>
      <c r="H392" s="37" t="s">
        <v>4607</v>
      </c>
      <c r="I392" s="37">
        <v>0</v>
      </c>
      <c r="J392" s="37">
        <v>1</v>
      </c>
      <c r="K392" s="37">
        <v>0</v>
      </c>
      <c r="L392" s="37">
        <v>0</v>
      </c>
      <c r="M392" s="37">
        <v>0</v>
      </c>
      <c r="N392" s="37">
        <v>2</v>
      </c>
      <c r="O392" s="37">
        <v>20</v>
      </c>
      <c r="P392">
        <f>VLOOKUP($A392,'Item Detail'!$A$2:$G$665,7,0)</f>
        <v>1</v>
      </c>
      <c r="Q392" s="39" t="s">
        <v>5353</v>
      </c>
      <c r="R392" s="39" t="s">
        <v>5349</v>
      </c>
      <c r="S392" s="39" t="s">
        <v>5354</v>
      </c>
      <c r="T392" s="39" t="s">
        <v>5350</v>
      </c>
      <c r="U392" s="39" t="s">
        <v>5350</v>
      </c>
      <c r="V392" s="39" t="s">
        <v>5355</v>
      </c>
      <c r="W392" s="39" t="s">
        <v>5355</v>
      </c>
      <c r="X392" s="39" t="s">
        <v>5355</v>
      </c>
      <c r="Y392" s="39" t="s">
        <v>5355</v>
      </c>
      <c r="Z392" s="39" t="s">
        <v>5355</v>
      </c>
      <c r="AA392" t="s">
        <v>5380</v>
      </c>
    </row>
    <row r="393" spans="1:27" x14ac:dyDescent="0.3">
      <c r="A393" s="37" t="s">
        <v>3570</v>
      </c>
      <c r="B393" s="37" t="s">
        <v>4615</v>
      </c>
      <c r="C393" s="37" t="s">
        <v>3571</v>
      </c>
      <c r="D393" s="37" t="s">
        <v>2267</v>
      </c>
      <c r="E393" s="37" t="s">
        <v>2271</v>
      </c>
      <c r="F393" s="37" t="s">
        <v>4982</v>
      </c>
      <c r="G393" s="37" t="s">
        <v>4983</v>
      </c>
      <c r="H393" s="37" t="s">
        <v>4603</v>
      </c>
      <c r="I393" s="37">
        <v>0</v>
      </c>
      <c r="J393" s="37">
        <v>1</v>
      </c>
      <c r="K393" s="37">
        <v>0</v>
      </c>
      <c r="L393" s="37">
        <v>0</v>
      </c>
      <c r="M393" s="37">
        <v>0</v>
      </c>
      <c r="N393" s="37">
        <v>2</v>
      </c>
      <c r="O393" s="37">
        <v>20</v>
      </c>
      <c r="P393">
        <f>VLOOKUP($A393,'Item Detail'!$A$2:$G$665,7,0)</f>
        <v>1</v>
      </c>
      <c r="Q393" s="39" t="s">
        <v>5353</v>
      </c>
      <c r="R393" s="39" t="s">
        <v>5349</v>
      </c>
      <c r="S393" s="39" t="s">
        <v>5354</v>
      </c>
      <c r="T393" s="39" t="s">
        <v>5350</v>
      </c>
      <c r="U393" s="39" t="s">
        <v>5350</v>
      </c>
      <c r="V393" s="39" t="s">
        <v>5355</v>
      </c>
      <c r="W393" s="39" t="s">
        <v>5351</v>
      </c>
      <c r="X393" s="39" t="s">
        <v>5355</v>
      </c>
      <c r="Y393" s="39" t="s">
        <v>5351</v>
      </c>
      <c r="Z393" s="39" t="s">
        <v>5351</v>
      </c>
      <c r="AA393" t="s">
        <v>5381</v>
      </c>
    </row>
    <row r="394" spans="1:27" x14ac:dyDescent="0.3">
      <c r="A394" s="37" t="s">
        <v>2151</v>
      </c>
      <c r="B394" s="37" t="s">
        <v>4641</v>
      </c>
      <c r="C394" s="37" t="s">
        <v>4125</v>
      </c>
      <c r="D394" s="37" t="s">
        <v>2267</v>
      </c>
      <c r="E394" s="37" t="s">
        <v>2271</v>
      </c>
      <c r="F394" s="37" t="s">
        <v>2153</v>
      </c>
      <c r="G394" s="37" t="s">
        <v>4984</v>
      </c>
      <c r="H394" s="37" t="s">
        <v>4599</v>
      </c>
      <c r="I394" s="37">
        <v>0</v>
      </c>
      <c r="J394" s="37">
        <v>1</v>
      </c>
      <c r="K394" s="37">
        <v>0</v>
      </c>
      <c r="L394" s="37">
        <v>0</v>
      </c>
      <c r="M394" s="37">
        <v>0</v>
      </c>
      <c r="N394" s="37">
        <v>2</v>
      </c>
      <c r="O394" s="37">
        <v>20</v>
      </c>
      <c r="P394">
        <f>VLOOKUP($A394,'Item Detail'!$A$2:$G$665,7,0)</f>
        <v>1</v>
      </c>
      <c r="Q394" s="39" t="s">
        <v>5348</v>
      </c>
      <c r="R394" s="39" t="s">
        <v>5349</v>
      </c>
      <c r="S394" s="39" t="s">
        <v>1204</v>
      </c>
      <c r="T394" s="39" t="s">
        <v>5350</v>
      </c>
      <c r="U394" s="39" t="s">
        <v>5350</v>
      </c>
      <c r="V394" s="39" t="s">
        <v>5351</v>
      </c>
      <c r="W394" s="39" t="s">
        <v>5351</v>
      </c>
      <c r="X394" s="39" t="s">
        <v>5351</v>
      </c>
      <c r="Y394" s="39" t="s">
        <v>5351</v>
      </c>
      <c r="Z394" s="39" t="s">
        <v>5351</v>
      </c>
      <c r="AA394" t="s">
        <v>5382</v>
      </c>
    </row>
    <row r="395" spans="1:27" x14ac:dyDescent="0.3">
      <c r="A395" s="37" t="s">
        <v>3945</v>
      </c>
      <c r="B395" s="37" t="s">
        <v>4649</v>
      </c>
      <c r="C395" s="37" t="s">
        <v>3946</v>
      </c>
      <c r="D395" s="37" t="s">
        <v>2267</v>
      </c>
      <c r="E395" s="37" t="s">
        <v>2570</v>
      </c>
      <c r="F395" s="37" t="s">
        <v>2189</v>
      </c>
      <c r="G395" s="37" t="s">
        <v>4985</v>
      </c>
      <c r="H395" s="37" t="s">
        <v>4607</v>
      </c>
      <c r="I395" s="37">
        <v>0</v>
      </c>
      <c r="J395" s="37">
        <v>1</v>
      </c>
      <c r="K395" s="37">
        <v>0</v>
      </c>
      <c r="L395" s="37">
        <v>0</v>
      </c>
      <c r="M395" s="37">
        <v>0</v>
      </c>
      <c r="N395" s="37">
        <v>2</v>
      </c>
      <c r="O395" s="37">
        <v>20</v>
      </c>
      <c r="P395">
        <f>VLOOKUP($A395,'Item Detail'!$A$2:$G$665,7,0)</f>
        <v>1</v>
      </c>
      <c r="Q395" s="39" t="s">
        <v>5353</v>
      </c>
      <c r="R395" s="39" t="s">
        <v>5349</v>
      </c>
      <c r="S395" s="39" t="s">
        <v>5354</v>
      </c>
      <c r="T395" s="39" t="s">
        <v>5350</v>
      </c>
      <c r="U395" s="39" t="s">
        <v>5350</v>
      </c>
      <c r="V395" s="39" t="s">
        <v>5355</v>
      </c>
      <c r="W395" s="39" t="s">
        <v>5355</v>
      </c>
      <c r="X395" s="39" t="s">
        <v>5355</v>
      </c>
      <c r="Y395" s="39" t="s">
        <v>5351</v>
      </c>
      <c r="Z395" s="39" t="s">
        <v>5351</v>
      </c>
      <c r="AA395" t="s">
        <v>5380</v>
      </c>
    </row>
    <row r="396" spans="1:27" x14ac:dyDescent="0.3">
      <c r="A396" s="37" t="s">
        <v>1898</v>
      </c>
      <c r="B396" s="37" t="s">
        <v>4692</v>
      </c>
      <c r="C396" s="37" t="s">
        <v>3751</v>
      </c>
      <c r="D396" s="37" t="s">
        <v>3752</v>
      </c>
      <c r="E396" s="37" t="s">
        <v>2615</v>
      </c>
      <c r="F396" s="37" t="s">
        <v>4986</v>
      </c>
      <c r="G396" s="37" t="s">
        <v>4987</v>
      </c>
      <c r="H396" s="37" t="s">
        <v>4599</v>
      </c>
      <c r="I396" s="37">
        <v>0</v>
      </c>
      <c r="J396" s="37">
        <v>1</v>
      </c>
      <c r="K396" s="37">
        <v>0</v>
      </c>
      <c r="L396" s="37">
        <v>0</v>
      </c>
      <c r="M396" s="37">
        <v>0</v>
      </c>
      <c r="N396" s="37">
        <v>2</v>
      </c>
      <c r="O396" s="37">
        <v>16</v>
      </c>
      <c r="P396">
        <f>VLOOKUP($A396,'Item Detail'!$A$2:$G$665,7,0)</f>
        <v>1</v>
      </c>
      <c r="Q396" s="39" t="s">
        <v>5365</v>
      </c>
      <c r="R396" s="39" t="s">
        <v>5349</v>
      </c>
      <c r="S396" s="39" t="s">
        <v>1204</v>
      </c>
      <c r="T396" s="39" t="s">
        <v>5350</v>
      </c>
      <c r="U396" s="39" t="s">
        <v>5350</v>
      </c>
      <c r="V396" s="39" t="s">
        <v>5351</v>
      </c>
      <c r="W396" s="39" t="s">
        <v>5351</v>
      </c>
      <c r="X396" s="39" t="s">
        <v>5351</v>
      </c>
      <c r="Y396" s="39" t="s">
        <v>5351</v>
      </c>
      <c r="Z396" s="39" t="s">
        <v>5351</v>
      </c>
      <c r="AA396" t="s">
        <v>5382</v>
      </c>
    </row>
    <row r="397" spans="1:27" x14ac:dyDescent="0.3">
      <c r="A397" s="37" t="s">
        <v>4236</v>
      </c>
      <c r="B397" s="37" t="s">
        <v>4717</v>
      </c>
      <c r="C397" s="37" t="s">
        <v>4237</v>
      </c>
      <c r="D397" s="37" t="s">
        <v>4238</v>
      </c>
      <c r="E397" s="37" t="s">
        <v>2493</v>
      </c>
      <c r="F397" s="37" t="s">
        <v>4239</v>
      </c>
      <c r="G397" s="37" t="s">
        <v>4988</v>
      </c>
      <c r="H397" s="37" t="s">
        <v>4606</v>
      </c>
      <c r="I397" s="37">
        <v>0</v>
      </c>
      <c r="J397" s="37">
        <v>1</v>
      </c>
      <c r="K397" s="37">
        <v>0</v>
      </c>
      <c r="L397" s="37">
        <v>0</v>
      </c>
      <c r="M397" s="37">
        <v>0</v>
      </c>
      <c r="N397" s="37">
        <v>2</v>
      </c>
      <c r="O397" s="37">
        <v>14</v>
      </c>
      <c r="P397">
        <f>VLOOKUP($A397,'Item Detail'!$A$2:$G$665,7,0)</f>
        <v>1</v>
      </c>
      <c r="Q397" s="39" t="s">
        <v>5353</v>
      </c>
      <c r="R397" s="39" t="s">
        <v>5349</v>
      </c>
      <c r="S397" s="39" t="s">
        <v>5354</v>
      </c>
      <c r="T397" s="39" t="s">
        <v>5350</v>
      </c>
      <c r="U397" s="39" t="s">
        <v>5350</v>
      </c>
      <c r="V397" s="39" t="s">
        <v>5355</v>
      </c>
      <c r="W397" s="39" t="s">
        <v>5355</v>
      </c>
      <c r="X397" s="39" t="s">
        <v>5355</v>
      </c>
      <c r="Y397" s="39" t="s">
        <v>5355</v>
      </c>
      <c r="Z397" s="39" t="s">
        <v>5355</v>
      </c>
      <c r="AA397" t="s">
        <v>5380</v>
      </c>
    </row>
    <row r="398" spans="1:27" x14ac:dyDescent="0.3">
      <c r="A398" s="37" t="s">
        <v>4363</v>
      </c>
      <c r="B398" s="37" t="s">
        <v>4641</v>
      </c>
      <c r="C398" s="37" t="s">
        <v>4364</v>
      </c>
      <c r="D398" s="37" t="s">
        <v>4365</v>
      </c>
      <c r="E398" s="37" t="s">
        <v>4366</v>
      </c>
      <c r="F398" s="37" t="s">
        <v>4971</v>
      </c>
      <c r="G398" s="37" t="s">
        <v>4989</v>
      </c>
      <c r="H398" s="37" t="s">
        <v>4607</v>
      </c>
      <c r="I398" s="37">
        <v>0</v>
      </c>
      <c r="J398" s="37">
        <v>1</v>
      </c>
      <c r="K398" s="37">
        <v>0</v>
      </c>
      <c r="L398" s="37">
        <v>0</v>
      </c>
      <c r="M398" s="37">
        <v>0</v>
      </c>
      <c r="N398" s="37">
        <v>2</v>
      </c>
      <c r="O398" s="37">
        <v>14</v>
      </c>
      <c r="P398">
        <f>VLOOKUP($A398,'Item Detail'!$A$2:$G$665,7,0)</f>
        <v>1</v>
      </c>
      <c r="Q398" s="39" t="s">
        <v>5353</v>
      </c>
      <c r="R398" s="39" t="s">
        <v>5349</v>
      </c>
      <c r="S398" s="39" t="s">
        <v>5354</v>
      </c>
      <c r="T398" s="39" t="s">
        <v>5350</v>
      </c>
      <c r="U398" s="39" t="s">
        <v>5356</v>
      </c>
      <c r="V398" s="39" t="s">
        <v>5355</v>
      </c>
      <c r="W398" s="39" t="s">
        <v>5355</v>
      </c>
      <c r="X398" s="39" t="s">
        <v>5355</v>
      </c>
      <c r="Y398" s="39" t="s">
        <v>5351</v>
      </c>
      <c r="Z398" s="39" t="s">
        <v>5351</v>
      </c>
      <c r="AA398" t="s">
        <v>5380</v>
      </c>
    </row>
    <row r="399" spans="1:27" x14ac:dyDescent="0.3">
      <c r="A399" s="37" t="s">
        <v>3661</v>
      </c>
      <c r="B399" s="37" t="s">
        <v>4683</v>
      </c>
      <c r="C399" s="37" t="s">
        <v>3662</v>
      </c>
      <c r="D399" s="37" t="s">
        <v>2267</v>
      </c>
      <c r="E399" s="37" t="s">
        <v>2271</v>
      </c>
      <c r="F399" s="37" t="s">
        <v>2504</v>
      </c>
      <c r="G399" s="37" t="s">
        <v>4990</v>
      </c>
      <c r="H399" s="37" t="s">
        <v>4607</v>
      </c>
      <c r="I399" s="37">
        <v>0</v>
      </c>
      <c r="J399" s="37">
        <v>1</v>
      </c>
      <c r="K399" s="37">
        <v>0</v>
      </c>
      <c r="L399" s="37">
        <v>0</v>
      </c>
      <c r="M399" s="37">
        <v>0</v>
      </c>
      <c r="N399" s="37">
        <v>2</v>
      </c>
      <c r="O399" s="37">
        <v>12</v>
      </c>
      <c r="P399">
        <f>VLOOKUP($A399,'Item Detail'!$A$2:$G$665,7,0)</f>
        <v>1</v>
      </c>
      <c r="Q399" s="39" t="s">
        <v>5353</v>
      </c>
      <c r="R399" s="39" t="s">
        <v>5349</v>
      </c>
      <c r="S399" s="39" t="s">
        <v>5354</v>
      </c>
      <c r="T399" s="39" t="s">
        <v>5350</v>
      </c>
      <c r="U399" s="39" t="s">
        <v>5350</v>
      </c>
      <c r="V399" s="39" t="s">
        <v>5355</v>
      </c>
      <c r="W399" s="39" t="s">
        <v>5355</v>
      </c>
      <c r="X399" s="39" t="s">
        <v>5355</v>
      </c>
      <c r="Y399" s="39" t="s">
        <v>5355</v>
      </c>
      <c r="Z399" s="39" t="s">
        <v>5355</v>
      </c>
      <c r="AA399" t="s">
        <v>5380</v>
      </c>
    </row>
    <row r="400" spans="1:27" x14ac:dyDescent="0.3">
      <c r="A400" s="37" t="s">
        <v>4137</v>
      </c>
      <c r="B400" s="37" t="s">
        <v>4615</v>
      </c>
      <c r="C400" s="37" t="s">
        <v>4138</v>
      </c>
      <c r="D400" s="37" t="s">
        <v>4139</v>
      </c>
      <c r="E400" s="37" t="s">
        <v>2271</v>
      </c>
      <c r="F400" s="37" t="s">
        <v>3749</v>
      </c>
      <c r="G400" s="37" t="s">
        <v>4991</v>
      </c>
      <c r="H400" s="37" t="s">
        <v>4607</v>
      </c>
      <c r="I400" s="37">
        <v>0</v>
      </c>
      <c r="J400" s="37">
        <v>0</v>
      </c>
      <c r="K400" s="37">
        <v>0</v>
      </c>
      <c r="L400" s="37">
        <v>1</v>
      </c>
      <c r="M400" s="37">
        <v>0</v>
      </c>
      <c r="N400" s="37">
        <v>2</v>
      </c>
      <c r="O400" s="37">
        <v>12</v>
      </c>
      <c r="P400">
        <f>VLOOKUP($A400,'Item Detail'!$A$2:$G$665,7,0)</f>
        <v>1</v>
      </c>
      <c r="Q400" s="39" t="s">
        <v>5353</v>
      </c>
      <c r="R400" s="39" t="s">
        <v>5349</v>
      </c>
      <c r="S400" s="39" t="s">
        <v>5354</v>
      </c>
      <c r="T400" s="39" t="s">
        <v>5350</v>
      </c>
      <c r="U400" s="39" t="s">
        <v>5350</v>
      </c>
      <c r="V400" s="39" t="s">
        <v>5355</v>
      </c>
      <c r="W400" s="39" t="s">
        <v>5355</v>
      </c>
      <c r="X400" s="39" t="s">
        <v>5355</v>
      </c>
      <c r="Y400" s="39" t="s">
        <v>5355</v>
      </c>
      <c r="Z400" s="39" t="s">
        <v>5355</v>
      </c>
      <c r="AA400" t="s">
        <v>5380</v>
      </c>
    </row>
    <row r="401" spans="1:27" x14ac:dyDescent="0.3">
      <c r="A401" s="37" t="s">
        <v>4320</v>
      </c>
      <c r="B401" s="37" t="s">
        <v>4617</v>
      </c>
      <c r="C401" s="37" t="s">
        <v>4321</v>
      </c>
      <c r="D401" s="37" t="s">
        <v>2267</v>
      </c>
      <c r="E401" s="37" t="s">
        <v>2271</v>
      </c>
      <c r="F401" s="37" t="s">
        <v>3489</v>
      </c>
      <c r="G401" s="37" t="s">
        <v>4992</v>
      </c>
      <c r="H401" s="37" t="s">
        <v>4603</v>
      </c>
      <c r="I401" s="37">
        <v>0</v>
      </c>
      <c r="J401" s="37">
        <v>0</v>
      </c>
      <c r="K401" s="37">
        <v>0</v>
      </c>
      <c r="L401" s="37">
        <v>1</v>
      </c>
      <c r="M401" s="37">
        <v>0</v>
      </c>
      <c r="N401" s="37">
        <v>2</v>
      </c>
      <c r="O401" s="37">
        <v>12</v>
      </c>
      <c r="P401">
        <f>VLOOKUP($A401,'Item Detail'!$A$2:$G$665,7,0)</f>
        <v>1</v>
      </c>
      <c r="Q401" s="39" t="s">
        <v>5353</v>
      </c>
      <c r="R401" s="39" t="s">
        <v>5349</v>
      </c>
      <c r="S401" s="39" t="s">
        <v>5354</v>
      </c>
      <c r="T401" s="39" t="s">
        <v>5350</v>
      </c>
      <c r="U401" s="39" t="s">
        <v>5350</v>
      </c>
      <c r="V401" s="39" t="s">
        <v>5351</v>
      </c>
      <c r="W401" s="39" t="s">
        <v>5355</v>
      </c>
      <c r="X401" s="39" t="s">
        <v>5351</v>
      </c>
      <c r="Y401" s="39" t="s">
        <v>5351</v>
      </c>
      <c r="Z401" s="39" t="s">
        <v>5351</v>
      </c>
      <c r="AA401" t="s">
        <v>5381</v>
      </c>
    </row>
    <row r="402" spans="1:27" x14ac:dyDescent="0.3">
      <c r="A402" s="37" t="s">
        <v>3609</v>
      </c>
      <c r="B402" s="37" t="s">
        <v>4619</v>
      </c>
      <c r="C402" s="37" t="s">
        <v>3610</v>
      </c>
      <c r="D402" s="37" t="s">
        <v>2267</v>
      </c>
      <c r="E402" s="37" t="s">
        <v>2271</v>
      </c>
      <c r="F402" s="37" t="s">
        <v>3473</v>
      </c>
      <c r="G402" s="37" t="s">
        <v>4993</v>
      </c>
      <c r="H402" s="37" t="s">
        <v>4603</v>
      </c>
      <c r="I402" s="37">
        <v>0</v>
      </c>
      <c r="J402" s="37">
        <v>0</v>
      </c>
      <c r="K402" s="37">
        <v>0</v>
      </c>
      <c r="L402" s="37">
        <v>1</v>
      </c>
      <c r="M402" s="37">
        <v>0</v>
      </c>
      <c r="N402" s="37">
        <v>2</v>
      </c>
      <c r="O402" s="37">
        <v>12</v>
      </c>
      <c r="P402">
        <f>VLOOKUP($A402,'Item Detail'!$A$2:$G$665,7,0)</f>
        <v>1</v>
      </c>
      <c r="Q402" s="39" t="s">
        <v>5353</v>
      </c>
      <c r="R402" s="39" t="s">
        <v>5349</v>
      </c>
      <c r="S402" s="39" t="s">
        <v>5354</v>
      </c>
      <c r="T402" s="39" t="s">
        <v>5350</v>
      </c>
      <c r="U402" s="39" t="s">
        <v>5350</v>
      </c>
      <c r="V402" s="39" t="s">
        <v>5355</v>
      </c>
      <c r="W402" s="39" t="s">
        <v>5355</v>
      </c>
      <c r="X402" s="39" t="s">
        <v>5351</v>
      </c>
      <c r="Y402" s="39" t="s">
        <v>5351</v>
      </c>
      <c r="Z402" s="39" t="s">
        <v>5351</v>
      </c>
      <c r="AA402" t="s">
        <v>5381</v>
      </c>
    </row>
    <row r="403" spans="1:27" x14ac:dyDescent="0.3">
      <c r="A403" s="37" t="s">
        <v>3938</v>
      </c>
      <c r="B403" s="37" t="s">
        <v>4604</v>
      </c>
      <c r="C403" s="37" t="s">
        <v>3939</v>
      </c>
      <c r="D403" s="37" t="s">
        <v>3940</v>
      </c>
      <c r="E403" s="37" t="s">
        <v>2271</v>
      </c>
      <c r="F403" s="37" t="s">
        <v>1227</v>
      </c>
      <c r="G403" s="37" t="s">
        <v>4994</v>
      </c>
      <c r="H403" s="37" t="s">
        <v>4607</v>
      </c>
      <c r="I403" s="37">
        <v>0</v>
      </c>
      <c r="J403" s="37">
        <v>1</v>
      </c>
      <c r="K403" s="37">
        <v>0</v>
      </c>
      <c r="L403" s="37">
        <v>0</v>
      </c>
      <c r="M403" s="37">
        <v>0</v>
      </c>
      <c r="N403" s="37">
        <v>2</v>
      </c>
      <c r="O403" s="37">
        <v>12</v>
      </c>
      <c r="P403">
        <f>VLOOKUP($A403,'Item Detail'!$A$2:$G$665,7,0)</f>
        <v>1</v>
      </c>
      <c r="Q403" s="39" t="s">
        <v>5353</v>
      </c>
      <c r="R403" s="39" t="s">
        <v>5349</v>
      </c>
      <c r="S403" s="39" t="s">
        <v>5354</v>
      </c>
      <c r="T403" s="39" t="s">
        <v>5350</v>
      </c>
      <c r="U403" s="39" t="s">
        <v>5356</v>
      </c>
      <c r="V403" s="39" t="s">
        <v>5355</v>
      </c>
      <c r="W403" s="39" t="s">
        <v>5355</v>
      </c>
      <c r="X403" s="39" t="s">
        <v>5355</v>
      </c>
      <c r="Y403" s="39" t="s">
        <v>5355</v>
      </c>
      <c r="Z403" s="39" t="s">
        <v>5355</v>
      </c>
      <c r="AA403" t="s">
        <v>5380</v>
      </c>
    </row>
    <row r="404" spans="1:27" x14ac:dyDescent="0.3">
      <c r="A404" s="37" t="s">
        <v>1635</v>
      </c>
      <c r="B404" s="37" t="s">
        <v>4619</v>
      </c>
      <c r="C404" s="37" t="s">
        <v>4523</v>
      </c>
      <c r="D404" s="37" t="s">
        <v>2267</v>
      </c>
      <c r="E404" s="37" t="s">
        <v>2416</v>
      </c>
      <c r="F404" s="37" t="s">
        <v>4695</v>
      </c>
      <c r="G404" s="37" t="s">
        <v>4995</v>
      </c>
      <c r="H404" s="37" t="s">
        <v>4599</v>
      </c>
      <c r="I404" s="37">
        <v>0</v>
      </c>
      <c r="J404" s="37">
        <v>1</v>
      </c>
      <c r="K404" s="37">
        <v>0</v>
      </c>
      <c r="L404" s="37">
        <v>0</v>
      </c>
      <c r="M404" s="37">
        <v>0</v>
      </c>
      <c r="N404" s="37">
        <v>2</v>
      </c>
      <c r="O404" s="37">
        <v>12</v>
      </c>
      <c r="P404">
        <f>VLOOKUP($A404,'Item Detail'!$A$2:$G$665,7,0)</f>
        <v>1</v>
      </c>
      <c r="Q404" s="39" t="s">
        <v>5367</v>
      </c>
      <c r="R404" s="39" t="s">
        <v>5349</v>
      </c>
      <c r="S404" s="39" t="s">
        <v>5368</v>
      </c>
      <c r="T404" s="39" t="s">
        <v>5350</v>
      </c>
      <c r="U404" s="39" t="s">
        <v>5350</v>
      </c>
      <c r="V404" s="39" t="s">
        <v>5351</v>
      </c>
      <c r="W404" s="39" t="s">
        <v>5351</v>
      </c>
      <c r="X404" s="39" t="s">
        <v>5351</v>
      </c>
      <c r="Y404" s="39" t="s">
        <v>5351</v>
      </c>
      <c r="Z404" s="39" t="s">
        <v>5351</v>
      </c>
      <c r="AA404" t="s">
        <v>5382</v>
      </c>
    </row>
    <row r="405" spans="1:27" x14ac:dyDescent="0.3">
      <c r="A405" s="37" t="s">
        <v>3974</v>
      </c>
      <c r="B405" s="37" t="s">
        <v>4619</v>
      </c>
      <c r="C405" s="37" t="s">
        <v>3975</v>
      </c>
      <c r="D405" s="37" t="s">
        <v>3976</v>
      </c>
      <c r="E405" s="37" t="s">
        <v>2416</v>
      </c>
      <c r="F405" s="37" t="s">
        <v>3977</v>
      </c>
      <c r="G405" s="37" t="s">
        <v>4996</v>
      </c>
      <c r="H405" s="37" t="s">
        <v>4603</v>
      </c>
      <c r="I405" s="37">
        <v>0</v>
      </c>
      <c r="J405" s="37">
        <v>0</v>
      </c>
      <c r="K405" s="37">
        <v>0</v>
      </c>
      <c r="L405" s="37">
        <v>1</v>
      </c>
      <c r="M405" s="37">
        <v>0</v>
      </c>
      <c r="N405" s="37">
        <v>2</v>
      </c>
      <c r="O405" s="37">
        <v>12</v>
      </c>
      <c r="P405">
        <f>VLOOKUP($A405,'Item Detail'!$A$2:$G$665,7,0)</f>
        <v>1</v>
      </c>
      <c r="Q405" s="39" t="s">
        <v>5374</v>
      </c>
      <c r="R405" s="39" t="s">
        <v>5349</v>
      </c>
      <c r="S405" s="39" t="s">
        <v>5354</v>
      </c>
      <c r="T405" s="39" t="s">
        <v>5350</v>
      </c>
      <c r="U405" s="39" t="s">
        <v>5350</v>
      </c>
      <c r="V405" s="39" t="s">
        <v>5355</v>
      </c>
      <c r="W405" s="39" t="s">
        <v>5351</v>
      </c>
      <c r="X405" s="39" t="s">
        <v>5351</v>
      </c>
      <c r="Y405" s="39" t="s">
        <v>5351</v>
      </c>
      <c r="Z405" s="39" t="s">
        <v>5351</v>
      </c>
      <c r="AA405" t="s">
        <v>5381</v>
      </c>
    </row>
    <row r="406" spans="1:27" x14ac:dyDescent="0.3">
      <c r="A406" s="37" t="s">
        <v>4031</v>
      </c>
      <c r="B406" s="37" t="s">
        <v>4649</v>
      </c>
      <c r="C406" s="37" t="s">
        <v>4032</v>
      </c>
      <c r="D406" s="37" t="s">
        <v>2267</v>
      </c>
      <c r="E406" s="37" t="s">
        <v>2570</v>
      </c>
      <c r="F406" s="37" t="s">
        <v>2189</v>
      </c>
      <c r="G406" s="37" t="s">
        <v>4997</v>
      </c>
      <c r="H406" s="37" t="s">
        <v>4607</v>
      </c>
      <c r="I406" s="37">
        <v>0</v>
      </c>
      <c r="J406" s="37">
        <v>1</v>
      </c>
      <c r="K406" s="37">
        <v>0</v>
      </c>
      <c r="L406" s="37">
        <v>0</v>
      </c>
      <c r="M406" s="37">
        <v>0</v>
      </c>
      <c r="N406" s="37">
        <v>2</v>
      </c>
      <c r="O406" s="37">
        <v>12</v>
      </c>
      <c r="P406">
        <f>VLOOKUP($A406,'Item Detail'!$A$2:$G$665,7,0)</f>
        <v>1</v>
      </c>
      <c r="Q406" s="39" t="s">
        <v>5353</v>
      </c>
      <c r="R406" s="39" t="s">
        <v>5349</v>
      </c>
      <c r="S406" s="39" t="s">
        <v>5354</v>
      </c>
      <c r="T406" s="39" t="s">
        <v>5350</v>
      </c>
      <c r="U406" s="39" t="s">
        <v>5350</v>
      </c>
      <c r="V406" s="39" t="s">
        <v>5355</v>
      </c>
      <c r="W406" s="39" t="s">
        <v>5355</v>
      </c>
      <c r="X406" s="39" t="s">
        <v>5355</v>
      </c>
      <c r="Y406" s="39" t="s">
        <v>5351</v>
      </c>
      <c r="Z406" s="39" t="s">
        <v>5351</v>
      </c>
      <c r="AA406" t="s">
        <v>5380</v>
      </c>
    </row>
    <row r="407" spans="1:27" x14ac:dyDescent="0.3">
      <c r="A407" s="37" t="s">
        <v>4494</v>
      </c>
      <c r="B407" s="37" t="s">
        <v>4683</v>
      </c>
      <c r="C407" s="37" t="s">
        <v>4495</v>
      </c>
      <c r="D407" s="37" t="s">
        <v>2267</v>
      </c>
      <c r="E407" s="37" t="s">
        <v>2271</v>
      </c>
      <c r="F407" s="37" t="s">
        <v>2504</v>
      </c>
      <c r="G407" s="37" t="s">
        <v>4998</v>
      </c>
      <c r="H407" s="37" t="s">
        <v>4607</v>
      </c>
      <c r="I407" s="37">
        <v>0</v>
      </c>
      <c r="J407" s="37">
        <v>1</v>
      </c>
      <c r="K407" s="37">
        <v>0</v>
      </c>
      <c r="L407" s="37">
        <v>0</v>
      </c>
      <c r="M407" s="37">
        <v>0</v>
      </c>
      <c r="N407" s="37">
        <v>2</v>
      </c>
      <c r="O407" s="37">
        <v>10</v>
      </c>
      <c r="P407">
        <f>VLOOKUP($A407,'Item Detail'!$A$2:$G$665,7,0)</f>
        <v>1</v>
      </c>
      <c r="Q407" s="39" t="s">
        <v>5353</v>
      </c>
      <c r="R407" s="39" t="s">
        <v>5349</v>
      </c>
      <c r="S407" s="39" t="s">
        <v>5354</v>
      </c>
      <c r="T407" s="39" t="s">
        <v>5350</v>
      </c>
      <c r="U407" s="39" t="s">
        <v>5350</v>
      </c>
      <c r="V407" s="39" t="s">
        <v>5355</v>
      </c>
      <c r="W407" s="39" t="s">
        <v>5355</v>
      </c>
      <c r="X407" s="39" t="s">
        <v>5355</v>
      </c>
      <c r="Y407" s="39" t="s">
        <v>5355</v>
      </c>
      <c r="Z407" s="39" t="s">
        <v>5355</v>
      </c>
      <c r="AA407" t="s">
        <v>5380</v>
      </c>
    </row>
    <row r="408" spans="1:27" x14ac:dyDescent="0.3">
      <c r="A408" s="37" t="s">
        <v>4448</v>
      </c>
      <c r="B408" s="37" t="s">
        <v>4683</v>
      </c>
      <c r="C408" s="37" t="s">
        <v>4449</v>
      </c>
      <c r="D408" s="37" t="s">
        <v>4450</v>
      </c>
      <c r="E408" s="37" t="s">
        <v>2271</v>
      </c>
      <c r="F408" s="37" t="s">
        <v>2504</v>
      </c>
      <c r="G408" s="37" t="s">
        <v>4999</v>
      </c>
      <c r="H408" s="37" t="s">
        <v>4607</v>
      </c>
      <c r="I408" s="37">
        <v>0</v>
      </c>
      <c r="J408" s="37">
        <v>1</v>
      </c>
      <c r="K408" s="37">
        <v>0</v>
      </c>
      <c r="L408" s="37">
        <v>0</v>
      </c>
      <c r="M408" s="37">
        <v>0</v>
      </c>
      <c r="N408" s="37">
        <v>2</v>
      </c>
      <c r="O408" s="37">
        <v>10</v>
      </c>
      <c r="P408">
        <f>VLOOKUP($A408,'Item Detail'!$A$2:$G$665,7,0)</f>
        <v>1</v>
      </c>
      <c r="Q408" s="39" t="s">
        <v>5353</v>
      </c>
      <c r="R408" s="39" t="s">
        <v>5349</v>
      </c>
      <c r="S408" s="39" t="s">
        <v>5354</v>
      </c>
      <c r="T408" s="39" t="s">
        <v>5350</v>
      </c>
      <c r="U408" s="39" t="s">
        <v>5350</v>
      </c>
      <c r="V408" s="39" t="s">
        <v>5355</v>
      </c>
      <c r="W408" s="39" t="s">
        <v>5355</v>
      </c>
      <c r="X408" s="39" t="s">
        <v>5355</v>
      </c>
      <c r="Y408" s="39" t="s">
        <v>5355</v>
      </c>
      <c r="Z408" s="39" t="s">
        <v>5355</v>
      </c>
      <c r="AA408" t="s">
        <v>5380</v>
      </c>
    </row>
    <row r="409" spans="1:27" x14ac:dyDescent="0.3">
      <c r="A409" s="37" t="s">
        <v>4099</v>
      </c>
      <c r="B409" s="37" t="s">
        <v>4683</v>
      </c>
      <c r="C409" s="37" t="s">
        <v>4100</v>
      </c>
      <c r="D409" s="37" t="s">
        <v>2503</v>
      </c>
      <c r="E409" s="37" t="s">
        <v>2271</v>
      </c>
      <c r="F409" s="37" t="s">
        <v>2504</v>
      </c>
      <c r="G409" s="37" t="s">
        <v>5000</v>
      </c>
      <c r="H409" s="37" t="s">
        <v>4607</v>
      </c>
      <c r="I409" s="37">
        <v>0</v>
      </c>
      <c r="J409" s="37">
        <v>1</v>
      </c>
      <c r="K409" s="37">
        <v>0</v>
      </c>
      <c r="L409" s="37">
        <v>0</v>
      </c>
      <c r="M409" s="37">
        <v>0</v>
      </c>
      <c r="N409" s="37">
        <v>2</v>
      </c>
      <c r="O409" s="37">
        <v>10</v>
      </c>
      <c r="P409">
        <f>VLOOKUP($A409,'Item Detail'!$A$2:$G$665,7,0)</f>
        <v>1</v>
      </c>
      <c r="Q409" s="39" t="s">
        <v>5353</v>
      </c>
      <c r="R409" s="39" t="s">
        <v>5349</v>
      </c>
      <c r="S409" s="39" t="s">
        <v>5354</v>
      </c>
      <c r="T409" s="39" t="s">
        <v>5350</v>
      </c>
      <c r="U409" s="39" t="s">
        <v>5350</v>
      </c>
      <c r="V409" s="39" t="s">
        <v>5355</v>
      </c>
      <c r="W409" s="39" t="s">
        <v>5355</v>
      </c>
      <c r="X409" s="39" t="s">
        <v>5355</v>
      </c>
      <c r="Y409" s="39" t="s">
        <v>5355</v>
      </c>
      <c r="Z409" s="39" t="s">
        <v>5355</v>
      </c>
      <c r="AA409" t="s">
        <v>5380</v>
      </c>
    </row>
    <row r="410" spans="1:27" x14ac:dyDescent="0.3">
      <c r="A410" s="37" t="s">
        <v>4021</v>
      </c>
      <c r="B410" s="37" t="s">
        <v>4641</v>
      </c>
      <c r="C410" s="37" t="s">
        <v>4022</v>
      </c>
      <c r="D410" s="37" t="s">
        <v>2410</v>
      </c>
      <c r="E410" s="37" t="s">
        <v>4023</v>
      </c>
      <c r="F410" s="37" t="s">
        <v>4642</v>
      </c>
      <c r="G410" s="37" t="s">
        <v>5001</v>
      </c>
      <c r="H410" s="37" t="s">
        <v>4607</v>
      </c>
      <c r="I410" s="37">
        <v>0</v>
      </c>
      <c r="J410" s="37">
        <v>1</v>
      </c>
      <c r="K410" s="37">
        <v>0</v>
      </c>
      <c r="L410" s="37">
        <v>0</v>
      </c>
      <c r="M410" s="37">
        <v>0</v>
      </c>
      <c r="N410" s="37">
        <v>2</v>
      </c>
      <c r="O410" s="37">
        <v>10</v>
      </c>
      <c r="P410">
        <f>VLOOKUP($A410,'Item Detail'!$A$2:$G$665,7,0)</f>
        <v>1</v>
      </c>
      <c r="Q410" s="39" t="s">
        <v>5353</v>
      </c>
      <c r="R410" s="39" t="s">
        <v>1204</v>
      </c>
      <c r="S410" s="39" t="s">
        <v>5354</v>
      </c>
      <c r="T410" s="39" t="s">
        <v>5350</v>
      </c>
      <c r="U410" s="39" t="s">
        <v>5356</v>
      </c>
      <c r="V410" s="39" t="s">
        <v>5351</v>
      </c>
      <c r="W410" s="39" t="s">
        <v>5351</v>
      </c>
      <c r="X410" s="39" t="s">
        <v>5351</v>
      </c>
      <c r="Y410" s="39" t="s">
        <v>5351</v>
      </c>
      <c r="Z410" s="39" t="s">
        <v>5351</v>
      </c>
      <c r="AA410" t="s">
        <v>5384</v>
      </c>
    </row>
    <row r="411" spans="1:27" x14ac:dyDescent="0.3">
      <c r="A411" s="37" t="s">
        <v>4265</v>
      </c>
      <c r="B411" s="37" t="s">
        <v>4663</v>
      </c>
      <c r="C411" s="37" t="s">
        <v>4266</v>
      </c>
      <c r="D411" s="37" t="s">
        <v>4267</v>
      </c>
      <c r="E411" s="37" t="s">
        <v>2271</v>
      </c>
      <c r="F411" s="37" t="s">
        <v>1222</v>
      </c>
      <c r="G411" s="37" t="s">
        <v>5002</v>
      </c>
      <c r="H411" s="37" t="s">
        <v>4606</v>
      </c>
      <c r="I411" s="37">
        <v>0</v>
      </c>
      <c r="J411" s="37">
        <v>1</v>
      </c>
      <c r="K411" s="37">
        <v>0</v>
      </c>
      <c r="L411" s="37">
        <v>0</v>
      </c>
      <c r="M411" s="37">
        <v>0</v>
      </c>
      <c r="N411" s="37">
        <v>2</v>
      </c>
      <c r="O411" s="37">
        <v>10</v>
      </c>
      <c r="P411">
        <f>VLOOKUP($A411,'Item Detail'!$A$2:$G$665,7,0)</f>
        <v>1</v>
      </c>
      <c r="Q411" s="39" t="s">
        <v>5353</v>
      </c>
      <c r="R411" s="39" t="s">
        <v>5349</v>
      </c>
      <c r="S411" s="39" t="s">
        <v>5354</v>
      </c>
      <c r="T411" s="39" t="s">
        <v>5350</v>
      </c>
      <c r="U411" s="39" t="s">
        <v>5350</v>
      </c>
      <c r="V411" s="39" t="s">
        <v>5355</v>
      </c>
      <c r="W411" s="39" t="s">
        <v>5355</v>
      </c>
      <c r="X411" s="39" t="s">
        <v>5351</v>
      </c>
      <c r="Y411" s="39" t="s">
        <v>5351</v>
      </c>
      <c r="Z411" s="39" t="s">
        <v>5351</v>
      </c>
      <c r="AA411" t="s">
        <v>5380</v>
      </c>
    </row>
    <row r="412" spans="1:27" x14ac:dyDescent="0.3">
      <c r="A412" s="37" t="s">
        <v>3657</v>
      </c>
      <c r="B412" s="37" t="s">
        <v>4617</v>
      </c>
      <c r="C412" s="37" t="s">
        <v>3658</v>
      </c>
      <c r="D412" s="37" t="s">
        <v>2267</v>
      </c>
      <c r="E412" s="37" t="s">
        <v>3659</v>
      </c>
      <c r="F412" s="37" t="s">
        <v>3489</v>
      </c>
      <c r="G412" s="37" t="s">
        <v>5003</v>
      </c>
      <c r="H412" s="37" t="s">
        <v>4607</v>
      </c>
      <c r="I412" s="37">
        <v>0</v>
      </c>
      <c r="J412" s="37">
        <v>1</v>
      </c>
      <c r="K412" s="37">
        <v>0</v>
      </c>
      <c r="L412" s="37">
        <v>0</v>
      </c>
      <c r="M412" s="37">
        <v>0</v>
      </c>
      <c r="N412" s="37">
        <v>2</v>
      </c>
      <c r="O412" s="37">
        <v>10</v>
      </c>
      <c r="P412">
        <f>VLOOKUP($A412,'Item Detail'!$A$2:$G$665,7,0)</f>
        <v>1</v>
      </c>
      <c r="Q412" s="39" t="s">
        <v>5353</v>
      </c>
      <c r="R412" s="39" t="s">
        <v>5349</v>
      </c>
      <c r="S412" s="39" t="s">
        <v>5354</v>
      </c>
      <c r="T412" s="39" t="s">
        <v>5350</v>
      </c>
      <c r="U412" s="39" t="s">
        <v>5350</v>
      </c>
      <c r="V412" s="39" t="s">
        <v>5355</v>
      </c>
      <c r="W412" s="39" t="s">
        <v>5355</v>
      </c>
      <c r="X412" s="39" t="s">
        <v>5355</v>
      </c>
      <c r="Y412" s="39" t="s">
        <v>5355</v>
      </c>
      <c r="Z412" s="39" t="s">
        <v>5355</v>
      </c>
      <c r="AA412" t="s">
        <v>5380</v>
      </c>
    </row>
    <row r="413" spans="1:27" x14ac:dyDescent="0.3">
      <c r="A413" s="37" t="s">
        <v>3606</v>
      </c>
      <c r="B413" s="37" t="s">
        <v>4659</v>
      </c>
      <c r="C413" s="37" t="s">
        <v>3607</v>
      </c>
      <c r="D413" s="37" t="s">
        <v>2267</v>
      </c>
      <c r="E413" s="37" t="s">
        <v>2416</v>
      </c>
      <c r="F413" s="37" t="s">
        <v>2882</v>
      </c>
      <c r="G413" s="37" t="s">
        <v>5004</v>
      </c>
      <c r="H413" s="37" t="s">
        <v>4603</v>
      </c>
      <c r="I413" s="37">
        <v>0</v>
      </c>
      <c r="J413" s="37">
        <v>1</v>
      </c>
      <c r="K413" s="37">
        <v>0</v>
      </c>
      <c r="L413" s="37">
        <v>0</v>
      </c>
      <c r="M413" s="37">
        <v>0</v>
      </c>
      <c r="N413" s="37">
        <v>2</v>
      </c>
      <c r="O413" s="37">
        <v>10</v>
      </c>
      <c r="P413">
        <f>VLOOKUP($A413,'Item Detail'!$A$2:$G$665,7,0)</f>
        <v>1</v>
      </c>
      <c r="Q413" s="39" t="s">
        <v>5365</v>
      </c>
      <c r="R413" s="39" t="s">
        <v>5349</v>
      </c>
      <c r="S413" s="39" t="s">
        <v>5354</v>
      </c>
      <c r="T413" s="39" t="s">
        <v>5350</v>
      </c>
      <c r="U413" s="39" t="s">
        <v>5350</v>
      </c>
      <c r="V413" s="39" t="s">
        <v>5351</v>
      </c>
      <c r="W413" s="39" t="s">
        <v>5351</v>
      </c>
      <c r="X413" s="39" t="s">
        <v>5351</v>
      </c>
      <c r="Y413" s="39" t="s">
        <v>5351</v>
      </c>
      <c r="Z413" s="39" t="s">
        <v>5351</v>
      </c>
      <c r="AA413" t="s">
        <v>5386</v>
      </c>
    </row>
    <row r="414" spans="1:27" x14ac:dyDescent="0.3">
      <c r="A414" s="37" t="s">
        <v>3778</v>
      </c>
      <c r="B414" s="37" t="s">
        <v>4609</v>
      </c>
      <c r="C414" s="37" t="s">
        <v>3779</v>
      </c>
      <c r="D414" s="37" t="s">
        <v>2267</v>
      </c>
      <c r="E414" s="37" t="s">
        <v>2271</v>
      </c>
      <c r="F414" s="37" t="s">
        <v>4676</v>
      </c>
      <c r="G414" s="37" t="s">
        <v>5005</v>
      </c>
      <c r="H414" s="37" t="s">
        <v>4603</v>
      </c>
      <c r="I414" s="37">
        <v>0</v>
      </c>
      <c r="J414" s="37">
        <v>1</v>
      </c>
      <c r="K414" s="37">
        <v>0</v>
      </c>
      <c r="L414" s="37">
        <v>0</v>
      </c>
      <c r="M414" s="37">
        <v>0</v>
      </c>
      <c r="N414" s="37">
        <v>2</v>
      </c>
      <c r="O414" s="37">
        <v>10</v>
      </c>
      <c r="P414">
        <f>VLOOKUP($A414,'Item Detail'!$A$2:$G$665,7,0)</f>
        <v>1</v>
      </c>
      <c r="Q414" s="39" t="s">
        <v>5365</v>
      </c>
      <c r="R414" s="39" t="s">
        <v>5349</v>
      </c>
      <c r="S414" s="39" t="s">
        <v>5354</v>
      </c>
      <c r="T414" s="39" t="s">
        <v>5350</v>
      </c>
      <c r="U414" s="39" t="s">
        <v>5350</v>
      </c>
      <c r="V414" s="39" t="s">
        <v>5351</v>
      </c>
      <c r="W414" s="39" t="s">
        <v>5351</v>
      </c>
      <c r="X414" s="39" t="s">
        <v>5351</v>
      </c>
      <c r="Y414" s="39" t="s">
        <v>5351</v>
      </c>
      <c r="Z414" s="39" t="s">
        <v>5351</v>
      </c>
      <c r="AA414" t="s">
        <v>5386</v>
      </c>
    </row>
    <row r="415" spans="1:27" x14ac:dyDescent="0.3">
      <c r="A415" s="37" t="s">
        <v>4402</v>
      </c>
      <c r="B415" s="37" t="s">
        <v>4609</v>
      </c>
      <c r="C415" s="37" t="s">
        <v>4403</v>
      </c>
      <c r="D415" s="37" t="s">
        <v>4404</v>
      </c>
      <c r="E415" s="37" t="s">
        <v>2271</v>
      </c>
      <c r="F415" s="37" t="s">
        <v>4676</v>
      </c>
      <c r="G415" s="37" t="s">
        <v>5006</v>
      </c>
      <c r="H415" s="37" t="s">
        <v>4603</v>
      </c>
      <c r="I415" s="37">
        <v>0</v>
      </c>
      <c r="J415" s="37">
        <v>1</v>
      </c>
      <c r="K415" s="37">
        <v>0</v>
      </c>
      <c r="L415" s="37">
        <v>0</v>
      </c>
      <c r="M415" s="37">
        <v>0</v>
      </c>
      <c r="N415" s="37">
        <v>2</v>
      </c>
      <c r="O415" s="37">
        <v>10</v>
      </c>
      <c r="P415">
        <f>VLOOKUP($A415,'Item Detail'!$A$2:$G$665,7,0)</f>
        <v>1</v>
      </c>
      <c r="Q415" s="39" t="s">
        <v>5365</v>
      </c>
      <c r="R415" s="39" t="s">
        <v>5349</v>
      </c>
      <c r="S415" s="39" t="s">
        <v>5354</v>
      </c>
      <c r="T415" s="39" t="s">
        <v>5350</v>
      </c>
      <c r="U415" s="39" t="s">
        <v>5350</v>
      </c>
      <c r="V415" s="39" t="s">
        <v>5351</v>
      </c>
      <c r="W415" s="39" t="s">
        <v>5351</v>
      </c>
      <c r="X415" s="39" t="s">
        <v>5351</v>
      </c>
      <c r="Y415" s="39" t="s">
        <v>5351</v>
      </c>
      <c r="Z415" s="39" t="s">
        <v>5351</v>
      </c>
      <c r="AA415" t="s">
        <v>5386</v>
      </c>
    </row>
    <row r="416" spans="1:27" x14ac:dyDescent="0.3">
      <c r="A416" s="37" t="s">
        <v>3875</v>
      </c>
      <c r="B416" s="37" t="s">
        <v>4609</v>
      </c>
      <c r="C416" s="37" t="s">
        <v>3876</v>
      </c>
      <c r="D416" s="37" t="s">
        <v>2267</v>
      </c>
      <c r="E416" s="37" t="s">
        <v>2271</v>
      </c>
      <c r="F416" s="37" t="s">
        <v>4676</v>
      </c>
      <c r="G416" s="37" t="s">
        <v>5007</v>
      </c>
      <c r="H416" s="37" t="s">
        <v>4603</v>
      </c>
      <c r="I416" s="37">
        <v>0</v>
      </c>
      <c r="J416" s="37">
        <v>1</v>
      </c>
      <c r="K416" s="37">
        <v>0</v>
      </c>
      <c r="L416" s="37">
        <v>0</v>
      </c>
      <c r="M416" s="37">
        <v>0</v>
      </c>
      <c r="N416" s="37">
        <v>2</v>
      </c>
      <c r="O416" s="37">
        <v>10</v>
      </c>
      <c r="P416">
        <f>VLOOKUP($A416,'Item Detail'!$A$2:$G$665,7,0)</f>
        <v>1</v>
      </c>
      <c r="Q416" s="39" t="s">
        <v>5365</v>
      </c>
      <c r="R416" s="39" t="s">
        <v>5349</v>
      </c>
      <c r="S416" s="39" t="s">
        <v>5354</v>
      </c>
      <c r="T416" s="39" t="s">
        <v>5350</v>
      </c>
      <c r="U416" s="39" t="s">
        <v>5350</v>
      </c>
      <c r="V416" s="39" t="s">
        <v>5351</v>
      </c>
      <c r="W416" s="39" t="s">
        <v>5351</v>
      </c>
      <c r="X416" s="39" t="s">
        <v>5351</v>
      </c>
      <c r="Y416" s="39" t="s">
        <v>5351</v>
      </c>
      <c r="Z416" s="39" t="s">
        <v>5351</v>
      </c>
      <c r="AA416" t="s">
        <v>5386</v>
      </c>
    </row>
    <row r="417" spans="1:27" x14ac:dyDescent="0.3">
      <c r="A417" s="37" t="s">
        <v>3823</v>
      </c>
      <c r="B417" s="37" t="s">
        <v>4617</v>
      </c>
      <c r="C417" s="37" t="s">
        <v>2524</v>
      </c>
      <c r="D417" s="37" t="s">
        <v>3824</v>
      </c>
      <c r="E417" s="37" t="s">
        <v>2484</v>
      </c>
      <c r="F417" s="37" t="s">
        <v>2311</v>
      </c>
      <c r="G417" s="37" t="s">
        <v>5008</v>
      </c>
      <c r="H417" s="37" t="s">
        <v>4607</v>
      </c>
      <c r="I417" s="37">
        <v>0</v>
      </c>
      <c r="J417" s="37">
        <v>1</v>
      </c>
      <c r="K417" s="37">
        <v>0</v>
      </c>
      <c r="L417" s="37">
        <v>0</v>
      </c>
      <c r="M417" s="37">
        <v>0</v>
      </c>
      <c r="N417" s="37">
        <v>2</v>
      </c>
      <c r="O417" s="37">
        <v>10</v>
      </c>
      <c r="P417">
        <f>VLOOKUP($A417,'Item Detail'!$A$2:$G$665,7,0)</f>
        <v>1</v>
      </c>
      <c r="Q417" s="39" t="s">
        <v>5353</v>
      </c>
      <c r="R417" s="39" t="s">
        <v>5349</v>
      </c>
      <c r="S417" s="39" t="s">
        <v>5354</v>
      </c>
      <c r="T417" s="39" t="s">
        <v>5350</v>
      </c>
      <c r="U417" s="39" t="s">
        <v>5350</v>
      </c>
      <c r="V417" s="39" t="s">
        <v>5355</v>
      </c>
      <c r="W417" s="39" t="s">
        <v>5355</v>
      </c>
      <c r="X417" s="39" t="s">
        <v>5355</v>
      </c>
      <c r="Y417" s="39" t="s">
        <v>5355</v>
      </c>
      <c r="Z417" s="39" t="s">
        <v>5355</v>
      </c>
      <c r="AA417" t="s">
        <v>5380</v>
      </c>
    </row>
    <row r="418" spans="1:27" x14ac:dyDescent="0.3">
      <c r="A418" s="37" t="s">
        <v>3401</v>
      </c>
      <c r="B418" s="37" t="s">
        <v>4649</v>
      </c>
      <c r="C418" s="37" t="s">
        <v>3402</v>
      </c>
      <c r="D418" s="37" t="s">
        <v>2309</v>
      </c>
      <c r="E418" s="37" t="s">
        <v>2310</v>
      </c>
      <c r="F418" s="37" t="s">
        <v>2189</v>
      </c>
      <c r="G418" s="37" t="s">
        <v>5009</v>
      </c>
      <c r="H418" s="37" t="s">
        <v>4607</v>
      </c>
      <c r="I418" s="37">
        <v>0</v>
      </c>
      <c r="J418" s="37">
        <v>1</v>
      </c>
      <c r="K418" s="37">
        <v>0</v>
      </c>
      <c r="L418" s="37">
        <v>0</v>
      </c>
      <c r="M418" s="37">
        <v>0</v>
      </c>
      <c r="N418" s="37">
        <v>2</v>
      </c>
      <c r="O418" s="37">
        <v>10</v>
      </c>
      <c r="P418">
        <f>VLOOKUP($A418,'Item Detail'!$A$2:$G$665,7,0)</f>
        <v>1</v>
      </c>
      <c r="Q418" s="39" t="s">
        <v>5353</v>
      </c>
      <c r="R418" s="39" t="s">
        <v>5349</v>
      </c>
      <c r="S418" s="39" t="s">
        <v>5354</v>
      </c>
      <c r="T418" s="39" t="s">
        <v>5350</v>
      </c>
      <c r="U418" s="39" t="s">
        <v>5350</v>
      </c>
      <c r="V418" s="39" t="s">
        <v>5355</v>
      </c>
      <c r="W418" s="39" t="s">
        <v>5355</v>
      </c>
      <c r="X418" s="39" t="s">
        <v>5355</v>
      </c>
      <c r="Y418" s="39" t="s">
        <v>5355</v>
      </c>
      <c r="Z418" s="39" t="s">
        <v>5355</v>
      </c>
      <c r="AA418" t="s">
        <v>5380</v>
      </c>
    </row>
    <row r="419" spans="1:27" x14ac:dyDescent="0.3">
      <c r="A419" s="37" t="s">
        <v>4412</v>
      </c>
      <c r="B419" s="37" t="s">
        <v>4683</v>
      </c>
      <c r="C419" s="37" t="s">
        <v>3528</v>
      </c>
      <c r="D419" s="37" t="s">
        <v>2739</v>
      </c>
      <c r="E419" s="37" t="s">
        <v>2271</v>
      </c>
      <c r="F419" s="37" t="s">
        <v>2504</v>
      </c>
      <c r="G419" s="37" t="s">
        <v>5010</v>
      </c>
      <c r="H419" s="37" t="s">
        <v>4607</v>
      </c>
      <c r="I419" s="37">
        <v>0</v>
      </c>
      <c r="J419" s="37">
        <v>0</v>
      </c>
      <c r="K419" s="37">
        <v>0</v>
      </c>
      <c r="L419" s="37">
        <v>1</v>
      </c>
      <c r="M419" s="37">
        <v>0</v>
      </c>
      <c r="N419" s="37">
        <v>2</v>
      </c>
      <c r="O419" s="37">
        <v>8</v>
      </c>
      <c r="P419">
        <f>VLOOKUP($A419,'Item Detail'!$A$2:$G$665,7,0)</f>
        <v>1</v>
      </c>
      <c r="Q419" s="39" t="s">
        <v>5353</v>
      </c>
      <c r="R419" s="39" t="s">
        <v>5349</v>
      </c>
      <c r="S419" s="39" t="s">
        <v>5354</v>
      </c>
      <c r="T419" s="39" t="s">
        <v>5350</v>
      </c>
      <c r="U419" s="39" t="s">
        <v>5350</v>
      </c>
      <c r="V419" s="39" t="s">
        <v>5355</v>
      </c>
      <c r="W419" s="39" t="s">
        <v>5355</v>
      </c>
      <c r="X419" s="39" t="s">
        <v>5355</v>
      </c>
      <c r="Y419" s="39" t="s">
        <v>5355</v>
      </c>
      <c r="Z419" s="39" t="s">
        <v>5355</v>
      </c>
      <c r="AA419" t="s">
        <v>5380</v>
      </c>
    </row>
    <row r="420" spans="1:27" x14ac:dyDescent="0.3">
      <c r="A420" s="37" t="s">
        <v>3999</v>
      </c>
      <c r="B420" s="37" t="s">
        <v>4604</v>
      </c>
      <c r="C420" s="37" t="s">
        <v>2973</v>
      </c>
      <c r="D420" s="37" t="s">
        <v>4000</v>
      </c>
      <c r="E420" s="37" t="s">
        <v>2908</v>
      </c>
      <c r="F420" s="37" t="s">
        <v>2975</v>
      </c>
      <c r="G420" s="37" t="s">
        <v>5011</v>
      </c>
      <c r="H420" s="37" t="s">
        <v>4607</v>
      </c>
      <c r="I420" s="37">
        <v>0</v>
      </c>
      <c r="J420" s="37">
        <v>1</v>
      </c>
      <c r="K420" s="37">
        <v>0</v>
      </c>
      <c r="L420" s="37">
        <v>0</v>
      </c>
      <c r="M420" s="37">
        <v>0</v>
      </c>
      <c r="N420" s="37">
        <v>2</v>
      </c>
      <c r="O420" s="37">
        <v>8</v>
      </c>
      <c r="P420">
        <f>VLOOKUP($A420,'Item Detail'!$A$2:$G$665,7,0)</f>
        <v>1</v>
      </c>
      <c r="Q420" s="39" t="s">
        <v>5353</v>
      </c>
      <c r="R420" s="39" t="s">
        <v>5349</v>
      </c>
      <c r="S420" s="39" t="s">
        <v>5354</v>
      </c>
      <c r="T420" s="39" t="s">
        <v>5350</v>
      </c>
      <c r="U420" s="39" t="s">
        <v>5350</v>
      </c>
      <c r="V420" s="39" t="s">
        <v>5355</v>
      </c>
      <c r="W420" s="39" t="s">
        <v>5355</v>
      </c>
      <c r="X420" s="39" t="s">
        <v>5355</v>
      </c>
      <c r="Y420" s="39" t="s">
        <v>5355</v>
      </c>
      <c r="Z420" s="39" t="s">
        <v>5351</v>
      </c>
      <c r="AA420" t="s">
        <v>5380</v>
      </c>
    </row>
    <row r="421" spans="1:27" x14ac:dyDescent="0.3">
      <c r="A421" s="37" t="s">
        <v>3541</v>
      </c>
      <c r="B421" s="37" t="s">
        <v>4617</v>
      </c>
      <c r="C421" s="37" t="s">
        <v>3542</v>
      </c>
      <c r="D421" s="37" t="s">
        <v>3543</v>
      </c>
      <c r="E421" s="37" t="s">
        <v>2484</v>
      </c>
      <c r="F421" s="37" t="s">
        <v>2311</v>
      </c>
      <c r="G421" s="37" t="s">
        <v>5012</v>
      </c>
      <c r="H421" s="37" t="s">
        <v>4607</v>
      </c>
      <c r="I421" s="37">
        <v>0</v>
      </c>
      <c r="J421" s="37">
        <v>1</v>
      </c>
      <c r="K421" s="37">
        <v>0</v>
      </c>
      <c r="L421" s="37">
        <v>0</v>
      </c>
      <c r="M421" s="37">
        <v>0</v>
      </c>
      <c r="N421" s="37">
        <v>2</v>
      </c>
      <c r="O421" s="37">
        <v>8</v>
      </c>
      <c r="P421">
        <f>VLOOKUP($A421,'Item Detail'!$A$2:$G$665,7,0)</f>
        <v>1</v>
      </c>
      <c r="Q421" s="39" t="s">
        <v>5353</v>
      </c>
      <c r="R421" s="39" t="s">
        <v>5349</v>
      </c>
      <c r="S421" s="39" t="s">
        <v>5354</v>
      </c>
      <c r="T421" s="39" t="s">
        <v>5350</v>
      </c>
      <c r="U421" s="39" t="s">
        <v>5350</v>
      </c>
      <c r="V421" s="39" t="s">
        <v>5355</v>
      </c>
      <c r="W421" s="39" t="s">
        <v>5355</v>
      </c>
      <c r="X421" s="39" t="s">
        <v>5355</v>
      </c>
      <c r="Y421" s="39" t="s">
        <v>5355</v>
      </c>
      <c r="Z421" s="39" t="s">
        <v>5355</v>
      </c>
      <c r="AA421" t="s">
        <v>5380</v>
      </c>
    </row>
    <row r="422" spans="1:27" x14ac:dyDescent="0.3">
      <c r="A422" s="37" t="s">
        <v>4193</v>
      </c>
      <c r="B422" s="37" t="s">
        <v>4678</v>
      </c>
      <c r="C422" s="37" t="s">
        <v>3084</v>
      </c>
      <c r="D422" s="37" t="s">
        <v>4194</v>
      </c>
      <c r="E422" s="37" t="s">
        <v>2908</v>
      </c>
      <c r="F422" s="37" t="s">
        <v>4848</v>
      </c>
      <c r="G422" s="37" t="s">
        <v>5013</v>
      </c>
      <c r="H422" s="37" t="s">
        <v>4603</v>
      </c>
      <c r="I422" s="37">
        <v>0</v>
      </c>
      <c r="J422" s="37">
        <v>1</v>
      </c>
      <c r="K422" s="37">
        <v>0</v>
      </c>
      <c r="L422" s="37">
        <v>0</v>
      </c>
      <c r="M422" s="37">
        <v>0</v>
      </c>
      <c r="N422" s="37">
        <v>2</v>
      </c>
      <c r="O422" s="37">
        <v>8</v>
      </c>
      <c r="P422">
        <f>VLOOKUP($A422,'Item Detail'!$A$2:$G$665,7,0)</f>
        <v>1</v>
      </c>
      <c r="Q422" s="39" t="s">
        <v>5353</v>
      </c>
      <c r="R422" s="39" t="s">
        <v>5349</v>
      </c>
      <c r="S422" s="39" t="s">
        <v>5354</v>
      </c>
      <c r="T422" s="39" t="s">
        <v>5350</v>
      </c>
      <c r="U422" s="39" t="s">
        <v>5350</v>
      </c>
      <c r="V422" s="39" t="s">
        <v>5355</v>
      </c>
      <c r="W422" s="39" t="s">
        <v>5351</v>
      </c>
      <c r="X422" s="39" t="s">
        <v>5351</v>
      </c>
      <c r="Y422" s="39" t="s">
        <v>5355</v>
      </c>
      <c r="Z422" s="39" t="s">
        <v>5351</v>
      </c>
      <c r="AA422" t="s">
        <v>5381</v>
      </c>
    </row>
    <row r="423" spans="1:27" x14ac:dyDescent="0.3">
      <c r="A423" s="37" t="s">
        <v>3641</v>
      </c>
      <c r="B423" s="37" t="s">
        <v>4678</v>
      </c>
      <c r="C423" s="37" t="s">
        <v>3084</v>
      </c>
      <c r="D423" s="37" t="s">
        <v>3642</v>
      </c>
      <c r="E423" s="37" t="s">
        <v>2908</v>
      </c>
      <c r="F423" s="37" t="s">
        <v>4848</v>
      </c>
      <c r="G423" s="37" t="s">
        <v>5014</v>
      </c>
      <c r="H423" s="37" t="s">
        <v>4603</v>
      </c>
      <c r="I423" s="37">
        <v>0</v>
      </c>
      <c r="J423" s="37">
        <v>1</v>
      </c>
      <c r="K423" s="37">
        <v>0</v>
      </c>
      <c r="L423" s="37">
        <v>0</v>
      </c>
      <c r="M423" s="37">
        <v>0</v>
      </c>
      <c r="N423" s="37">
        <v>2</v>
      </c>
      <c r="O423" s="37">
        <v>8</v>
      </c>
      <c r="P423">
        <f>VLOOKUP($A423,'Item Detail'!$A$2:$G$665,7,0)</f>
        <v>1</v>
      </c>
      <c r="Q423" s="39" t="s">
        <v>5353</v>
      </c>
      <c r="R423" s="39" t="s">
        <v>5349</v>
      </c>
      <c r="S423" s="39" t="s">
        <v>5354</v>
      </c>
      <c r="T423" s="39" t="s">
        <v>5350</v>
      </c>
      <c r="U423" s="39" t="s">
        <v>5350</v>
      </c>
      <c r="V423" s="39" t="s">
        <v>5355</v>
      </c>
      <c r="W423" s="39" t="s">
        <v>5351</v>
      </c>
      <c r="X423" s="39" t="s">
        <v>5351</v>
      </c>
      <c r="Y423" s="39" t="s">
        <v>5351</v>
      </c>
      <c r="Z423" s="39" t="s">
        <v>5351</v>
      </c>
      <c r="AA423" t="s">
        <v>5381</v>
      </c>
    </row>
    <row r="424" spans="1:27" x14ac:dyDescent="0.3">
      <c r="A424" s="37" t="s">
        <v>3527</v>
      </c>
      <c r="B424" s="37" t="s">
        <v>4683</v>
      </c>
      <c r="C424" s="37" t="s">
        <v>3528</v>
      </c>
      <c r="D424" s="37" t="s">
        <v>3529</v>
      </c>
      <c r="E424" s="37" t="s">
        <v>2271</v>
      </c>
      <c r="F424" s="37" t="s">
        <v>2504</v>
      </c>
      <c r="G424" s="37" t="s">
        <v>5015</v>
      </c>
      <c r="H424" s="37" t="s">
        <v>4607</v>
      </c>
      <c r="I424" s="37">
        <v>0</v>
      </c>
      <c r="J424" s="37">
        <v>1</v>
      </c>
      <c r="K424" s="37">
        <v>0</v>
      </c>
      <c r="L424" s="37">
        <v>0</v>
      </c>
      <c r="M424" s="37">
        <v>0</v>
      </c>
      <c r="N424" s="37">
        <v>2</v>
      </c>
      <c r="O424" s="37">
        <v>8</v>
      </c>
      <c r="P424">
        <f>VLOOKUP($A424,'Item Detail'!$A$2:$G$665,7,0)</f>
        <v>1</v>
      </c>
      <c r="Q424" s="39" t="s">
        <v>5353</v>
      </c>
      <c r="R424" s="39" t="s">
        <v>5349</v>
      </c>
      <c r="S424" s="39" t="s">
        <v>5354</v>
      </c>
      <c r="T424" s="39" t="s">
        <v>5350</v>
      </c>
      <c r="U424" s="39" t="s">
        <v>5350</v>
      </c>
      <c r="V424" s="39" t="s">
        <v>5355</v>
      </c>
      <c r="W424" s="39" t="s">
        <v>5355</v>
      </c>
      <c r="X424" s="39" t="s">
        <v>5355</v>
      </c>
      <c r="Y424" s="39" t="s">
        <v>5351</v>
      </c>
      <c r="Z424" s="39" t="s">
        <v>5355</v>
      </c>
      <c r="AA424" t="s">
        <v>5380</v>
      </c>
    </row>
    <row r="425" spans="1:27" x14ac:dyDescent="0.3">
      <c r="A425" s="37" t="s">
        <v>4368</v>
      </c>
      <c r="B425" s="37" t="s">
        <v>4617</v>
      </c>
      <c r="C425" s="37" t="s">
        <v>4369</v>
      </c>
      <c r="D425" s="37" t="s">
        <v>2267</v>
      </c>
      <c r="E425" s="37" t="s">
        <v>2310</v>
      </c>
      <c r="F425" s="37" t="s">
        <v>2311</v>
      </c>
      <c r="G425" s="37" t="s">
        <v>5016</v>
      </c>
      <c r="H425" s="37" t="s">
        <v>4607</v>
      </c>
      <c r="I425" s="37">
        <v>0</v>
      </c>
      <c r="J425" s="37">
        <v>1</v>
      </c>
      <c r="K425" s="37">
        <v>0</v>
      </c>
      <c r="L425" s="37">
        <v>0</v>
      </c>
      <c r="M425" s="37">
        <v>0</v>
      </c>
      <c r="N425" s="37">
        <v>2</v>
      </c>
      <c r="O425" s="37">
        <v>8</v>
      </c>
      <c r="P425">
        <f>VLOOKUP($A425,'Item Detail'!$A$2:$G$665,7,0)</f>
        <v>1</v>
      </c>
      <c r="Q425" s="39" t="s">
        <v>5353</v>
      </c>
      <c r="R425" s="39" t="s">
        <v>5349</v>
      </c>
      <c r="S425" s="39" t="s">
        <v>5354</v>
      </c>
      <c r="T425" s="39" t="s">
        <v>5350</v>
      </c>
      <c r="U425" s="39" t="s">
        <v>5350</v>
      </c>
      <c r="V425" s="39" t="s">
        <v>5351</v>
      </c>
      <c r="W425" s="39" t="s">
        <v>5355</v>
      </c>
      <c r="X425" s="39" t="s">
        <v>5355</v>
      </c>
      <c r="Y425" s="39" t="s">
        <v>5355</v>
      </c>
      <c r="Z425" s="39" t="s">
        <v>5351</v>
      </c>
      <c r="AA425" t="s">
        <v>5380</v>
      </c>
    </row>
    <row r="426" spans="1:27" x14ac:dyDescent="0.3">
      <c r="A426" s="37" t="s">
        <v>3986</v>
      </c>
      <c r="B426" s="37" t="s">
        <v>4683</v>
      </c>
      <c r="C426" s="37" t="s">
        <v>3987</v>
      </c>
      <c r="D426" s="37" t="s">
        <v>2267</v>
      </c>
      <c r="E426" s="37" t="s">
        <v>2271</v>
      </c>
      <c r="F426" s="37" t="s">
        <v>2504</v>
      </c>
      <c r="G426" s="37" t="s">
        <v>5017</v>
      </c>
      <c r="H426" s="37" t="s">
        <v>4607</v>
      </c>
      <c r="I426" s="37">
        <v>0</v>
      </c>
      <c r="J426" s="37">
        <v>1</v>
      </c>
      <c r="K426" s="37">
        <v>0</v>
      </c>
      <c r="L426" s="37">
        <v>0</v>
      </c>
      <c r="M426" s="37">
        <v>0</v>
      </c>
      <c r="N426" s="37">
        <v>2</v>
      </c>
      <c r="O426" s="37">
        <v>8</v>
      </c>
      <c r="P426">
        <f>VLOOKUP($A426,'Item Detail'!$A$2:$G$665,7,0)</f>
        <v>1</v>
      </c>
      <c r="Q426" s="39" t="s">
        <v>5353</v>
      </c>
      <c r="R426" s="39" t="s">
        <v>5349</v>
      </c>
      <c r="S426" s="39" t="s">
        <v>5354</v>
      </c>
      <c r="T426" s="39" t="s">
        <v>5350</v>
      </c>
      <c r="U426" s="39" t="s">
        <v>5350</v>
      </c>
      <c r="V426" s="39" t="s">
        <v>5355</v>
      </c>
      <c r="W426" s="39" t="s">
        <v>5355</v>
      </c>
      <c r="X426" s="39" t="s">
        <v>5355</v>
      </c>
      <c r="Y426" s="39" t="s">
        <v>5355</v>
      </c>
      <c r="Z426" s="39" t="s">
        <v>5355</v>
      </c>
      <c r="AA426" t="s">
        <v>5380</v>
      </c>
    </row>
    <row r="427" spans="1:27" x14ac:dyDescent="0.3">
      <c r="A427" s="37" t="s">
        <v>3375</v>
      </c>
      <c r="B427" s="37" t="s">
        <v>4623</v>
      </c>
      <c r="C427" s="37" t="s">
        <v>3376</v>
      </c>
      <c r="D427" s="37" t="s">
        <v>3377</v>
      </c>
      <c r="E427" s="37" t="s">
        <v>2323</v>
      </c>
      <c r="F427" s="37" t="s">
        <v>4624</v>
      </c>
      <c r="G427" s="37" t="s">
        <v>5018</v>
      </c>
      <c r="H427" s="37" t="s">
        <v>4607</v>
      </c>
      <c r="I427" s="37">
        <v>0</v>
      </c>
      <c r="J427" s="37">
        <v>1</v>
      </c>
      <c r="K427" s="37">
        <v>0</v>
      </c>
      <c r="L427" s="37">
        <v>0</v>
      </c>
      <c r="M427" s="37">
        <v>0</v>
      </c>
      <c r="N427" s="37">
        <v>2</v>
      </c>
      <c r="O427" s="37">
        <v>8</v>
      </c>
      <c r="P427">
        <f>VLOOKUP($A427,'Item Detail'!$A$2:$G$665,7,0)</f>
        <v>1</v>
      </c>
      <c r="Q427" s="39" t="s">
        <v>5362</v>
      </c>
      <c r="R427" s="39" t="s">
        <v>5349</v>
      </c>
      <c r="S427" s="39" t="s">
        <v>5354</v>
      </c>
      <c r="T427" s="39" t="s">
        <v>5350</v>
      </c>
      <c r="U427" s="39" t="s">
        <v>5356</v>
      </c>
      <c r="V427" s="39" t="s">
        <v>5355</v>
      </c>
      <c r="W427" s="39" t="s">
        <v>5355</v>
      </c>
      <c r="X427" s="39" t="s">
        <v>5355</v>
      </c>
      <c r="Y427" s="39" t="s">
        <v>5351</v>
      </c>
      <c r="Z427" s="39" t="s">
        <v>5355</v>
      </c>
      <c r="AA427" t="s">
        <v>5380</v>
      </c>
    </row>
    <row r="428" spans="1:27" x14ac:dyDescent="0.3">
      <c r="A428" s="37" t="s">
        <v>2014</v>
      </c>
      <c r="B428" s="37" t="s">
        <v>4692</v>
      </c>
      <c r="C428" s="37" t="s">
        <v>4274</v>
      </c>
      <c r="D428" s="37" t="s">
        <v>4275</v>
      </c>
      <c r="E428" s="37" t="s">
        <v>2615</v>
      </c>
      <c r="F428" s="37" t="s">
        <v>1279</v>
      </c>
      <c r="G428" s="37" t="s">
        <v>5019</v>
      </c>
      <c r="H428" s="37" t="s">
        <v>4599</v>
      </c>
      <c r="I428" s="37">
        <v>0</v>
      </c>
      <c r="J428" s="37">
        <v>1</v>
      </c>
      <c r="K428" s="37">
        <v>0</v>
      </c>
      <c r="L428" s="37">
        <v>0</v>
      </c>
      <c r="M428" s="37">
        <v>0</v>
      </c>
      <c r="N428" s="37">
        <v>2</v>
      </c>
      <c r="O428" s="37">
        <v>8</v>
      </c>
      <c r="P428">
        <f>VLOOKUP($A428,'Item Detail'!$A$2:$G$665,7,0)</f>
        <v>1</v>
      </c>
      <c r="Q428" s="39" t="s">
        <v>5365</v>
      </c>
      <c r="R428" s="39" t="s">
        <v>5349</v>
      </c>
      <c r="S428" s="39" t="s">
        <v>1204</v>
      </c>
      <c r="T428" s="39" t="s">
        <v>5350</v>
      </c>
      <c r="U428" s="39" t="s">
        <v>5350</v>
      </c>
      <c r="V428" s="39" t="s">
        <v>5351</v>
      </c>
      <c r="W428" s="39" t="s">
        <v>5351</v>
      </c>
      <c r="X428" s="39" t="s">
        <v>5351</v>
      </c>
      <c r="Y428" s="39" t="s">
        <v>5351</v>
      </c>
      <c r="Z428" s="39" t="s">
        <v>5351</v>
      </c>
      <c r="AA428" t="s">
        <v>5382</v>
      </c>
    </row>
    <row r="429" spans="1:27" x14ac:dyDescent="0.3">
      <c r="A429" s="37" t="s">
        <v>3693</v>
      </c>
      <c r="B429" s="37" t="s">
        <v>4615</v>
      </c>
      <c r="C429" s="37" t="s">
        <v>2335</v>
      </c>
      <c r="D429" s="37" t="s">
        <v>2904</v>
      </c>
      <c r="E429" s="37" t="s">
        <v>2300</v>
      </c>
      <c r="F429" s="37" t="s">
        <v>1106</v>
      </c>
      <c r="G429" s="37" t="s">
        <v>5020</v>
      </c>
      <c r="H429" s="37" t="s">
        <v>4607</v>
      </c>
      <c r="I429" s="37">
        <v>0</v>
      </c>
      <c r="J429" s="37">
        <v>1</v>
      </c>
      <c r="K429" s="37">
        <v>0</v>
      </c>
      <c r="L429" s="37">
        <v>0</v>
      </c>
      <c r="M429" s="37">
        <v>0</v>
      </c>
      <c r="N429" s="37">
        <v>2</v>
      </c>
      <c r="O429" s="37">
        <v>8</v>
      </c>
      <c r="P429">
        <f>VLOOKUP($A429,'Item Detail'!$A$2:$G$665,7,0)</f>
        <v>1</v>
      </c>
      <c r="Q429" s="39" t="s">
        <v>5353</v>
      </c>
      <c r="R429" s="39" t="s">
        <v>5349</v>
      </c>
      <c r="S429" s="39" t="s">
        <v>5354</v>
      </c>
      <c r="T429" s="39" t="s">
        <v>5350</v>
      </c>
      <c r="U429" s="39" t="s">
        <v>5350</v>
      </c>
      <c r="V429" s="39" t="s">
        <v>5355</v>
      </c>
      <c r="W429" s="39" t="s">
        <v>5355</v>
      </c>
      <c r="X429" s="39" t="s">
        <v>5355</v>
      </c>
      <c r="Y429" s="39" t="s">
        <v>5351</v>
      </c>
      <c r="Z429" s="39" t="s">
        <v>5351</v>
      </c>
      <c r="AA429" t="s">
        <v>5380</v>
      </c>
    </row>
    <row r="430" spans="1:27" x14ac:dyDescent="0.3">
      <c r="A430" s="37" t="s">
        <v>3495</v>
      </c>
      <c r="B430" s="37" t="s">
        <v>4604</v>
      </c>
      <c r="C430" s="37" t="s">
        <v>3496</v>
      </c>
      <c r="D430" s="37" t="s">
        <v>3497</v>
      </c>
      <c r="E430" s="37" t="s">
        <v>2271</v>
      </c>
      <c r="F430" s="37" t="s">
        <v>1227</v>
      </c>
      <c r="G430" s="37" t="s">
        <v>5021</v>
      </c>
      <c r="H430" s="37" t="s">
        <v>4603</v>
      </c>
      <c r="I430" s="37">
        <v>0</v>
      </c>
      <c r="J430" s="37">
        <v>1</v>
      </c>
      <c r="K430" s="37">
        <v>0</v>
      </c>
      <c r="L430" s="37">
        <v>0</v>
      </c>
      <c r="M430" s="37">
        <v>0</v>
      </c>
      <c r="N430" s="37">
        <v>2</v>
      </c>
      <c r="O430" s="37">
        <v>8</v>
      </c>
      <c r="P430">
        <f>VLOOKUP($A430,'Item Detail'!$A$2:$G$665,7,0)</f>
        <v>1</v>
      </c>
      <c r="Q430" s="39" t="s">
        <v>5353</v>
      </c>
      <c r="R430" s="39" t="s">
        <v>5349</v>
      </c>
      <c r="S430" s="39" t="s">
        <v>5354</v>
      </c>
      <c r="T430" s="39" t="s">
        <v>5350</v>
      </c>
      <c r="U430" s="39" t="s">
        <v>5350</v>
      </c>
      <c r="V430" s="39" t="s">
        <v>5355</v>
      </c>
      <c r="W430" s="39" t="s">
        <v>5351</v>
      </c>
      <c r="X430" s="39" t="s">
        <v>5351</v>
      </c>
      <c r="Y430" s="39" t="s">
        <v>5351</v>
      </c>
      <c r="Z430" s="39" t="s">
        <v>5351</v>
      </c>
      <c r="AA430" t="s">
        <v>5381</v>
      </c>
    </row>
    <row r="431" spans="1:27" x14ac:dyDescent="0.3">
      <c r="A431" s="37" t="s">
        <v>3789</v>
      </c>
      <c r="B431" s="37" t="s">
        <v>4604</v>
      </c>
      <c r="C431" s="37" t="s">
        <v>3790</v>
      </c>
      <c r="D431" s="37" t="s">
        <v>2267</v>
      </c>
      <c r="E431" s="37" t="s">
        <v>2271</v>
      </c>
      <c r="F431" s="37" t="s">
        <v>1227</v>
      </c>
      <c r="G431" s="37" t="s">
        <v>5022</v>
      </c>
      <c r="H431" s="37" t="s">
        <v>4607</v>
      </c>
      <c r="I431" s="37">
        <v>0</v>
      </c>
      <c r="J431" s="37">
        <v>0</v>
      </c>
      <c r="K431" s="37">
        <v>0</v>
      </c>
      <c r="L431" s="37">
        <v>1</v>
      </c>
      <c r="M431" s="37">
        <v>0</v>
      </c>
      <c r="N431" s="37">
        <v>2</v>
      </c>
      <c r="O431" s="37">
        <v>8</v>
      </c>
      <c r="P431">
        <f>VLOOKUP($A431,'Item Detail'!$A$2:$G$665,7,0)</f>
        <v>1</v>
      </c>
      <c r="Q431" s="39" t="s">
        <v>5353</v>
      </c>
      <c r="R431" s="39" t="s">
        <v>5349</v>
      </c>
      <c r="S431" s="39" t="s">
        <v>5354</v>
      </c>
      <c r="T431" s="39" t="s">
        <v>5350</v>
      </c>
      <c r="U431" s="39" t="s">
        <v>5350</v>
      </c>
      <c r="V431" s="39" t="s">
        <v>5355</v>
      </c>
      <c r="W431" s="39" t="s">
        <v>5355</v>
      </c>
      <c r="X431" s="39" t="s">
        <v>5355</v>
      </c>
      <c r="Y431" s="39" t="s">
        <v>5355</v>
      </c>
      <c r="Z431" s="39" t="s">
        <v>5355</v>
      </c>
      <c r="AA431" t="s">
        <v>5380</v>
      </c>
    </row>
    <row r="432" spans="1:27" x14ac:dyDescent="0.3">
      <c r="A432" s="37" t="s">
        <v>4240</v>
      </c>
      <c r="B432" s="37" t="s">
        <v>4609</v>
      </c>
      <c r="C432" s="37" t="s">
        <v>4241</v>
      </c>
      <c r="D432" s="37" t="s">
        <v>4242</v>
      </c>
      <c r="E432" s="37" t="s">
        <v>4243</v>
      </c>
      <c r="F432" s="37" t="s">
        <v>4676</v>
      </c>
      <c r="G432" s="37" t="s">
        <v>5023</v>
      </c>
      <c r="H432" s="37" t="s">
        <v>4603</v>
      </c>
      <c r="I432" s="37">
        <v>0</v>
      </c>
      <c r="J432" s="37">
        <v>1</v>
      </c>
      <c r="K432" s="37">
        <v>0</v>
      </c>
      <c r="L432" s="37">
        <v>0</v>
      </c>
      <c r="M432" s="37">
        <v>0</v>
      </c>
      <c r="N432" s="37">
        <v>2</v>
      </c>
      <c r="O432" s="37">
        <v>8</v>
      </c>
      <c r="P432">
        <f>VLOOKUP($A432,'Item Detail'!$A$2:$G$665,7,0)</f>
        <v>1</v>
      </c>
      <c r="Q432" s="39" t="s">
        <v>5365</v>
      </c>
      <c r="R432" s="39" t="s">
        <v>5349</v>
      </c>
      <c r="S432" s="39" t="s">
        <v>5354</v>
      </c>
      <c r="T432" s="39" t="s">
        <v>5350</v>
      </c>
      <c r="U432" s="39" t="s">
        <v>5350</v>
      </c>
      <c r="V432" s="39" t="s">
        <v>5351</v>
      </c>
      <c r="W432" s="39" t="s">
        <v>5351</v>
      </c>
      <c r="X432" s="39" t="s">
        <v>5351</v>
      </c>
      <c r="Y432" s="39" t="s">
        <v>5351</v>
      </c>
      <c r="Z432" s="39" t="s">
        <v>5351</v>
      </c>
      <c r="AA432" t="s">
        <v>5386</v>
      </c>
    </row>
    <row r="433" spans="1:27" x14ac:dyDescent="0.3">
      <c r="A433" s="37" t="s">
        <v>4426</v>
      </c>
      <c r="B433" s="37" t="s">
        <v>4609</v>
      </c>
      <c r="C433" s="37" t="s">
        <v>4427</v>
      </c>
      <c r="D433" s="37" t="s">
        <v>4428</v>
      </c>
      <c r="E433" s="37" t="s">
        <v>4243</v>
      </c>
      <c r="F433" s="37" t="s">
        <v>4676</v>
      </c>
      <c r="G433" s="37" t="s">
        <v>5024</v>
      </c>
      <c r="H433" s="37" t="s">
        <v>4603</v>
      </c>
      <c r="I433" s="37">
        <v>0</v>
      </c>
      <c r="J433" s="37">
        <v>1</v>
      </c>
      <c r="K433" s="37">
        <v>0</v>
      </c>
      <c r="L433" s="37">
        <v>0</v>
      </c>
      <c r="M433" s="37">
        <v>0</v>
      </c>
      <c r="N433" s="37">
        <v>2</v>
      </c>
      <c r="O433" s="37">
        <v>8</v>
      </c>
      <c r="P433">
        <f>VLOOKUP($A433,'Item Detail'!$A$2:$G$665,7,0)</f>
        <v>1</v>
      </c>
      <c r="Q433" s="39" t="s">
        <v>5365</v>
      </c>
      <c r="R433" s="39" t="s">
        <v>5349</v>
      </c>
      <c r="S433" s="39" t="s">
        <v>5354</v>
      </c>
      <c r="T433" s="39" t="s">
        <v>5350</v>
      </c>
      <c r="U433" s="39" t="s">
        <v>5350</v>
      </c>
      <c r="V433" s="39" t="s">
        <v>5351</v>
      </c>
      <c r="W433" s="39" t="s">
        <v>5351</v>
      </c>
      <c r="X433" s="39" t="s">
        <v>5351</v>
      </c>
      <c r="Y433" s="39" t="s">
        <v>5351</v>
      </c>
      <c r="Z433" s="39" t="s">
        <v>5351</v>
      </c>
      <c r="AA433" t="s">
        <v>5386</v>
      </c>
    </row>
    <row r="434" spans="1:27" x14ac:dyDescent="0.3">
      <c r="A434" s="37" t="s">
        <v>4130</v>
      </c>
      <c r="B434" s="37" t="s">
        <v>4609</v>
      </c>
      <c r="C434" s="37" t="s">
        <v>4131</v>
      </c>
      <c r="D434" s="37" t="s">
        <v>2267</v>
      </c>
      <c r="E434" s="37" t="s">
        <v>2271</v>
      </c>
      <c r="F434" s="37" t="s">
        <v>4676</v>
      </c>
      <c r="G434" s="37" t="s">
        <v>5025</v>
      </c>
      <c r="H434" s="37" t="s">
        <v>4603</v>
      </c>
      <c r="I434" s="37">
        <v>0</v>
      </c>
      <c r="J434" s="37">
        <v>1</v>
      </c>
      <c r="K434" s="37">
        <v>0</v>
      </c>
      <c r="L434" s="37">
        <v>0</v>
      </c>
      <c r="M434" s="37">
        <v>0</v>
      </c>
      <c r="N434" s="37">
        <v>2</v>
      </c>
      <c r="O434" s="37">
        <v>8</v>
      </c>
      <c r="P434">
        <f>VLOOKUP($A434,'Item Detail'!$A$2:$G$665,7,0)</f>
        <v>1</v>
      </c>
      <c r="Q434" s="39" t="s">
        <v>5365</v>
      </c>
      <c r="R434" s="39" t="s">
        <v>5349</v>
      </c>
      <c r="S434" s="39" t="s">
        <v>5354</v>
      </c>
      <c r="T434" s="39" t="s">
        <v>5350</v>
      </c>
      <c r="U434" s="39" t="s">
        <v>5350</v>
      </c>
      <c r="V434" s="39" t="s">
        <v>5351</v>
      </c>
      <c r="W434" s="39" t="s">
        <v>5351</v>
      </c>
      <c r="X434" s="39" t="s">
        <v>5351</v>
      </c>
      <c r="Y434" s="39" t="s">
        <v>5351</v>
      </c>
      <c r="Z434" s="39" t="s">
        <v>5351</v>
      </c>
      <c r="AA434" t="s">
        <v>5386</v>
      </c>
    </row>
    <row r="435" spans="1:27" x14ac:dyDescent="0.3">
      <c r="A435" s="37" t="s">
        <v>1715</v>
      </c>
      <c r="B435" s="37" t="s">
        <v>4656</v>
      </c>
      <c r="C435" s="37" t="s">
        <v>4201</v>
      </c>
      <c r="D435" s="37" t="s">
        <v>4202</v>
      </c>
      <c r="E435" s="37" t="s">
        <v>4203</v>
      </c>
      <c r="F435" s="37" t="s">
        <v>5026</v>
      </c>
      <c r="G435" s="37" t="s">
        <v>5027</v>
      </c>
      <c r="H435" s="37" t="s">
        <v>4599</v>
      </c>
      <c r="I435" s="37">
        <v>0</v>
      </c>
      <c r="J435" s="37">
        <v>1</v>
      </c>
      <c r="K435" s="37">
        <v>0</v>
      </c>
      <c r="L435" s="37">
        <v>0</v>
      </c>
      <c r="M435" s="37">
        <v>0</v>
      </c>
      <c r="N435" s="37">
        <v>2</v>
      </c>
      <c r="O435" s="37">
        <v>8</v>
      </c>
      <c r="P435">
        <f>VLOOKUP($A435,'Item Detail'!$A$2:$G$665,7,0)</f>
        <v>1</v>
      </c>
      <c r="Q435" s="39" t="s">
        <v>5364</v>
      </c>
      <c r="R435" s="39" t="s">
        <v>5349</v>
      </c>
      <c r="S435" s="39" t="s">
        <v>1204</v>
      </c>
      <c r="T435" s="39" t="s">
        <v>5350</v>
      </c>
      <c r="U435" s="39" t="s">
        <v>5350</v>
      </c>
      <c r="V435" s="39" t="s">
        <v>5351</v>
      </c>
      <c r="W435" s="39" t="s">
        <v>5351</v>
      </c>
      <c r="X435" s="39" t="s">
        <v>5351</v>
      </c>
      <c r="Y435" s="39" t="s">
        <v>5351</v>
      </c>
      <c r="Z435" s="39" t="s">
        <v>5351</v>
      </c>
      <c r="AA435" t="s">
        <v>5382</v>
      </c>
    </row>
    <row r="436" spans="1:27" x14ac:dyDescent="0.3">
      <c r="A436" s="37" t="s">
        <v>4499</v>
      </c>
      <c r="B436" s="37" t="s">
        <v>4613</v>
      </c>
      <c r="C436" s="37" t="s">
        <v>4500</v>
      </c>
      <c r="D436" s="37" t="s">
        <v>2897</v>
      </c>
      <c r="E436" s="37" t="s">
        <v>2411</v>
      </c>
      <c r="F436" s="37" t="s">
        <v>2755</v>
      </c>
      <c r="G436" s="37" t="s">
        <v>5028</v>
      </c>
      <c r="H436" s="37" t="s">
        <v>4607</v>
      </c>
      <c r="I436" s="37">
        <v>0</v>
      </c>
      <c r="J436" s="37">
        <v>0</v>
      </c>
      <c r="K436" s="37">
        <v>0</v>
      </c>
      <c r="L436" s="37">
        <v>1</v>
      </c>
      <c r="M436" s="37">
        <v>0</v>
      </c>
      <c r="N436" s="37">
        <v>2</v>
      </c>
      <c r="O436" s="37">
        <v>8</v>
      </c>
      <c r="P436">
        <f>VLOOKUP($A436,'Item Detail'!$A$2:$G$665,7,0)</f>
        <v>1</v>
      </c>
      <c r="Q436" s="39" t="s">
        <v>5353</v>
      </c>
      <c r="R436" s="39" t="s">
        <v>5349</v>
      </c>
      <c r="S436" s="39" t="s">
        <v>5354</v>
      </c>
      <c r="T436" s="39" t="s">
        <v>5350</v>
      </c>
      <c r="U436" s="39" t="s">
        <v>5350</v>
      </c>
      <c r="V436" s="39" t="s">
        <v>5351</v>
      </c>
      <c r="W436" s="39" t="s">
        <v>5355</v>
      </c>
      <c r="X436" s="39" t="s">
        <v>5355</v>
      </c>
      <c r="Y436" s="39" t="s">
        <v>5355</v>
      </c>
      <c r="Z436" s="39" t="s">
        <v>5355</v>
      </c>
      <c r="AA436" t="s">
        <v>5380</v>
      </c>
    </row>
    <row r="437" spans="1:27" x14ac:dyDescent="0.3">
      <c r="A437" s="37" t="s">
        <v>4374</v>
      </c>
      <c r="B437" s="37" t="s">
        <v>4617</v>
      </c>
      <c r="C437" s="37" t="s">
        <v>2524</v>
      </c>
      <c r="D437" s="37" t="s">
        <v>4375</v>
      </c>
      <c r="E437" s="37" t="s">
        <v>2484</v>
      </c>
      <c r="F437" s="37" t="s">
        <v>2311</v>
      </c>
      <c r="G437" s="37" t="s">
        <v>5029</v>
      </c>
      <c r="H437" s="37" t="s">
        <v>4607</v>
      </c>
      <c r="I437" s="37">
        <v>0</v>
      </c>
      <c r="J437" s="37">
        <v>1</v>
      </c>
      <c r="K437" s="37">
        <v>0</v>
      </c>
      <c r="L437" s="37">
        <v>0</v>
      </c>
      <c r="M437" s="37">
        <v>0</v>
      </c>
      <c r="N437" s="37">
        <v>2</v>
      </c>
      <c r="O437" s="37">
        <v>8</v>
      </c>
      <c r="P437">
        <f>VLOOKUP($A437,'Item Detail'!$A$2:$G$665,7,0)</f>
        <v>1</v>
      </c>
      <c r="Q437" s="39" t="s">
        <v>5353</v>
      </c>
      <c r="R437" s="39" t="s">
        <v>5349</v>
      </c>
      <c r="S437" s="39" t="s">
        <v>5354</v>
      </c>
      <c r="T437" s="39" t="s">
        <v>5350</v>
      </c>
      <c r="U437" s="39" t="s">
        <v>5350</v>
      </c>
      <c r="V437" s="39" t="s">
        <v>5355</v>
      </c>
      <c r="W437" s="39" t="s">
        <v>5355</v>
      </c>
      <c r="X437" s="39" t="s">
        <v>5355</v>
      </c>
      <c r="Y437" s="39" t="s">
        <v>5355</v>
      </c>
      <c r="Z437" s="39" t="s">
        <v>5355</v>
      </c>
      <c r="AA437" t="s">
        <v>5380</v>
      </c>
    </row>
    <row r="438" spans="1:27" x14ac:dyDescent="0.3">
      <c r="A438" s="37" t="s">
        <v>4436</v>
      </c>
      <c r="B438" s="37" t="s">
        <v>4617</v>
      </c>
      <c r="C438" s="37" t="s">
        <v>4437</v>
      </c>
      <c r="D438" s="37" t="s">
        <v>2267</v>
      </c>
      <c r="E438" s="37" t="s">
        <v>2310</v>
      </c>
      <c r="F438" s="37" t="s">
        <v>2311</v>
      </c>
      <c r="G438" s="37" t="s">
        <v>5030</v>
      </c>
      <c r="H438" s="37" t="s">
        <v>4606</v>
      </c>
      <c r="I438" s="37">
        <v>0</v>
      </c>
      <c r="J438" s="37">
        <v>1</v>
      </c>
      <c r="K438" s="37">
        <v>0</v>
      </c>
      <c r="L438" s="37">
        <v>0</v>
      </c>
      <c r="M438" s="37">
        <v>0</v>
      </c>
      <c r="N438" s="37">
        <v>2</v>
      </c>
      <c r="O438" s="37">
        <v>6</v>
      </c>
      <c r="P438">
        <f>VLOOKUP($A438,'Item Detail'!$A$2:$G$665,7,0)</f>
        <v>1</v>
      </c>
      <c r="Q438" s="39" t="s">
        <v>5353</v>
      </c>
      <c r="R438" s="39" t="s">
        <v>5349</v>
      </c>
      <c r="S438" s="39" t="s">
        <v>5354</v>
      </c>
      <c r="T438" s="39" t="s">
        <v>5350</v>
      </c>
      <c r="U438" s="39" t="s">
        <v>5350</v>
      </c>
      <c r="V438" s="39" t="s">
        <v>5355</v>
      </c>
      <c r="W438" s="39" t="s">
        <v>5355</v>
      </c>
      <c r="X438" s="39" t="s">
        <v>5355</v>
      </c>
      <c r="Y438" s="39" t="s">
        <v>5355</v>
      </c>
      <c r="Z438" s="39" t="s">
        <v>5355</v>
      </c>
      <c r="AA438" t="s">
        <v>5380</v>
      </c>
    </row>
    <row r="439" spans="1:27" x14ac:dyDescent="0.3">
      <c r="A439" s="37" t="s">
        <v>3534</v>
      </c>
      <c r="B439" s="37" t="s">
        <v>4740</v>
      </c>
      <c r="C439" s="37" t="s">
        <v>2656</v>
      </c>
      <c r="D439" s="37" t="s">
        <v>3535</v>
      </c>
      <c r="E439" s="37" t="s">
        <v>2271</v>
      </c>
      <c r="F439" s="37" t="s">
        <v>2658</v>
      </c>
      <c r="G439" s="37" t="s">
        <v>5031</v>
      </c>
      <c r="H439" s="37" t="s">
        <v>4607</v>
      </c>
      <c r="I439" s="37">
        <v>0</v>
      </c>
      <c r="J439" s="37">
        <v>0</v>
      </c>
      <c r="K439" s="37">
        <v>0</v>
      </c>
      <c r="L439" s="37">
        <v>1</v>
      </c>
      <c r="M439" s="37">
        <v>0</v>
      </c>
      <c r="N439" s="37">
        <v>2</v>
      </c>
      <c r="O439" s="37">
        <v>6</v>
      </c>
      <c r="P439">
        <f>VLOOKUP($A439,'Item Detail'!$A$2:$G$665,7,0)</f>
        <v>1</v>
      </c>
      <c r="Q439" s="39" t="s">
        <v>5362</v>
      </c>
      <c r="R439" s="39" t="s">
        <v>5349</v>
      </c>
      <c r="S439" s="39" t="s">
        <v>5354</v>
      </c>
      <c r="T439" s="39" t="s">
        <v>5350</v>
      </c>
      <c r="U439" s="39" t="s">
        <v>5350</v>
      </c>
      <c r="V439" s="39" t="s">
        <v>5355</v>
      </c>
      <c r="W439" s="39" t="s">
        <v>5355</v>
      </c>
      <c r="X439" s="39" t="s">
        <v>5355</v>
      </c>
      <c r="Y439" s="39" t="s">
        <v>5355</v>
      </c>
      <c r="Z439" s="39" t="s">
        <v>5355</v>
      </c>
      <c r="AA439" t="s">
        <v>5380</v>
      </c>
    </row>
    <row r="440" spans="1:27" x14ac:dyDescent="0.3">
      <c r="A440" s="37" t="s">
        <v>4556</v>
      </c>
      <c r="B440" s="37" t="s">
        <v>4740</v>
      </c>
      <c r="C440" s="37" t="s">
        <v>2656</v>
      </c>
      <c r="D440" s="37" t="s">
        <v>4557</v>
      </c>
      <c r="E440" s="37" t="s">
        <v>2271</v>
      </c>
      <c r="F440" s="37" t="s">
        <v>2658</v>
      </c>
      <c r="G440" s="37" t="s">
        <v>5032</v>
      </c>
      <c r="H440" s="37" t="s">
        <v>4607</v>
      </c>
      <c r="I440" s="37">
        <v>0</v>
      </c>
      <c r="J440" s="37">
        <v>0</v>
      </c>
      <c r="K440" s="37">
        <v>0</v>
      </c>
      <c r="L440" s="37">
        <v>1</v>
      </c>
      <c r="M440" s="37">
        <v>0</v>
      </c>
      <c r="N440" s="37">
        <v>2</v>
      </c>
      <c r="O440" s="37">
        <v>6</v>
      </c>
      <c r="P440">
        <f>VLOOKUP($A440,'Item Detail'!$A$2:$G$665,7,0)</f>
        <v>1</v>
      </c>
      <c r="Q440" s="39" t="s">
        <v>5362</v>
      </c>
      <c r="R440" s="39" t="s">
        <v>5349</v>
      </c>
      <c r="S440" s="39" t="s">
        <v>5354</v>
      </c>
      <c r="T440" s="39" t="s">
        <v>5350</v>
      </c>
      <c r="U440" s="39" t="s">
        <v>5350</v>
      </c>
      <c r="V440" s="39" t="s">
        <v>5355</v>
      </c>
      <c r="W440" s="39" t="s">
        <v>5355</v>
      </c>
      <c r="X440" s="39" t="s">
        <v>5355</v>
      </c>
      <c r="Y440" s="39" t="s">
        <v>5355</v>
      </c>
      <c r="Z440" s="39" t="s">
        <v>5355</v>
      </c>
      <c r="AA440" t="s">
        <v>5380</v>
      </c>
    </row>
    <row r="441" spans="1:27" x14ac:dyDescent="0.3">
      <c r="A441" s="37" t="s">
        <v>3737</v>
      </c>
      <c r="B441" s="37" t="s">
        <v>4678</v>
      </c>
      <c r="C441" s="37" t="s">
        <v>3394</v>
      </c>
      <c r="D441" s="37" t="s">
        <v>3738</v>
      </c>
      <c r="E441" s="37" t="s">
        <v>2908</v>
      </c>
      <c r="F441" s="37" t="s">
        <v>4848</v>
      </c>
      <c r="G441" s="37" t="s">
        <v>5033</v>
      </c>
      <c r="H441" s="37" t="s">
        <v>4607</v>
      </c>
      <c r="I441" s="37">
        <v>0</v>
      </c>
      <c r="J441" s="37">
        <v>1</v>
      </c>
      <c r="K441" s="37">
        <v>0</v>
      </c>
      <c r="L441" s="37">
        <v>0</v>
      </c>
      <c r="M441" s="37">
        <v>0</v>
      </c>
      <c r="N441" s="37">
        <v>2</v>
      </c>
      <c r="O441" s="37">
        <v>6</v>
      </c>
      <c r="P441">
        <f>VLOOKUP($A441,'Item Detail'!$A$2:$G$665,7,0)</f>
        <v>1</v>
      </c>
      <c r="Q441" s="39" t="s">
        <v>5353</v>
      </c>
      <c r="R441" s="39" t="s">
        <v>5349</v>
      </c>
      <c r="S441" s="39" t="s">
        <v>5354</v>
      </c>
      <c r="T441" s="39" t="s">
        <v>5350</v>
      </c>
      <c r="U441" s="39" t="s">
        <v>5350</v>
      </c>
      <c r="V441" s="39" t="s">
        <v>5355</v>
      </c>
      <c r="W441" s="39" t="s">
        <v>5355</v>
      </c>
      <c r="X441" s="39" t="s">
        <v>5355</v>
      </c>
      <c r="Y441" s="39" t="s">
        <v>5355</v>
      </c>
      <c r="Z441" s="39" t="s">
        <v>5355</v>
      </c>
      <c r="AA441" t="s">
        <v>5380</v>
      </c>
    </row>
    <row r="442" spans="1:27" x14ac:dyDescent="0.3">
      <c r="A442" s="37" t="s">
        <v>4479</v>
      </c>
      <c r="B442" s="37" t="s">
        <v>4717</v>
      </c>
      <c r="C442" s="37" t="s">
        <v>4480</v>
      </c>
      <c r="D442" s="37" t="s">
        <v>4481</v>
      </c>
      <c r="E442" s="37" t="s">
        <v>2316</v>
      </c>
      <c r="F442" s="37" t="s">
        <v>4482</v>
      </c>
      <c r="G442" s="37" t="s">
        <v>5034</v>
      </c>
      <c r="H442" s="37" t="s">
        <v>4607</v>
      </c>
      <c r="I442" s="37">
        <v>0</v>
      </c>
      <c r="J442" s="37">
        <v>0</v>
      </c>
      <c r="K442" s="37">
        <v>0</v>
      </c>
      <c r="L442" s="37">
        <v>1</v>
      </c>
      <c r="M442" s="37">
        <v>0</v>
      </c>
      <c r="N442" s="37">
        <v>2</v>
      </c>
      <c r="O442" s="37">
        <v>6</v>
      </c>
      <c r="P442">
        <f>VLOOKUP($A442,'Item Detail'!$A$2:$G$665,7,0)</f>
        <v>1</v>
      </c>
      <c r="Q442" s="39" t="s">
        <v>5353</v>
      </c>
      <c r="R442" s="39" t="s">
        <v>5360</v>
      </c>
      <c r="S442" s="39" t="s">
        <v>5354</v>
      </c>
      <c r="T442" s="39" t="s">
        <v>5350</v>
      </c>
      <c r="U442" s="39" t="s">
        <v>5356</v>
      </c>
      <c r="V442" s="39" t="s">
        <v>5355</v>
      </c>
      <c r="W442" s="39" t="s">
        <v>5355</v>
      </c>
      <c r="X442" s="39" t="s">
        <v>5355</v>
      </c>
      <c r="Y442" s="39" t="s">
        <v>5355</v>
      </c>
      <c r="Z442" s="39" t="s">
        <v>5355</v>
      </c>
      <c r="AA442" t="s">
        <v>5380</v>
      </c>
    </row>
    <row r="443" spans="1:27" x14ac:dyDescent="0.3">
      <c r="A443" s="37" t="s">
        <v>4529</v>
      </c>
      <c r="B443" s="37" t="s">
        <v>4683</v>
      </c>
      <c r="C443" s="37" t="s">
        <v>4530</v>
      </c>
      <c r="D443" s="37" t="s">
        <v>2927</v>
      </c>
      <c r="E443" s="37" t="s">
        <v>2271</v>
      </c>
      <c r="F443" s="37" t="s">
        <v>2504</v>
      </c>
      <c r="G443" s="37" t="s">
        <v>5035</v>
      </c>
      <c r="H443" s="37" t="s">
        <v>4603</v>
      </c>
      <c r="I443" s="37">
        <v>0</v>
      </c>
      <c r="J443" s="37">
        <v>1</v>
      </c>
      <c r="K443" s="37">
        <v>0</v>
      </c>
      <c r="L443" s="37">
        <v>0</v>
      </c>
      <c r="M443" s="37">
        <v>0</v>
      </c>
      <c r="N443" s="37">
        <v>2</v>
      </c>
      <c r="O443" s="37">
        <v>6</v>
      </c>
      <c r="P443">
        <f>VLOOKUP($A443,'Item Detail'!$A$2:$G$665,7,0)</f>
        <v>1</v>
      </c>
      <c r="Q443" s="39" t="s">
        <v>5353</v>
      </c>
      <c r="R443" s="39" t="s">
        <v>5349</v>
      </c>
      <c r="S443" s="39" t="s">
        <v>5354</v>
      </c>
      <c r="T443" s="39" t="s">
        <v>5350</v>
      </c>
      <c r="U443" s="39" t="s">
        <v>5350</v>
      </c>
      <c r="V443" s="39" t="s">
        <v>5355</v>
      </c>
      <c r="W443" s="39" t="s">
        <v>5351</v>
      </c>
      <c r="X443" s="39" t="s">
        <v>5351</v>
      </c>
      <c r="Y443" s="39" t="s">
        <v>5351</v>
      </c>
      <c r="Z443" s="39" t="s">
        <v>5351</v>
      </c>
      <c r="AA443" t="s">
        <v>5381</v>
      </c>
    </row>
    <row r="444" spans="1:27" x14ac:dyDescent="0.3">
      <c r="A444" s="37" t="s">
        <v>4313</v>
      </c>
      <c r="B444" s="37" t="s">
        <v>4683</v>
      </c>
      <c r="C444" s="37" t="s">
        <v>4314</v>
      </c>
      <c r="D444" s="37" t="s">
        <v>2783</v>
      </c>
      <c r="E444" s="37" t="s">
        <v>2271</v>
      </c>
      <c r="F444" s="37" t="s">
        <v>2504</v>
      </c>
      <c r="G444" s="37" t="s">
        <v>5036</v>
      </c>
      <c r="H444" s="37" t="s">
        <v>4607</v>
      </c>
      <c r="I444" s="37">
        <v>0</v>
      </c>
      <c r="J444" s="37">
        <v>1</v>
      </c>
      <c r="K444" s="37">
        <v>0</v>
      </c>
      <c r="L444" s="37">
        <v>0</v>
      </c>
      <c r="M444" s="37">
        <v>0</v>
      </c>
      <c r="N444" s="37">
        <v>2</v>
      </c>
      <c r="O444" s="37">
        <v>6</v>
      </c>
      <c r="P444">
        <f>VLOOKUP($A444,'Item Detail'!$A$2:$G$665,7,0)</f>
        <v>1</v>
      </c>
      <c r="Q444" s="39" t="s">
        <v>5353</v>
      </c>
      <c r="R444" s="39" t="s">
        <v>5349</v>
      </c>
      <c r="S444" s="39" t="s">
        <v>5354</v>
      </c>
      <c r="T444" s="39" t="s">
        <v>5350</v>
      </c>
      <c r="U444" s="39" t="s">
        <v>5350</v>
      </c>
      <c r="V444" s="39" t="s">
        <v>5355</v>
      </c>
      <c r="W444" s="39" t="s">
        <v>5355</v>
      </c>
      <c r="X444" s="39" t="s">
        <v>5355</v>
      </c>
      <c r="Y444" s="39" t="s">
        <v>5355</v>
      </c>
      <c r="Z444" s="39" t="s">
        <v>5355</v>
      </c>
      <c r="AA444" t="s">
        <v>5380</v>
      </c>
    </row>
    <row r="445" spans="1:27" x14ac:dyDescent="0.3">
      <c r="A445" s="37" t="s">
        <v>3521</v>
      </c>
      <c r="B445" s="37" t="s">
        <v>4683</v>
      </c>
      <c r="C445" s="37" t="s">
        <v>3522</v>
      </c>
      <c r="D445" s="37" t="s">
        <v>2783</v>
      </c>
      <c r="E445" s="37" t="s">
        <v>2271</v>
      </c>
      <c r="F445" s="37" t="s">
        <v>2504</v>
      </c>
      <c r="G445" s="37" t="s">
        <v>5037</v>
      </c>
      <c r="H445" s="37" t="s">
        <v>4603</v>
      </c>
      <c r="I445" s="37">
        <v>0</v>
      </c>
      <c r="J445" s="37">
        <v>0</v>
      </c>
      <c r="K445" s="37">
        <v>0</v>
      </c>
      <c r="L445" s="37">
        <v>1</v>
      </c>
      <c r="M445" s="37">
        <v>0</v>
      </c>
      <c r="N445" s="37">
        <v>2</v>
      </c>
      <c r="O445" s="37">
        <v>6</v>
      </c>
      <c r="P445">
        <f>VLOOKUP($A445,'Item Detail'!$A$2:$G$665,7,0)</f>
        <v>1</v>
      </c>
      <c r="Q445" s="39" t="s">
        <v>5353</v>
      </c>
      <c r="R445" s="39" t="s">
        <v>5349</v>
      </c>
      <c r="S445" s="39" t="s">
        <v>5354</v>
      </c>
      <c r="T445" s="39" t="s">
        <v>5350</v>
      </c>
      <c r="U445" s="39" t="s">
        <v>5350</v>
      </c>
      <c r="V445" s="39" t="s">
        <v>5355</v>
      </c>
      <c r="W445" s="39" t="s">
        <v>5355</v>
      </c>
      <c r="X445" s="39" t="s">
        <v>5355</v>
      </c>
      <c r="Y445" s="39" t="s">
        <v>5351</v>
      </c>
      <c r="Z445" s="39" t="s">
        <v>5351</v>
      </c>
      <c r="AA445" t="s">
        <v>5381</v>
      </c>
    </row>
    <row r="446" spans="1:27" x14ac:dyDescent="0.3">
      <c r="A446" s="37" t="s">
        <v>3883</v>
      </c>
      <c r="B446" s="37" t="s">
        <v>4717</v>
      </c>
      <c r="C446" s="37" t="s">
        <v>3884</v>
      </c>
      <c r="D446" s="37" t="s">
        <v>2267</v>
      </c>
      <c r="E446" s="37" t="s">
        <v>2484</v>
      </c>
      <c r="F446" s="37" t="s">
        <v>3505</v>
      </c>
      <c r="G446" s="37" t="s">
        <v>5038</v>
      </c>
      <c r="H446" s="37" t="s">
        <v>4603</v>
      </c>
      <c r="I446" s="37">
        <v>0</v>
      </c>
      <c r="J446" s="37">
        <v>1</v>
      </c>
      <c r="K446" s="37">
        <v>0</v>
      </c>
      <c r="L446" s="37">
        <v>0</v>
      </c>
      <c r="M446" s="37">
        <v>0</v>
      </c>
      <c r="N446" s="37">
        <v>2</v>
      </c>
      <c r="O446" s="37">
        <v>6</v>
      </c>
      <c r="P446">
        <f>VLOOKUP($A446,'Item Detail'!$A$2:$G$665,7,0)</f>
        <v>1</v>
      </c>
      <c r="Q446" s="39" t="s">
        <v>5353</v>
      </c>
      <c r="R446" s="39" t="s">
        <v>5349</v>
      </c>
      <c r="S446" s="39" t="s">
        <v>5354</v>
      </c>
      <c r="T446" s="39" t="s">
        <v>5350</v>
      </c>
      <c r="U446" s="39" t="s">
        <v>5350</v>
      </c>
      <c r="V446" s="39" t="s">
        <v>5355</v>
      </c>
      <c r="W446" s="39" t="s">
        <v>5351</v>
      </c>
      <c r="X446" s="39" t="s">
        <v>5351</v>
      </c>
      <c r="Y446" s="39" t="s">
        <v>5351</v>
      </c>
      <c r="Z446" s="39" t="s">
        <v>5355</v>
      </c>
      <c r="AA446" t="s">
        <v>5381</v>
      </c>
    </row>
    <row r="447" spans="1:27" x14ac:dyDescent="0.3">
      <c r="A447" s="37" t="s">
        <v>1766</v>
      </c>
      <c r="B447" s="37" t="s">
        <v>4692</v>
      </c>
      <c r="C447" s="37" t="s">
        <v>3577</v>
      </c>
      <c r="D447" s="37" t="s">
        <v>2267</v>
      </c>
      <c r="E447" s="37" t="s">
        <v>2416</v>
      </c>
      <c r="F447" s="37" t="s">
        <v>1768</v>
      </c>
      <c r="G447" s="37" t="s">
        <v>5039</v>
      </c>
      <c r="H447" s="37" t="s">
        <v>4599</v>
      </c>
      <c r="I447" s="37">
        <v>0</v>
      </c>
      <c r="J447" s="37">
        <v>0</v>
      </c>
      <c r="K447" s="37">
        <v>0</v>
      </c>
      <c r="L447" s="37">
        <v>1</v>
      </c>
      <c r="M447" s="37">
        <v>0</v>
      </c>
      <c r="N447" s="37">
        <v>2</v>
      </c>
      <c r="O447" s="37">
        <v>6</v>
      </c>
      <c r="P447">
        <f>VLOOKUP($A447,'Item Detail'!$A$2:$G$665,7,0)</f>
        <v>1</v>
      </c>
      <c r="Q447" s="39" t="s">
        <v>5365</v>
      </c>
      <c r="R447" s="39" t="s">
        <v>5349</v>
      </c>
      <c r="S447" s="39" t="s">
        <v>1204</v>
      </c>
      <c r="T447" s="39" t="s">
        <v>5350</v>
      </c>
      <c r="U447" s="39" t="s">
        <v>5350</v>
      </c>
      <c r="V447" s="39" t="s">
        <v>5351</v>
      </c>
      <c r="W447" s="39" t="s">
        <v>5351</v>
      </c>
      <c r="X447" s="39" t="s">
        <v>5351</v>
      </c>
      <c r="Y447" s="39" t="s">
        <v>5351</v>
      </c>
      <c r="Z447" s="39" t="s">
        <v>5351</v>
      </c>
      <c r="AA447" t="s">
        <v>5382</v>
      </c>
    </row>
    <row r="448" spans="1:27" x14ac:dyDescent="0.3">
      <c r="A448" s="37" t="s">
        <v>3683</v>
      </c>
      <c r="B448" s="37" t="s">
        <v>4641</v>
      </c>
      <c r="C448" s="37" t="s">
        <v>3684</v>
      </c>
      <c r="D448" s="37" t="s">
        <v>3685</v>
      </c>
      <c r="E448" s="37" t="s">
        <v>2600</v>
      </c>
      <c r="F448" s="37" t="s">
        <v>4971</v>
      </c>
      <c r="G448" s="37" t="s">
        <v>5040</v>
      </c>
      <c r="H448" s="37" t="s">
        <v>4606</v>
      </c>
      <c r="I448" s="37">
        <v>0</v>
      </c>
      <c r="J448" s="37">
        <v>1</v>
      </c>
      <c r="K448" s="37">
        <v>0</v>
      </c>
      <c r="L448" s="37">
        <v>0</v>
      </c>
      <c r="M448" s="37">
        <v>0</v>
      </c>
      <c r="N448" s="37">
        <v>2</v>
      </c>
      <c r="O448" s="37">
        <v>6</v>
      </c>
      <c r="P448">
        <f>VLOOKUP($A448,'Item Detail'!$A$2:$G$665,7,0)</f>
        <v>1</v>
      </c>
      <c r="Q448" s="39" t="s">
        <v>5353</v>
      </c>
      <c r="R448" s="39" t="s">
        <v>5349</v>
      </c>
      <c r="S448" s="39" t="s">
        <v>5354</v>
      </c>
      <c r="T448" s="39" t="s">
        <v>5350</v>
      </c>
      <c r="U448" s="39" t="s">
        <v>5356</v>
      </c>
      <c r="V448" s="39" t="s">
        <v>5355</v>
      </c>
      <c r="W448" s="39" t="s">
        <v>5355</v>
      </c>
      <c r="X448" s="39" t="s">
        <v>5355</v>
      </c>
      <c r="Y448" s="39" t="s">
        <v>5355</v>
      </c>
      <c r="Z448" s="39" t="s">
        <v>5355</v>
      </c>
      <c r="AA448" t="s">
        <v>5380</v>
      </c>
    </row>
    <row r="449" spans="1:27" x14ac:dyDescent="0.3">
      <c r="A449" s="37" t="s">
        <v>3794</v>
      </c>
      <c r="B449" s="37" t="s">
        <v>4641</v>
      </c>
      <c r="C449" s="37" t="s">
        <v>3795</v>
      </c>
      <c r="D449" s="37" t="s">
        <v>3796</v>
      </c>
      <c r="E449" s="37" t="s">
        <v>2600</v>
      </c>
      <c r="F449" s="37" t="s">
        <v>1184</v>
      </c>
      <c r="G449" s="37" t="s">
        <v>5041</v>
      </c>
      <c r="H449" s="37" t="s">
        <v>4603</v>
      </c>
      <c r="I449" s="37">
        <v>0</v>
      </c>
      <c r="J449" s="37">
        <v>1</v>
      </c>
      <c r="K449" s="37">
        <v>0</v>
      </c>
      <c r="L449" s="37">
        <v>0</v>
      </c>
      <c r="M449" s="37">
        <v>0</v>
      </c>
      <c r="N449" s="37">
        <v>2</v>
      </c>
      <c r="O449" s="37">
        <v>6</v>
      </c>
      <c r="P449">
        <f>VLOOKUP($A449,'Item Detail'!$A$2:$G$665,7,0)</f>
        <v>1</v>
      </c>
      <c r="Q449" s="39" t="s">
        <v>5353</v>
      </c>
      <c r="R449" s="39" t="s">
        <v>5349</v>
      </c>
      <c r="S449" s="39" t="s">
        <v>5354</v>
      </c>
      <c r="T449" s="39" t="s">
        <v>5350</v>
      </c>
      <c r="U449" s="39" t="s">
        <v>5350</v>
      </c>
      <c r="V449" s="39" t="s">
        <v>5355</v>
      </c>
      <c r="W449" s="39" t="s">
        <v>5351</v>
      </c>
      <c r="X449" s="39" t="s">
        <v>5351</v>
      </c>
      <c r="Y449" s="39" t="s">
        <v>5351</v>
      </c>
      <c r="Z449" s="39" t="s">
        <v>5351</v>
      </c>
      <c r="AA449" t="s">
        <v>5381</v>
      </c>
    </row>
    <row r="450" spans="1:27" x14ac:dyDescent="0.3">
      <c r="A450" s="37" t="s">
        <v>3429</v>
      </c>
      <c r="B450" s="37" t="s">
        <v>4638</v>
      </c>
      <c r="C450" s="37" t="s">
        <v>3430</v>
      </c>
      <c r="D450" s="37" t="s">
        <v>3431</v>
      </c>
      <c r="E450" s="37" t="s">
        <v>2271</v>
      </c>
      <c r="F450" s="37" t="s">
        <v>4817</v>
      </c>
      <c r="G450" s="37" t="s">
        <v>5042</v>
      </c>
      <c r="H450" s="37" t="s">
        <v>4607</v>
      </c>
      <c r="I450" s="37">
        <v>0</v>
      </c>
      <c r="J450" s="37">
        <v>0</v>
      </c>
      <c r="K450" s="37">
        <v>0</v>
      </c>
      <c r="L450" s="37">
        <v>1</v>
      </c>
      <c r="M450" s="37">
        <v>0</v>
      </c>
      <c r="N450" s="37">
        <v>2</v>
      </c>
      <c r="O450" s="37">
        <v>6</v>
      </c>
      <c r="P450">
        <f>VLOOKUP($A450,'Item Detail'!$A$2:$G$665,7,0)</f>
        <v>1</v>
      </c>
      <c r="Q450" s="39" t="s">
        <v>5353</v>
      </c>
      <c r="R450" s="39" t="s">
        <v>5349</v>
      </c>
      <c r="S450" s="39" t="s">
        <v>5354</v>
      </c>
      <c r="T450" s="39" t="s">
        <v>5350</v>
      </c>
      <c r="U450" s="39" t="s">
        <v>5350</v>
      </c>
      <c r="V450" s="39" t="s">
        <v>5355</v>
      </c>
      <c r="W450" s="39" t="s">
        <v>5355</v>
      </c>
      <c r="X450" s="39" t="s">
        <v>5355</v>
      </c>
      <c r="Y450" s="39" t="s">
        <v>5355</v>
      </c>
      <c r="Z450" s="39" t="s">
        <v>5355</v>
      </c>
      <c r="AA450" t="s">
        <v>5380</v>
      </c>
    </row>
    <row r="451" spans="1:27" x14ac:dyDescent="0.3">
      <c r="A451" s="37" t="s">
        <v>3774</v>
      </c>
      <c r="B451" s="37" t="s">
        <v>4609</v>
      </c>
      <c r="C451" s="37" t="s">
        <v>3775</v>
      </c>
      <c r="D451" s="37" t="s">
        <v>3776</v>
      </c>
      <c r="E451" s="37" t="s">
        <v>2288</v>
      </c>
      <c r="F451" s="37" t="s">
        <v>4610</v>
      </c>
      <c r="G451" s="37" t="s">
        <v>5043</v>
      </c>
      <c r="H451" s="37" t="s">
        <v>4607</v>
      </c>
      <c r="I451" s="37">
        <v>0</v>
      </c>
      <c r="J451" s="37">
        <v>0</v>
      </c>
      <c r="K451" s="37">
        <v>0</v>
      </c>
      <c r="L451" s="37">
        <v>1</v>
      </c>
      <c r="M451" s="37">
        <v>0</v>
      </c>
      <c r="N451" s="37">
        <v>2</v>
      </c>
      <c r="O451" s="37">
        <v>6</v>
      </c>
      <c r="P451">
        <f>VLOOKUP($A451,'Item Detail'!$A$2:$G$665,7,0)</f>
        <v>1</v>
      </c>
      <c r="Q451" s="39" t="s">
        <v>5353</v>
      </c>
      <c r="R451" s="39" t="s">
        <v>5349</v>
      </c>
      <c r="S451" s="39" t="s">
        <v>5354</v>
      </c>
      <c r="T451" s="39" t="s">
        <v>5350</v>
      </c>
      <c r="U451" s="39" t="s">
        <v>5356</v>
      </c>
      <c r="V451" s="39" t="s">
        <v>5355</v>
      </c>
      <c r="W451" s="39" t="s">
        <v>5355</v>
      </c>
      <c r="X451" s="39" t="s">
        <v>5355</v>
      </c>
      <c r="Y451" s="39" t="s">
        <v>5355</v>
      </c>
      <c r="Z451" s="39" t="s">
        <v>5355</v>
      </c>
      <c r="AA451" t="s">
        <v>5380</v>
      </c>
    </row>
    <row r="452" spans="1:27" x14ac:dyDescent="0.3">
      <c r="A452" s="37" t="s">
        <v>2147</v>
      </c>
      <c r="B452" s="37" t="s">
        <v>4692</v>
      </c>
      <c r="C452" s="37" t="s">
        <v>3897</v>
      </c>
      <c r="D452" s="37" t="s">
        <v>3898</v>
      </c>
      <c r="E452" s="37" t="s">
        <v>3899</v>
      </c>
      <c r="F452" s="37" t="s">
        <v>2149</v>
      </c>
      <c r="G452" s="37" t="s">
        <v>5044</v>
      </c>
      <c r="H452" s="37" t="s">
        <v>4599</v>
      </c>
      <c r="I452" s="37">
        <v>0</v>
      </c>
      <c r="J452" s="37">
        <v>1</v>
      </c>
      <c r="K452" s="37">
        <v>0</v>
      </c>
      <c r="L452" s="37">
        <v>0</v>
      </c>
      <c r="M452" s="37">
        <v>0</v>
      </c>
      <c r="N452" s="37">
        <v>2</v>
      </c>
      <c r="O452" s="37">
        <v>6</v>
      </c>
      <c r="P452">
        <f>VLOOKUP($A452,'Item Detail'!$A$2:$G$665,7,0)</f>
        <v>1</v>
      </c>
      <c r="Q452" s="39" t="s">
        <v>5365</v>
      </c>
      <c r="R452" s="39" t="s">
        <v>5349</v>
      </c>
      <c r="S452" s="39" t="s">
        <v>1204</v>
      </c>
      <c r="T452" s="39" t="s">
        <v>5350</v>
      </c>
      <c r="U452" s="39" t="s">
        <v>5350</v>
      </c>
      <c r="V452" s="39" t="s">
        <v>5351</v>
      </c>
      <c r="W452" s="39" t="s">
        <v>5351</v>
      </c>
      <c r="X452" s="39" t="s">
        <v>5351</v>
      </c>
      <c r="Y452" s="39" t="s">
        <v>5351</v>
      </c>
      <c r="Z452" s="39" t="s">
        <v>5351</v>
      </c>
      <c r="AA452" t="s">
        <v>5382</v>
      </c>
    </row>
    <row r="453" spans="1:27" x14ac:dyDescent="0.3">
      <c r="A453" s="37" t="s">
        <v>3698</v>
      </c>
      <c r="B453" s="37" t="s">
        <v>4740</v>
      </c>
      <c r="C453" s="37" t="s">
        <v>3699</v>
      </c>
      <c r="D453" s="37" t="s">
        <v>2734</v>
      </c>
      <c r="E453" s="37" t="s">
        <v>3700</v>
      </c>
      <c r="F453" s="37" t="s">
        <v>3020</v>
      </c>
      <c r="G453" s="37" t="s">
        <v>5045</v>
      </c>
      <c r="H453" s="37" t="s">
        <v>4606</v>
      </c>
      <c r="I453" s="37">
        <v>0</v>
      </c>
      <c r="J453" s="37">
        <v>1</v>
      </c>
      <c r="K453" s="37">
        <v>0</v>
      </c>
      <c r="L453" s="37">
        <v>0</v>
      </c>
      <c r="M453" s="37">
        <v>0</v>
      </c>
      <c r="N453" s="37">
        <v>2</v>
      </c>
      <c r="O453" s="37">
        <v>6</v>
      </c>
      <c r="P453">
        <f>VLOOKUP($A453,'Item Detail'!$A$2:$G$665,7,0)</f>
        <v>1</v>
      </c>
      <c r="Q453" s="39" t="s">
        <v>5353</v>
      </c>
      <c r="R453" s="39" t="s">
        <v>5349</v>
      </c>
      <c r="S453" s="39" t="s">
        <v>5354</v>
      </c>
      <c r="T453" s="39" t="s">
        <v>5350</v>
      </c>
      <c r="U453" s="39" t="s">
        <v>5375</v>
      </c>
      <c r="V453" s="39" t="s">
        <v>5355</v>
      </c>
      <c r="W453" s="39" t="s">
        <v>5355</v>
      </c>
      <c r="X453" s="39" t="s">
        <v>5355</v>
      </c>
      <c r="Y453" s="39" t="s">
        <v>5355</v>
      </c>
      <c r="Z453" s="39" t="s">
        <v>5355</v>
      </c>
      <c r="AA453" t="s">
        <v>5380</v>
      </c>
    </row>
    <row r="454" spans="1:27" x14ac:dyDescent="0.3">
      <c r="A454" s="37" t="s">
        <v>3771</v>
      </c>
      <c r="B454" s="37" t="s">
        <v>4683</v>
      </c>
      <c r="C454" s="37" t="s">
        <v>3772</v>
      </c>
      <c r="D454" s="37" t="s">
        <v>2267</v>
      </c>
      <c r="E454" s="37" t="s">
        <v>2493</v>
      </c>
      <c r="F454" s="37" t="s">
        <v>3773</v>
      </c>
      <c r="G454" s="37" t="s">
        <v>5046</v>
      </c>
      <c r="H454" s="37" t="s">
        <v>4607</v>
      </c>
      <c r="I454" s="37">
        <v>0</v>
      </c>
      <c r="J454" s="37">
        <v>1</v>
      </c>
      <c r="K454" s="37">
        <v>0</v>
      </c>
      <c r="L454" s="37">
        <v>0</v>
      </c>
      <c r="M454" s="37">
        <v>0</v>
      </c>
      <c r="N454" s="37">
        <v>2</v>
      </c>
      <c r="O454" s="37">
        <v>6</v>
      </c>
      <c r="P454">
        <f>VLOOKUP($A454,'Item Detail'!$A$2:$G$665,7,0)</f>
        <v>1</v>
      </c>
      <c r="Q454" s="39" t="s">
        <v>5353</v>
      </c>
      <c r="R454" s="39" t="s">
        <v>5349</v>
      </c>
      <c r="S454" s="39" t="s">
        <v>5354</v>
      </c>
      <c r="T454" s="39" t="s">
        <v>5350</v>
      </c>
      <c r="U454" s="39" t="s">
        <v>5356</v>
      </c>
      <c r="V454" s="39" t="s">
        <v>5355</v>
      </c>
      <c r="W454" s="39" t="s">
        <v>5355</v>
      </c>
      <c r="X454" s="39" t="s">
        <v>5355</v>
      </c>
      <c r="Y454" s="39" t="s">
        <v>5355</v>
      </c>
      <c r="Z454" s="39" t="s">
        <v>5351</v>
      </c>
      <c r="AA454" t="s">
        <v>5380</v>
      </c>
    </row>
    <row r="455" spans="1:27" x14ac:dyDescent="0.3">
      <c r="A455" s="37" t="s">
        <v>4371</v>
      </c>
      <c r="B455" s="37" t="s">
        <v>4604</v>
      </c>
      <c r="C455" s="37" t="s">
        <v>4372</v>
      </c>
      <c r="D455" s="37" t="s">
        <v>2267</v>
      </c>
      <c r="E455" s="37" t="s">
        <v>2271</v>
      </c>
      <c r="F455" s="37" t="s">
        <v>1227</v>
      </c>
      <c r="G455" s="37" t="s">
        <v>5047</v>
      </c>
      <c r="H455" s="37" t="s">
        <v>4607</v>
      </c>
      <c r="I455" s="37">
        <v>0</v>
      </c>
      <c r="J455" s="37">
        <v>1</v>
      </c>
      <c r="K455" s="37">
        <v>0</v>
      </c>
      <c r="L455" s="37">
        <v>0</v>
      </c>
      <c r="M455" s="37">
        <v>0</v>
      </c>
      <c r="N455" s="37">
        <v>2</v>
      </c>
      <c r="O455" s="37">
        <v>6</v>
      </c>
      <c r="P455">
        <f>VLOOKUP($A455,'Item Detail'!$A$2:$G$665,7,0)</f>
        <v>1</v>
      </c>
      <c r="Q455" s="39" t="s">
        <v>5353</v>
      </c>
      <c r="R455" s="39" t="s">
        <v>5349</v>
      </c>
      <c r="S455" s="39" t="s">
        <v>5354</v>
      </c>
      <c r="T455" s="39" t="s">
        <v>5350</v>
      </c>
      <c r="U455" s="39" t="s">
        <v>5350</v>
      </c>
      <c r="V455" s="39" t="s">
        <v>5355</v>
      </c>
      <c r="W455" s="39" t="s">
        <v>5355</v>
      </c>
      <c r="X455" s="39" t="s">
        <v>5355</v>
      </c>
      <c r="Y455" s="39" t="s">
        <v>5355</v>
      </c>
      <c r="Z455" s="39" t="s">
        <v>5355</v>
      </c>
      <c r="AA455" t="s">
        <v>5380</v>
      </c>
    </row>
    <row r="456" spans="1:27" x14ac:dyDescent="0.3">
      <c r="A456" s="37" t="s">
        <v>1633</v>
      </c>
      <c r="B456" s="37" t="s">
        <v>4619</v>
      </c>
      <c r="C456" s="37" t="s">
        <v>4217</v>
      </c>
      <c r="D456" s="37" t="s">
        <v>2267</v>
      </c>
      <c r="E456" s="37" t="s">
        <v>2416</v>
      </c>
      <c r="F456" s="37" t="s">
        <v>4695</v>
      </c>
      <c r="G456" s="37" t="s">
        <v>5048</v>
      </c>
      <c r="H456" s="37" t="s">
        <v>4599</v>
      </c>
      <c r="I456" s="37">
        <v>0</v>
      </c>
      <c r="J456" s="37">
        <v>1</v>
      </c>
      <c r="K456" s="37">
        <v>0</v>
      </c>
      <c r="L456" s="37">
        <v>0</v>
      </c>
      <c r="M456" s="37">
        <v>0</v>
      </c>
      <c r="N456" s="37">
        <v>2</v>
      </c>
      <c r="O456" s="37">
        <v>6</v>
      </c>
      <c r="P456">
        <f>VLOOKUP($A456,'Item Detail'!$A$2:$G$665,7,0)</f>
        <v>1</v>
      </c>
      <c r="Q456" s="39" t="s">
        <v>5367</v>
      </c>
      <c r="R456" s="39" t="s">
        <v>5349</v>
      </c>
      <c r="S456" s="39" t="s">
        <v>5368</v>
      </c>
      <c r="T456" s="39" t="s">
        <v>5350</v>
      </c>
      <c r="U456" s="39" t="s">
        <v>5350</v>
      </c>
      <c r="V456" s="39" t="s">
        <v>5351</v>
      </c>
      <c r="W456" s="39" t="s">
        <v>5351</v>
      </c>
      <c r="X456" s="39" t="s">
        <v>5351</v>
      </c>
      <c r="Y456" s="39" t="s">
        <v>5351</v>
      </c>
      <c r="Z456" s="39" t="s">
        <v>5351</v>
      </c>
      <c r="AA456" t="s">
        <v>5382</v>
      </c>
    </row>
    <row r="457" spans="1:27" x14ac:dyDescent="0.3">
      <c r="A457" s="37" t="s">
        <v>3408</v>
      </c>
      <c r="B457" s="37" t="s">
        <v>4619</v>
      </c>
      <c r="C457" s="37" t="s">
        <v>3409</v>
      </c>
      <c r="D457" s="37" t="s">
        <v>2267</v>
      </c>
      <c r="E457" s="37" t="s">
        <v>2543</v>
      </c>
      <c r="F457" s="37" t="s">
        <v>4695</v>
      </c>
      <c r="G457" s="37" t="s">
        <v>5049</v>
      </c>
      <c r="H457" s="37" t="s">
        <v>4603</v>
      </c>
      <c r="I457" s="37">
        <v>0</v>
      </c>
      <c r="J457" s="37">
        <v>1</v>
      </c>
      <c r="K457" s="37">
        <v>0</v>
      </c>
      <c r="L457" s="37">
        <v>0</v>
      </c>
      <c r="M457" s="37">
        <v>0</v>
      </c>
      <c r="N457" s="37">
        <v>2</v>
      </c>
      <c r="O457" s="37">
        <v>6</v>
      </c>
      <c r="P457">
        <f>VLOOKUP($A457,'Item Detail'!$A$2:$G$665,7,0)</f>
        <v>1</v>
      </c>
      <c r="Q457" s="39" t="s">
        <v>5365</v>
      </c>
      <c r="R457" s="39" t="s">
        <v>5349</v>
      </c>
      <c r="S457" s="39" t="s">
        <v>5354</v>
      </c>
      <c r="T457" s="39" t="s">
        <v>5350</v>
      </c>
      <c r="U457" s="39" t="s">
        <v>5350</v>
      </c>
      <c r="V457" s="39" t="s">
        <v>5351</v>
      </c>
      <c r="W457" s="39" t="s">
        <v>5351</v>
      </c>
      <c r="X457" s="39" t="s">
        <v>5351</v>
      </c>
      <c r="Y457" s="39" t="s">
        <v>5351</v>
      </c>
      <c r="Z457" s="39" t="s">
        <v>5351</v>
      </c>
      <c r="AA457" t="s">
        <v>5386</v>
      </c>
    </row>
    <row r="458" spans="1:27" x14ac:dyDescent="0.3">
      <c r="A458" s="37" t="s">
        <v>3550</v>
      </c>
      <c r="B458" s="37" t="s">
        <v>4663</v>
      </c>
      <c r="C458" s="37" t="s">
        <v>3551</v>
      </c>
      <c r="D458" s="37" t="s">
        <v>3552</v>
      </c>
      <c r="E458" s="37" t="s">
        <v>2271</v>
      </c>
      <c r="F458" s="37" t="s">
        <v>5050</v>
      </c>
      <c r="G458" s="37" t="s">
        <v>5051</v>
      </c>
      <c r="H458" s="37" t="s">
        <v>4607</v>
      </c>
      <c r="I458" s="37">
        <v>0</v>
      </c>
      <c r="J458" s="37">
        <v>1</v>
      </c>
      <c r="K458" s="37">
        <v>0</v>
      </c>
      <c r="L458" s="37">
        <v>0</v>
      </c>
      <c r="M458" s="37">
        <v>0</v>
      </c>
      <c r="N458" s="37">
        <v>2</v>
      </c>
      <c r="O458" s="37">
        <v>6</v>
      </c>
      <c r="P458">
        <f>VLOOKUP($A458,'Item Detail'!$A$2:$G$665,7,0)</f>
        <v>1</v>
      </c>
      <c r="Q458" s="39" t="s">
        <v>5372</v>
      </c>
      <c r="R458" s="39" t="s">
        <v>5349</v>
      </c>
      <c r="S458" s="39" t="s">
        <v>5354</v>
      </c>
      <c r="T458" s="39" t="s">
        <v>5350</v>
      </c>
      <c r="U458" s="39" t="s">
        <v>5350</v>
      </c>
      <c r="V458" s="39" t="s">
        <v>5355</v>
      </c>
      <c r="W458" s="39" t="s">
        <v>5355</v>
      </c>
      <c r="X458" s="39" t="s">
        <v>5355</v>
      </c>
      <c r="Y458" s="39" t="s">
        <v>5351</v>
      </c>
      <c r="Z458" s="39" t="s">
        <v>5351</v>
      </c>
      <c r="AA458" t="s">
        <v>5380</v>
      </c>
    </row>
    <row r="459" spans="1:27" x14ac:dyDescent="0.3">
      <c r="A459" s="37" t="s">
        <v>3646</v>
      </c>
      <c r="B459" s="37" t="s">
        <v>4641</v>
      </c>
      <c r="C459" s="37" t="s">
        <v>2626</v>
      </c>
      <c r="D459" s="37" t="s">
        <v>3647</v>
      </c>
      <c r="E459" s="37" t="s">
        <v>2310</v>
      </c>
      <c r="F459" s="37" t="s">
        <v>2571</v>
      </c>
      <c r="G459" s="37" t="s">
        <v>5052</v>
      </c>
      <c r="H459" s="37" t="s">
        <v>4603</v>
      </c>
      <c r="I459" s="37">
        <v>0</v>
      </c>
      <c r="J459" s="37">
        <v>1</v>
      </c>
      <c r="K459" s="37">
        <v>0</v>
      </c>
      <c r="L459" s="37">
        <v>0</v>
      </c>
      <c r="M459" s="37">
        <v>0</v>
      </c>
      <c r="N459" s="37">
        <v>2</v>
      </c>
      <c r="O459" s="37">
        <v>6</v>
      </c>
      <c r="P459">
        <f>VLOOKUP($A459,'Item Detail'!$A$2:$G$665,7,0)</f>
        <v>1</v>
      </c>
      <c r="Q459" s="39" t="s">
        <v>5353</v>
      </c>
      <c r="R459" s="39" t="s">
        <v>5349</v>
      </c>
      <c r="S459" s="39" t="s">
        <v>5354</v>
      </c>
      <c r="T459" s="39" t="s">
        <v>5350</v>
      </c>
      <c r="U459" s="39" t="s">
        <v>5356</v>
      </c>
      <c r="V459" s="39" t="s">
        <v>5355</v>
      </c>
      <c r="W459" s="39" t="s">
        <v>5351</v>
      </c>
      <c r="X459" s="39" t="s">
        <v>5351</v>
      </c>
      <c r="Y459" s="39" t="s">
        <v>5351</v>
      </c>
      <c r="Z459" s="39" t="s">
        <v>5351</v>
      </c>
      <c r="AA459" t="s">
        <v>5381</v>
      </c>
    </row>
    <row r="460" spans="1:27" x14ac:dyDescent="0.3">
      <c r="A460" s="37" t="s">
        <v>3890</v>
      </c>
      <c r="B460" s="37" t="s">
        <v>4604</v>
      </c>
      <c r="C460" s="37" t="s">
        <v>3891</v>
      </c>
      <c r="D460" s="37" t="s">
        <v>2723</v>
      </c>
      <c r="E460" s="37" t="s">
        <v>2908</v>
      </c>
      <c r="F460" s="37" t="s">
        <v>2975</v>
      </c>
      <c r="G460" s="37" t="s">
        <v>5053</v>
      </c>
      <c r="H460" s="37" t="s">
        <v>4607</v>
      </c>
      <c r="I460" s="37">
        <v>0</v>
      </c>
      <c r="J460" s="37">
        <v>1</v>
      </c>
      <c r="K460" s="37">
        <v>0</v>
      </c>
      <c r="L460" s="37">
        <v>0</v>
      </c>
      <c r="M460" s="37">
        <v>0</v>
      </c>
      <c r="N460" s="37">
        <v>2</v>
      </c>
      <c r="O460" s="37">
        <v>6</v>
      </c>
      <c r="P460">
        <f>VLOOKUP($A460,'Item Detail'!$A$2:$G$665,7,0)</f>
        <v>1</v>
      </c>
      <c r="Q460" s="39" t="s">
        <v>5353</v>
      </c>
      <c r="R460" s="39" t="s">
        <v>5349</v>
      </c>
      <c r="S460" s="39" t="s">
        <v>5354</v>
      </c>
      <c r="T460" s="39" t="s">
        <v>5350</v>
      </c>
      <c r="U460" s="39" t="s">
        <v>5350</v>
      </c>
      <c r="V460" s="39" t="s">
        <v>5355</v>
      </c>
      <c r="W460" s="39" t="s">
        <v>5355</v>
      </c>
      <c r="X460" s="39" t="s">
        <v>5355</v>
      </c>
      <c r="Y460" s="39" t="s">
        <v>5355</v>
      </c>
      <c r="Z460" s="39" t="s">
        <v>5355</v>
      </c>
      <c r="AA460" t="s">
        <v>5380</v>
      </c>
    </row>
    <row r="461" spans="1:27" x14ac:dyDescent="0.3">
      <c r="A461" s="37" t="s">
        <v>1310</v>
      </c>
      <c r="B461" s="37" t="s">
        <v>4619</v>
      </c>
      <c r="C461" s="37" t="s">
        <v>3961</v>
      </c>
      <c r="D461" s="37" t="s">
        <v>2267</v>
      </c>
      <c r="E461" s="37" t="s">
        <v>2271</v>
      </c>
      <c r="F461" s="37" t="s">
        <v>4892</v>
      </c>
      <c r="G461" s="37" t="s">
        <v>5054</v>
      </c>
      <c r="H461" s="37" t="s">
        <v>4599</v>
      </c>
      <c r="I461" s="37">
        <v>0</v>
      </c>
      <c r="J461" s="37">
        <v>1</v>
      </c>
      <c r="K461" s="37">
        <v>0</v>
      </c>
      <c r="L461" s="37">
        <v>0</v>
      </c>
      <c r="M461" s="37">
        <v>0</v>
      </c>
      <c r="N461" s="37">
        <v>2</v>
      </c>
      <c r="O461" s="37">
        <v>6</v>
      </c>
      <c r="P461">
        <f>VLOOKUP($A461,'Item Detail'!$A$2:$G$665,7,0)</f>
        <v>1</v>
      </c>
      <c r="Q461" s="39" t="s">
        <v>5367</v>
      </c>
      <c r="R461" s="39" t="s">
        <v>5349</v>
      </c>
      <c r="S461" s="39" t="s">
        <v>5368</v>
      </c>
      <c r="T461" s="39" t="s">
        <v>5350</v>
      </c>
      <c r="U461" s="39" t="s">
        <v>5350</v>
      </c>
      <c r="V461" s="39" t="s">
        <v>5351</v>
      </c>
      <c r="W461" s="39" t="s">
        <v>5351</v>
      </c>
      <c r="X461" s="39" t="s">
        <v>5351</v>
      </c>
      <c r="Y461" s="39" t="s">
        <v>5351</v>
      </c>
      <c r="Z461" s="39" t="s">
        <v>5351</v>
      </c>
      <c r="AA461" t="s">
        <v>5382</v>
      </c>
    </row>
    <row r="462" spans="1:27" x14ac:dyDescent="0.3">
      <c r="A462" s="37" t="s">
        <v>4127</v>
      </c>
      <c r="B462" s="37" t="s">
        <v>4617</v>
      </c>
      <c r="C462" s="37" t="s">
        <v>4128</v>
      </c>
      <c r="D462" s="37" t="s">
        <v>2267</v>
      </c>
      <c r="E462" s="37" t="s">
        <v>2310</v>
      </c>
      <c r="F462" s="37" t="s">
        <v>2311</v>
      </c>
      <c r="G462" s="37" t="s">
        <v>5055</v>
      </c>
      <c r="H462" s="37" t="s">
        <v>4603</v>
      </c>
      <c r="I462" s="37">
        <v>0</v>
      </c>
      <c r="J462" s="37">
        <v>1</v>
      </c>
      <c r="K462" s="37">
        <v>0</v>
      </c>
      <c r="L462" s="37">
        <v>0</v>
      </c>
      <c r="M462" s="37">
        <v>0</v>
      </c>
      <c r="N462" s="37">
        <v>2</v>
      </c>
      <c r="O462" s="37">
        <v>4</v>
      </c>
      <c r="P462">
        <f>VLOOKUP($A462,'Item Detail'!$A$2:$G$665,7,0)</f>
        <v>1</v>
      </c>
      <c r="Q462" s="39" t="s">
        <v>5353</v>
      </c>
      <c r="R462" s="39" t="s">
        <v>5349</v>
      </c>
      <c r="S462" s="39" t="s">
        <v>5354</v>
      </c>
      <c r="T462" s="39" t="s">
        <v>5350</v>
      </c>
      <c r="U462" s="39" t="s">
        <v>5350</v>
      </c>
      <c r="V462" s="39" t="s">
        <v>5355</v>
      </c>
      <c r="W462" s="39" t="s">
        <v>5351</v>
      </c>
      <c r="X462" s="39" t="s">
        <v>5351</v>
      </c>
      <c r="Y462" s="39" t="s">
        <v>5351</v>
      </c>
      <c r="Z462" s="39" t="s">
        <v>5355</v>
      </c>
      <c r="AA462" t="s">
        <v>5381</v>
      </c>
    </row>
    <row r="463" spans="1:27" x14ac:dyDescent="0.3">
      <c r="A463" s="37" t="s">
        <v>4080</v>
      </c>
      <c r="B463" s="37" t="s">
        <v>4683</v>
      </c>
      <c r="C463" s="37" t="s">
        <v>4081</v>
      </c>
      <c r="D463" s="37" t="s">
        <v>2927</v>
      </c>
      <c r="E463" s="37" t="s">
        <v>2271</v>
      </c>
      <c r="F463" s="37" t="s">
        <v>2504</v>
      </c>
      <c r="G463" s="37" t="s">
        <v>5056</v>
      </c>
      <c r="H463" s="37" t="s">
        <v>4603</v>
      </c>
      <c r="I463" s="37">
        <v>0</v>
      </c>
      <c r="J463" s="37">
        <v>1</v>
      </c>
      <c r="K463" s="37">
        <v>0</v>
      </c>
      <c r="L463" s="37">
        <v>0</v>
      </c>
      <c r="M463" s="37">
        <v>0</v>
      </c>
      <c r="N463" s="37">
        <v>2</v>
      </c>
      <c r="O463" s="37">
        <v>4</v>
      </c>
      <c r="P463">
        <f>VLOOKUP($A463,'Item Detail'!$A$2:$G$665,7,0)</f>
        <v>1</v>
      </c>
      <c r="Q463" s="39" t="s">
        <v>5353</v>
      </c>
      <c r="R463" s="39" t="s">
        <v>5349</v>
      </c>
      <c r="S463" s="39" t="s">
        <v>5354</v>
      </c>
      <c r="T463" s="39" t="s">
        <v>5350</v>
      </c>
      <c r="U463" s="39" t="s">
        <v>5350</v>
      </c>
      <c r="V463" s="39" t="s">
        <v>5355</v>
      </c>
      <c r="W463" s="39" t="s">
        <v>5351</v>
      </c>
      <c r="X463" s="39" t="s">
        <v>5355</v>
      </c>
      <c r="Y463" s="39" t="s">
        <v>5351</v>
      </c>
      <c r="Z463" s="39" t="s">
        <v>5351</v>
      </c>
      <c r="AA463" t="s">
        <v>5381</v>
      </c>
    </row>
    <row r="464" spans="1:27" x14ac:dyDescent="0.3">
      <c r="A464" s="37" t="s">
        <v>3626</v>
      </c>
      <c r="B464" s="37" t="s">
        <v>4683</v>
      </c>
      <c r="C464" s="37" t="s">
        <v>3627</v>
      </c>
      <c r="D464" s="37" t="s">
        <v>2267</v>
      </c>
      <c r="E464" s="37" t="s">
        <v>2271</v>
      </c>
      <c r="F464" s="37" t="s">
        <v>2504</v>
      </c>
      <c r="G464" s="37" t="s">
        <v>5057</v>
      </c>
      <c r="H464" s="37" t="s">
        <v>4607</v>
      </c>
      <c r="I464" s="37">
        <v>0</v>
      </c>
      <c r="J464" s="37">
        <v>1</v>
      </c>
      <c r="K464" s="37">
        <v>0</v>
      </c>
      <c r="L464" s="37">
        <v>0</v>
      </c>
      <c r="M464" s="37">
        <v>0</v>
      </c>
      <c r="N464" s="37">
        <v>2</v>
      </c>
      <c r="O464" s="37">
        <v>4</v>
      </c>
      <c r="P464">
        <f>VLOOKUP($A464,'Item Detail'!$A$2:$G$665,7,0)</f>
        <v>1</v>
      </c>
      <c r="Q464" s="39" t="s">
        <v>5353</v>
      </c>
      <c r="R464" s="39" t="s">
        <v>5349</v>
      </c>
      <c r="S464" s="39" t="s">
        <v>5354</v>
      </c>
      <c r="T464" s="39" t="s">
        <v>5350</v>
      </c>
      <c r="U464" s="39" t="s">
        <v>5350</v>
      </c>
      <c r="V464" s="39" t="s">
        <v>5355</v>
      </c>
      <c r="W464" s="39" t="s">
        <v>5355</v>
      </c>
      <c r="X464" s="39" t="s">
        <v>5355</v>
      </c>
      <c r="Y464" s="39" t="s">
        <v>5355</v>
      </c>
      <c r="Z464" s="39" t="s">
        <v>5355</v>
      </c>
      <c r="AA464" t="s">
        <v>5380</v>
      </c>
    </row>
    <row r="465" spans="1:27" x14ac:dyDescent="0.3">
      <c r="A465" s="37" t="s">
        <v>4096</v>
      </c>
      <c r="B465" s="37" t="s">
        <v>4623</v>
      </c>
      <c r="C465" s="37" t="s">
        <v>3048</v>
      </c>
      <c r="D465" s="37" t="s">
        <v>4097</v>
      </c>
      <c r="E465" s="37" t="s">
        <v>2846</v>
      </c>
      <c r="F465" s="37" t="s">
        <v>4809</v>
      </c>
      <c r="G465" s="37" t="s">
        <v>5058</v>
      </c>
      <c r="H465" s="37" t="s">
        <v>4603</v>
      </c>
      <c r="I465" s="37">
        <v>0</v>
      </c>
      <c r="J465" s="37">
        <v>1</v>
      </c>
      <c r="K465" s="37">
        <v>0</v>
      </c>
      <c r="L465" s="37">
        <v>0</v>
      </c>
      <c r="M465" s="37">
        <v>0</v>
      </c>
      <c r="N465" s="37">
        <v>2</v>
      </c>
      <c r="O465" s="37">
        <v>4</v>
      </c>
      <c r="P465">
        <f>VLOOKUP($A465,'Item Detail'!$A$2:$G$665,7,0)</f>
        <v>1</v>
      </c>
      <c r="Q465" s="39" t="s">
        <v>5353</v>
      </c>
      <c r="R465" s="39" t="s">
        <v>5349</v>
      </c>
      <c r="S465" s="39" t="s">
        <v>5354</v>
      </c>
      <c r="T465" s="39" t="s">
        <v>5350</v>
      </c>
      <c r="U465" s="39" t="s">
        <v>5350</v>
      </c>
      <c r="V465" s="39" t="s">
        <v>5355</v>
      </c>
      <c r="W465" s="39" t="s">
        <v>5351</v>
      </c>
      <c r="X465" s="39" t="s">
        <v>5355</v>
      </c>
      <c r="Y465" s="39" t="s">
        <v>5351</v>
      </c>
      <c r="Z465" s="39" t="s">
        <v>5351</v>
      </c>
      <c r="AA465" t="s">
        <v>5381</v>
      </c>
    </row>
    <row r="466" spans="1:27" x14ac:dyDescent="0.3">
      <c r="A466" s="37" t="s">
        <v>3667</v>
      </c>
      <c r="B466" s="37" t="s">
        <v>4617</v>
      </c>
      <c r="C466" s="37" t="s">
        <v>3668</v>
      </c>
      <c r="D466" s="37" t="s">
        <v>2267</v>
      </c>
      <c r="E466" s="37" t="s">
        <v>2310</v>
      </c>
      <c r="F466" s="37" t="s">
        <v>2311</v>
      </c>
      <c r="G466" s="37" t="s">
        <v>5059</v>
      </c>
      <c r="H466" s="37" t="s">
        <v>4607</v>
      </c>
      <c r="I466" s="37">
        <v>0</v>
      </c>
      <c r="J466" s="37">
        <v>1</v>
      </c>
      <c r="K466" s="37">
        <v>0</v>
      </c>
      <c r="L466" s="37">
        <v>0</v>
      </c>
      <c r="M466" s="37">
        <v>0</v>
      </c>
      <c r="N466" s="37">
        <v>2</v>
      </c>
      <c r="O466" s="37">
        <v>4</v>
      </c>
      <c r="P466">
        <f>VLOOKUP($A466,'Item Detail'!$A$2:$G$665,7,0)</f>
        <v>1</v>
      </c>
      <c r="Q466" s="39" t="s">
        <v>5353</v>
      </c>
      <c r="R466" s="39" t="s">
        <v>5349</v>
      </c>
      <c r="S466" s="39" t="s">
        <v>5354</v>
      </c>
      <c r="T466" s="39" t="s">
        <v>5350</v>
      </c>
      <c r="U466" s="39" t="s">
        <v>5350</v>
      </c>
      <c r="V466" s="39" t="s">
        <v>5355</v>
      </c>
      <c r="W466" s="39" t="s">
        <v>5355</v>
      </c>
      <c r="X466" s="39" t="s">
        <v>5355</v>
      </c>
      <c r="Y466" s="39" t="s">
        <v>5355</v>
      </c>
      <c r="Z466" s="39" t="s">
        <v>5355</v>
      </c>
      <c r="AA466" t="s">
        <v>5380</v>
      </c>
    </row>
    <row r="467" spans="1:27" x14ac:dyDescent="0.3">
      <c r="A467" s="37" t="s">
        <v>4163</v>
      </c>
      <c r="B467" s="37" t="s">
        <v>4683</v>
      </c>
      <c r="C467" s="37" t="s">
        <v>4164</v>
      </c>
      <c r="D467" s="37" t="s">
        <v>2267</v>
      </c>
      <c r="E467" s="37" t="s">
        <v>2271</v>
      </c>
      <c r="F467" s="37" t="s">
        <v>2504</v>
      </c>
      <c r="G467" s="37" t="s">
        <v>5060</v>
      </c>
      <c r="H467" s="37" t="s">
        <v>4607</v>
      </c>
      <c r="I467" s="37">
        <v>0</v>
      </c>
      <c r="J467" s="37">
        <v>0</v>
      </c>
      <c r="K467" s="37">
        <v>0</v>
      </c>
      <c r="L467" s="37">
        <v>1</v>
      </c>
      <c r="M467" s="37">
        <v>0</v>
      </c>
      <c r="N467" s="37">
        <v>2</v>
      </c>
      <c r="O467" s="37">
        <v>4</v>
      </c>
      <c r="P467">
        <f>VLOOKUP($A467,'Item Detail'!$A$2:$G$665,7,0)</f>
        <v>1</v>
      </c>
      <c r="Q467" s="39" t="s">
        <v>5353</v>
      </c>
      <c r="R467" s="39" t="s">
        <v>5349</v>
      </c>
      <c r="S467" s="39" t="s">
        <v>5354</v>
      </c>
      <c r="T467" s="39" t="s">
        <v>5350</v>
      </c>
      <c r="U467" s="39" t="s">
        <v>5350</v>
      </c>
      <c r="V467" s="39" t="s">
        <v>5355</v>
      </c>
      <c r="W467" s="39" t="s">
        <v>5355</v>
      </c>
      <c r="X467" s="39" t="s">
        <v>5355</v>
      </c>
      <c r="Y467" s="39" t="s">
        <v>5355</v>
      </c>
      <c r="Z467" s="39" t="s">
        <v>5355</v>
      </c>
      <c r="AA467" t="s">
        <v>5380</v>
      </c>
    </row>
    <row r="468" spans="1:27" x14ac:dyDescent="0.3">
      <c r="A468" s="37" t="s">
        <v>4281</v>
      </c>
      <c r="B468" s="37" t="s">
        <v>4678</v>
      </c>
      <c r="C468" s="37" t="s">
        <v>4282</v>
      </c>
      <c r="D468" s="37" t="s">
        <v>4283</v>
      </c>
      <c r="E468" s="37" t="s">
        <v>2908</v>
      </c>
      <c r="F468" s="37" t="s">
        <v>4848</v>
      </c>
      <c r="G468" s="37" t="s">
        <v>5061</v>
      </c>
      <c r="H468" s="37" t="s">
        <v>4603</v>
      </c>
      <c r="I468" s="37">
        <v>0</v>
      </c>
      <c r="J468" s="37">
        <v>1</v>
      </c>
      <c r="K468" s="37">
        <v>0</v>
      </c>
      <c r="L468" s="37">
        <v>0</v>
      </c>
      <c r="M468" s="37">
        <v>0</v>
      </c>
      <c r="N468" s="37">
        <v>2</v>
      </c>
      <c r="O468" s="37">
        <v>4</v>
      </c>
      <c r="P468">
        <f>VLOOKUP($A468,'Item Detail'!$A$2:$G$665,7,0)</f>
        <v>1</v>
      </c>
      <c r="Q468" s="39" t="s">
        <v>5353</v>
      </c>
      <c r="R468" s="39" t="s">
        <v>5349</v>
      </c>
      <c r="S468" s="39" t="s">
        <v>5354</v>
      </c>
      <c r="T468" s="39" t="s">
        <v>5350</v>
      </c>
      <c r="U468" s="39" t="s">
        <v>5350</v>
      </c>
      <c r="V468" s="39" t="s">
        <v>5355</v>
      </c>
      <c r="W468" s="39" t="s">
        <v>5351</v>
      </c>
      <c r="X468" s="39" t="s">
        <v>5351</v>
      </c>
      <c r="Y468" s="39" t="s">
        <v>5351</v>
      </c>
      <c r="Z468" s="39" t="s">
        <v>5351</v>
      </c>
      <c r="AA468" t="s">
        <v>5381</v>
      </c>
    </row>
    <row r="469" spans="1:27" x14ac:dyDescent="0.3">
      <c r="A469" s="37" t="s">
        <v>4010</v>
      </c>
      <c r="B469" s="37" t="s">
        <v>4740</v>
      </c>
      <c r="C469" s="37" t="s">
        <v>4011</v>
      </c>
      <c r="D469" s="37" t="s">
        <v>4012</v>
      </c>
      <c r="E469" s="37" t="s">
        <v>2271</v>
      </c>
      <c r="F469" s="37" t="s">
        <v>2658</v>
      </c>
      <c r="G469" s="37" t="s">
        <v>5062</v>
      </c>
      <c r="H469" s="37" t="s">
        <v>4603</v>
      </c>
      <c r="I469" s="37">
        <v>0</v>
      </c>
      <c r="J469" s="37">
        <v>0</v>
      </c>
      <c r="K469" s="37">
        <v>0</v>
      </c>
      <c r="L469" s="37">
        <v>1</v>
      </c>
      <c r="M469" s="37">
        <v>0</v>
      </c>
      <c r="N469" s="37">
        <v>2</v>
      </c>
      <c r="O469" s="37">
        <v>4</v>
      </c>
      <c r="P469">
        <f>VLOOKUP($A469,'Item Detail'!$A$2:$G$665,7,0)</f>
        <v>1</v>
      </c>
      <c r="Q469" s="39" t="s">
        <v>5362</v>
      </c>
      <c r="R469" s="39" t="s">
        <v>5349</v>
      </c>
      <c r="S469" s="39" t="s">
        <v>5354</v>
      </c>
      <c r="T469" s="39" t="s">
        <v>5350</v>
      </c>
      <c r="U469" s="39" t="s">
        <v>5350</v>
      </c>
      <c r="V469" s="39" t="s">
        <v>5355</v>
      </c>
      <c r="W469" s="39" t="s">
        <v>5355</v>
      </c>
      <c r="X469" s="39" t="s">
        <v>5355</v>
      </c>
      <c r="Y469" s="39" t="s">
        <v>5351</v>
      </c>
      <c r="Z469" s="39" t="s">
        <v>5355</v>
      </c>
      <c r="AA469" t="s">
        <v>5381</v>
      </c>
    </row>
    <row r="470" spans="1:27" x14ac:dyDescent="0.3">
      <c r="A470" s="37" t="s">
        <v>3574</v>
      </c>
      <c r="B470" s="37" t="s">
        <v>4623</v>
      </c>
      <c r="C470" s="37" t="s">
        <v>3048</v>
      </c>
      <c r="D470" s="37" t="s">
        <v>3575</v>
      </c>
      <c r="E470" s="37" t="s">
        <v>2846</v>
      </c>
      <c r="F470" s="37" t="s">
        <v>4809</v>
      </c>
      <c r="G470" s="37" t="s">
        <v>5063</v>
      </c>
      <c r="H470" s="37" t="s">
        <v>4607</v>
      </c>
      <c r="I470" s="37">
        <v>0</v>
      </c>
      <c r="J470" s="37">
        <v>1</v>
      </c>
      <c r="K470" s="37">
        <v>0</v>
      </c>
      <c r="L470" s="37">
        <v>0</v>
      </c>
      <c r="M470" s="37">
        <v>0</v>
      </c>
      <c r="N470" s="37">
        <v>2</v>
      </c>
      <c r="O470" s="37">
        <v>4</v>
      </c>
      <c r="P470">
        <f>VLOOKUP($A470,'Item Detail'!$A$2:$G$665,7,0)</f>
        <v>1</v>
      </c>
      <c r="Q470" s="39" t="s">
        <v>5353</v>
      </c>
      <c r="R470" s="39" t="s">
        <v>5349</v>
      </c>
      <c r="S470" s="39" t="s">
        <v>5354</v>
      </c>
      <c r="T470" s="39" t="s">
        <v>5350</v>
      </c>
      <c r="U470" s="39" t="s">
        <v>5350</v>
      </c>
      <c r="V470" s="39" t="s">
        <v>5355</v>
      </c>
      <c r="W470" s="39" t="s">
        <v>5355</v>
      </c>
      <c r="X470" s="39" t="s">
        <v>5355</v>
      </c>
      <c r="Y470" s="39" t="s">
        <v>5351</v>
      </c>
      <c r="Z470" s="39" t="s">
        <v>5355</v>
      </c>
      <c r="AA470" t="s">
        <v>5380</v>
      </c>
    </row>
    <row r="471" spans="1:27" x14ac:dyDescent="0.3">
      <c r="A471" s="37" t="s">
        <v>4188</v>
      </c>
      <c r="B471" s="37" t="s">
        <v>4617</v>
      </c>
      <c r="C471" s="37" t="s">
        <v>4189</v>
      </c>
      <c r="D471" s="37" t="s">
        <v>2267</v>
      </c>
      <c r="E471" s="37" t="s">
        <v>2310</v>
      </c>
      <c r="F471" s="37" t="s">
        <v>2311</v>
      </c>
      <c r="G471" s="37" t="s">
        <v>5064</v>
      </c>
      <c r="H471" s="37" t="s">
        <v>4603</v>
      </c>
      <c r="I471" s="37">
        <v>0</v>
      </c>
      <c r="J471" s="37">
        <v>1</v>
      </c>
      <c r="K471" s="37">
        <v>0</v>
      </c>
      <c r="L471" s="37">
        <v>0</v>
      </c>
      <c r="M471" s="37">
        <v>0</v>
      </c>
      <c r="N471" s="37">
        <v>2</v>
      </c>
      <c r="O471" s="37">
        <v>4</v>
      </c>
      <c r="P471">
        <f>VLOOKUP($A471,'Item Detail'!$A$2:$G$665,7,0)</f>
        <v>1</v>
      </c>
      <c r="Q471" s="39" t="s">
        <v>5353</v>
      </c>
      <c r="R471" s="39" t="s">
        <v>5349</v>
      </c>
      <c r="S471" s="39" t="s">
        <v>5354</v>
      </c>
      <c r="T471" s="39" t="s">
        <v>5350</v>
      </c>
      <c r="U471" s="39" t="s">
        <v>5350</v>
      </c>
      <c r="V471" s="39" t="s">
        <v>5355</v>
      </c>
      <c r="W471" s="39" t="s">
        <v>5351</v>
      </c>
      <c r="X471" s="39" t="s">
        <v>5355</v>
      </c>
      <c r="Y471" s="39" t="s">
        <v>5351</v>
      </c>
      <c r="Z471" s="39" t="s">
        <v>5351</v>
      </c>
      <c r="AA471" t="s">
        <v>5381</v>
      </c>
    </row>
    <row r="472" spans="1:27" x14ac:dyDescent="0.3">
      <c r="A472" s="37" t="s">
        <v>3561</v>
      </c>
      <c r="B472" s="37" t="s">
        <v>4597</v>
      </c>
      <c r="C472" s="37" t="s">
        <v>3562</v>
      </c>
      <c r="D472" s="37" t="s">
        <v>2606</v>
      </c>
      <c r="E472" s="37" t="s">
        <v>2493</v>
      </c>
      <c r="F472" s="37" t="s">
        <v>2432</v>
      </c>
      <c r="G472" s="37" t="s">
        <v>5065</v>
      </c>
      <c r="H472" s="37" t="s">
        <v>4607</v>
      </c>
      <c r="I472" s="37">
        <v>0</v>
      </c>
      <c r="J472" s="37">
        <v>0</v>
      </c>
      <c r="K472" s="37">
        <v>0</v>
      </c>
      <c r="L472" s="37">
        <v>1</v>
      </c>
      <c r="M472" s="37">
        <v>0</v>
      </c>
      <c r="N472" s="37">
        <v>2</v>
      </c>
      <c r="O472" s="37">
        <v>4</v>
      </c>
      <c r="P472">
        <f>VLOOKUP($A472,'Item Detail'!$A$2:$G$665,7,0)</f>
        <v>1</v>
      </c>
      <c r="Q472" s="39" t="s">
        <v>5353</v>
      </c>
      <c r="R472" s="39" t="s">
        <v>5349</v>
      </c>
      <c r="S472" s="39" t="s">
        <v>5354</v>
      </c>
      <c r="T472" s="39" t="s">
        <v>5350</v>
      </c>
      <c r="U472" s="39" t="s">
        <v>5350</v>
      </c>
      <c r="V472" s="39" t="s">
        <v>5355</v>
      </c>
      <c r="W472" s="39" t="s">
        <v>5355</v>
      </c>
      <c r="X472" s="39" t="s">
        <v>5355</v>
      </c>
      <c r="Y472" s="39" t="s">
        <v>5355</v>
      </c>
      <c r="Z472" s="39" t="s">
        <v>5355</v>
      </c>
      <c r="AA472" t="s">
        <v>5380</v>
      </c>
    </row>
    <row r="473" spans="1:27" x14ac:dyDescent="0.3">
      <c r="A473" s="37" t="s">
        <v>4110</v>
      </c>
      <c r="B473" s="37" t="s">
        <v>4623</v>
      </c>
      <c r="C473" s="37" t="s">
        <v>3048</v>
      </c>
      <c r="D473" s="37" t="s">
        <v>4111</v>
      </c>
      <c r="E473" s="37" t="s">
        <v>2846</v>
      </c>
      <c r="F473" s="37" t="s">
        <v>4809</v>
      </c>
      <c r="G473" s="37" t="s">
        <v>5066</v>
      </c>
      <c r="H473" s="37" t="s">
        <v>4603</v>
      </c>
      <c r="I473" s="37">
        <v>0</v>
      </c>
      <c r="J473" s="37">
        <v>1</v>
      </c>
      <c r="K473" s="37">
        <v>0</v>
      </c>
      <c r="L473" s="37">
        <v>0</v>
      </c>
      <c r="M473" s="37">
        <v>0</v>
      </c>
      <c r="N473" s="37">
        <v>2</v>
      </c>
      <c r="O473" s="37">
        <v>4</v>
      </c>
      <c r="P473">
        <f>VLOOKUP($A473,'Item Detail'!$A$2:$G$665,7,0)</f>
        <v>1</v>
      </c>
      <c r="Q473" s="39" t="s">
        <v>5353</v>
      </c>
      <c r="R473" s="39" t="s">
        <v>5349</v>
      </c>
      <c r="S473" s="39" t="s">
        <v>5354</v>
      </c>
      <c r="T473" s="39" t="s">
        <v>5350</v>
      </c>
      <c r="U473" s="39" t="s">
        <v>5350</v>
      </c>
      <c r="V473" s="39" t="s">
        <v>5355</v>
      </c>
      <c r="W473" s="39" t="s">
        <v>5351</v>
      </c>
      <c r="X473" s="39" t="s">
        <v>5355</v>
      </c>
      <c r="Y473" s="39" t="s">
        <v>5351</v>
      </c>
      <c r="Z473" s="39" t="s">
        <v>5351</v>
      </c>
      <c r="AA473" t="s">
        <v>5381</v>
      </c>
    </row>
    <row r="474" spans="1:27" x14ac:dyDescent="0.3">
      <c r="A474" s="37" t="s">
        <v>4043</v>
      </c>
      <c r="B474" s="37" t="s">
        <v>4623</v>
      </c>
      <c r="C474" s="37" t="s">
        <v>3048</v>
      </c>
      <c r="D474" s="37" t="s">
        <v>4044</v>
      </c>
      <c r="E474" s="37" t="s">
        <v>2846</v>
      </c>
      <c r="F474" s="37" t="s">
        <v>4809</v>
      </c>
      <c r="G474" s="37" t="s">
        <v>5067</v>
      </c>
      <c r="H474" s="37" t="s">
        <v>4607</v>
      </c>
      <c r="I474" s="37">
        <v>0</v>
      </c>
      <c r="J474" s="37">
        <v>1</v>
      </c>
      <c r="K474" s="37">
        <v>0</v>
      </c>
      <c r="L474" s="37">
        <v>0</v>
      </c>
      <c r="M474" s="37">
        <v>0</v>
      </c>
      <c r="N474" s="37">
        <v>2</v>
      </c>
      <c r="O474" s="37">
        <v>4</v>
      </c>
      <c r="P474">
        <f>VLOOKUP($A474,'Item Detail'!$A$2:$G$665,7,0)</f>
        <v>1</v>
      </c>
      <c r="Q474" s="39" t="s">
        <v>5353</v>
      </c>
      <c r="R474" s="39" t="s">
        <v>5349</v>
      </c>
      <c r="S474" s="39" t="s">
        <v>5354</v>
      </c>
      <c r="T474" s="39" t="s">
        <v>5350</v>
      </c>
      <c r="U474" s="39" t="s">
        <v>5350</v>
      </c>
      <c r="V474" s="39" t="s">
        <v>5355</v>
      </c>
      <c r="W474" s="39" t="s">
        <v>5355</v>
      </c>
      <c r="X474" s="39" t="s">
        <v>5355</v>
      </c>
      <c r="Y474" s="39" t="s">
        <v>5351</v>
      </c>
      <c r="Z474" s="39" t="s">
        <v>5351</v>
      </c>
      <c r="AA474" t="s">
        <v>5380</v>
      </c>
    </row>
    <row r="475" spans="1:27" x14ac:dyDescent="0.3">
      <c r="A475" s="37" t="s">
        <v>4296</v>
      </c>
      <c r="B475" s="37" t="s">
        <v>4683</v>
      </c>
      <c r="C475" s="37" t="s">
        <v>4297</v>
      </c>
      <c r="D475" s="37" t="s">
        <v>2927</v>
      </c>
      <c r="E475" s="37" t="s">
        <v>2271</v>
      </c>
      <c r="F475" s="37" t="s">
        <v>2504</v>
      </c>
      <c r="G475" s="37" t="s">
        <v>5068</v>
      </c>
      <c r="H475" s="37" t="s">
        <v>4603</v>
      </c>
      <c r="I475" s="37">
        <v>0</v>
      </c>
      <c r="J475" s="37">
        <v>1</v>
      </c>
      <c r="K475" s="37">
        <v>0</v>
      </c>
      <c r="L475" s="37">
        <v>0</v>
      </c>
      <c r="M475" s="37">
        <v>0</v>
      </c>
      <c r="N475" s="37">
        <v>2</v>
      </c>
      <c r="O475" s="37">
        <v>4</v>
      </c>
      <c r="P475">
        <f>VLOOKUP($A475,'Item Detail'!$A$2:$G$665,7,0)</f>
        <v>1</v>
      </c>
      <c r="Q475" s="39" t="s">
        <v>5353</v>
      </c>
      <c r="R475" s="39" t="s">
        <v>5349</v>
      </c>
      <c r="S475" s="39" t="s">
        <v>5354</v>
      </c>
      <c r="T475" s="39" t="s">
        <v>5350</v>
      </c>
      <c r="U475" s="39" t="s">
        <v>5350</v>
      </c>
      <c r="V475" s="39" t="s">
        <v>5355</v>
      </c>
      <c r="W475" s="39" t="s">
        <v>5351</v>
      </c>
      <c r="X475" s="39" t="s">
        <v>5351</v>
      </c>
      <c r="Y475" s="39" t="s">
        <v>5351</v>
      </c>
      <c r="Z475" s="39" t="s">
        <v>5351</v>
      </c>
      <c r="AA475" t="s">
        <v>5381</v>
      </c>
    </row>
    <row r="476" spans="1:27" x14ac:dyDescent="0.3">
      <c r="A476" s="37" t="s">
        <v>3393</v>
      </c>
      <c r="B476" s="37" t="s">
        <v>4678</v>
      </c>
      <c r="C476" s="37" t="s">
        <v>3394</v>
      </c>
      <c r="D476" s="37" t="s">
        <v>3395</v>
      </c>
      <c r="E476" s="37" t="s">
        <v>2908</v>
      </c>
      <c r="F476" s="37" t="s">
        <v>4848</v>
      </c>
      <c r="G476" s="37" t="s">
        <v>5069</v>
      </c>
      <c r="H476" s="37" t="s">
        <v>4607</v>
      </c>
      <c r="I476" s="37">
        <v>0</v>
      </c>
      <c r="J476" s="37">
        <v>0</v>
      </c>
      <c r="K476" s="37">
        <v>0</v>
      </c>
      <c r="L476" s="37">
        <v>1</v>
      </c>
      <c r="M476" s="37">
        <v>0</v>
      </c>
      <c r="N476" s="37">
        <v>2</v>
      </c>
      <c r="O476" s="37">
        <v>4</v>
      </c>
      <c r="P476">
        <f>VLOOKUP($A476,'Item Detail'!$A$2:$G$665,7,0)</f>
        <v>1</v>
      </c>
      <c r="Q476" s="39" t="s">
        <v>5353</v>
      </c>
      <c r="R476" s="39" t="s">
        <v>5349</v>
      </c>
      <c r="S476" s="39" t="s">
        <v>5354</v>
      </c>
      <c r="T476" s="39" t="s">
        <v>5350</v>
      </c>
      <c r="U476" s="39" t="s">
        <v>5350</v>
      </c>
      <c r="V476" s="39" t="s">
        <v>5355</v>
      </c>
      <c r="W476" s="39" t="s">
        <v>5355</v>
      </c>
      <c r="X476" s="39" t="s">
        <v>5355</v>
      </c>
      <c r="Y476" s="39" t="s">
        <v>5355</v>
      </c>
      <c r="Z476" s="39" t="s">
        <v>5355</v>
      </c>
      <c r="AA476" t="s">
        <v>5380</v>
      </c>
    </row>
    <row r="477" spans="1:27" x14ac:dyDescent="0.3">
      <c r="A477" s="37" t="s">
        <v>3811</v>
      </c>
      <c r="B477" s="37" t="s">
        <v>4617</v>
      </c>
      <c r="C477" s="37" t="s">
        <v>3812</v>
      </c>
      <c r="D477" s="37" t="s">
        <v>2267</v>
      </c>
      <c r="E477" s="37" t="s">
        <v>2310</v>
      </c>
      <c r="F477" s="37" t="s">
        <v>2311</v>
      </c>
      <c r="G477" s="37" t="s">
        <v>5070</v>
      </c>
      <c r="H477" s="37" t="s">
        <v>4607</v>
      </c>
      <c r="I477" s="37">
        <v>0</v>
      </c>
      <c r="J477" s="37">
        <v>0</v>
      </c>
      <c r="K477" s="37">
        <v>0</v>
      </c>
      <c r="L477" s="37">
        <v>1</v>
      </c>
      <c r="M477" s="37">
        <v>0</v>
      </c>
      <c r="N477" s="37">
        <v>2</v>
      </c>
      <c r="O477" s="37">
        <v>4</v>
      </c>
      <c r="P477">
        <f>VLOOKUP($A477,'Item Detail'!$A$2:$G$665,7,0)</f>
        <v>1</v>
      </c>
      <c r="Q477" s="39" t="s">
        <v>5353</v>
      </c>
      <c r="R477" s="39" t="s">
        <v>5349</v>
      </c>
      <c r="S477" s="39" t="s">
        <v>5354</v>
      </c>
      <c r="T477" s="39" t="s">
        <v>5350</v>
      </c>
      <c r="U477" s="39" t="s">
        <v>5350</v>
      </c>
      <c r="V477" s="39" t="s">
        <v>5355</v>
      </c>
      <c r="W477" s="39" t="s">
        <v>5355</v>
      </c>
      <c r="X477" s="39" t="s">
        <v>5355</v>
      </c>
      <c r="Y477" s="39" t="s">
        <v>5355</v>
      </c>
      <c r="Z477" s="39" t="s">
        <v>5355</v>
      </c>
      <c r="AA477" t="s">
        <v>5380</v>
      </c>
    </row>
    <row r="478" spans="1:27" x14ac:dyDescent="0.3">
      <c r="A478" s="37" t="s">
        <v>3670</v>
      </c>
      <c r="B478" s="37" t="s">
        <v>4617</v>
      </c>
      <c r="C478" s="37" t="s">
        <v>3671</v>
      </c>
      <c r="D478" s="37" t="s">
        <v>3672</v>
      </c>
      <c r="E478" s="37" t="s">
        <v>2271</v>
      </c>
      <c r="F478" s="37" t="s">
        <v>4632</v>
      </c>
      <c r="G478" s="37" t="s">
        <v>5071</v>
      </c>
      <c r="H478" s="37" t="s">
        <v>4607</v>
      </c>
      <c r="I478" s="37">
        <v>0</v>
      </c>
      <c r="J478" s="37">
        <v>1</v>
      </c>
      <c r="K478" s="37">
        <v>0</v>
      </c>
      <c r="L478" s="37">
        <v>0</v>
      </c>
      <c r="M478" s="37">
        <v>0</v>
      </c>
      <c r="N478" s="37">
        <v>2</v>
      </c>
      <c r="O478" s="37">
        <v>4</v>
      </c>
      <c r="P478">
        <f>VLOOKUP($A478,'Item Detail'!$A$2:$G$665,7,0)</f>
        <v>1</v>
      </c>
      <c r="Q478" s="39" t="s">
        <v>5353</v>
      </c>
      <c r="R478" s="39" t="s">
        <v>5349</v>
      </c>
      <c r="S478" s="39" t="s">
        <v>5354</v>
      </c>
      <c r="T478" s="39" t="s">
        <v>5350</v>
      </c>
      <c r="U478" s="39" t="s">
        <v>5356</v>
      </c>
      <c r="V478" s="39" t="s">
        <v>5355</v>
      </c>
      <c r="W478" s="39" t="s">
        <v>5355</v>
      </c>
      <c r="X478" s="39" t="s">
        <v>5355</v>
      </c>
      <c r="Y478" s="39" t="s">
        <v>5355</v>
      </c>
      <c r="Z478" s="39" t="s">
        <v>5355</v>
      </c>
      <c r="AA478" t="s">
        <v>5380</v>
      </c>
    </row>
    <row r="479" spans="1:27" x14ac:dyDescent="0.3">
      <c r="A479" s="37" t="s">
        <v>3502</v>
      </c>
      <c r="B479" s="37" t="s">
        <v>4717</v>
      </c>
      <c r="C479" s="37" t="s">
        <v>3503</v>
      </c>
      <c r="D479" s="37" t="s">
        <v>3504</v>
      </c>
      <c r="E479" s="37" t="s">
        <v>2682</v>
      </c>
      <c r="F479" s="37" t="s">
        <v>3505</v>
      </c>
      <c r="G479" s="37" t="s">
        <v>5072</v>
      </c>
      <c r="H479" s="37" t="s">
        <v>4607</v>
      </c>
      <c r="I479" s="37">
        <v>0</v>
      </c>
      <c r="J479" s="37">
        <v>1</v>
      </c>
      <c r="K479" s="37">
        <v>0</v>
      </c>
      <c r="L479" s="37">
        <v>0</v>
      </c>
      <c r="M479" s="37">
        <v>0</v>
      </c>
      <c r="N479" s="37">
        <v>2</v>
      </c>
      <c r="O479" s="37">
        <v>4</v>
      </c>
      <c r="P479">
        <f>VLOOKUP($A479,'Item Detail'!$A$2:$G$665,7,0)</f>
        <v>1</v>
      </c>
      <c r="Q479" s="39" t="s">
        <v>5353</v>
      </c>
      <c r="R479" s="39" t="s">
        <v>5349</v>
      </c>
      <c r="S479" s="39" t="s">
        <v>5354</v>
      </c>
      <c r="T479" s="39" t="s">
        <v>5350</v>
      </c>
      <c r="U479" s="39" t="s">
        <v>5350</v>
      </c>
      <c r="V479" s="39" t="s">
        <v>5355</v>
      </c>
      <c r="W479" s="39" t="s">
        <v>5355</v>
      </c>
      <c r="X479" s="39" t="s">
        <v>5355</v>
      </c>
      <c r="Y479" s="39" t="s">
        <v>5355</v>
      </c>
      <c r="Z479" s="39" t="s">
        <v>5355</v>
      </c>
      <c r="AA479" t="s">
        <v>5380</v>
      </c>
    </row>
    <row r="480" spans="1:27" x14ac:dyDescent="0.3">
      <c r="A480" s="37" t="s">
        <v>3993</v>
      </c>
      <c r="B480" s="37" t="s">
        <v>4621</v>
      </c>
      <c r="C480" s="37" t="s">
        <v>3994</v>
      </c>
      <c r="D480" s="37" t="s">
        <v>2267</v>
      </c>
      <c r="E480" s="37" t="s">
        <v>2543</v>
      </c>
      <c r="F480" s="37" t="s">
        <v>4791</v>
      </c>
      <c r="G480" s="37" t="s">
        <v>5073</v>
      </c>
      <c r="H480" s="37" t="s">
        <v>4603</v>
      </c>
      <c r="I480" s="37">
        <v>0</v>
      </c>
      <c r="J480" s="37">
        <v>1</v>
      </c>
      <c r="K480" s="37">
        <v>0</v>
      </c>
      <c r="L480" s="37">
        <v>0</v>
      </c>
      <c r="M480" s="37">
        <v>0</v>
      </c>
      <c r="N480" s="37">
        <v>2</v>
      </c>
      <c r="O480" s="37">
        <v>4</v>
      </c>
      <c r="P480">
        <f>VLOOKUP($A480,'Item Detail'!$A$2:$G$665,7,0)</f>
        <v>1</v>
      </c>
      <c r="Q480" s="39" t="s">
        <v>5364</v>
      </c>
      <c r="R480" s="39" t="s">
        <v>5349</v>
      </c>
      <c r="S480" s="39" t="s">
        <v>5354</v>
      </c>
      <c r="T480" s="39" t="s">
        <v>5350</v>
      </c>
      <c r="U480" s="39" t="s">
        <v>5350</v>
      </c>
      <c r="V480" s="39" t="s">
        <v>5355</v>
      </c>
      <c r="W480" s="39" t="s">
        <v>5351</v>
      </c>
      <c r="X480" s="39" t="s">
        <v>5351</v>
      </c>
      <c r="Y480" s="39" t="s">
        <v>5351</v>
      </c>
      <c r="Z480" s="39" t="s">
        <v>5351</v>
      </c>
      <c r="AA480" t="s">
        <v>5381</v>
      </c>
    </row>
    <row r="481" spans="1:27" x14ac:dyDescent="0.3">
      <c r="A481" s="37" t="s">
        <v>4046</v>
      </c>
      <c r="B481" s="37" t="s">
        <v>4678</v>
      </c>
      <c r="C481" s="37" t="s">
        <v>4047</v>
      </c>
      <c r="D481" s="37" t="s">
        <v>4048</v>
      </c>
      <c r="E481" s="37" t="s">
        <v>4049</v>
      </c>
      <c r="F481" s="37" t="s">
        <v>4734</v>
      </c>
      <c r="G481" s="37" t="s">
        <v>5074</v>
      </c>
      <c r="H481" s="37" t="s">
        <v>4606</v>
      </c>
      <c r="I481" s="37">
        <v>0</v>
      </c>
      <c r="J481" s="37">
        <v>1</v>
      </c>
      <c r="K481" s="37">
        <v>0</v>
      </c>
      <c r="L481" s="37">
        <v>0</v>
      </c>
      <c r="M481" s="37">
        <v>0</v>
      </c>
      <c r="N481" s="37">
        <v>2</v>
      </c>
      <c r="O481" s="37">
        <v>4</v>
      </c>
      <c r="P481">
        <f>VLOOKUP($A481,'Item Detail'!$A$2:$G$665,7,0)</f>
        <v>1</v>
      </c>
      <c r="Q481" s="39" t="s">
        <v>5353</v>
      </c>
      <c r="R481" s="39" t="s">
        <v>5349</v>
      </c>
      <c r="S481" s="39" t="s">
        <v>5354</v>
      </c>
      <c r="T481" s="39" t="s">
        <v>5350</v>
      </c>
      <c r="U481" s="39" t="s">
        <v>5350</v>
      </c>
      <c r="V481" s="39" t="s">
        <v>5355</v>
      </c>
      <c r="W481" s="39" t="s">
        <v>5355</v>
      </c>
      <c r="X481" s="39" t="s">
        <v>5351</v>
      </c>
      <c r="Y481" s="39" t="s">
        <v>5351</v>
      </c>
      <c r="Z481" s="39" t="s">
        <v>5351</v>
      </c>
      <c r="AA481" t="s">
        <v>5380</v>
      </c>
    </row>
    <row r="482" spans="1:27" x14ac:dyDescent="0.3">
      <c r="A482" s="37" t="s">
        <v>4355</v>
      </c>
      <c r="B482" s="37" t="s">
        <v>4615</v>
      </c>
      <c r="C482" s="37" t="s">
        <v>4356</v>
      </c>
      <c r="D482" s="37" t="s">
        <v>3122</v>
      </c>
      <c r="E482" s="37" t="s">
        <v>4357</v>
      </c>
      <c r="F482" s="37" t="s">
        <v>2586</v>
      </c>
      <c r="G482" s="37" t="s">
        <v>5075</v>
      </c>
      <c r="H482" s="37" t="s">
        <v>4606</v>
      </c>
      <c r="I482" s="37">
        <v>0</v>
      </c>
      <c r="J482" s="37">
        <v>0</v>
      </c>
      <c r="K482" s="37">
        <v>0</v>
      </c>
      <c r="L482" s="37">
        <v>1</v>
      </c>
      <c r="M482" s="37">
        <v>0</v>
      </c>
      <c r="N482" s="37">
        <v>2</v>
      </c>
      <c r="O482" s="37">
        <v>4</v>
      </c>
      <c r="P482">
        <f>VLOOKUP($A482,'Item Detail'!$A$2:$G$665,7,0)</f>
        <v>1</v>
      </c>
      <c r="Q482" s="39" t="s">
        <v>5353</v>
      </c>
      <c r="R482" s="39" t="s">
        <v>5349</v>
      </c>
      <c r="S482" s="39" t="s">
        <v>5354</v>
      </c>
      <c r="T482" s="39" t="s">
        <v>5350</v>
      </c>
      <c r="U482" s="39" t="s">
        <v>5350</v>
      </c>
      <c r="V482" s="39" t="s">
        <v>5355</v>
      </c>
      <c r="W482" s="39" t="s">
        <v>5355</v>
      </c>
      <c r="X482" s="39" t="s">
        <v>5355</v>
      </c>
      <c r="Y482" s="39" t="s">
        <v>5355</v>
      </c>
      <c r="Z482" s="39" t="s">
        <v>5355</v>
      </c>
      <c r="AA482" t="s">
        <v>5380</v>
      </c>
    </row>
    <row r="483" spans="1:27" x14ac:dyDescent="0.3">
      <c r="A483" s="37" t="s">
        <v>3397</v>
      </c>
      <c r="B483" s="37" t="s">
        <v>4663</v>
      </c>
      <c r="C483" s="37" t="s">
        <v>3398</v>
      </c>
      <c r="D483" s="37" t="s">
        <v>3399</v>
      </c>
      <c r="E483" s="37" t="s">
        <v>2271</v>
      </c>
      <c r="F483" s="37" t="s">
        <v>1222</v>
      </c>
      <c r="G483" s="37" t="s">
        <v>5076</v>
      </c>
      <c r="H483" s="37" t="s">
        <v>4607</v>
      </c>
      <c r="I483" s="37">
        <v>0</v>
      </c>
      <c r="J483" s="37">
        <v>1</v>
      </c>
      <c r="K483" s="37">
        <v>0</v>
      </c>
      <c r="L483" s="37">
        <v>0</v>
      </c>
      <c r="M483" s="37">
        <v>0</v>
      </c>
      <c r="N483" s="37">
        <v>2</v>
      </c>
      <c r="O483" s="37">
        <v>4</v>
      </c>
      <c r="P483">
        <f>VLOOKUP($A483,'Item Detail'!$A$2:$G$665,7,0)</f>
        <v>1</v>
      </c>
      <c r="Q483" s="39" t="s">
        <v>5353</v>
      </c>
      <c r="R483" s="39" t="s">
        <v>5349</v>
      </c>
      <c r="S483" s="39" t="s">
        <v>5354</v>
      </c>
      <c r="T483" s="39" t="s">
        <v>5350</v>
      </c>
      <c r="U483" s="39" t="s">
        <v>5350</v>
      </c>
      <c r="V483" s="39" t="s">
        <v>5355</v>
      </c>
      <c r="W483" s="39" t="s">
        <v>5355</v>
      </c>
      <c r="X483" s="39" t="s">
        <v>5355</v>
      </c>
      <c r="Y483" s="39" t="s">
        <v>5355</v>
      </c>
      <c r="Z483" s="39" t="s">
        <v>5355</v>
      </c>
      <c r="AA483" t="s">
        <v>5380</v>
      </c>
    </row>
    <row r="484" spans="1:27" x14ac:dyDescent="0.3">
      <c r="A484" s="37" t="s">
        <v>3963</v>
      </c>
      <c r="B484" s="37" t="s">
        <v>4663</v>
      </c>
      <c r="C484" s="37" t="s">
        <v>3398</v>
      </c>
      <c r="D484" s="37" t="s">
        <v>3964</v>
      </c>
      <c r="E484" s="37" t="s">
        <v>2271</v>
      </c>
      <c r="F484" s="37" t="s">
        <v>1222</v>
      </c>
      <c r="G484" s="37" t="s">
        <v>5077</v>
      </c>
      <c r="H484" s="37" t="s">
        <v>4606</v>
      </c>
      <c r="I484" s="37">
        <v>0</v>
      </c>
      <c r="J484" s="37">
        <v>0</v>
      </c>
      <c r="K484" s="37">
        <v>0</v>
      </c>
      <c r="L484" s="37">
        <v>1</v>
      </c>
      <c r="M484" s="37">
        <v>0</v>
      </c>
      <c r="N484" s="37">
        <v>2</v>
      </c>
      <c r="O484" s="37">
        <v>4</v>
      </c>
      <c r="P484">
        <f>VLOOKUP($A484,'Item Detail'!$A$2:$G$665,7,0)</f>
        <v>1</v>
      </c>
      <c r="Q484" s="39" t="s">
        <v>5353</v>
      </c>
      <c r="R484" s="39" t="s">
        <v>5349</v>
      </c>
      <c r="S484" s="39" t="s">
        <v>5354</v>
      </c>
      <c r="T484" s="39" t="s">
        <v>5350</v>
      </c>
      <c r="U484" s="39" t="s">
        <v>5350</v>
      </c>
      <c r="V484" s="39" t="s">
        <v>5355</v>
      </c>
      <c r="W484" s="39" t="s">
        <v>5355</v>
      </c>
      <c r="X484" s="39" t="s">
        <v>5355</v>
      </c>
      <c r="Y484" s="39" t="s">
        <v>5355</v>
      </c>
      <c r="Z484" s="39" t="s">
        <v>5355</v>
      </c>
      <c r="AA484" t="s">
        <v>5380</v>
      </c>
    </row>
    <row r="485" spans="1:27" x14ac:dyDescent="0.3">
      <c r="A485" s="37" t="s">
        <v>3411</v>
      </c>
      <c r="B485" s="37" t="s">
        <v>4597</v>
      </c>
      <c r="C485" s="37" t="s">
        <v>3412</v>
      </c>
      <c r="D485" s="37" t="s">
        <v>2267</v>
      </c>
      <c r="E485" s="37" t="s">
        <v>3413</v>
      </c>
      <c r="F485" s="37" t="s">
        <v>2432</v>
      </c>
      <c r="G485" s="37" t="s">
        <v>5078</v>
      </c>
      <c r="H485" s="37" t="s">
        <v>4607</v>
      </c>
      <c r="I485" s="37">
        <v>0</v>
      </c>
      <c r="J485" s="37">
        <v>1</v>
      </c>
      <c r="K485" s="37">
        <v>0</v>
      </c>
      <c r="L485" s="37">
        <v>0</v>
      </c>
      <c r="M485" s="37">
        <v>0</v>
      </c>
      <c r="N485" s="37">
        <v>2</v>
      </c>
      <c r="O485" s="37">
        <v>4</v>
      </c>
      <c r="P485">
        <f>VLOOKUP($A485,'Item Detail'!$A$2:$G$665,7,0)</f>
        <v>1</v>
      </c>
      <c r="Q485" s="39" t="s">
        <v>5353</v>
      </c>
      <c r="R485" s="39" t="s">
        <v>5349</v>
      </c>
      <c r="S485" s="39" t="s">
        <v>5354</v>
      </c>
      <c r="T485" s="39" t="s">
        <v>5350</v>
      </c>
      <c r="U485" s="39" t="s">
        <v>5359</v>
      </c>
      <c r="V485" s="39" t="s">
        <v>5355</v>
      </c>
      <c r="W485" s="39" t="s">
        <v>5355</v>
      </c>
      <c r="X485" s="39" t="s">
        <v>5355</v>
      </c>
      <c r="Y485" s="39" t="s">
        <v>5355</v>
      </c>
      <c r="Z485" s="39" t="s">
        <v>5355</v>
      </c>
      <c r="AA485" t="s">
        <v>5380</v>
      </c>
    </row>
    <row r="486" spans="1:27" x14ac:dyDescent="0.3">
      <c r="A486" s="37" t="s">
        <v>4359</v>
      </c>
      <c r="B486" s="37" t="s">
        <v>4617</v>
      </c>
      <c r="C486" s="37" t="s">
        <v>4360</v>
      </c>
      <c r="D486" s="37" t="s">
        <v>4361</v>
      </c>
      <c r="E486" s="37" t="s">
        <v>2310</v>
      </c>
      <c r="F486" s="37" t="s">
        <v>2311</v>
      </c>
      <c r="G486" s="37" t="s">
        <v>5079</v>
      </c>
      <c r="H486" s="37" t="s">
        <v>4607</v>
      </c>
      <c r="I486" s="37">
        <v>0</v>
      </c>
      <c r="J486" s="37">
        <v>1</v>
      </c>
      <c r="K486" s="37">
        <v>0</v>
      </c>
      <c r="L486" s="37">
        <v>0</v>
      </c>
      <c r="M486" s="37">
        <v>0</v>
      </c>
      <c r="N486" s="37">
        <v>2</v>
      </c>
      <c r="O486" s="37">
        <v>4</v>
      </c>
      <c r="P486">
        <f>VLOOKUP($A486,'Item Detail'!$A$2:$G$665,7,0)</f>
        <v>1</v>
      </c>
      <c r="Q486" s="39" t="s">
        <v>5353</v>
      </c>
      <c r="R486" s="39" t="s">
        <v>5349</v>
      </c>
      <c r="S486" s="39" t="s">
        <v>5354</v>
      </c>
      <c r="T486" s="39" t="s">
        <v>5350</v>
      </c>
      <c r="U486" s="39" t="s">
        <v>5350</v>
      </c>
      <c r="V486" s="39" t="s">
        <v>5355</v>
      </c>
      <c r="W486" s="39" t="s">
        <v>5355</v>
      </c>
      <c r="X486" s="39" t="s">
        <v>5355</v>
      </c>
      <c r="Y486" s="39" t="s">
        <v>5355</v>
      </c>
      <c r="Z486" s="39" t="s">
        <v>5355</v>
      </c>
      <c r="AA486" t="s">
        <v>5380</v>
      </c>
    </row>
    <row r="487" spans="1:27" x14ac:dyDescent="0.3">
      <c r="A487" s="37" t="s">
        <v>4446</v>
      </c>
      <c r="B487" s="37" t="s">
        <v>4717</v>
      </c>
      <c r="C487" s="37" t="s">
        <v>4447</v>
      </c>
      <c r="D487" s="37" t="s">
        <v>3559</v>
      </c>
      <c r="E487" s="37" t="s">
        <v>2271</v>
      </c>
      <c r="F487" s="37" t="s">
        <v>2624</v>
      </c>
      <c r="G487" s="37" t="s">
        <v>5080</v>
      </c>
      <c r="H487" s="37" t="s">
        <v>4603</v>
      </c>
      <c r="I487" s="37">
        <v>0</v>
      </c>
      <c r="J487" s="37">
        <v>0</v>
      </c>
      <c r="K487" s="37">
        <v>0</v>
      </c>
      <c r="L487" s="37">
        <v>1</v>
      </c>
      <c r="M487" s="37">
        <v>0</v>
      </c>
      <c r="N487" s="37">
        <v>2</v>
      </c>
      <c r="O487" s="37">
        <v>4</v>
      </c>
      <c r="P487">
        <f>VLOOKUP($A487,'Item Detail'!$A$2:$G$665,7,0)</f>
        <v>1</v>
      </c>
      <c r="Q487" s="39" t="s">
        <v>5353</v>
      </c>
      <c r="R487" s="39" t="s">
        <v>5349</v>
      </c>
      <c r="S487" s="39" t="s">
        <v>5354</v>
      </c>
      <c r="T487" s="39" t="s">
        <v>5350</v>
      </c>
      <c r="U487" s="39" t="s">
        <v>5350</v>
      </c>
      <c r="V487" s="39" t="s">
        <v>5355</v>
      </c>
      <c r="W487" s="39" t="s">
        <v>5355</v>
      </c>
      <c r="X487" s="39" t="s">
        <v>5355</v>
      </c>
      <c r="Y487" s="39" t="s">
        <v>5351</v>
      </c>
      <c r="Z487" s="39" t="s">
        <v>5351</v>
      </c>
      <c r="AA487" t="s">
        <v>5381</v>
      </c>
    </row>
    <row r="488" spans="1:27" x14ac:dyDescent="0.3">
      <c r="A488" s="37" t="s">
        <v>3959</v>
      </c>
      <c r="B488" s="37" t="s">
        <v>4619</v>
      </c>
      <c r="C488" s="37" t="s">
        <v>3960</v>
      </c>
      <c r="D488" s="37" t="s">
        <v>2267</v>
      </c>
      <c r="E488" s="37" t="s">
        <v>2316</v>
      </c>
      <c r="F488" s="37" t="s">
        <v>2317</v>
      </c>
      <c r="G488" s="37" t="s">
        <v>5081</v>
      </c>
      <c r="H488" s="37" t="s">
        <v>4607</v>
      </c>
      <c r="I488" s="37">
        <v>0</v>
      </c>
      <c r="J488" s="37">
        <v>1</v>
      </c>
      <c r="K488" s="37">
        <v>0</v>
      </c>
      <c r="L488" s="37">
        <v>0</v>
      </c>
      <c r="M488" s="37">
        <v>0</v>
      </c>
      <c r="N488" s="37">
        <v>2</v>
      </c>
      <c r="O488" s="37">
        <v>4</v>
      </c>
      <c r="P488">
        <f>VLOOKUP($A488,'Item Detail'!$A$2:$G$665,7,0)</f>
        <v>1</v>
      </c>
      <c r="Q488" s="39" t="s">
        <v>5353</v>
      </c>
      <c r="R488" s="39" t="s">
        <v>5349</v>
      </c>
      <c r="S488" s="39" t="s">
        <v>5354</v>
      </c>
      <c r="T488" s="39" t="s">
        <v>5350</v>
      </c>
      <c r="U488" s="39" t="s">
        <v>5350</v>
      </c>
      <c r="V488" s="39" t="s">
        <v>5355</v>
      </c>
      <c r="W488" s="39" t="s">
        <v>5355</v>
      </c>
      <c r="X488" s="39" t="s">
        <v>5355</v>
      </c>
      <c r="Y488" s="39" t="s">
        <v>5355</v>
      </c>
      <c r="Z488" s="39" t="s">
        <v>5355</v>
      </c>
      <c r="AA488" t="s">
        <v>5380</v>
      </c>
    </row>
    <row r="489" spans="1:27" x14ac:dyDescent="0.3">
      <c r="A489" s="37" t="s">
        <v>4219</v>
      </c>
      <c r="B489" s="37" t="s">
        <v>4717</v>
      </c>
      <c r="C489" s="37" t="s">
        <v>2559</v>
      </c>
      <c r="D489" s="37" t="s">
        <v>4220</v>
      </c>
      <c r="E489" s="37" t="s">
        <v>2561</v>
      </c>
      <c r="F489" s="37" t="s">
        <v>2562</v>
      </c>
      <c r="G489" s="37" t="s">
        <v>5082</v>
      </c>
      <c r="H489" s="37" t="s">
        <v>4607</v>
      </c>
      <c r="I489" s="37">
        <v>0</v>
      </c>
      <c r="J489" s="37">
        <v>1</v>
      </c>
      <c r="K489" s="37">
        <v>0</v>
      </c>
      <c r="L489" s="37">
        <v>0</v>
      </c>
      <c r="M489" s="37">
        <v>0</v>
      </c>
      <c r="N489" s="37">
        <v>2</v>
      </c>
      <c r="O489" s="37">
        <v>4</v>
      </c>
      <c r="P489">
        <f>VLOOKUP($A489,'Item Detail'!$A$2:$G$665,7,0)</f>
        <v>1</v>
      </c>
      <c r="Q489" s="39" t="s">
        <v>5353</v>
      </c>
      <c r="R489" s="39" t="s">
        <v>5349</v>
      </c>
      <c r="S489" s="39" t="s">
        <v>5354</v>
      </c>
      <c r="T489" s="39" t="s">
        <v>5350</v>
      </c>
      <c r="U489" s="39" t="s">
        <v>5350</v>
      </c>
      <c r="V489" s="39" t="s">
        <v>5355</v>
      </c>
      <c r="W489" s="39" t="s">
        <v>5355</v>
      </c>
      <c r="X489" s="39" t="s">
        <v>5355</v>
      </c>
      <c r="Y489" s="39" t="s">
        <v>5355</v>
      </c>
      <c r="Z489" s="39" t="s">
        <v>5355</v>
      </c>
      <c r="AA489" t="s">
        <v>5380</v>
      </c>
    </row>
    <row r="490" spans="1:27" x14ac:dyDescent="0.3">
      <c r="A490" s="37" t="s">
        <v>2063</v>
      </c>
      <c r="B490" s="37" t="s">
        <v>4621</v>
      </c>
      <c r="C490" s="37" t="s">
        <v>3531</v>
      </c>
      <c r="D490" s="37" t="s">
        <v>3532</v>
      </c>
      <c r="E490" s="37" t="s">
        <v>2600</v>
      </c>
      <c r="F490" s="37" t="s">
        <v>5083</v>
      </c>
      <c r="G490" s="37" t="s">
        <v>5084</v>
      </c>
      <c r="H490" s="37" t="s">
        <v>4599</v>
      </c>
      <c r="I490" s="37">
        <v>0</v>
      </c>
      <c r="J490" s="37">
        <v>1</v>
      </c>
      <c r="K490" s="37">
        <v>0</v>
      </c>
      <c r="L490" s="37">
        <v>0</v>
      </c>
      <c r="M490" s="37">
        <v>0</v>
      </c>
      <c r="N490" s="37">
        <v>2</v>
      </c>
      <c r="O490" s="37">
        <v>4</v>
      </c>
      <c r="P490">
        <f>VLOOKUP($A490,'Item Detail'!$A$2:$G$665,7,0)</f>
        <v>1</v>
      </c>
      <c r="Q490" s="39" t="s">
        <v>5352</v>
      </c>
      <c r="R490" s="39" t="s">
        <v>5349</v>
      </c>
      <c r="S490" s="39" t="s">
        <v>1204</v>
      </c>
      <c r="T490" s="39" t="s">
        <v>5350</v>
      </c>
      <c r="U490" s="39" t="s">
        <v>5350</v>
      </c>
      <c r="V490" s="39" t="s">
        <v>5351</v>
      </c>
      <c r="W490" s="39" t="s">
        <v>5351</v>
      </c>
      <c r="X490" s="39" t="s">
        <v>5351</v>
      </c>
      <c r="Y490" s="39" t="s">
        <v>5351</v>
      </c>
      <c r="Z490" s="39" t="s">
        <v>5351</v>
      </c>
      <c r="AA490" t="s">
        <v>5382</v>
      </c>
    </row>
    <row r="491" spans="1:27" x14ac:dyDescent="0.3">
      <c r="A491" s="37" t="s">
        <v>1876</v>
      </c>
      <c r="B491" s="37" t="s">
        <v>4692</v>
      </c>
      <c r="C491" s="37" t="s">
        <v>3915</v>
      </c>
      <c r="D491" s="37" t="s">
        <v>3916</v>
      </c>
      <c r="E491" s="37" t="s">
        <v>3917</v>
      </c>
      <c r="F491" s="37" t="s">
        <v>1768</v>
      </c>
      <c r="G491" s="37" t="s">
        <v>5085</v>
      </c>
      <c r="H491" s="37" t="s">
        <v>4599</v>
      </c>
      <c r="I491" s="37">
        <v>0</v>
      </c>
      <c r="J491" s="37">
        <v>1</v>
      </c>
      <c r="K491" s="37">
        <v>0</v>
      </c>
      <c r="L491" s="37">
        <v>0</v>
      </c>
      <c r="M491" s="37">
        <v>0</v>
      </c>
      <c r="N491" s="37">
        <v>2</v>
      </c>
      <c r="O491" s="37">
        <v>4</v>
      </c>
      <c r="P491">
        <f>VLOOKUP($A491,'Item Detail'!$A$2:$G$665,7,0)</f>
        <v>1</v>
      </c>
      <c r="Q491" s="39" t="s">
        <v>5365</v>
      </c>
      <c r="R491" s="39" t="s">
        <v>5349</v>
      </c>
      <c r="S491" s="39" t="s">
        <v>1204</v>
      </c>
      <c r="T491" s="39" t="s">
        <v>5350</v>
      </c>
      <c r="U491" s="39" t="s">
        <v>5350</v>
      </c>
      <c r="V491" s="39" t="s">
        <v>5351</v>
      </c>
      <c r="W491" s="39" t="s">
        <v>5351</v>
      </c>
      <c r="X491" s="39" t="s">
        <v>5351</v>
      </c>
      <c r="Y491" s="39" t="s">
        <v>5351</v>
      </c>
      <c r="Z491" s="39" t="s">
        <v>5351</v>
      </c>
      <c r="AA491" t="s">
        <v>5382</v>
      </c>
    </row>
    <row r="492" spans="1:27" x14ac:dyDescent="0.3">
      <c r="A492" s="37" t="s">
        <v>1135</v>
      </c>
      <c r="B492" s="37" t="s">
        <v>4788</v>
      </c>
      <c r="C492" s="37" t="s">
        <v>3932</v>
      </c>
      <c r="D492" s="37" t="s">
        <v>2267</v>
      </c>
      <c r="E492" s="37" t="s">
        <v>2271</v>
      </c>
      <c r="F492" s="37" t="s">
        <v>1138</v>
      </c>
      <c r="G492" s="37" t="s">
        <v>5086</v>
      </c>
      <c r="H492" s="37" t="s">
        <v>4746</v>
      </c>
      <c r="I492" s="37">
        <v>0</v>
      </c>
      <c r="J492" s="37">
        <v>1</v>
      </c>
      <c r="K492" s="37">
        <v>0</v>
      </c>
      <c r="L492" s="37">
        <v>0</v>
      </c>
      <c r="M492" s="37">
        <v>0</v>
      </c>
      <c r="N492" s="37">
        <v>2</v>
      </c>
      <c r="O492" s="37">
        <v>4</v>
      </c>
      <c r="P492">
        <f>VLOOKUP($A492,'Item Detail'!$A$2:$G$665,7,0)</f>
        <v>1</v>
      </c>
      <c r="Q492" s="39" t="s">
        <v>5367</v>
      </c>
      <c r="R492" s="39" t="s">
        <v>5349</v>
      </c>
      <c r="S492" s="39" t="s">
        <v>5368</v>
      </c>
      <c r="T492" s="39" t="s">
        <v>5350</v>
      </c>
      <c r="U492" s="39" t="s">
        <v>5350</v>
      </c>
      <c r="V492" s="39" t="s">
        <v>5351</v>
      </c>
      <c r="W492" s="39" t="s">
        <v>5351</v>
      </c>
      <c r="X492" s="39" t="s">
        <v>5351</v>
      </c>
      <c r="Y492" s="39" t="s">
        <v>5351</v>
      </c>
      <c r="Z492" s="39" t="s">
        <v>5351</v>
      </c>
      <c r="AA492" t="s">
        <v>5382</v>
      </c>
    </row>
    <row r="493" spans="1:27" x14ac:dyDescent="0.3">
      <c r="A493" s="37" t="s">
        <v>4543</v>
      </c>
      <c r="B493" s="37" t="s">
        <v>4788</v>
      </c>
      <c r="C493" s="37" t="s">
        <v>4544</v>
      </c>
      <c r="D493" s="37" t="s">
        <v>2267</v>
      </c>
      <c r="E493" s="37" t="s">
        <v>2271</v>
      </c>
      <c r="F493" s="37" t="s">
        <v>1138</v>
      </c>
      <c r="G493" s="37" t="s">
        <v>5087</v>
      </c>
      <c r="H493" s="37" t="s">
        <v>4606</v>
      </c>
      <c r="I493" s="37">
        <v>1</v>
      </c>
      <c r="J493" s="37">
        <v>0</v>
      </c>
      <c r="K493" s="37">
        <v>0</v>
      </c>
      <c r="L493" s="37">
        <v>0</v>
      </c>
      <c r="M493" s="37">
        <v>0</v>
      </c>
      <c r="N493" s="37">
        <v>2</v>
      </c>
      <c r="O493" s="37">
        <v>4</v>
      </c>
      <c r="P493">
        <f>VLOOKUP($A493,'Item Detail'!$A$2:$G$665,7,0)</f>
        <v>1</v>
      </c>
      <c r="Q493" s="39" t="s">
        <v>5361</v>
      </c>
      <c r="R493" s="39" t="s">
        <v>5349</v>
      </c>
      <c r="S493" s="39" t="s">
        <v>5354</v>
      </c>
      <c r="T493" s="39" t="s">
        <v>5350</v>
      </c>
      <c r="U493" s="39" t="s">
        <v>5350</v>
      </c>
      <c r="V493" s="39" t="s">
        <v>5355</v>
      </c>
      <c r="W493" s="39" t="s">
        <v>5351</v>
      </c>
      <c r="X493" s="39" t="s">
        <v>5351</v>
      </c>
      <c r="Y493" s="39" t="s">
        <v>5351</v>
      </c>
      <c r="Z493" s="39" t="s">
        <v>5351</v>
      </c>
      <c r="AA493" t="s">
        <v>5380</v>
      </c>
    </row>
    <row r="494" spans="1:27" x14ac:dyDescent="0.3">
      <c r="A494" s="37" t="s">
        <v>3971</v>
      </c>
      <c r="B494" s="37" t="s">
        <v>4615</v>
      </c>
      <c r="C494" s="37" t="s">
        <v>3972</v>
      </c>
      <c r="D494" s="37" t="s">
        <v>2267</v>
      </c>
      <c r="E494" s="37" t="s">
        <v>2615</v>
      </c>
      <c r="F494" s="37" t="s">
        <v>1106</v>
      </c>
      <c r="G494" s="37" t="s">
        <v>5088</v>
      </c>
      <c r="H494" s="37" t="s">
        <v>4603</v>
      </c>
      <c r="I494" s="37">
        <v>0</v>
      </c>
      <c r="J494" s="37">
        <v>1</v>
      </c>
      <c r="K494" s="37">
        <v>0</v>
      </c>
      <c r="L494" s="37">
        <v>0</v>
      </c>
      <c r="M494" s="37">
        <v>0</v>
      </c>
      <c r="N494" s="37">
        <v>2</v>
      </c>
      <c r="O494" s="37">
        <v>4</v>
      </c>
      <c r="P494">
        <f>VLOOKUP($A494,'Item Detail'!$A$2:$G$665,7,0)</f>
        <v>1</v>
      </c>
      <c r="Q494" s="39" t="s">
        <v>5365</v>
      </c>
      <c r="R494" s="39" t="s">
        <v>5349</v>
      </c>
      <c r="S494" s="39" t="s">
        <v>5354</v>
      </c>
      <c r="T494" s="39" t="s">
        <v>5350</v>
      </c>
      <c r="U494" s="39" t="s">
        <v>5350</v>
      </c>
      <c r="V494" s="39" t="s">
        <v>5351</v>
      </c>
      <c r="W494" s="39" t="s">
        <v>5351</v>
      </c>
      <c r="X494" s="39" t="s">
        <v>5351</v>
      </c>
      <c r="Y494" s="39" t="s">
        <v>5351</v>
      </c>
      <c r="Z494" s="39" t="s">
        <v>5351</v>
      </c>
      <c r="AA494" t="s">
        <v>5386</v>
      </c>
    </row>
    <row r="495" spans="1:27" x14ac:dyDescent="0.3">
      <c r="A495" s="37" t="s">
        <v>4083</v>
      </c>
      <c r="B495" s="37" t="s">
        <v>4641</v>
      </c>
      <c r="C495" s="37" t="s">
        <v>4084</v>
      </c>
      <c r="D495" s="37" t="s">
        <v>2267</v>
      </c>
      <c r="E495" s="37" t="s">
        <v>2271</v>
      </c>
      <c r="F495" s="37" t="s">
        <v>4971</v>
      </c>
      <c r="G495" s="37" t="s">
        <v>5089</v>
      </c>
      <c r="H495" s="37" t="s">
        <v>4607</v>
      </c>
      <c r="I495" s="37">
        <v>0</v>
      </c>
      <c r="J495" s="37">
        <v>0</v>
      </c>
      <c r="K495" s="37">
        <v>0</v>
      </c>
      <c r="L495" s="37">
        <v>1</v>
      </c>
      <c r="M495" s="37">
        <v>0</v>
      </c>
      <c r="N495" s="37">
        <v>2</v>
      </c>
      <c r="O495" s="37">
        <v>4</v>
      </c>
      <c r="P495">
        <f>VLOOKUP($A495,'Item Detail'!$A$2:$G$665,7,0)</f>
        <v>1</v>
      </c>
      <c r="Q495" s="39" t="s">
        <v>5353</v>
      </c>
      <c r="R495" s="39" t="s">
        <v>5349</v>
      </c>
      <c r="S495" s="39" t="s">
        <v>5354</v>
      </c>
      <c r="T495" s="39" t="s">
        <v>5350</v>
      </c>
      <c r="U495" s="39" t="s">
        <v>5350</v>
      </c>
      <c r="V495" s="39" t="s">
        <v>5355</v>
      </c>
      <c r="W495" s="39" t="s">
        <v>5355</v>
      </c>
      <c r="X495" s="39" t="s">
        <v>5355</v>
      </c>
      <c r="Y495" s="39" t="s">
        <v>5355</v>
      </c>
      <c r="Z495" s="39" t="s">
        <v>5355</v>
      </c>
      <c r="AA495" t="s">
        <v>5380</v>
      </c>
    </row>
    <row r="496" spans="1:27" x14ac:dyDescent="0.3">
      <c r="A496" s="37" t="s">
        <v>4422</v>
      </c>
      <c r="B496" s="37" t="s">
        <v>4623</v>
      </c>
      <c r="C496" s="37" t="s">
        <v>4423</v>
      </c>
      <c r="D496" s="37" t="s">
        <v>4424</v>
      </c>
      <c r="E496" s="37" t="s">
        <v>2493</v>
      </c>
      <c r="F496" s="37" t="s">
        <v>4624</v>
      </c>
      <c r="G496" s="37" t="s">
        <v>5090</v>
      </c>
      <c r="H496" s="37" t="s">
        <v>4607</v>
      </c>
      <c r="I496" s="37">
        <v>0</v>
      </c>
      <c r="J496" s="37">
        <v>1</v>
      </c>
      <c r="K496" s="37">
        <v>0</v>
      </c>
      <c r="L496" s="37">
        <v>0</v>
      </c>
      <c r="M496" s="37">
        <v>0</v>
      </c>
      <c r="N496" s="37">
        <v>2</v>
      </c>
      <c r="O496" s="37">
        <v>4</v>
      </c>
      <c r="P496">
        <f>VLOOKUP($A496,'Item Detail'!$A$2:$G$665,7,0)</f>
        <v>1</v>
      </c>
      <c r="Q496" s="39" t="s">
        <v>5353</v>
      </c>
      <c r="R496" s="39" t="s">
        <v>5349</v>
      </c>
      <c r="S496" s="39" t="s">
        <v>5354</v>
      </c>
      <c r="T496" s="39" t="s">
        <v>5350</v>
      </c>
      <c r="U496" s="39" t="s">
        <v>5356</v>
      </c>
      <c r="V496" s="39" t="s">
        <v>5355</v>
      </c>
      <c r="W496" s="39" t="s">
        <v>5355</v>
      </c>
      <c r="X496" s="39" t="s">
        <v>5355</v>
      </c>
      <c r="Y496" s="39" t="s">
        <v>5355</v>
      </c>
      <c r="Z496" s="39" t="s">
        <v>5355</v>
      </c>
      <c r="AA496" t="s">
        <v>5380</v>
      </c>
    </row>
    <row r="497" spans="1:27" x14ac:dyDescent="0.3">
      <c r="A497" s="37" t="s">
        <v>3518</v>
      </c>
      <c r="B497" s="37" t="s">
        <v>4623</v>
      </c>
      <c r="C497" s="37" t="s">
        <v>3519</v>
      </c>
      <c r="D497" s="37" t="s">
        <v>2267</v>
      </c>
      <c r="E497" s="37" t="s">
        <v>2336</v>
      </c>
      <c r="F497" s="37" t="s">
        <v>4624</v>
      </c>
      <c r="G497" s="37" t="s">
        <v>5091</v>
      </c>
      <c r="H497" s="37" t="s">
        <v>4603</v>
      </c>
      <c r="I497" s="37">
        <v>0</v>
      </c>
      <c r="J497" s="37">
        <v>1</v>
      </c>
      <c r="K497" s="37">
        <v>0</v>
      </c>
      <c r="L497" s="37">
        <v>0</v>
      </c>
      <c r="M497" s="37">
        <v>0</v>
      </c>
      <c r="N497" s="37">
        <v>2</v>
      </c>
      <c r="O497" s="37">
        <v>4</v>
      </c>
      <c r="P497">
        <f>VLOOKUP($A497,'Item Detail'!$A$2:$G$665,7,0)</f>
        <v>1</v>
      </c>
      <c r="Q497" s="39" t="s">
        <v>5353</v>
      </c>
      <c r="R497" s="39" t="s">
        <v>5349</v>
      </c>
      <c r="S497" s="39" t="s">
        <v>5354</v>
      </c>
      <c r="T497" s="39" t="s">
        <v>5350</v>
      </c>
      <c r="U497" s="39" t="s">
        <v>5356</v>
      </c>
      <c r="V497" s="39" t="s">
        <v>5355</v>
      </c>
      <c r="W497" s="39" t="s">
        <v>5351</v>
      </c>
      <c r="X497" s="39" t="s">
        <v>5351</v>
      </c>
      <c r="Y497" s="39" t="s">
        <v>5351</v>
      </c>
      <c r="Z497" s="39" t="s">
        <v>5351</v>
      </c>
      <c r="AA497" t="s">
        <v>5381</v>
      </c>
    </row>
    <row r="498" spans="1:27" x14ac:dyDescent="0.3">
      <c r="A498" s="37" t="s">
        <v>3629</v>
      </c>
      <c r="B498" s="37" t="s">
        <v>4621</v>
      </c>
      <c r="C498" s="37" t="s">
        <v>3630</v>
      </c>
      <c r="D498" s="37" t="s">
        <v>2267</v>
      </c>
      <c r="E498" s="37" t="s">
        <v>2484</v>
      </c>
      <c r="F498" s="37" t="s">
        <v>4712</v>
      </c>
      <c r="G498" s="37" t="s">
        <v>5092</v>
      </c>
      <c r="H498" s="37" t="s">
        <v>4603</v>
      </c>
      <c r="I498" s="37">
        <v>0</v>
      </c>
      <c r="J498" s="37">
        <v>1</v>
      </c>
      <c r="K498" s="37">
        <v>0</v>
      </c>
      <c r="L498" s="37">
        <v>0</v>
      </c>
      <c r="M498" s="37">
        <v>0</v>
      </c>
      <c r="N498" s="37">
        <v>2</v>
      </c>
      <c r="O498" s="37">
        <v>4</v>
      </c>
      <c r="P498">
        <f>VLOOKUP($A498,'Item Detail'!$A$2:$G$665,7,0)</f>
        <v>1</v>
      </c>
      <c r="Q498" s="39" t="s">
        <v>5353</v>
      </c>
      <c r="R498" s="39" t="s">
        <v>5349</v>
      </c>
      <c r="S498" s="39" t="s">
        <v>5354</v>
      </c>
      <c r="T498" s="39" t="s">
        <v>5350</v>
      </c>
      <c r="U498" s="39" t="s">
        <v>5350</v>
      </c>
      <c r="V498" s="39" t="s">
        <v>5355</v>
      </c>
      <c r="W498" s="39" t="s">
        <v>5351</v>
      </c>
      <c r="X498" s="39" t="s">
        <v>5351</v>
      </c>
      <c r="Y498" s="39" t="s">
        <v>5351</v>
      </c>
      <c r="Z498" s="39" t="s">
        <v>5351</v>
      </c>
      <c r="AA498" t="s">
        <v>5381</v>
      </c>
    </row>
    <row r="499" spans="1:27" x14ac:dyDescent="0.3">
      <c r="A499" s="37" t="s">
        <v>4106</v>
      </c>
      <c r="B499" s="37" t="s">
        <v>4615</v>
      </c>
      <c r="C499" s="37" t="s">
        <v>4107</v>
      </c>
      <c r="D499" s="37" t="s">
        <v>2267</v>
      </c>
      <c r="E499" s="37" t="s">
        <v>2271</v>
      </c>
      <c r="F499" s="37" t="s">
        <v>4108</v>
      </c>
      <c r="G499" s="37" t="s">
        <v>5093</v>
      </c>
      <c r="H499" s="37" t="s">
        <v>4607</v>
      </c>
      <c r="I499" s="37">
        <v>0</v>
      </c>
      <c r="J499" s="37">
        <v>0</v>
      </c>
      <c r="K499" s="37">
        <v>0</v>
      </c>
      <c r="L499" s="37">
        <v>1</v>
      </c>
      <c r="M499" s="37">
        <v>0</v>
      </c>
      <c r="N499" s="37">
        <v>2</v>
      </c>
      <c r="O499" s="37">
        <v>4</v>
      </c>
      <c r="P499">
        <f>VLOOKUP($A499,'Item Detail'!$A$2:$G$665,7,0)</f>
        <v>1</v>
      </c>
      <c r="Q499" s="39" t="s">
        <v>5353</v>
      </c>
      <c r="R499" s="39" t="s">
        <v>5349</v>
      </c>
      <c r="S499" s="39" t="s">
        <v>5354</v>
      </c>
      <c r="T499" s="39" t="s">
        <v>5350</v>
      </c>
      <c r="U499" s="39" t="s">
        <v>5350</v>
      </c>
      <c r="V499" s="39" t="s">
        <v>5355</v>
      </c>
      <c r="W499" s="39" t="s">
        <v>5355</v>
      </c>
      <c r="X499" s="39" t="s">
        <v>5355</v>
      </c>
      <c r="Y499" s="39" t="s">
        <v>5355</v>
      </c>
      <c r="Z499" s="39" t="s">
        <v>5355</v>
      </c>
      <c r="AA499" t="s">
        <v>5380</v>
      </c>
    </row>
    <row r="500" spans="1:27" x14ac:dyDescent="0.3">
      <c r="A500" s="37" t="s">
        <v>3508</v>
      </c>
      <c r="B500" s="37" t="s">
        <v>4609</v>
      </c>
      <c r="C500" s="37" t="s">
        <v>3509</v>
      </c>
      <c r="D500" s="37" t="s">
        <v>3441</v>
      </c>
      <c r="E500" s="37" t="s">
        <v>2271</v>
      </c>
      <c r="F500" s="37" t="s">
        <v>4610</v>
      </c>
      <c r="G500" s="37" t="s">
        <v>5094</v>
      </c>
      <c r="H500" s="37" t="s">
        <v>4603</v>
      </c>
      <c r="I500" s="37">
        <v>0</v>
      </c>
      <c r="J500" s="37">
        <v>1</v>
      </c>
      <c r="K500" s="37">
        <v>0</v>
      </c>
      <c r="L500" s="37">
        <v>0</v>
      </c>
      <c r="M500" s="37">
        <v>0</v>
      </c>
      <c r="N500" s="37">
        <v>2</v>
      </c>
      <c r="O500" s="37">
        <v>4</v>
      </c>
      <c r="P500">
        <f>VLOOKUP($A500,'Item Detail'!$A$2:$G$665,7,0)</f>
        <v>1</v>
      </c>
      <c r="Q500" s="39" t="s">
        <v>5353</v>
      </c>
      <c r="R500" s="39" t="s">
        <v>5349</v>
      </c>
      <c r="S500" s="39" t="s">
        <v>5354</v>
      </c>
      <c r="T500" s="39" t="s">
        <v>5350</v>
      </c>
      <c r="U500" s="39" t="s">
        <v>5356</v>
      </c>
      <c r="V500" s="39" t="s">
        <v>5355</v>
      </c>
      <c r="W500" s="39" t="s">
        <v>5351</v>
      </c>
      <c r="X500" s="39" t="s">
        <v>5351</v>
      </c>
      <c r="Y500" s="39" t="s">
        <v>5351</v>
      </c>
      <c r="Z500" s="39" t="s">
        <v>5351</v>
      </c>
      <c r="AA500" t="s">
        <v>5381</v>
      </c>
    </row>
    <row r="501" spans="1:27" x14ac:dyDescent="0.3">
      <c r="A501" s="37" t="s">
        <v>3654</v>
      </c>
      <c r="B501" s="37" t="s">
        <v>4609</v>
      </c>
      <c r="C501" s="37" t="s">
        <v>3655</v>
      </c>
      <c r="D501" s="37" t="s">
        <v>2267</v>
      </c>
      <c r="E501" s="37" t="s">
        <v>2271</v>
      </c>
      <c r="F501" s="37" t="s">
        <v>4610</v>
      </c>
      <c r="G501" s="37" t="s">
        <v>5095</v>
      </c>
      <c r="H501" s="37" t="s">
        <v>4607</v>
      </c>
      <c r="I501" s="37">
        <v>0</v>
      </c>
      <c r="J501" s="37">
        <v>1</v>
      </c>
      <c r="K501" s="37">
        <v>0</v>
      </c>
      <c r="L501" s="37">
        <v>0</v>
      </c>
      <c r="M501" s="37">
        <v>0</v>
      </c>
      <c r="N501" s="37">
        <v>2</v>
      </c>
      <c r="O501" s="37">
        <v>4</v>
      </c>
      <c r="P501">
        <f>VLOOKUP($A501,'Item Detail'!$A$2:$G$665,7,0)</f>
        <v>1</v>
      </c>
      <c r="Q501" s="39" t="s">
        <v>5353</v>
      </c>
      <c r="R501" s="39" t="s">
        <v>5349</v>
      </c>
      <c r="S501" s="39" t="s">
        <v>5354</v>
      </c>
      <c r="T501" s="39" t="s">
        <v>5350</v>
      </c>
      <c r="U501" s="39" t="s">
        <v>5356</v>
      </c>
      <c r="V501" s="39" t="s">
        <v>5355</v>
      </c>
      <c r="W501" s="39" t="s">
        <v>5355</v>
      </c>
      <c r="X501" s="39" t="s">
        <v>5355</v>
      </c>
      <c r="Y501" s="39" t="s">
        <v>5355</v>
      </c>
      <c r="Z501" s="39" t="s">
        <v>5355</v>
      </c>
      <c r="AA501" t="s">
        <v>5380</v>
      </c>
    </row>
    <row r="502" spans="1:27" x14ac:dyDescent="0.3">
      <c r="A502" s="37" t="s">
        <v>3758</v>
      </c>
      <c r="B502" s="37" t="s">
        <v>4663</v>
      </c>
      <c r="C502" s="37" t="s">
        <v>3759</v>
      </c>
      <c r="D502" s="37" t="s">
        <v>2267</v>
      </c>
      <c r="E502" s="37" t="s">
        <v>3760</v>
      </c>
      <c r="F502" s="37" t="s">
        <v>2427</v>
      </c>
      <c r="G502" s="37" t="s">
        <v>5096</v>
      </c>
      <c r="H502" s="37" t="s">
        <v>4607</v>
      </c>
      <c r="I502" s="37">
        <v>0</v>
      </c>
      <c r="J502" s="37">
        <v>1</v>
      </c>
      <c r="K502" s="37">
        <v>0</v>
      </c>
      <c r="L502" s="37">
        <v>0</v>
      </c>
      <c r="M502" s="37">
        <v>0</v>
      </c>
      <c r="N502" s="37">
        <v>2</v>
      </c>
      <c r="O502" s="37">
        <v>4</v>
      </c>
      <c r="P502">
        <f>VLOOKUP($A502,'Item Detail'!$A$2:$G$665,7,0)</f>
        <v>1</v>
      </c>
      <c r="Q502" s="39" t="s">
        <v>5353</v>
      </c>
      <c r="R502" s="39" t="s">
        <v>5349</v>
      </c>
      <c r="S502" s="39" t="s">
        <v>5354</v>
      </c>
      <c r="T502" s="39" t="s">
        <v>5350</v>
      </c>
      <c r="U502" s="39" t="s">
        <v>5350</v>
      </c>
      <c r="V502" s="39" t="s">
        <v>5355</v>
      </c>
      <c r="W502" s="39" t="s">
        <v>5355</v>
      </c>
      <c r="X502" s="39" t="s">
        <v>5355</v>
      </c>
      <c r="Y502" s="39" t="s">
        <v>5355</v>
      </c>
      <c r="Z502" s="39" t="s">
        <v>5355</v>
      </c>
      <c r="AA502" t="s">
        <v>5380</v>
      </c>
    </row>
    <row r="503" spans="1:27" x14ac:dyDescent="0.3">
      <c r="A503" s="37" t="s">
        <v>3486</v>
      </c>
      <c r="B503" s="37" t="s">
        <v>4617</v>
      </c>
      <c r="C503" s="37" t="s">
        <v>3487</v>
      </c>
      <c r="D503" s="37" t="s">
        <v>3488</v>
      </c>
      <c r="E503" s="37" t="s">
        <v>2271</v>
      </c>
      <c r="F503" s="37" t="s">
        <v>3489</v>
      </c>
      <c r="G503" s="37" t="s">
        <v>5097</v>
      </c>
      <c r="H503" s="37" t="s">
        <v>4603</v>
      </c>
      <c r="I503" s="37">
        <v>0</v>
      </c>
      <c r="J503" s="37">
        <v>1</v>
      </c>
      <c r="K503" s="37">
        <v>0</v>
      </c>
      <c r="L503" s="37">
        <v>0</v>
      </c>
      <c r="M503" s="37">
        <v>0</v>
      </c>
      <c r="N503" s="37">
        <v>2</v>
      </c>
      <c r="O503" s="37">
        <v>4</v>
      </c>
      <c r="P503">
        <f>VLOOKUP($A503,'Item Detail'!$A$2:$G$665,7,0)</f>
        <v>1</v>
      </c>
      <c r="Q503" s="39" t="s">
        <v>5353</v>
      </c>
      <c r="R503" s="39" t="s">
        <v>5349</v>
      </c>
      <c r="S503" s="39" t="s">
        <v>5354</v>
      </c>
      <c r="T503" s="39" t="s">
        <v>5350</v>
      </c>
      <c r="U503" s="39" t="s">
        <v>5350</v>
      </c>
      <c r="V503" s="39" t="s">
        <v>5355</v>
      </c>
      <c r="W503" s="39" t="s">
        <v>5351</v>
      </c>
      <c r="X503" s="39" t="s">
        <v>5355</v>
      </c>
      <c r="Y503" s="39" t="s">
        <v>5351</v>
      </c>
      <c r="Z503" s="39" t="s">
        <v>5355</v>
      </c>
      <c r="AA503" t="s">
        <v>5381</v>
      </c>
    </row>
    <row r="504" spans="1:27" x14ac:dyDescent="0.3">
      <c r="A504" s="37" t="s">
        <v>3451</v>
      </c>
      <c r="B504" s="37" t="s">
        <v>4669</v>
      </c>
      <c r="C504" s="37" t="s">
        <v>3452</v>
      </c>
      <c r="D504" s="37" t="s">
        <v>2267</v>
      </c>
      <c r="E504" s="37" t="s">
        <v>2271</v>
      </c>
      <c r="F504" s="37" t="s">
        <v>3453</v>
      </c>
      <c r="G504" s="37" t="s">
        <v>5098</v>
      </c>
      <c r="H504" s="37" t="s">
        <v>4607</v>
      </c>
      <c r="I504" s="37">
        <v>0</v>
      </c>
      <c r="J504" s="37">
        <v>1</v>
      </c>
      <c r="K504" s="37">
        <v>0</v>
      </c>
      <c r="L504" s="37">
        <v>0</v>
      </c>
      <c r="M504" s="37">
        <v>0</v>
      </c>
      <c r="N504" s="37">
        <v>2</v>
      </c>
      <c r="O504" s="37">
        <v>4</v>
      </c>
      <c r="P504">
        <f>VLOOKUP($A504,'Item Detail'!$A$2:$G$665,7,0)</f>
        <v>1</v>
      </c>
      <c r="Q504" s="39" t="s">
        <v>5353</v>
      </c>
      <c r="R504" s="39" t="s">
        <v>5349</v>
      </c>
      <c r="S504" s="39" t="s">
        <v>5354</v>
      </c>
      <c r="T504" s="39" t="s">
        <v>5350</v>
      </c>
      <c r="U504" s="39" t="s">
        <v>5359</v>
      </c>
      <c r="V504" s="39" t="s">
        <v>5355</v>
      </c>
      <c r="W504" s="39" t="s">
        <v>5355</v>
      </c>
      <c r="X504" s="39" t="s">
        <v>5355</v>
      </c>
      <c r="Y504" s="39" t="s">
        <v>5355</v>
      </c>
      <c r="Z504" s="39" t="s">
        <v>5355</v>
      </c>
      <c r="AA504" t="s">
        <v>5380</v>
      </c>
    </row>
    <row r="505" spans="1:27" x14ac:dyDescent="0.3">
      <c r="A505" s="37" t="s">
        <v>3664</v>
      </c>
      <c r="B505" s="37" t="s">
        <v>4683</v>
      </c>
      <c r="C505" s="37" t="s">
        <v>3665</v>
      </c>
      <c r="D505" s="37" t="s">
        <v>2267</v>
      </c>
      <c r="E505" s="37" t="s">
        <v>2271</v>
      </c>
      <c r="F505" s="37" t="s">
        <v>2504</v>
      </c>
      <c r="G505" s="37" t="s">
        <v>5099</v>
      </c>
      <c r="H505" s="37" t="s">
        <v>4603</v>
      </c>
      <c r="I505" s="37">
        <v>0</v>
      </c>
      <c r="J505" s="37">
        <v>0</v>
      </c>
      <c r="K505" s="37">
        <v>0</v>
      </c>
      <c r="L505" s="37">
        <v>1</v>
      </c>
      <c r="M505" s="37">
        <v>0</v>
      </c>
      <c r="N505" s="37">
        <v>2</v>
      </c>
      <c r="O505" s="37">
        <v>4</v>
      </c>
      <c r="P505">
        <f>VLOOKUP($A505,'Item Detail'!$A$2:$G$665,7,0)</f>
        <v>1</v>
      </c>
      <c r="Q505" s="39" t="s">
        <v>5374</v>
      </c>
      <c r="R505" s="39" t="s">
        <v>5349</v>
      </c>
      <c r="S505" s="39" t="s">
        <v>5354</v>
      </c>
      <c r="T505" s="39" t="s">
        <v>5350</v>
      </c>
      <c r="U505" s="39" t="s">
        <v>5350</v>
      </c>
      <c r="V505" s="39" t="s">
        <v>5351</v>
      </c>
      <c r="W505" s="39" t="s">
        <v>5355</v>
      </c>
      <c r="X505" s="39" t="s">
        <v>5351</v>
      </c>
      <c r="Y505" s="39" t="s">
        <v>5351</v>
      </c>
      <c r="Z505" s="39" t="s">
        <v>5351</v>
      </c>
      <c r="AA505" t="s">
        <v>5381</v>
      </c>
    </row>
    <row r="506" spans="1:27" x14ac:dyDescent="0.3">
      <c r="A506" s="37" t="s">
        <v>1803</v>
      </c>
      <c r="B506" s="37" t="s">
        <v>4615</v>
      </c>
      <c r="C506" s="37" t="s">
        <v>3427</v>
      </c>
      <c r="D506" s="37" t="s">
        <v>2267</v>
      </c>
      <c r="E506" s="37" t="s">
        <v>2416</v>
      </c>
      <c r="F506" s="37" t="s">
        <v>1106</v>
      </c>
      <c r="G506" s="37" t="s">
        <v>5100</v>
      </c>
      <c r="H506" s="37" t="s">
        <v>4599</v>
      </c>
      <c r="I506" s="37">
        <v>0</v>
      </c>
      <c r="J506" s="37">
        <v>1</v>
      </c>
      <c r="K506" s="37">
        <v>0</v>
      </c>
      <c r="L506" s="37">
        <v>0</v>
      </c>
      <c r="M506" s="37">
        <v>0</v>
      </c>
      <c r="N506" s="37">
        <v>2</v>
      </c>
      <c r="O506" s="37">
        <v>4</v>
      </c>
      <c r="P506">
        <f>VLOOKUP($A506,'Item Detail'!$A$2:$G$665,7,0)</f>
        <v>1</v>
      </c>
      <c r="Q506" s="39" t="s">
        <v>5367</v>
      </c>
      <c r="R506" s="39" t="s">
        <v>5349</v>
      </c>
      <c r="S506" s="39" t="s">
        <v>5368</v>
      </c>
      <c r="T506" s="39" t="s">
        <v>5350</v>
      </c>
      <c r="U506" s="39" t="s">
        <v>5350</v>
      </c>
      <c r="V506" s="39" t="s">
        <v>5351</v>
      </c>
      <c r="W506" s="39" t="s">
        <v>5351</v>
      </c>
      <c r="X506" s="39" t="s">
        <v>5351</v>
      </c>
      <c r="Y506" s="39" t="s">
        <v>5351</v>
      </c>
      <c r="Z506" s="39" t="s">
        <v>5351</v>
      </c>
      <c r="AA506" t="s">
        <v>5382</v>
      </c>
    </row>
    <row r="507" spans="1:27" x14ac:dyDescent="0.3">
      <c r="A507" s="37" t="s">
        <v>3592</v>
      </c>
      <c r="B507" s="37" t="s">
        <v>4615</v>
      </c>
      <c r="C507" s="37" t="s">
        <v>3593</v>
      </c>
      <c r="D507" s="37" t="s">
        <v>2606</v>
      </c>
      <c r="E507" s="37" t="s">
        <v>2323</v>
      </c>
      <c r="F507" s="37" t="s">
        <v>1106</v>
      </c>
      <c r="G507" s="37" t="s">
        <v>5101</v>
      </c>
      <c r="H507" s="37" t="s">
        <v>4607</v>
      </c>
      <c r="I507" s="37">
        <v>0</v>
      </c>
      <c r="J507" s="37">
        <v>1</v>
      </c>
      <c r="K507" s="37">
        <v>0</v>
      </c>
      <c r="L507" s="37">
        <v>0</v>
      </c>
      <c r="M507" s="37">
        <v>0</v>
      </c>
      <c r="N507" s="37">
        <v>2</v>
      </c>
      <c r="O507" s="37">
        <v>4</v>
      </c>
      <c r="P507">
        <f>VLOOKUP($A507,'Item Detail'!$A$2:$G$665,7,0)</f>
        <v>1</v>
      </c>
      <c r="Q507" s="39" t="s">
        <v>5353</v>
      </c>
      <c r="R507" s="39" t="s">
        <v>5349</v>
      </c>
      <c r="S507" s="39" t="s">
        <v>5354</v>
      </c>
      <c r="T507" s="39" t="s">
        <v>5350</v>
      </c>
      <c r="U507" s="39" t="s">
        <v>5356</v>
      </c>
      <c r="V507" s="39" t="s">
        <v>5355</v>
      </c>
      <c r="W507" s="39" t="s">
        <v>5355</v>
      </c>
      <c r="X507" s="39" t="s">
        <v>5355</v>
      </c>
      <c r="Y507" s="39" t="s">
        <v>5355</v>
      </c>
      <c r="Z507" s="39" t="s">
        <v>5355</v>
      </c>
      <c r="AA507" t="s">
        <v>5380</v>
      </c>
    </row>
    <row r="508" spans="1:27" x14ac:dyDescent="0.3">
      <c r="A508" s="37" t="s">
        <v>1103</v>
      </c>
      <c r="B508" s="37" t="s">
        <v>4615</v>
      </c>
      <c r="C508" s="37" t="s">
        <v>4340</v>
      </c>
      <c r="D508" s="37" t="s">
        <v>2267</v>
      </c>
      <c r="E508" s="37" t="s">
        <v>2543</v>
      </c>
      <c r="F508" s="37" t="s">
        <v>1106</v>
      </c>
      <c r="G508" s="37" t="s">
        <v>5102</v>
      </c>
      <c r="H508" s="37" t="s">
        <v>4746</v>
      </c>
      <c r="I508" s="37">
        <v>0</v>
      </c>
      <c r="J508" s="37">
        <v>1</v>
      </c>
      <c r="K508" s="37">
        <v>0</v>
      </c>
      <c r="L508" s="37">
        <v>0</v>
      </c>
      <c r="M508" s="37">
        <v>0</v>
      </c>
      <c r="N508" s="37">
        <v>2</v>
      </c>
      <c r="O508" s="37">
        <v>4</v>
      </c>
      <c r="P508">
        <f>VLOOKUP($A508,'Item Detail'!$A$2:$G$665,7,0)</f>
        <v>1</v>
      </c>
      <c r="Q508" s="39" t="s">
        <v>5367</v>
      </c>
      <c r="R508" s="39" t="s">
        <v>5349</v>
      </c>
      <c r="S508" s="39" t="s">
        <v>5368</v>
      </c>
      <c r="T508" s="39" t="s">
        <v>5350</v>
      </c>
      <c r="U508" s="39" t="s">
        <v>5350</v>
      </c>
      <c r="V508" s="39" t="s">
        <v>5351</v>
      </c>
      <c r="W508" s="39" t="s">
        <v>5351</v>
      </c>
      <c r="X508" s="39" t="s">
        <v>5351</v>
      </c>
      <c r="Y508" s="39" t="s">
        <v>5351</v>
      </c>
      <c r="Z508" s="39" t="s">
        <v>5351</v>
      </c>
      <c r="AA508" t="s">
        <v>5382</v>
      </c>
    </row>
    <row r="509" spans="1:27" x14ac:dyDescent="0.3">
      <c r="A509" s="37" t="s">
        <v>4245</v>
      </c>
      <c r="B509" s="37" t="s">
        <v>4617</v>
      </c>
      <c r="C509" s="37" t="s">
        <v>4246</v>
      </c>
      <c r="D509" s="37" t="s">
        <v>2267</v>
      </c>
      <c r="E509" s="37" t="s">
        <v>2328</v>
      </c>
      <c r="F509" s="37" t="s">
        <v>2311</v>
      </c>
      <c r="G509" s="37" t="s">
        <v>5103</v>
      </c>
      <c r="H509" s="37" t="s">
        <v>4607</v>
      </c>
      <c r="I509" s="37">
        <v>0</v>
      </c>
      <c r="J509" s="37">
        <v>1</v>
      </c>
      <c r="K509" s="37">
        <v>0</v>
      </c>
      <c r="L509" s="37">
        <v>0</v>
      </c>
      <c r="M509" s="37">
        <v>0</v>
      </c>
      <c r="N509" s="37">
        <v>2</v>
      </c>
      <c r="O509" s="37">
        <v>4</v>
      </c>
      <c r="P509">
        <f>VLOOKUP($A509,'Item Detail'!$A$2:$G$665,7,0)</f>
        <v>1</v>
      </c>
      <c r="Q509" s="39" t="s">
        <v>5353</v>
      </c>
      <c r="R509" s="39" t="s">
        <v>5349</v>
      </c>
      <c r="S509" s="39" t="s">
        <v>5354</v>
      </c>
      <c r="T509" s="39" t="s">
        <v>5350</v>
      </c>
      <c r="U509" s="39" t="s">
        <v>5356</v>
      </c>
      <c r="V509" s="39" t="s">
        <v>5355</v>
      </c>
      <c r="W509" s="39" t="s">
        <v>5355</v>
      </c>
      <c r="X509" s="39" t="s">
        <v>5355</v>
      </c>
      <c r="Y509" s="39" t="s">
        <v>5351</v>
      </c>
      <c r="Z509" s="39" t="s">
        <v>5351</v>
      </c>
      <c r="AA509" t="s">
        <v>5380</v>
      </c>
    </row>
    <row r="510" spans="1:27" x14ac:dyDescent="0.3">
      <c r="A510" s="37" t="s">
        <v>4007</v>
      </c>
      <c r="B510" s="37" t="s">
        <v>4604</v>
      </c>
      <c r="C510" s="37" t="s">
        <v>4008</v>
      </c>
      <c r="D510" s="37" t="s">
        <v>2267</v>
      </c>
      <c r="E510" s="37" t="s">
        <v>2271</v>
      </c>
      <c r="F510" s="37" t="s">
        <v>1227</v>
      </c>
      <c r="G510" s="37" t="s">
        <v>5104</v>
      </c>
      <c r="H510" s="37" t="s">
        <v>4606</v>
      </c>
      <c r="I510" s="37">
        <v>0</v>
      </c>
      <c r="J510" s="37">
        <v>1</v>
      </c>
      <c r="K510" s="37">
        <v>0</v>
      </c>
      <c r="L510" s="37">
        <v>0</v>
      </c>
      <c r="M510" s="37">
        <v>0</v>
      </c>
      <c r="N510" s="37">
        <v>2</v>
      </c>
      <c r="O510" s="37">
        <v>4</v>
      </c>
      <c r="P510">
        <f>VLOOKUP($A510,'Item Detail'!$A$2:$G$665,7,0)</f>
        <v>1</v>
      </c>
      <c r="Q510" s="39" t="s">
        <v>5353</v>
      </c>
      <c r="R510" s="39" t="s">
        <v>5349</v>
      </c>
      <c r="S510" s="39" t="s">
        <v>5354</v>
      </c>
      <c r="T510" s="39" t="s">
        <v>5350</v>
      </c>
      <c r="U510" s="39" t="s">
        <v>5350</v>
      </c>
      <c r="V510" s="39" t="s">
        <v>5355</v>
      </c>
      <c r="W510" s="39" t="s">
        <v>5355</v>
      </c>
      <c r="X510" s="39" t="s">
        <v>5351</v>
      </c>
      <c r="Y510" s="39" t="s">
        <v>5351</v>
      </c>
      <c r="Z510" s="39" t="s">
        <v>5351</v>
      </c>
      <c r="AA510" t="s">
        <v>5380</v>
      </c>
    </row>
    <row r="511" spans="1:27" x14ac:dyDescent="0.3">
      <c r="A511" s="37" t="s">
        <v>2017</v>
      </c>
      <c r="B511" s="37" t="s">
        <v>4604</v>
      </c>
      <c r="C511" s="37" t="s">
        <v>3821</v>
      </c>
      <c r="D511" s="37" t="s">
        <v>2267</v>
      </c>
      <c r="E511" s="37" t="s">
        <v>2271</v>
      </c>
      <c r="F511" s="37" t="s">
        <v>1227</v>
      </c>
      <c r="G511" s="37" t="s">
        <v>5105</v>
      </c>
      <c r="H511" s="37" t="s">
        <v>4599</v>
      </c>
      <c r="I511" s="37">
        <v>0</v>
      </c>
      <c r="J511" s="37">
        <v>1</v>
      </c>
      <c r="K511" s="37">
        <v>0</v>
      </c>
      <c r="L511" s="37">
        <v>0</v>
      </c>
      <c r="M511" s="37">
        <v>0</v>
      </c>
      <c r="N511" s="37">
        <v>2</v>
      </c>
      <c r="O511" s="37">
        <v>4</v>
      </c>
      <c r="P511">
        <f>VLOOKUP($A511,'Item Detail'!$A$2:$G$665,7,0)</f>
        <v>1</v>
      </c>
      <c r="Q511" s="39" t="s">
        <v>5352</v>
      </c>
      <c r="R511" s="39" t="s">
        <v>5349</v>
      </c>
      <c r="S511" s="39" t="s">
        <v>1204</v>
      </c>
      <c r="T511" s="39" t="s">
        <v>5350</v>
      </c>
      <c r="U511" s="39" t="s">
        <v>5350</v>
      </c>
      <c r="V511" s="39" t="s">
        <v>5351</v>
      </c>
      <c r="W511" s="39" t="s">
        <v>5351</v>
      </c>
      <c r="X511" s="39" t="s">
        <v>5351</v>
      </c>
      <c r="Y511" s="39" t="s">
        <v>5351</v>
      </c>
      <c r="Z511" s="39" t="s">
        <v>5351</v>
      </c>
      <c r="AA511" t="s">
        <v>5382</v>
      </c>
    </row>
    <row r="512" spans="1:27" x14ac:dyDescent="0.3">
      <c r="A512" s="37" t="s">
        <v>1646</v>
      </c>
      <c r="B512" s="37" t="s">
        <v>4604</v>
      </c>
      <c r="C512" s="37" t="s">
        <v>3744</v>
      </c>
      <c r="D512" s="37" t="s">
        <v>2267</v>
      </c>
      <c r="E512" s="37" t="s">
        <v>2271</v>
      </c>
      <c r="F512" s="37" t="s">
        <v>1227</v>
      </c>
      <c r="G512" s="37" t="s">
        <v>5106</v>
      </c>
      <c r="H512" s="37" t="s">
        <v>4599</v>
      </c>
      <c r="I512" s="37">
        <v>0</v>
      </c>
      <c r="J512" s="37">
        <v>1</v>
      </c>
      <c r="K512" s="37">
        <v>0</v>
      </c>
      <c r="L512" s="37">
        <v>0</v>
      </c>
      <c r="M512" s="37">
        <v>0</v>
      </c>
      <c r="N512" s="37">
        <v>2</v>
      </c>
      <c r="O512" s="37">
        <v>4</v>
      </c>
      <c r="P512">
        <f>VLOOKUP($A512,'Item Detail'!$A$2:$G$665,7,0)</f>
        <v>1</v>
      </c>
      <c r="Q512" s="39" t="s">
        <v>5352</v>
      </c>
      <c r="R512" s="39" t="s">
        <v>5349</v>
      </c>
      <c r="S512" s="39" t="s">
        <v>1204</v>
      </c>
      <c r="T512" s="39" t="s">
        <v>5350</v>
      </c>
      <c r="U512" s="39" t="s">
        <v>5350</v>
      </c>
      <c r="V512" s="39" t="s">
        <v>5351</v>
      </c>
      <c r="W512" s="39" t="s">
        <v>5351</v>
      </c>
      <c r="X512" s="39" t="s">
        <v>5351</v>
      </c>
      <c r="Y512" s="39" t="s">
        <v>5351</v>
      </c>
      <c r="Z512" s="39" t="s">
        <v>5351</v>
      </c>
      <c r="AA512" t="s">
        <v>5382</v>
      </c>
    </row>
    <row r="513" spans="1:27" x14ac:dyDescent="0.3">
      <c r="A513" s="37" t="s">
        <v>3836</v>
      </c>
      <c r="B513" s="37" t="s">
        <v>4638</v>
      </c>
      <c r="C513" s="37" t="s">
        <v>3837</v>
      </c>
      <c r="D513" s="37" t="s">
        <v>2267</v>
      </c>
      <c r="E513" s="37" t="s">
        <v>2271</v>
      </c>
      <c r="F513" s="37" t="s">
        <v>2965</v>
      </c>
      <c r="G513" s="37" t="s">
        <v>5107</v>
      </c>
      <c r="H513" s="37" t="s">
        <v>4603</v>
      </c>
      <c r="I513" s="37">
        <v>0</v>
      </c>
      <c r="J513" s="37">
        <v>1</v>
      </c>
      <c r="K513" s="37">
        <v>0</v>
      </c>
      <c r="L513" s="37">
        <v>0</v>
      </c>
      <c r="M513" s="37">
        <v>0</v>
      </c>
      <c r="N513" s="37">
        <v>2</v>
      </c>
      <c r="O513" s="37">
        <v>4</v>
      </c>
      <c r="P513">
        <f>VLOOKUP($A513,'Item Detail'!$A$2:$G$665,7,0)</f>
        <v>1</v>
      </c>
      <c r="Q513" s="39" t="s">
        <v>5353</v>
      </c>
      <c r="R513" s="39" t="s">
        <v>5349</v>
      </c>
      <c r="S513" s="39" t="s">
        <v>5354</v>
      </c>
      <c r="T513" s="39" t="s">
        <v>5350</v>
      </c>
      <c r="U513" s="39" t="s">
        <v>5350</v>
      </c>
      <c r="V513" s="39" t="s">
        <v>5355</v>
      </c>
      <c r="W513" s="39" t="s">
        <v>5351</v>
      </c>
      <c r="X513" s="39" t="s">
        <v>5351</v>
      </c>
      <c r="Y513" s="39" t="s">
        <v>5351</v>
      </c>
      <c r="Z513" s="39" t="s">
        <v>5351</v>
      </c>
      <c r="AA513" t="s">
        <v>5381</v>
      </c>
    </row>
    <row r="514" spans="1:27" x14ac:dyDescent="0.3">
      <c r="A514" s="37" t="s">
        <v>1963</v>
      </c>
      <c r="B514" s="37" t="s">
        <v>4838</v>
      </c>
      <c r="C514" s="37" t="s">
        <v>4519</v>
      </c>
      <c r="D514" s="37" t="s">
        <v>4520</v>
      </c>
      <c r="E514" s="37" t="s">
        <v>4521</v>
      </c>
      <c r="F514" s="37" t="s">
        <v>5108</v>
      </c>
      <c r="G514" s="37" t="s">
        <v>5109</v>
      </c>
      <c r="H514" s="37" t="s">
        <v>4599</v>
      </c>
      <c r="I514" s="37">
        <v>0</v>
      </c>
      <c r="J514" s="37">
        <v>1</v>
      </c>
      <c r="K514" s="37">
        <v>0</v>
      </c>
      <c r="L514" s="37">
        <v>0</v>
      </c>
      <c r="M514" s="37">
        <v>0</v>
      </c>
      <c r="N514" s="37">
        <v>2</v>
      </c>
      <c r="O514" s="37">
        <v>4</v>
      </c>
      <c r="P514">
        <f>VLOOKUP($A514,'Item Detail'!$A$2:$G$665,7,0)</f>
        <v>1</v>
      </c>
      <c r="Q514" s="39" t="s">
        <v>5367</v>
      </c>
      <c r="R514" s="39" t="s">
        <v>5349</v>
      </c>
      <c r="S514" s="39" t="s">
        <v>5368</v>
      </c>
      <c r="T514" s="39" t="s">
        <v>5350</v>
      </c>
      <c r="U514" s="39" t="s">
        <v>5350</v>
      </c>
      <c r="V514" s="39" t="s">
        <v>5351</v>
      </c>
      <c r="W514" s="39" t="s">
        <v>5351</v>
      </c>
      <c r="X514" s="39" t="s">
        <v>5351</v>
      </c>
      <c r="Y514" s="39" t="s">
        <v>5351</v>
      </c>
      <c r="Z514" s="39" t="s">
        <v>5351</v>
      </c>
      <c r="AA514" t="s">
        <v>5382</v>
      </c>
    </row>
    <row r="515" spans="1:27" x14ac:dyDescent="0.3">
      <c r="A515" s="37" t="s">
        <v>3730</v>
      </c>
      <c r="B515" s="37" t="s">
        <v>4609</v>
      </c>
      <c r="C515" s="37" t="s">
        <v>3731</v>
      </c>
      <c r="D515" s="37" t="s">
        <v>2267</v>
      </c>
      <c r="E515" s="37" t="s">
        <v>2271</v>
      </c>
      <c r="F515" s="37" t="s">
        <v>2864</v>
      </c>
      <c r="G515" s="37" t="s">
        <v>5110</v>
      </c>
      <c r="H515" s="37" t="s">
        <v>4603</v>
      </c>
      <c r="I515" s="37">
        <v>0</v>
      </c>
      <c r="J515" s="37">
        <v>1</v>
      </c>
      <c r="K515" s="37">
        <v>0</v>
      </c>
      <c r="L515" s="37">
        <v>0</v>
      </c>
      <c r="M515" s="37">
        <v>0</v>
      </c>
      <c r="N515" s="37">
        <v>2</v>
      </c>
      <c r="O515" s="37">
        <v>4</v>
      </c>
      <c r="P515">
        <f>VLOOKUP($A515,'Item Detail'!$A$2:$G$665,7,0)</f>
        <v>1</v>
      </c>
      <c r="Q515" s="39" t="s">
        <v>5361</v>
      </c>
      <c r="R515" s="39" t="s">
        <v>5349</v>
      </c>
      <c r="S515" s="39" t="s">
        <v>5354</v>
      </c>
      <c r="T515" s="39" t="s">
        <v>5350</v>
      </c>
      <c r="U515" s="39" t="s">
        <v>5350</v>
      </c>
      <c r="V515" s="39" t="s">
        <v>5355</v>
      </c>
      <c r="W515" s="39" t="s">
        <v>5351</v>
      </c>
      <c r="X515" s="39" t="s">
        <v>5351</v>
      </c>
      <c r="Y515" s="39" t="s">
        <v>5351</v>
      </c>
      <c r="Z515" s="39" t="s">
        <v>5351</v>
      </c>
      <c r="AA515" t="s">
        <v>5381</v>
      </c>
    </row>
    <row r="516" spans="1:27" x14ac:dyDescent="0.3">
      <c r="A516" s="37" t="s">
        <v>4052</v>
      </c>
      <c r="B516" s="37" t="s">
        <v>4609</v>
      </c>
      <c r="C516" s="37" t="s">
        <v>4053</v>
      </c>
      <c r="D516" s="37" t="s">
        <v>2267</v>
      </c>
      <c r="E516" s="37" t="s">
        <v>2271</v>
      </c>
      <c r="F516" s="37" t="s">
        <v>2864</v>
      </c>
      <c r="G516" s="37" t="s">
        <v>5111</v>
      </c>
      <c r="H516" s="37" t="s">
        <v>4603</v>
      </c>
      <c r="I516" s="37">
        <v>0</v>
      </c>
      <c r="J516" s="37">
        <v>0</v>
      </c>
      <c r="K516" s="37">
        <v>0</v>
      </c>
      <c r="L516" s="37">
        <v>1</v>
      </c>
      <c r="M516" s="37">
        <v>0</v>
      </c>
      <c r="N516" s="37">
        <v>2</v>
      </c>
      <c r="O516" s="37">
        <v>4</v>
      </c>
      <c r="P516">
        <f>VLOOKUP($A516,'Item Detail'!$A$2:$G$665,7,0)</f>
        <v>1</v>
      </c>
      <c r="Q516" s="39" t="s">
        <v>5361</v>
      </c>
      <c r="R516" s="39" t="s">
        <v>5349</v>
      </c>
      <c r="S516" s="39" t="s">
        <v>5354</v>
      </c>
      <c r="T516" s="39" t="s">
        <v>5350</v>
      </c>
      <c r="U516" s="39" t="s">
        <v>5350</v>
      </c>
      <c r="V516" s="39" t="s">
        <v>5351</v>
      </c>
      <c r="W516" s="39" t="s">
        <v>5355</v>
      </c>
      <c r="X516" s="39" t="s">
        <v>5351</v>
      </c>
      <c r="Y516" s="39" t="s">
        <v>5351</v>
      </c>
      <c r="Z516" s="39" t="s">
        <v>5351</v>
      </c>
      <c r="AA516" t="s">
        <v>5381</v>
      </c>
    </row>
    <row r="517" spans="1:27" x14ac:dyDescent="0.3">
      <c r="A517" s="37" t="s">
        <v>1969</v>
      </c>
      <c r="B517" s="37" t="s">
        <v>4619</v>
      </c>
      <c r="C517" s="37" t="s">
        <v>4269</v>
      </c>
      <c r="D517" s="37" t="s">
        <v>2267</v>
      </c>
      <c r="E517" s="37" t="s">
        <v>2543</v>
      </c>
      <c r="F517" s="37" t="s">
        <v>4695</v>
      </c>
      <c r="G517" s="37" t="s">
        <v>5112</v>
      </c>
      <c r="H517" s="37" t="s">
        <v>4599</v>
      </c>
      <c r="I517" s="37">
        <v>0</v>
      </c>
      <c r="J517" s="37">
        <v>1</v>
      </c>
      <c r="K517" s="37">
        <v>0</v>
      </c>
      <c r="L517" s="37">
        <v>0</v>
      </c>
      <c r="M517" s="37">
        <v>0</v>
      </c>
      <c r="N517" s="37">
        <v>2</v>
      </c>
      <c r="O517" s="37">
        <v>4</v>
      </c>
      <c r="P517">
        <f>VLOOKUP($A517,'Item Detail'!$A$2:$G$665,7,0)</f>
        <v>1</v>
      </c>
      <c r="Q517" s="39" t="s">
        <v>5367</v>
      </c>
      <c r="R517" s="39" t="s">
        <v>5349</v>
      </c>
      <c r="S517" s="39" t="s">
        <v>5368</v>
      </c>
      <c r="T517" s="39" t="s">
        <v>5350</v>
      </c>
      <c r="U517" s="39" t="s">
        <v>5350</v>
      </c>
      <c r="V517" s="39" t="s">
        <v>5351</v>
      </c>
      <c r="W517" s="39" t="s">
        <v>5351</v>
      </c>
      <c r="X517" s="39" t="s">
        <v>5351</v>
      </c>
      <c r="Y517" s="39" t="s">
        <v>5351</v>
      </c>
      <c r="Z517" s="39" t="s">
        <v>5351</v>
      </c>
      <c r="AA517" t="s">
        <v>5382</v>
      </c>
    </row>
    <row r="518" spans="1:27" x14ac:dyDescent="0.3">
      <c r="A518" s="37" t="s">
        <v>1413</v>
      </c>
      <c r="B518" s="37" t="s">
        <v>4692</v>
      </c>
      <c r="C518" s="37" t="s">
        <v>4147</v>
      </c>
      <c r="D518" s="37" t="s">
        <v>2267</v>
      </c>
      <c r="E518" s="37" t="s">
        <v>2416</v>
      </c>
      <c r="F518" s="37" t="s">
        <v>4695</v>
      </c>
      <c r="G518" s="37" t="s">
        <v>5113</v>
      </c>
      <c r="H518" s="37" t="s">
        <v>4599</v>
      </c>
      <c r="I518" s="37">
        <v>0</v>
      </c>
      <c r="J518" s="37">
        <v>0</v>
      </c>
      <c r="K518" s="37">
        <v>0</v>
      </c>
      <c r="L518" s="37">
        <v>1</v>
      </c>
      <c r="M518" s="37">
        <v>0</v>
      </c>
      <c r="N518" s="37">
        <v>2</v>
      </c>
      <c r="O518" s="37">
        <v>4</v>
      </c>
      <c r="P518">
        <f>VLOOKUP($A518,'Item Detail'!$A$2:$G$665,7,0)</f>
        <v>1</v>
      </c>
      <c r="Q518" s="39" t="s">
        <v>5365</v>
      </c>
      <c r="R518" s="39" t="s">
        <v>5349</v>
      </c>
      <c r="S518" s="39" t="s">
        <v>1204</v>
      </c>
      <c r="T518" s="39" t="s">
        <v>5350</v>
      </c>
      <c r="U518" s="39" t="s">
        <v>5350</v>
      </c>
      <c r="V518" s="39" t="s">
        <v>5351</v>
      </c>
      <c r="W518" s="39" t="s">
        <v>5351</v>
      </c>
      <c r="X518" s="39" t="s">
        <v>5351</v>
      </c>
      <c r="Y518" s="39" t="s">
        <v>5351</v>
      </c>
      <c r="Z518" s="39" t="s">
        <v>5351</v>
      </c>
      <c r="AA518" t="s">
        <v>5382</v>
      </c>
    </row>
    <row r="519" spans="1:27" x14ac:dyDescent="0.3">
      <c r="A519" s="37" t="s">
        <v>3565</v>
      </c>
      <c r="B519" s="37" t="s">
        <v>4619</v>
      </c>
      <c r="C519" s="37" t="s">
        <v>3566</v>
      </c>
      <c r="D519" s="37" t="s">
        <v>3567</v>
      </c>
      <c r="E519" s="37" t="s">
        <v>2271</v>
      </c>
      <c r="F519" s="37" t="s">
        <v>3568</v>
      </c>
      <c r="G519" s="37" t="s">
        <v>5114</v>
      </c>
      <c r="H519" s="37" t="s">
        <v>4607</v>
      </c>
      <c r="I519" s="37">
        <v>0</v>
      </c>
      <c r="J519" s="37">
        <v>1</v>
      </c>
      <c r="K519" s="37">
        <v>0</v>
      </c>
      <c r="L519" s="37">
        <v>0</v>
      </c>
      <c r="M519" s="37">
        <v>0</v>
      </c>
      <c r="N519" s="37">
        <v>2</v>
      </c>
      <c r="O519" s="37">
        <v>4</v>
      </c>
      <c r="P519">
        <f>VLOOKUP($A519,'Item Detail'!$A$2:$G$665,7,0)</f>
        <v>1</v>
      </c>
      <c r="Q519" s="39" t="s">
        <v>5353</v>
      </c>
      <c r="R519" s="39" t="s">
        <v>5349</v>
      </c>
      <c r="S519" s="39" t="s">
        <v>5354</v>
      </c>
      <c r="T519" s="39" t="s">
        <v>5350</v>
      </c>
      <c r="U519" s="39" t="s">
        <v>5350</v>
      </c>
      <c r="V519" s="39" t="s">
        <v>5355</v>
      </c>
      <c r="W519" s="39" t="s">
        <v>5355</v>
      </c>
      <c r="X519" s="39" t="s">
        <v>5355</v>
      </c>
      <c r="Y519" s="39" t="s">
        <v>5355</v>
      </c>
      <c r="Z519" s="39" t="s">
        <v>5355</v>
      </c>
      <c r="AA519" t="s">
        <v>5380</v>
      </c>
    </row>
    <row r="520" spans="1:27" x14ac:dyDescent="0.3">
      <c r="A520" s="37" t="s">
        <v>1878</v>
      </c>
      <c r="B520" s="37" t="s">
        <v>4656</v>
      </c>
      <c r="C520" s="37" t="s">
        <v>3433</v>
      </c>
      <c r="D520" s="37" t="s">
        <v>3434</v>
      </c>
      <c r="E520" s="37" t="s">
        <v>2271</v>
      </c>
      <c r="F520" s="37" t="s">
        <v>1768</v>
      </c>
      <c r="G520" s="37" t="s">
        <v>5115</v>
      </c>
      <c r="H520" s="37" t="s">
        <v>4599</v>
      </c>
      <c r="I520" s="37">
        <v>0</v>
      </c>
      <c r="J520" s="37">
        <v>1</v>
      </c>
      <c r="K520" s="37">
        <v>0</v>
      </c>
      <c r="L520" s="37">
        <v>0</v>
      </c>
      <c r="M520" s="37">
        <v>0</v>
      </c>
      <c r="N520" s="37">
        <v>2</v>
      </c>
      <c r="O520" s="37">
        <v>4</v>
      </c>
      <c r="P520">
        <f>VLOOKUP($A520,'Item Detail'!$A$2:$G$665,7,0)</f>
        <v>1</v>
      </c>
      <c r="Q520" s="39" t="s">
        <v>5364</v>
      </c>
      <c r="R520" s="39" t="s">
        <v>5349</v>
      </c>
      <c r="S520" s="39" t="s">
        <v>1204</v>
      </c>
      <c r="T520" s="39" t="s">
        <v>5350</v>
      </c>
      <c r="U520" s="39" t="s">
        <v>5350</v>
      </c>
      <c r="V520" s="39" t="s">
        <v>5351</v>
      </c>
      <c r="W520" s="39" t="s">
        <v>5351</v>
      </c>
      <c r="X520" s="39" t="s">
        <v>5351</v>
      </c>
      <c r="Y520" s="39" t="s">
        <v>5351</v>
      </c>
      <c r="Z520" s="39" t="s">
        <v>5351</v>
      </c>
      <c r="AA520" t="s">
        <v>5382</v>
      </c>
    </row>
    <row r="521" spans="1:27" x14ac:dyDescent="0.3">
      <c r="A521" s="37" t="s">
        <v>3922</v>
      </c>
      <c r="B521" s="37" t="s">
        <v>4609</v>
      </c>
      <c r="C521" s="37" t="s">
        <v>3923</v>
      </c>
      <c r="D521" s="37" t="s">
        <v>2267</v>
      </c>
      <c r="E521" s="37" t="s">
        <v>3924</v>
      </c>
      <c r="F521" s="37" t="s">
        <v>4676</v>
      </c>
      <c r="G521" s="37" t="s">
        <v>5116</v>
      </c>
      <c r="H521" s="37" t="s">
        <v>4603</v>
      </c>
      <c r="I521" s="37">
        <v>0</v>
      </c>
      <c r="J521" s="37">
        <v>1</v>
      </c>
      <c r="K521" s="37">
        <v>0</v>
      </c>
      <c r="L521" s="37">
        <v>0</v>
      </c>
      <c r="M521" s="37">
        <v>0</v>
      </c>
      <c r="N521" s="37">
        <v>2</v>
      </c>
      <c r="O521" s="37">
        <v>4</v>
      </c>
      <c r="P521">
        <f>VLOOKUP($A521,'Item Detail'!$A$2:$G$665,7,0)</f>
        <v>1</v>
      </c>
      <c r="Q521" s="39" t="s">
        <v>5365</v>
      </c>
      <c r="R521" s="39" t="s">
        <v>5349</v>
      </c>
      <c r="S521" s="39" t="s">
        <v>5354</v>
      </c>
      <c r="T521" s="39" t="s">
        <v>5350</v>
      </c>
      <c r="U521" s="39" t="s">
        <v>5350</v>
      </c>
      <c r="V521" s="39" t="s">
        <v>5351</v>
      </c>
      <c r="W521" s="39" t="s">
        <v>5351</v>
      </c>
      <c r="X521" s="39" t="s">
        <v>5351</v>
      </c>
      <c r="Y521" s="39" t="s">
        <v>5351</v>
      </c>
      <c r="Z521" s="39" t="s">
        <v>5351</v>
      </c>
      <c r="AA521" t="s">
        <v>5386</v>
      </c>
    </row>
    <row r="522" spans="1:27" x14ac:dyDescent="0.3">
      <c r="A522" s="37" t="s">
        <v>4181</v>
      </c>
      <c r="B522" s="37" t="s">
        <v>4609</v>
      </c>
      <c r="C522" s="37" t="s">
        <v>4182</v>
      </c>
      <c r="D522" s="37" t="s">
        <v>4183</v>
      </c>
      <c r="E522" s="37" t="s">
        <v>2271</v>
      </c>
      <c r="F522" s="37" t="s">
        <v>4676</v>
      </c>
      <c r="G522" s="37" t="s">
        <v>5117</v>
      </c>
      <c r="H522" s="37" t="s">
        <v>4607</v>
      </c>
      <c r="I522" s="37">
        <v>0</v>
      </c>
      <c r="J522" s="37">
        <v>1</v>
      </c>
      <c r="K522" s="37">
        <v>0</v>
      </c>
      <c r="L522" s="37">
        <v>0</v>
      </c>
      <c r="M522" s="37">
        <v>0</v>
      </c>
      <c r="N522" s="37">
        <v>2</v>
      </c>
      <c r="O522" s="37">
        <v>4</v>
      </c>
      <c r="P522">
        <f>VLOOKUP($A522,'Item Detail'!$A$2:$G$665,7,0)</f>
        <v>1</v>
      </c>
      <c r="Q522" s="39" t="s">
        <v>5365</v>
      </c>
      <c r="R522" s="39" t="s">
        <v>5349</v>
      </c>
      <c r="S522" s="39" t="s">
        <v>5354</v>
      </c>
      <c r="T522" s="39" t="s">
        <v>5350</v>
      </c>
      <c r="U522" s="39" t="s">
        <v>5350</v>
      </c>
      <c r="V522" s="39" t="s">
        <v>5355</v>
      </c>
      <c r="W522" s="39" t="s">
        <v>5355</v>
      </c>
      <c r="X522" s="39" t="s">
        <v>5355</v>
      </c>
      <c r="Y522" s="39" t="s">
        <v>5355</v>
      </c>
      <c r="Z522" s="39" t="s">
        <v>5355</v>
      </c>
      <c r="AA522" t="s">
        <v>5380</v>
      </c>
    </row>
    <row r="523" spans="1:27" x14ac:dyDescent="0.3">
      <c r="A523" s="37" t="s">
        <v>3680</v>
      </c>
      <c r="B523" s="37" t="s">
        <v>4609</v>
      </c>
      <c r="C523" s="37" t="s">
        <v>3681</v>
      </c>
      <c r="D523" s="37" t="s">
        <v>2267</v>
      </c>
      <c r="E523" s="37" t="s">
        <v>2271</v>
      </c>
      <c r="F523" s="37" t="s">
        <v>4676</v>
      </c>
      <c r="G523" s="37" t="s">
        <v>5118</v>
      </c>
      <c r="H523" s="37" t="s">
        <v>4603</v>
      </c>
      <c r="I523" s="37">
        <v>0</v>
      </c>
      <c r="J523" s="37">
        <v>1</v>
      </c>
      <c r="K523" s="37">
        <v>0</v>
      </c>
      <c r="L523" s="37">
        <v>0</v>
      </c>
      <c r="M523" s="37">
        <v>0</v>
      </c>
      <c r="N523" s="37">
        <v>2</v>
      </c>
      <c r="O523" s="37">
        <v>4</v>
      </c>
      <c r="P523">
        <f>VLOOKUP($A523,'Item Detail'!$A$2:$G$665,7,0)</f>
        <v>1</v>
      </c>
      <c r="Q523" s="39" t="s">
        <v>5365</v>
      </c>
      <c r="R523" s="39" t="s">
        <v>5349</v>
      </c>
      <c r="S523" s="39" t="s">
        <v>5354</v>
      </c>
      <c r="T523" s="39" t="s">
        <v>5350</v>
      </c>
      <c r="U523" s="39" t="s">
        <v>5350</v>
      </c>
      <c r="V523" s="39" t="s">
        <v>5351</v>
      </c>
      <c r="W523" s="39" t="s">
        <v>5351</v>
      </c>
      <c r="X523" s="39" t="s">
        <v>5351</v>
      </c>
      <c r="Y523" s="39" t="s">
        <v>5351</v>
      </c>
      <c r="Z523" s="39" t="s">
        <v>5351</v>
      </c>
      <c r="AA523" t="s">
        <v>5386</v>
      </c>
    </row>
    <row r="524" spans="1:27" x14ac:dyDescent="0.3">
      <c r="A524" s="37" t="s">
        <v>1711</v>
      </c>
      <c r="B524" s="37" t="s">
        <v>4609</v>
      </c>
      <c r="C524" s="37" t="s">
        <v>3814</v>
      </c>
      <c r="D524" s="37" t="s">
        <v>3815</v>
      </c>
      <c r="E524" s="37" t="s">
        <v>2271</v>
      </c>
      <c r="F524" s="37" t="s">
        <v>4676</v>
      </c>
      <c r="G524" s="37" t="s">
        <v>5119</v>
      </c>
      <c r="H524" s="37" t="s">
        <v>4599</v>
      </c>
      <c r="I524" s="37">
        <v>0</v>
      </c>
      <c r="J524" s="37">
        <v>1</v>
      </c>
      <c r="K524" s="37">
        <v>0</v>
      </c>
      <c r="L524" s="37">
        <v>0</v>
      </c>
      <c r="M524" s="37">
        <v>0</v>
      </c>
      <c r="N524" s="37">
        <v>2</v>
      </c>
      <c r="O524" s="37">
        <v>4</v>
      </c>
      <c r="P524">
        <f>VLOOKUP($A524,'Item Detail'!$A$2:$G$665,7,0)</f>
        <v>1</v>
      </c>
      <c r="Q524" s="39" t="s">
        <v>5365</v>
      </c>
      <c r="R524" s="39" t="s">
        <v>5349</v>
      </c>
      <c r="S524" s="39" t="s">
        <v>5354</v>
      </c>
      <c r="T524" s="39" t="s">
        <v>5350</v>
      </c>
      <c r="U524" s="39" t="s">
        <v>5350</v>
      </c>
      <c r="V524" s="39" t="s">
        <v>5351</v>
      </c>
      <c r="W524" s="39" t="s">
        <v>5351</v>
      </c>
      <c r="X524" s="39" t="s">
        <v>5351</v>
      </c>
      <c r="Y524" s="39" t="s">
        <v>5351</v>
      </c>
      <c r="Z524" s="39" t="s">
        <v>5351</v>
      </c>
      <c r="AA524" t="s">
        <v>5381</v>
      </c>
    </row>
    <row r="525" spans="1:27" x14ac:dyDescent="0.3">
      <c r="A525" s="37" t="s">
        <v>4532</v>
      </c>
      <c r="B525" s="37" t="s">
        <v>4609</v>
      </c>
      <c r="C525" s="37" t="s">
        <v>4533</v>
      </c>
      <c r="D525" s="37" t="s">
        <v>2267</v>
      </c>
      <c r="E525" s="37" t="s">
        <v>2271</v>
      </c>
      <c r="F525" s="37" t="s">
        <v>4676</v>
      </c>
      <c r="G525" s="37" t="s">
        <v>5120</v>
      </c>
      <c r="H525" s="37" t="s">
        <v>4603</v>
      </c>
      <c r="I525" s="37">
        <v>0</v>
      </c>
      <c r="J525" s="37">
        <v>1</v>
      </c>
      <c r="K525" s="37">
        <v>0</v>
      </c>
      <c r="L525" s="37">
        <v>0</v>
      </c>
      <c r="M525" s="37">
        <v>0</v>
      </c>
      <c r="N525" s="37">
        <v>2</v>
      </c>
      <c r="O525" s="37">
        <v>4</v>
      </c>
      <c r="P525">
        <f>VLOOKUP($A525,'Item Detail'!$A$2:$G$665,7,0)</f>
        <v>1</v>
      </c>
      <c r="Q525" s="39" t="s">
        <v>5365</v>
      </c>
      <c r="R525" s="39" t="s">
        <v>5349</v>
      </c>
      <c r="S525" s="39" t="s">
        <v>5354</v>
      </c>
      <c r="T525" s="39" t="s">
        <v>5350</v>
      </c>
      <c r="U525" s="39" t="s">
        <v>5350</v>
      </c>
      <c r="V525" s="39" t="s">
        <v>5351</v>
      </c>
      <c r="W525" s="39" t="s">
        <v>5351</v>
      </c>
      <c r="X525" s="39" t="s">
        <v>5351</v>
      </c>
      <c r="Y525" s="39" t="s">
        <v>5351</v>
      </c>
      <c r="Z525" s="39" t="s">
        <v>5351</v>
      </c>
      <c r="AA525" t="s">
        <v>5386</v>
      </c>
    </row>
    <row r="526" spans="1:27" x14ac:dyDescent="0.3">
      <c r="A526" s="37" t="s">
        <v>2020</v>
      </c>
      <c r="B526" s="37" t="s">
        <v>4692</v>
      </c>
      <c r="C526" s="37" t="s">
        <v>3506</v>
      </c>
      <c r="D526" s="37" t="s">
        <v>2787</v>
      </c>
      <c r="E526" s="37" t="s">
        <v>2416</v>
      </c>
      <c r="F526" s="37" t="s">
        <v>4676</v>
      </c>
      <c r="G526" s="37" t="s">
        <v>5121</v>
      </c>
      <c r="H526" s="37" t="s">
        <v>4599</v>
      </c>
      <c r="I526" s="37">
        <v>0</v>
      </c>
      <c r="J526" s="37">
        <v>1</v>
      </c>
      <c r="K526" s="37">
        <v>0</v>
      </c>
      <c r="L526" s="37">
        <v>0</v>
      </c>
      <c r="M526" s="37">
        <v>0</v>
      </c>
      <c r="N526" s="37">
        <v>2</v>
      </c>
      <c r="O526" s="37">
        <v>4</v>
      </c>
      <c r="P526">
        <f>VLOOKUP($A526,'Item Detail'!$A$2:$G$665,7,0)</f>
        <v>1</v>
      </c>
      <c r="Q526" s="39" t="s">
        <v>5365</v>
      </c>
      <c r="R526" s="39" t="s">
        <v>5349</v>
      </c>
      <c r="S526" s="39" t="s">
        <v>1204</v>
      </c>
      <c r="T526" s="39" t="s">
        <v>5350</v>
      </c>
      <c r="U526" s="39" t="s">
        <v>5350</v>
      </c>
      <c r="V526" s="39" t="s">
        <v>5351</v>
      </c>
      <c r="W526" s="39" t="s">
        <v>5351</v>
      </c>
      <c r="X526" s="39" t="s">
        <v>5351</v>
      </c>
      <c r="Y526" s="39" t="s">
        <v>5351</v>
      </c>
      <c r="Z526" s="39" t="s">
        <v>5351</v>
      </c>
      <c r="AA526" t="s">
        <v>5382</v>
      </c>
    </row>
    <row r="527" spans="1:27" x14ac:dyDescent="0.3">
      <c r="A527" s="37" t="s">
        <v>4277</v>
      </c>
      <c r="B527" s="37" t="s">
        <v>4609</v>
      </c>
      <c r="C527" s="37" t="s">
        <v>4278</v>
      </c>
      <c r="D527" s="37" t="s">
        <v>4279</v>
      </c>
      <c r="E527" s="37" t="s">
        <v>2271</v>
      </c>
      <c r="F527" s="37" t="s">
        <v>4676</v>
      </c>
      <c r="G527" s="37" t="s">
        <v>5122</v>
      </c>
      <c r="H527" s="37" t="s">
        <v>4603</v>
      </c>
      <c r="I527" s="37">
        <v>0</v>
      </c>
      <c r="J527" s="37">
        <v>1</v>
      </c>
      <c r="K527" s="37">
        <v>0</v>
      </c>
      <c r="L527" s="37">
        <v>0</v>
      </c>
      <c r="M527" s="37">
        <v>0</v>
      </c>
      <c r="N527" s="37">
        <v>2</v>
      </c>
      <c r="O527" s="37">
        <v>4</v>
      </c>
      <c r="P527">
        <f>VLOOKUP($A527,'Item Detail'!$A$2:$G$665,7,0)</f>
        <v>1</v>
      </c>
      <c r="Q527" s="39" t="s">
        <v>5365</v>
      </c>
      <c r="R527" s="39" t="s">
        <v>5349</v>
      </c>
      <c r="S527" s="39" t="s">
        <v>5354</v>
      </c>
      <c r="T527" s="39" t="s">
        <v>5350</v>
      </c>
      <c r="U527" s="39" t="s">
        <v>5350</v>
      </c>
      <c r="V527" s="39" t="s">
        <v>5351</v>
      </c>
      <c r="W527" s="39" t="s">
        <v>5351</v>
      </c>
      <c r="X527" s="39" t="s">
        <v>5351</v>
      </c>
      <c r="Y527" s="39" t="s">
        <v>5351</v>
      </c>
      <c r="Z527" s="39" t="s">
        <v>5351</v>
      </c>
      <c r="AA527" t="s">
        <v>5386</v>
      </c>
    </row>
    <row r="528" spans="1:27" x14ac:dyDescent="0.3">
      <c r="A528" s="37" t="s">
        <v>3893</v>
      </c>
      <c r="B528" s="37" t="s">
        <v>4638</v>
      </c>
      <c r="C528" s="37" t="s">
        <v>3894</v>
      </c>
      <c r="D528" s="37" t="s">
        <v>2358</v>
      </c>
      <c r="E528" s="37" t="s">
        <v>2271</v>
      </c>
      <c r="F528" s="37" t="s">
        <v>3895</v>
      </c>
      <c r="G528" s="37" t="s">
        <v>5123</v>
      </c>
      <c r="H528" s="37" t="s">
        <v>4603</v>
      </c>
      <c r="I528" s="37">
        <v>0</v>
      </c>
      <c r="J528" s="37">
        <v>1</v>
      </c>
      <c r="K528" s="37">
        <v>0</v>
      </c>
      <c r="L528" s="37">
        <v>0</v>
      </c>
      <c r="M528" s="37">
        <v>0</v>
      </c>
      <c r="N528" s="37">
        <v>2</v>
      </c>
      <c r="O528" s="37">
        <v>4</v>
      </c>
      <c r="P528">
        <f>VLOOKUP($A528,'Item Detail'!$A$2:$G$665,7,0)</f>
        <v>1</v>
      </c>
      <c r="Q528" s="39" t="s">
        <v>5357</v>
      </c>
      <c r="R528" s="39" t="s">
        <v>5349</v>
      </c>
      <c r="S528" s="39" t="s">
        <v>5354</v>
      </c>
      <c r="T528" s="39" t="s">
        <v>5350</v>
      </c>
      <c r="U528" s="39" t="s">
        <v>5350</v>
      </c>
      <c r="V528" s="39" t="s">
        <v>5355</v>
      </c>
      <c r="W528" s="39" t="s">
        <v>5351</v>
      </c>
      <c r="X528" s="39" t="s">
        <v>5351</v>
      </c>
      <c r="Y528" s="39" t="s">
        <v>5351</v>
      </c>
      <c r="Z528" s="39" t="s">
        <v>5351</v>
      </c>
      <c r="AA528" t="s">
        <v>5381</v>
      </c>
    </row>
    <row r="529" spans="1:27" x14ac:dyDescent="0.3">
      <c r="A529" s="37" t="s">
        <v>4342</v>
      </c>
      <c r="B529" s="37" t="s">
        <v>4613</v>
      </c>
      <c r="C529" s="37" t="s">
        <v>4343</v>
      </c>
      <c r="D529" s="37" t="s">
        <v>4344</v>
      </c>
      <c r="E529" s="37" t="s">
        <v>2615</v>
      </c>
      <c r="F529" s="37" t="s">
        <v>2294</v>
      </c>
      <c r="G529" s="37" t="s">
        <v>5124</v>
      </c>
      <c r="H529" s="37" t="s">
        <v>4606</v>
      </c>
      <c r="I529" s="37">
        <v>0</v>
      </c>
      <c r="J529" s="37">
        <v>1</v>
      </c>
      <c r="K529" s="37">
        <v>0</v>
      </c>
      <c r="L529" s="37">
        <v>0</v>
      </c>
      <c r="M529" s="37">
        <v>0</v>
      </c>
      <c r="N529" s="37">
        <v>2</v>
      </c>
      <c r="O529" s="37">
        <v>4</v>
      </c>
      <c r="P529">
        <f>VLOOKUP($A529,'Item Detail'!$A$2:$G$665,7,0)</f>
        <v>1</v>
      </c>
      <c r="Q529" s="39" t="s">
        <v>5357</v>
      </c>
      <c r="R529" s="39" t="s">
        <v>5349</v>
      </c>
      <c r="S529" s="39" t="s">
        <v>5354</v>
      </c>
      <c r="T529" s="39" t="s">
        <v>5350</v>
      </c>
      <c r="U529" s="39" t="s">
        <v>5350</v>
      </c>
      <c r="V529" s="39" t="s">
        <v>5355</v>
      </c>
      <c r="W529" s="39" t="s">
        <v>5355</v>
      </c>
      <c r="X529" s="39" t="s">
        <v>5355</v>
      </c>
      <c r="Y529" s="39" t="s">
        <v>5355</v>
      </c>
      <c r="Z529" s="39" t="s">
        <v>5355</v>
      </c>
      <c r="AA529" t="s">
        <v>5380</v>
      </c>
    </row>
    <row r="530" spans="1:27" x14ac:dyDescent="0.3">
      <c r="A530" s="37" t="s">
        <v>3856</v>
      </c>
      <c r="B530" s="37" t="s">
        <v>4604</v>
      </c>
      <c r="C530" s="37" t="s">
        <v>3857</v>
      </c>
      <c r="D530" s="37" t="s">
        <v>3858</v>
      </c>
      <c r="E530" s="37" t="s">
        <v>2543</v>
      </c>
      <c r="F530" s="37" t="s">
        <v>4904</v>
      </c>
      <c r="G530" s="37" t="s">
        <v>5125</v>
      </c>
      <c r="H530" s="37" t="s">
        <v>4603</v>
      </c>
      <c r="I530" s="37">
        <v>0</v>
      </c>
      <c r="J530" s="37">
        <v>1</v>
      </c>
      <c r="K530" s="37">
        <v>0</v>
      </c>
      <c r="L530" s="37">
        <v>0</v>
      </c>
      <c r="M530" s="37">
        <v>0</v>
      </c>
      <c r="N530" s="37">
        <v>2</v>
      </c>
      <c r="O530" s="37">
        <v>4</v>
      </c>
      <c r="P530">
        <f>VLOOKUP($A530,'Item Detail'!$A$2:$G$665,7,0)</f>
        <v>1</v>
      </c>
      <c r="Q530" s="39" t="s">
        <v>5365</v>
      </c>
      <c r="R530" s="39" t="s">
        <v>5349</v>
      </c>
      <c r="S530" s="39" t="s">
        <v>5354</v>
      </c>
      <c r="T530" s="39" t="s">
        <v>5350</v>
      </c>
      <c r="U530" s="39" t="s">
        <v>5359</v>
      </c>
      <c r="V530" s="39" t="s">
        <v>5351</v>
      </c>
      <c r="W530" s="39" t="s">
        <v>5351</v>
      </c>
      <c r="X530" s="39" t="s">
        <v>5351</v>
      </c>
      <c r="Y530" s="39" t="s">
        <v>5351</v>
      </c>
      <c r="Z530" s="39" t="s">
        <v>5351</v>
      </c>
      <c r="AA530" t="s">
        <v>5386</v>
      </c>
    </row>
    <row r="531" spans="1:27" x14ac:dyDescent="0.3">
      <c r="A531" s="37" t="s">
        <v>3448</v>
      </c>
      <c r="B531" s="37" t="s">
        <v>4613</v>
      </c>
      <c r="C531" s="37" t="s">
        <v>3449</v>
      </c>
      <c r="D531" s="37" t="s">
        <v>2267</v>
      </c>
      <c r="E531" s="37" t="s">
        <v>2416</v>
      </c>
      <c r="F531" s="37" t="s">
        <v>1669</v>
      </c>
      <c r="G531" s="37" t="s">
        <v>5126</v>
      </c>
      <c r="H531" s="37" t="s">
        <v>4603</v>
      </c>
      <c r="I531" s="37">
        <v>0</v>
      </c>
      <c r="J531" s="37">
        <v>1</v>
      </c>
      <c r="K531" s="37">
        <v>0</v>
      </c>
      <c r="L531" s="37">
        <v>0</v>
      </c>
      <c r="M531" s="37">
        <v>0</v>
      </c>
      <c r="N531" s="37">
        <v>2</v>
      </c>
      <c r="O531" s="37">
        <v>4</v>
      </c>
      <c r="P531">
        <f>VLOOKUP($A531,'Item Detail'!$A$2:$G$665,7,0)</f>
        <v>1</v>
      </c>
      <c r="Q531" s="39" t="s">
        <v>5365</v>
      </c>
      <c r="R531" s="39" t="s">
        <v>5349</v>
      </c>
      <c r="S531" s="39" t="s">
        <v>5354</v>
      </c>
      <c r="T531" s="39" t="s">
        <v>5350</v>
      </c>
      <c r="U531" s="39" t="s">
        <v>5350</v>
      </c>
      <c r="V531" s="39" t="s">
        <v>5351</v>
      </c>
      <c r="W531" s="39" t="s">
        <v>5351</v>
      </c>
      <c r="X531" s="39" t="s">
        <v>5351</v>
      </c>
      <c r="Y531" s="39" t="s">
        <v>5351</v>
      </c>
      <c r="Z531" s="39" t="s">
        <v>5351</v>
      </c>
      <c r="AA531" t="s">
        <v>5386</v>
      </c>
    </row>
    <row r="532" spans="1:27" x14ac:dyDescent="0.3">
      <c r="A532" s="37" t="s">
        <v>4337</v>
      </c>
      <c r="B532" s="37" t="s">
        <v>4613</v>
      </c>
      <c r="C532" s="37" t="s">
        <v>4338</v>
      </c>
      <c r="D532" s="37" t="s">
        <v>2267</v>
      </c>
      <c r="E532" s="37" t="s">
        <v>2271</v>
      </c>
      <c r="F532" s="37" t="s">
        <v>1669</v>
      </c>
      <c r="G532" s="37" t="s">
        <v>5127</v>
      </c>
      <c r="H532" s="37" t="s">
        <v>4603</v>
      </c>
      <c r="I532" s="37">
        <v>0</v>
      </c>
      <c r="J532" s="37">
        <v>1</v>
      </c>
      <c r="K532" s="37">
        <v>0</v>
      </c>
      <c r="L532" s="37">
        <v>0</v>
      </c>
      <c r="M532" s="37">
        <v>0</v>
      </c>
      <c r="N532" s="37">
        <v>2</v>
      </c>
      <c r="O532" s="37">
        <v>4</v>
      </c>
      <c r="P532">
        <f>VLOOKUP($A532,'Item Detail'!$A$2:$G$665,7,0)</f>
        <v>1</v>
      </c>
      <c r="Q532" s="39" t="s">
        <v>5365</v>
      </c>
      <c r="R532" s="39" t="s">
        <v>5349</v>
      </c>
      <c r="S532" s="39" t="s">
        <v>5354</v>
      </c>
      <c r="T532" s="39" t="s">
        <v>5350</v>
      </c>
      <c r="U532" s="39" t="s">
        <v>5350</v>
      </c>
      <c r="V532" s="39" t="s">
        <v>5351</v>
      </c>
      <c r="W532" s="39" t="s">
        <v>5351</v>
      </c>
      <c r="X532" s="39" t="s">
        <v>5351</v>
      </c>
      <c r="Y532" s="39" t="s">
        <v>5351</v>
      </c>
      <c r="Z532" s="39" t="s">
        <v>5351</v>
      </c>
      <c r="AA532" t="s">
        <v>5386</v>
      </c>
    </row>
    <row r="533" spans="1:27" x14ac:dyDescent="0.3">
      <c r="A533" s="37" t="s">
        <v>2012</v>
      </c>
      <c r="B533" s="37" t="s">
        <v>4692</v>
      </c>
      <c r="C533" s="37" t="s">
        <v>3143</v>
      </c>
      <c r="D533" s="37" t="s">
        <v>3144</v>
      </c>
      <c r="E533" s="37" t="s">
        <v>2271</v>
      </c>
      <c r="F533" s="37" t="s">
        <v>1669</v>
      </c>
      <c r="G533" s="37" t="s">
        <v>5128</v>
      </c>
      <c r="H533" s="37" t="s">
        <v>4599</v>
      </c>
      <c r="I533" s="37">
        <v>0</v>
      </c>
      <c r="J533" s="37">
        <v>1</v>
      </c>
      <c r="K533" s="37">
        <v>0</v>
      </c>
      <c r="L533" s="37">
        <v>0</v>
      </c>
      <c r="M533" s="37">
        <v>0</v>
      </c>
      <c r="N533" s="37">
        <v>2</v>
      </c>
      <c r="O533" s="37">
        <v>4</v>
      </c>
      <c r="P533">
        <f>VLOOKUP($A533,'Item Detail'!$A$2:$G$665,7,0)</f>
        <v>1</v>
      </c>
      <c r="Q533" s="39" t="s">
        <v>5365</v>
      </c>
      <c r="R533" s="39" t="s">
        <v>5349</v>
      </c>
      <c r="S533" s="39" t="s">
        <v>1204</v>
      </c>
      <c r="T533" s="39" t="s">
        <v>5350</v>
      </c>
      <c r="U533" s="39" t="s">
        <v>5350</v>
      </c>
      <c r="V533" s="39" t="s">
        <v>5351</v>
      </c>
      <c r="W533" s="39" t="s">
        <v>5351</v>
      </c>
      <c r="X533" s="39" t="s">
        <v>5351</v>
      </c>
      <c r="Y533" s="39" t="s">
        <v>5351</v>
      </c>
      <c r="Z533" s="39" t="s">
        <v>5351</v>
      </c>
      <c r="AA533" t="s">
        <v>5382</v>
      </c>
    </row>
    <row r="534" spans="1:27" x14ac:dyDescent="0.3">
      <c r="A534" s="37" t="s">
        <v>4525</v>
      </c>
      <c r="B534" s="37" t="s">
        <v>4613</v>
      </c>
      <c r="C534" s="37" t="s">
        <v>4526</v>
      </c>
      <c r="D534" s="37" t="s">
        <v>4527</v>
      </c>
      <c r="E534" s="37" t="s">
        <v>2271</v>
      </c>
      <c r="F534" s="37" t="s">
        <v>1669</v>
      </c>
      <c r="G534" s="37" t="s">
        <v>5129</v>
      </c>
      <c r="H534" s="37" t="s">
        <v>4603</v>
      </c>
      <c r="I534" s="37">
        <v>0</v>
      </c>
      <c r="J534" s="37">
        <v>1</v>
      </c>
      <c r="K534" s="37">
        <v>0</v>
      </c>
      <c r="L534" s="37">
        <v>0</v>
      </c>
      <c r="M534" s="37">
        <v>0</v>
      </c>
      <c r="N534" s="37">
        <v>2</v>
      </c>
      <c r="O534" s="37">
        <v>4</v>
      </c>
      <c r="P534">
        <f>VLOOKUP($A534,'Item Detail'!$A$2:$G$665,7,0)</f>
        <v>1</v>
      </c>
      <c r="Q534" s="39" t="s">
        <v>5365</v>
      </c>
      <c r="R534" s="39" t="s">
        <v>5349</v>
      </c>
      <c r="S534" s="39" t="s">
        <v>5354</v>
      </c>
      <c r="T534" s="39" t="s">
        <v>5350</v>
      </c>
      <c r="U534" s="39" t="s">
        <v>5350</v>
      </c>
      <c r="V534" s="39" t="s">
        <v>5351</v>
      </c>
      <c r="W534" s="39" t="s">
        <v>5351</v>
      </c>
      <c r="X534" s="39" t="s">
        <v>5351</v>
      </c>
      <c r="Y534" s="39" t="s">
        <v>5351</v>
      </c>
      <c r="Z534" s="39" t="s">
        <v>5351</v>
      </c>
      <c r="AA534" t="s">
        <v>5386</v>
      </c>
    </row>
    <row r="535" spans="1:27" x14ac:dyDescent="0.3">
      <c r="A535" s="37" t="s">
        <v>4074</v>
      </c>
      <c r="B535" s="37" t="s">
        <v>4621</v>
      </c>
      <c r="C535" s="37" t="s">
        <v>4075</v>
      </c>
      <c r="D535" s="37" t="s">
        <v>2267</v>
      </c>
      <c r="E535" s="37" t="s">
        <v>2484</v>
      </c>
      <c r="F535" s="37" t="s">
        <v>4712</v>
      </c>
      <c r="G535" s="37" t="s">
        <v>5130</v>
      </c>
      <c r="H535" s="37" t="s">
        <v>4603</v>
      </c>
      <c r="I535" s="37">
        <v>0</v>
      </c>
      <c r="J535" s="37">
        <v>0</v>
      </c>
      <c r="K535" s="37">
        <v>0</v>
      </c>
      <c r="L535" s="37">
        <v>1</v>
      </c>
      <c r="M535" s="37">
        <v>0</v>
      </c>
      <c r="N535" s="37">
        <v>2</v>
      </c>
      <c r="O535" s="37">
        <v>4</v>
      </c>
      <c r="P535">
        <f>VLOOKUP($A535,'Item Detail'!$A$2:$G$665,7,0)</f>
        <v>1</v>
      </c>
      <c r="Q535" s="39" t="s">
        <v>5353</v>
      </c>
      <c r="R535" s="39" t="s">
        <v>5349</v>
      </c>
      <c r="S535" s="39" t="s">
        <v>5354</v>
      </c>
      <c r="T535" s="39" t="s">
        <v>5350</v>
      </c>
      <c r="U535" s="39" t="s">
        <v>5350</v>
      </c>
      <c r="V535" s="39" t="s">
        <v>5355</v>
      </c>
      <c r="W535" s="39" t="s">
        <v>5351</v>
      </c>
      <c r="X535" s="39" t="s">
        <v>5351</v>
      </c>
      <c r="Y535" s="39" t="s">
        <v>5351</v>
      </c>
      <c r="Z535" s="39" t="s">
        <v>5351</v>
      </c>
      <c r="AA535" t="s">
        <v>5381</v>
      </c>
    </row>
    <row r="536" spans="1:27" x14ac:dyDescent="0.3">
      <c r="A536" s="37" t="s">
        <v>4153</v>
      </c>
      <c r="B536" s="37" t="s">
        <v>4621</v>
      </c>
      <c r="C536" s="37" t="s">
        <v>4154</v>
      </c>
      <c r="D536" s="37" t="s">
        <v>2267</v>
      </c>
      <c r="E536" s="37" t="s">
        <v>2484</v>
      </c>
      <c r="F536" s="37" t="s">
        <v>4712</v>
      </c>
      <c r="G536" s="37" t="s">
        <v>5131</v>
      </c>
      <c r="H536" s="37" t="s">
        <v>4603</v>
      </c>
      <c r="I536" s="37">
        <v>0</v>
      </c>
      <c r="J536" s="37">
        <v>1</v>
      </c>
      <c r="K536" s="37">
        <v>0</v>
      </c>
      <c r="L536" s="37">
        <v>0</v>
      </c>
      <c r="M536" s="37">
        <v>0</v>
      </c>
      <c r="N536" s="37">
        <v>2</v>
      </c>
      <c r="O536" s="37">
        <v>4</v>
      </c>
      <c r="P536">
        <f>VLOOKUP($A536,'Item Detail'!$A$2:$G$665,7,0)</f>
        <v>1</v>
      </c>
      <c r="Q536" s="39" t="s">
        <v>5353</v>
      </c>
      <c r="R536" s="39" t="s">
        <v>5349</v>
      </c>
      <c r="S536" s="39" t="s">
        <v>5354</v>
      </c>
      <c r="T536" s="39" t="s">
        <v>5350</v>
      </c>
      <c r="U536" s="39" t="s">
        <v>5350</v>
      </c>
      <c r="V536" s="39" t="s">
        <v>5355</v>
      </c>
      <c r="W536" s="39" t="s">
        <v>5351</v>
      </c>
      <c r="X536" s="39" t="s">
        <v>5351</v>
      </c>
      <c r="Y536" s="39" t="s">
        <v>5351</v>
      </c>
      <c r="Z536" s="39" t="s">
        <v>5351</v>
      </c>
      <c r="AA536" t="s">
        <v>5381</v>
      </c>
    </row>
    <row r="537" spans="1:27" x14ac:dyDescent="0.3">
      <c r="A537" s="37" t="s">
        <v>3784</v>
      </c>
      <c r="B537" s="37" t="s">
        <v>4613</v>
      </c>
      <c r="C537" s="37" t="s">
        <v>3785</v>
      </c>
      <c r="D537" s="37" t="s">
        <v>3786</v>
      </c>
      <c r="E537" s="37" t="s">
        <v>3787</v>
      </c>
      <c r="F537" s="37" t="s">
        <v>2755</v>
      </c>
      <c r="G537" s="37" t="s">
        <v>5132</v>
      </c>
      <c r="H537" s="37" t="s">
        <v>4606</v>
      </c>
      <c r="I537" s="37">
        <v>0</v>
      </c>
      <c r="J537" s="37">
        <v>1</v>
      </c>
      <c r="K537" s="37">
        <v>0</v>
      </c>
      <c r="L537" s="37">
        <v>0</v>
      </c>
      <c r="M537" s="37">
        <v>0</v>
      </c>
      <c r="N537" s="37">
        <v>2</v>
      </c>
      <c r="O537" s="37">
        <v>4</v>
      </c>
      <c r="P537">
        <f>VLOOKUP($A537,'Item Detail'!$A$2:$G$665,7,0)</f>
        <v>1</v>
      </c>
      <c r="Q537" s="39" t="s">
        <v>5353</v>
      </c>
      <c r="R537" s="39" t="s">
        <v>5370</v>
      </c>
      <c r="S537" s="39" t="s">
        <v>5370</v>
      </c>
      <c r="T537" s="39" t="s">
        <v>5350</v>
      </c>
      <c r="U537" s="39" t="s">
        <v>5356</v>
      </c>
      <c r="V537" s="39" t="s">
        <v>5351</v>
      </c>
      <c r="W537" s="39" t="s">
        <v>5351</v>
      </c>
      <c r="X537" s="39" t="s">
        <v>5351</v>
      </c>
      <c r="Y537" s="39" t="s">
        <v>5351</v>
      </c>
      <c r="Z537" s="39" t="s">
        <v>5351</v>
      </c>
      <c r="AA537" t="s">
        <v>5384</v>
      </c>
    </row>
    <row r="538" spans="1:27" x14ac:dyDescent="0.3">
      <c r="A538" s="37" t="s">
        <v>3465</v>
      </c>
      <c r="B538" s="37" t="s">
        <v>4641</v>
      </c>
      <c r="C538" s="37" t="s">
        <v>2626</v>
      </c>
      <c r="D538" s="37" t="s">
        <v>3466</v>
      </c>
      <c r="E538" s="37" t="s">
        <v>2310</v>
      </c>
      <c r="F538" s="37" t="s">
        <v>2571</v>
      </c>
      <c r="G538" s="37" t="s">
        <v>5133</v>
      </c>
      <c r="H538" s="37" t="s">
        <v>4603</v>
      </c>
      <c r="I538" s="37">
        <v>0</v>
      </c>
      <c r="J538" s="37">
        <v>1</v>
      </c>
      <c r="K538" s="37">
        <v>0</v>
      </c>
      <c r="L538" s="37">
        <v>0</v>
      </c>
      <c r="M538" s="37">
        <v>0</v>
      </c>
      <c r="N538" s="37">
        <v>2</v>
      </c>
      <c r="O538" s="37">
        <v>4</v>
      </c>
      <c r="P538">
        <f>VLOOKUP($A538,'Item Detail'!$A$2:$G$665,7,0)</f>
        <v>1</v>
      </c>
      <c r="Q538" s="39" t="s">
        <v>5353</v>
      </c>
      <c r="R538" s="39" t="s">
        <v>5349</v>
      </c>
      <c r="S538" s="39" t="s">
        <v>5354</v>
      </c>
      <c r="T538" s="39" t="s">
        <v>5350</v>
      </c>
      <c r="U538" s="39" t="s">
        <v>5356</v>
      </c>
      <c r="V538" s="39" t="s">
        <v>5355</v>
      </c>
      <c r="W538" s="39" t="s">
        <v>5351</v>
      </c>
      <c r="X538" s="39" t="s">
        <v>5351</v>
      </c>
      <c r="Y538" s="39" t="s">
        <v>5355</v>
      </c>
      <c r="Z538" s="39" t="s">
        <v>5351</v>
      </c>
      <c r="AA538" t="s">
        <v>5381</v>
      </c>
    </row>
    <row r="539" spans="1:27" x14ac:dyDescent="0.3">
      <c r="A539" s="37" t="s">
        <v>3514</v>
      </c>
      <c r="B539" s="37" t="s">
        <v>4613</v>
      </c>
      <c r="C539" s="37" t="s">
        <v>3515</v>
      </c>
      <c r="D539" s="37" t="s">
        <v>3516</v>
      </c>
      <c r="E539" s="37" t="s">
        <v>2846</v>
      </c>
      <c r="F539" s="37" t="s">
        <v>2755</v>
      </c>
      <c r="G539" s="37" t="s">
        <v>5134</v>
      </c>
      <c r="H539" s="37" t="s">
        <v>4607</v>
      </c>
      <c r="I539" s="37">
        <v>0</v>
      </c>
      <c r="J539" s="37">
        <v>1</v>
      </c>
      <c r="K539" s="37">
        <v>0</v>
      </c>
      <c r="L539" s="37">
        <v>0</v>
      </c>
      <c r="M539" s="37">
        <v>0</v>
      </c>
      <c r="N539" s="37">
        <v>2</v>
      </c>
      <c r="O539" s="37">
        <v>4</v>
      </c>
      <c r="P539">
        <f>VLOOKUP($A539,'Item Detail'!$A$2:$G$665,7,0)</f>
        <v>1</v>
      </c>
      <c r="Q539" s="39" t="s">
        <v>5353</v>
      </c>
      <c r="R539" s="39" t="s">
        <v>5349</v>
      </c>
      <c r="S539" s="39" t="s">
        <v>5354</v>
      </c>
      <c r="T539" s="39" t="s">
        <v>5350</v>
      </c>
      <c r="U539" s="39" t="s">
        <v>5350</v>
      </c>
      <c r="V539" s="39" t="s">
        <v>5355</v>
      </c>
      <c r="W539" s="39" t="s">
        <v>5355</v>
      </c>
      <c r="X539" s="39" t="s">
        <v>5355</v>
      </c>
      <c r="Y539" s="39" t="s">
        <v>5355</v>
      </c>
      <c r="Z539" s="39" t="s">
        <v>5351</v>
      </c>
      <c r="AA539" t="s">
        <v>5380</v>
      </c>
    </row>
    <row r="540" spans="1:27" x14ac:dyDescent="0.3">
      <c r="A540" s="37" t="s">
        <v>3491</v>
      </c>
      <c r="B540" s="37" t="s">
        <v>4613</v>
      </c>
      <c r="C540" s="37" t="s">
        <v>3492</v>
      </c>
      <c r="D540" s="37" t="s">
        <v>3493</v>
      </c>
      <c r="E540" s="37" t="s">
        <v>2846</v>
      </c>
      <c r="F540" s="37" t="s">
        <v>2755</v>
      </c>
      <c r="G540" s="37" t="s">
        <v>5135</v>
      </c>
      <c r="H540" s="37" t="s">
        <v>4607</v>
      </c>
      <c r="I540" s="37">
        <v>0</v>
      </c>
      <c r="J540" s="37">
        <v>1</v>
      </c>
      <c r="K540" s="37">
        <v>0</v>
      </c>
      <c r="L540" s="37">
        <v>0</v>
      </c>
      <c r="M540" s="37">
        <v>0</v>
      </c>
      <c r="N540" s="37">
        <v>2</v>
      </c>
      <c r="O540" s="37">
        <v>4</v>
      </c>
      <c r="P540">
        <f>VLOOKUP($A540,'Item Detail'!$A$2:$G$665,7,0)</f>
        <v>1</v>
      </c>
      <c r="Q540" s="39" t="s">
        <v>5353</v>
      </c>
      <c r="R540" s="39" t="s">
        <v>5349</v>
      </c>
      <c r="S540" s="39" t="s">
        <v>5354</v>
      </c>
      <c r="T540" s="39" t="s">
        <v>5350</v>
      </c>
      <c r="U540" s="39" t="s">
        <v>5350</v>
      </c>
      <c r="V540" s="39" t="s">
        <v>5355</v>
      </c>
      <c r="W540" s="39" t="s">
        <v>5355</v>
      </c>
      <c r="X540" s="39" t="s">
        <v>5355</v>
      </c>
      <c r="Y540" s="39" t="s">
        <v>5355</v>
      </c>
      <c r="Z540" s="39" t="s">
        <v>5355</v>
      </c>
      <c r="AA540" t="s">
        <v>5380</v>
      </c>
    </row>
    <row r="541" spans="1:27" x14ac:dyDescent="0.3">
      <c r="A541" s="37" t="s">
        <v>3415</v>
      </c>
      <c r="B541" s="37" t="s">
        <v>4613</v>
      </c>
      <c r="C541" s="37" t="s">
        <v>3416</v>
      </c>
      <c r="D541" s="37" t="s">
        <v>3417</v>
      </c>
      <c r="E541" s="37" t="s">
        <v>2846</v>
      </c>
      <c r="F541" s="37" t="s">
        <v>2755</v>
      </c>
      <c r="G541" s="37" t="s">
        <v>5136</v>
      </c>
      <c r="H541" s="37" t="s">
        <v>4607</v>
      </c>
      <c r="I541" s="37">
        <v>0</v>
      </c>
      <c r="J541" s="37">
        <v>1</v>
      </c>
      <c r="K541" s="37">
        <v>0</v>
      </c>
      <c r="L541" s="37">
        <v>0</v>
      </c>
      <c r="M541" s="37">
        <v>0</v>
      </c>
      <c r="N541" s="37">
        <v>2</v>
      </c>
      <c r="O541" s="37">
        <v>4</v>
      </c>
      <c r="P541">
        <f>VLOOKUP($A541,'Item Detail'!$A$2:$G$665,7,0)</f>
        <v>1</v>
      </c>
      <c r="Q541" s="39" t="s">
        <v>5353</v>
      </c>
      <c r="R541" s="39" t="s">
        <v>5349</v>
      </c>
      <c r="S541" s="39" t="s">
        <v>5354</v>
      </c>
      <c r="T541" s="39" t="s">
        <v>5350</v>
      </c>
      <c r="U541" s="39" t="s">
        <v>5350</v>
      </c>
      <c r="V541" s="39" t="s">
        <v>5355</v>
      </c>
      <c r="W541" s="39" t="s">
        <v>5355</v>
      </c>
      <c r="X541" s="39" t="s">
        <v>5355</v>
      </c>
      <c r="Y541" s="39" t="s">
        <v>5355</v>
      </c>
      <c r="Z541" s="39" t="s">
        <v>5355</v>
      </c>
      <c r="AA541" t="s">
        <v>5380</v>
      </c>
    </row>
    <row r="542" spans="1:27" x14ac:dyDescent="0.3">
      <c r="A542" s="37" t="s">
        <v>3677</v>
      </c>
      <c r="B542" s="37" t="s">
        <v>4617</v>
      </c>
      <c r="C542" s="37" t="s">
        <v>2524</v>
      </c>
      <c r="D542" s="37" t="s">
        <v>3678</v>
      </c>
      <c r="E542" s="37" t="s">
        <v>2484</v>
      </c>
      <c r="F542" s="37" t="s">
        <v>2311</v>
      </c>
      <c r="G542" s="37" t="s">
        <v>5137</v>
      </c>
      <c r="H542" s="37" t="s">
        <v>4603</v>
      </c>
      <c r="I542" s="37">
        <v>0</v>
      </c>
      <c r="J542" s="37">
        <v>0</v>
      </c>
      <c r="K542" s="37">
        <v>0</v>
      </c>
      <c r="L542" s="37">
        <v>1</v>
      </c>
      <c r="M542" s="37">
        <v>0</v>
      </c>
      <c r="N542" s="37">
        <v>2</v>
      </c>
      <c r="O542" s="37">
        <v>4</v>
      </c>
      <c r="P542">
        <f>VLOOKUP($A542,'Item Detail'!$A$2:$G$665,7,0)</f>
        <v>1</v>
      </c>
      <c r="Q542" s="39" t="s">
        <v>5353</v>
      </c>
      <c r="R542" s="39" t="s">
        <v>5349</v>
      </c>
      <c r="S542" s="39" t="s">
        <v>5354</v>
      </c>
      <c r="T542" s="39" t="s">
        <v>5350</v>
      </c>
      <c r="U542" s="39" t="s">
        <v>5350</v>
      </c>
      <c r="V542" s="39" t="s">
        <v>5355</v>
      </c>
      <c r="W542" s="39" t="s">
        <v>5351</v>
      </c>
      <c r="X542" s="39" t="s">
        <v>5351</v>
      </c>
      <c r="Y542" s="39" t="s">
        <v>5351</v>
      </c>
      <c r="Z542" s="39" t="s">
        <v>5351</v>
      </c>
      <c r="AA542" t="s">
        <v>5381</v>
      </c>
    </row>
    <row r="543" spans="1:27" x14ac:dyDescent="0.3">
      <c r="A543" s="37" t="s">
        <v>4102</v>
      </c>
      <c r="B543" s="37" t="s">
        <v>4646</v>
      </c>
      <c r="C543" s="37" t="s">
        <v>4103</v>
      </c>
      <c r="D543" s="37" t="s">
        <v>4104</v>
      </c>
      <c r="E543" s="37" t="s">
        <v>2323</v>
      </c>
      <c r="F543" s="37" t="s">
        <v>4647</v>
      </c>
      <c r="G543" s="37" t="s">
        <v>5138</v>
      </c>
      <c r="H543" s="37" t="s">
        <v>4606</v>
      </c>
      <c r="I543" s="37">
        <v>0</v>
      </c>
      <c r="J543" s="37">
        <v>1</v>
      </c>
      <c r="K543" s="37">
        <v>0</v>
      </c>
      <c r="L543" s="37">
        <v>0</v>
      </c>
      <c r="M543" s="37">
        <v>0</v>
      </c>
      <c r="N543" s="37">
        <v>2</v>
      </c>
      <c r="O543" s="37">
        <v>4</v>
      </c>
      <c r="P543">
        <f>VLOOKUP($A543,'Item Detail'!$A$2:$G$665,7,0)</f>
        <v>1</v>
      </c>
      <c r="Q543" s="39" t="s">
        <v>5357</v>
      </c>
      <c r="R543" s="39" t="s">
        <v>5349</v>
      </c>
      <c r="S543" s="39" t="s">
        <v>5354</v>
      </c>
      <c r="T543" s="39" t="s">
        <v>5350</v>
      </c>
      <c r="U543" s="39" t="s">
        <v>5356</v>
      </c>
      <c r="V543" s="39" t="s">
        <v>5355</v>
      </c>
      <c r="W543" s="39" t="s">
        <v>5355</v>
      </c>
      <c r="X543" s="39" t="s">
        <v>5355</v>
      </c>
      <c r="Y543" s="39" t="s">
        <v>5355</v>
      </c>
      <c r="Z543" s="39" t="s">
        <v>5355</v>
      </c>
      <c r="AA543" t="s">
        <v>5380</v>
      </c>
    </row>
    <row r="544" spans="1:27" x14ac:dyDescent="0.3">
      <c r="A544" s="37" t="s">
        <v>3589</v>
      </c>
      <c r="B544" s="37" t="s">
        <v>4617</v>
      </c>
      <c r="C544" s="37" t="s">
        <v>3590</v>
      </c>
      <c r="D544" s="37" t="s">
        <v>2267</v>
      </c>
      <c r="E544" s="37" t="s">
        <v>2271</v>
      </c>
      <c r="F544" s="37" t="s">
        <v>4725</v>
      </c>
      <c r="G544" s="37" t="s">
        <v>5139</v>
      </c>
      <c r="H544" s="37" t="s">
        <v>4607</v>
      </c>
      <c r="I544" s="37">
        <v>0</v>
      </c>
      <c r="J544" s="37">
        <v>1</v>
      </c>
      <c r="K544" s="37">
        <v>0</v>
      </c>
      <c r="L544" s="37">
        <v>0</v>
      </c>
      <c r="M544" s="37">
        <v>0</v>
      </c>
      <c r="N544" s="37">
        <v>2</v>
      </c>
      <c r="O544" s="37">
        <v>4</v>
      </c>
      <c r="P544">
        <f>VLOOKUP($A544,'Item Detail'!$A$2:$G$665,7,0)</f>
        <v>1</v>
      </c>
      <c r="Q544" s="39" t="s">
        <v>5365</v>
      </c>
      <c r="R544" s="39" t="s">
        <v>5349</v>
      </c>
      <c r="S544" s="39" t="s">
        <v>5354</v>
      </c>
      <c r="T544" s="39" t="s">
        <v>5350</v>
      </c>
      <c r="U544" s="39" t="s">
        <v>5350</v>
      </c>
      <c r="V544" s="39" t="s">
        <v>5355</v>
      </c>
      <c r="W544" s="39" t="s">
        <v>5355</v>
      </c>
      <c r="X544" s="39" t="s">
        <v>5355</v>
      </c>
      <c r="Y544" s="39" t="s">
        <v>5355</v>
      </c>
      <c r="Z544" s="39" t="s">
        <v>5355</v>
      </c>
      <c r="AA544" t="s">
        <v>5380</v>
      </c>
    </row>
    <row r="545" spans="1:27" x14ac:dyDescent="0.3">
      <c r="A545" s="37" t="s">
        <v>3830</v>
      </c>
      <c r="B545" s="37" t="s">
        <v>4609</v>
      </c>
      <c r="C545" s="37" t="s">
        <v>3831</v>
      </c>
      <c r="D545" s="37" t="s">
        <v>3832</v>
      </c>
      <c r="E545" s="37" t="s">
        <v>3833</v>
      </c>
      <c r="F545" s="37" t="s">
        <v>3834</v>
      </c>
      <c r="G545" s="37" t="s">
        <v>5140</v>
      </c>
      <c r="H545" s="37" t="s">
        <v>4603</v>
      </c>
      <c r="I545" s="37">
        <v>0</v>
      </c>
      <c r="J545" s="37">
        <v>1</v>
      </c>
      <c r="K545" s="37">
        <v>0</v>
      </c>
      <c r="L545" s="37">
        <v>0</v>
      </c>
      <c r="M545" s="37">
        <v>0</v>
      </c>
      <c r="N545" s="37">
        <v>2</v>
      </c>
      <c r="O545" s="37">
        <v>4</v>
      </c>
      <c r="P545">
        <f>VLOOKUP($A545,'Item Detail'!$A$2:$G$665,7,0)</f>
        <v>1</v>
      </c>
      <c r="Q545" s="39" t="s">
        <v>5353</v>
      </c>
      <c r="R545" s="39" t="s">
        <v>5349</v>
      </c>
      <c r="S545" s="39" t="s">
        <v>5354</v>
      </c>
      <c r="T545" s="39" t="s">
        <v>5350</v>
      </c>
      <c r="U545" s="39" t="s">
        <v>5356</v>
      </c>
      <c r="V545" s="39" t="s">
        <v>5355</v>
      </c>
      <c r="W545" s="39" t="s">
        <v>5351</v>
      </c>
      <c r="X545" s="39" t="s">
        <v>5351</v>
      </c>
      <c r="Y545" s="39" t="s">
        <v>5351</v>
      </c>
      <c r="Z545" s="39" t="s">
        <v>5351</v>
      </c>
      <c r="AA545" t="s">
        <v>5381</v>
      </c>
    </row>
    <row r="546" spans="1:27" x14ac:dyDescent="0.3">
      <c r="A546" s="37" t="s">
        <v>4535</v>
      </c>
      <c r="B546" s="37" t="s">
        <v>4597</v>
      </c>
      <c r="C546" s="37" t="s">
        <v>2454</v>
      </c>
      <c r="D546" s="37" t="s">
        <v>4536</v>
      </c>
      <c r="E546" s="37" t="s">
        <v>2271</v>
      </c>
      <c r="F546" s="37" t="s">
        <v>1351</v>
      </c>
      <c r="G546" s="37" t="s">
        <v>5141</v>
      </c>
      <c r="H546" s="37" t="s">
        <v>4603</v>
      </c>
      <c r="I546" s="37">
        <v>0</v>
      </c>
      <c r="J546" s="37">
        <v>1</v>
      </c>
      <c r="K546" s="37">
        <v>0</v>
      </c>
      <c r="L546" s="37">
        <v>0</v>
      </c>
      <c r="M546" s="37">
        <v>0</v>
      </c>
      <c r="N546" s="37">
        <v>2</v>
      </c>
      <c r="O546" s="37">
        <v>4</v>
      </c>
      <c r="P546">
        <f>VLOOKUP($A546,'Item Detail'!$A$2:$G$665,7,0)</f>
        <v>1</v>
      </c>
      <c r="Q546" s="39" t="s">
        <v>5353</v>
      </c>
      <c r="R546" s="39" t="s">
        <v>5349</v>
      </c>
      <c r="S546" s="39" t="s">
        <v>5354</v>
      </c>
      <c r="T546" s="39" t="s">
        <v>5350</v>
      </c>
      <c r="U546" s="39" t="s">
        <v>5350</v>
      </c>
      <c r="V546" s="39" t="s">
        <v>5355</v>
      </c>
      <c r="W546" s="39" t="s">
        <v>5351</v>
      </c>
      <c r="X546" s="39" t="s">
        <v>5351</v>
      </c>
      <c r="Y546" s="39" t="s">
        <v>5351</v>
      </c>
      <c r="Z546" s="39" t="s">
        <v>5351</v>
      </c>
      <c r="AA546" t="s">
        <v>5381</v>
      </c>
    </row>
    <row r="547" spans="1:27" x14ac:dyDescent="0.3">
      <c r="A547" s="37" t="s">
        <v>3468</v>
      </c>
      <c r="B547" s="37" t="s">
        <v>4597</v>
      </c>
      <c r="C547" s="37" t="s">
        <v>3469</v>
      </c>
      <c r="D547" s="37" t="s">
        <v>2267</v>
      </c>
      <c r="E547" s="37" t="s">
        <v>2271</v>
      </c>
      <c r="F547" s="37" t="s">
        <v>1351</v>
      </c>
      <c r="G547" s="37" t="s">
        <v>5142</v>
      </c>
      <c r="H547" s="37" t="s">
        <v>4607</v>
      </c>
      <c r="I547" s="37">
        <v>0</v>
      </c>
      <c r="J547" s="37">
        <v>1</v>
      </c>
      <c r="K547" s="37">
        <v>0</v>
      </c>
      <c r="L547" s="37">
        <v>0</v>
      </c>
      <c r="M547" s="37">
        <v>0</v>
      </c>
      <c r="N547" s="37">
        <v>2</v>
      </c>
      <c r="O547" s="37">
        <v>4</v>
      </c>
      <c r="P547">
        <f>VLOOKUP($A547,'Item Detail'!$A$2:$G$665,7,0)</f>
        <v>1</v>
      </c>
      <c r="Q547" s="39" t="s">
        <v>5353</v>
      </c>
      <c r="R547" s="39" t="s">
        <v>5349</v>
      </c>
      <c r="S547" s="39" t="s">
        <v>5354</v>
      </c>
      <c r="T547" s="39" t="s">
        <v>5350</v>
      </c>
      <c r="U547" s="39" t="s">
        <v>5356</v>
      </c>
      <c r="V547" s="39" t="s">
        <v>5355</v>
      </c>
      <c r="W547" s="39" t="s">
        <v>5355</v>
      </c>
      <c r="X547" s="39" t="s">
        <v>5355</v>
      </c>
      <c r="Y547" s="39" t="s">
        <v>5355</v>
      </c>
      <c r="Z547" s="39" t="s">
        <v>5351</v>
      </c>
      <c r="AA547" t="s">
        <v>5380</v>
      </c>
    </row>
    <row r="548" spans="1:27" x14ac:dyDescent="0.3">
      <c r="A548" s="37" t="s">
        <v>4393</v>
      </c>
      <c r="B548" s="37" t="s">
        <v>4669</v>
      </c>
      <c r="C548" s="37" t="s">
        <v>4394</v>
      </c>
      <c r="D548" s="37" t="s">
        <v>4395</v>
      </c>
      <c r="E548" s="37" t="s">
        <v>2271</v>
      </c>
      <c r="F548" s="37" t="s">
        <v>4396</v>
      </c>
      <c r="G548" s="37" t="s">
        <v>5143</v>
      </c>
      <c r="H548" s="37" t="s">
        <v>4603</v>
      </c>
      <c r="I548" s="37">
        <v>0</v>
      </c>
      <c r="J548" s="37">
        <v>0</v>
      </c>
      <c r="K548" s="37">
        <v>0</v>
      </c>
      <c r="L548" s="37">
        <v>1</v>
      </c>
      <c r="M548" s="37">
        <v>0</v>
      </c>
      <c r="N548" s="37">
        <v>2</v>
      </c>
      <c r="O548" s="37">
        <v>4</v>
      </c>
      <c r="P548">
        <f>VLOOKUP($A548,'Item Detail'!$A$2:$G$665,7,0)</f>
        <v>1</v>
      </c>
      <c r="Q548" s="39" t="s">
        <v>5353</v>
      </c>
      <c r="R548" s="39" t="s">
        <v>5349</v>
      </c>
      <c r="S548" s="39" t="s">
        <v>5354</v>
      </c>
      <c r="T548" s="39" t="s">
        <v>5350</v>
      </c>
      <c r="U548" s="39" t="s">
        <v>5350</v>
      </c>
      <c r="V548" s="39" t="s">
        <v>5351</v>
      </c>
      <c r="W548" s="39" t="s">
        <v>5355</v>
      </c>
      <c r="X548" s="39" t="s">
        <v>5355</v>
      </c>
      <c r="Y548" s="39" t="s">
        <v>5351</v>
      </c>
      <c r="Z548" s="39" t="s">
        <v>5351</v>
      </c>
      <c r="AA548" t="s">
        <v>5381</v>
      </c>
    </row>
    <row r="549" spans="1:27" x14ac:dyDescent="0.3">
      <c r="A549" s="37" t="s">
        <v>3557</v>
      </c>
      <c r="B549" s="37" t="s">
        <v>4649</v>
      </c>
      <c r="C549" s="37" t="s">
        <v>3558</v>
      </c>
      <c r="D549" s="37" t="s">
        <v>3559</v>
      </c>
      <c r="E549" s="37" t="s">
        <v>2484</v>
      </c>
      <c r="F549" s="37" t="s">
        <v>2189</v>
      </c>
      <c r="G549" s="37" t="s">
        <v>5144</v>
      </c>
      <c r="H549" s="37" t="s">
        <v>4603</v>
      </c>
      <c r="I549" s="37">
        <v>0</v>
      </c>
      <c r="J549" s="37">
        <v>0</v>
      </c>
      <c r="K549" s="37">
        <v>0</v>
      </c>
      <c r="L549" s="37">
        <v>1</v>
      </c>
      <c r="M549" s="37">
        <v>0</v>
      </c>
      <c r="N549" s="37">
        <v>2</v>
      </c>
      <c r="O549" s="37">
        <v>4</v>
      </c>
      <c r="P549">
        <f>VLOOKUP($A549,'Item Detail'!$A$2:$G$665,7,0)</f>
        <v>1</v>
      </c>
      <c r="Q549" s="39" t="s">
        <v>5353</v>
      </c>
      <c r="R549" s="39" t="s">
        <v>5349</v>
      </c>
      <c r="S549" s="39" t="s">
        <v>5354</v>
      </c>
      <c r="T549" s="39" t="s">
        <v>5350</v>
      </c>
      <c r="U549" s="39" t="s">
        <v>5350</v>
      </c>
      <c r="V549" s="39" t="s">
        <v>5355</v>
      </c>
      <c r="W549" s="39" t="s">
        <v>5355</v>
      </c>
      <c r="X549" s="39" t="s">
        <v>5355</v>
      </c>
      <c r="Y549" s="39" t="s">
        <v>5351</v>
      </c>
      <c r="Z549" s="39" t="s">
        <v>5351</v>
      </c>
      <c r="AA549" t="s">
        <v>5381</v>
      </c>
    </row>
    <row r="550" spans="1:27" x14ac:dyDescent="0.3">
      <c r="A550" s="37" t="s">
        <v>4299</v>
      </c>
      <c r="B550" s="37" t="s">
        <v>4623</v>
      </c>
      <c r="C550" s="37" t="s">
        <v>3048</v>
      </c>
      <c r="D550" s="37" t="s">
        <v>4300</v>
      </c>
      <c r="E550" s="37" t="s">
        <v>2846</v>
      </c>
      <c r="F550" s="37" t="s">
        <v>4809</v>
      </c>
      <c r="G550" s="37" t="s">
        <v>5145</v>
      </c>
      <c r="H550" s="37" t="s">
        <v>4607</v>
      </c>
      <c r="I550" s="37">
        <v>0</v>
      </c>
      <c r="J550" s="37">
        <v>1</v>
      </c>
      <c r="K550" s="37">
        <v>0</v>
      </c>
      <c r="L550" s="37">
        <v>0</v>
      </c>
      <c r="M550" s="37">
        <v>0</v>
      </c>
      <c r="N550" s="37">
        <v>2</v>
      </c>
      <c r="O550" s="37">
        <v>2</v>
      </c>
      <c r="P550">
        <f>VLOOKUP($A550,'Item Detail'!$A$2:$G$665,7,0)</f>
        <v>1</v>
      </c>
      <c r="Q550" s="39" t="s">
        <v>5353</v>
      </c>
      <c r="R550" s="39" t="s">
        <v>5349</v>
      </c>
      <c r="S550" s="39" t="s">
        <v>5354</v>
      </c>
      <c r="T550" s="39" t="s">
        <v>5350</v>
      </c>
      <c r="U550" s="39" t="s">
        <v>5350</v>
      </c>
      <c r="V550" s="39" t="s">
        <v>5355</v>
      </c>
      <c r="W550" s="39" t="s">
        <v>5355</v>
      </c>
      <c r="X550" s="39" t="s">
        <v>5355</v>
      </c>
      <c r="Y550" s="39" t="s">
        <v>5355</v>
      </c>
      <c r="Z550" s="39" t="s">
        <v>5355</v>
      </c>
      <c r="AA550" t="s">
        <v>5380</v>
      </c>
    </row>
    <row r="551" spans="1:27" x14ac:dyDescent="0.3">
      <c r="A551" s="37" t="s">
        <v>3387</v>
      </c>
      <c r="B551" s="37" t="s">
        <v>4683</v>
      </c>
      <c r="C551" s="37" t="s">
        <v>3388</v>
      </c>
      <c r="D551" s="37" t="s">
        <v>2503</v>
      </c>
      <c r="E551" s="37" t="s">
        <v>2271</v>
      </c>
      <c r="F551" s="37" t="s">
        <v>2504</v>
      </c>
      <c r="G551" s="37" t="s">
        <v>5146</v>
      </c>
      <c r="H551" s="37" t="s">
        <v>4606</v>
      </c>
      <c r="I551" s="37">
        <v>0</v>
      </c>
      <c r="J551" s="37">
        <v>1</v>
      </c>
      <c r="K551" s="37">
        <v>0</v>
      </c>
      <c r="L551" s="37">
        <v>0</v>
      </c>
      <c r="M551" s="37">
        <v>0</v>
      </c>
      <c r="N551" s="37">
        <v>2</v>
      </c>
      <c r="O551" s="37">
        <v>2</v>
      </c>
      <c r="P551">
        <f>VLOOKUP($A551,'Item Detail'!$A$2:$G$665,7,0)</f>
        <v>1</v>
      </c>
      <c r="Q551" s="39" t="s">
        <v>5353</v>
      </c>
      <c r="R551" s="39" t="s">
        <v>5349</v>
      </c>
      <c r="S551" s="39" t="s">
        <v>5354</v>
      </c>
      <c r="T551" s="39" t="s">
        <v>5350</v>
      </c>
      <c r="U551" s="39" t="s">
        <v>5350</v>
      </c>
      <c r="V551" s="39" t="s">
        <v>5355</v>
      </c>
      <c r="W551" s="39" t="s">
        <v>5355</v>
      </c>
      <c r="X551" s="39" t="s">
        <v>5355</v>
      </c>
      <c r="Y551" s="39" t="s">
        <v>5355</v>
      </c>
      <c r="Z551" s="39" t="s">
        <v>5355</v>
      </c>
      <c r="AA551" t="s">
        <v>5380</v>
      </c>
    </row>
    <row r="552" spans="1:27" x14ac:dyDescent="0.3">
      <c r="A552" s="37" t="s">
        <v>3733</v>
      </c>
      <c r="B552" s="37" t="s">
        <v>4604</v>
      </c>
      <c r="C552" s="37" t="s">
        <v>3734</v>
      </c>
      <c r="D552" s="37" t="s">
        <v>3735</v>
      </c>
      <c r="E552" s="37" t="s">
        <v>2908</v>
      </c>
      <c r="F552" s="37" t="s">
        <v>2975</v>
      </c>
      <c r="G552" s="37" t="s">
        <v>5147</v>
      </c>
      <c r="H552" s="37" t="s">
        <v>4603</v>
      </c>
      <c r="I552" s="37">
        <v>0</v>
      </c>
      <c r="J552" s="37">
        <v>1</v>
      </c>
      <c r="K552" s="37">
        <v>0</v>
      </c>
      <c r="L552" s="37">
        <v>0</v>
      </c>
      <c r="M552" s="37">
        <v>0</v>
      </c>
      <c r="N552" s="37">
        <v>2</v>
      </c>
      <c r="O552" s="37">
        <v>2</v>
      </c>
      <c r="P552">
        <f>VLOOKUP($A552,'Item Detail'!$A$2:$G$665,7,0)</f>
        <v>1</v>
      </c>
      <c r="Q552" s="39" t="s">
        <v>5353</v>
      </c>
      <c r="R552" s="39" t="s">
        <v>5349</v>
      </c>
      <c r="S552" s="39" t="s">
        <v>5354</v>
      </c>
      <c r="T552" s="39" t="s">
        <v>5350</v>
      </c>
      <c r="U552" s="39" t="s">
        <v>5350</v>
      </c>
      <c r="V552" s="39" t="s">
        <v>5355</v>
      </c>
      <c r="W552" s="39" t="s">
        <v>5351</v>
      </c>
      <c r="X552" s="39" t="s">
        <v>5355</v>
      </c>
      <c r="Y552" s="39" t="s">
        <v>5351</v>
      </c>
      <c r="Z552" s="39" t="s">
        <v>5351</v>
      </c>
      <c r="AA552" t="s">
        <v>5381</v>
      </c>
    </row>
    <row r="553" spans="1:27" x14ac:dyDescent="0.3">
      <c r="A553" s="37" t="s">
        <v>4113</v>
      </c>
      <c r="B553" s="37" t="s">
        <v>4623</v>
      </c>
      <c r="C553" s="37" t="s">
        <v>3048</v>
      </c>
      <c r="D553" s="37" t="s">
        <v>4114</v>
      </c>
      <c r="E553" s="37" t="s">
        <v>2846</v>
      </c>
      <c r="F553" s="37" t="s">
        <v>4809</v>
      </c>
      <c r="G553" s="37" t="s">
        <v>5148</v>
      </c>
      <c r="H553" s="37" t="s">
        <v>4607</v>
      </c>
      <c r="I553" s="37">
        <v>0</v>
      </c>
      <c r="J553" s="37">
        <v>1</v>
      </c>
      <c r="K553" s="37">
        <v>0</v>
      </c>
      <c r="L553" s="37">
        <v>0</v>
      </c>
      <c r="M553" s="37">
        <v>0</v>
      </c>
      <c r="N553" s="37">
        <v>2</v>
      </c>
      <c r="O553" s="37">
        <v>2</v>
      </c>
      <c r="P553">
        <f>VLOOKUP($A553,'Item Detail'!$A$2:$G$665,7,0)</f>
        <v>1</v>
      </c>
      <c r="Q553" s="39" t="s">
        <v>5353</v>
      </c>
      <c r="R553" s="39" t="s">
        <v>5349</v>
      </c>
      <c r="S553" s="39" t="s">
        <v>5354</v>
      </c>
      <c r="T553" s="39" t="s">
        <v>5350</v>
      </c>
      <c r="U553" s="39" t="s">
        <v>5350</v>
      </c>
      <c r="V553" s="39" t="s">
        <v>5355</v>
      </c>
      <c r="W553" s="39" t="s">
        <v>5355</v>
      </c>
      <c r="X553" s="39" t="s">
        <v>5355</v>
      </c>
      <c r="Y553" s="39" t="s">
        <v>5351</v>
      </c>
      <c r="Z553" s="39" t="s">
        <v>5351</v>
      </c>
      <c r="AA553" t="s">
        <v>5380</v>
      </c>
    </row>
    <row r="554" spans="1:27" x14ac:dyDescent="0.3">
      <c r="A554" s="37" t="s">
        <v>4025</v>
      </c>
      <c r="B554" s="37" t="s">
        <v>4615</v>
      </c>
      <c r="C554" s="37" t="s">
        <v>4026</v>
      </c>
      <c r="D554" s="37" t="s">
        <v>4027</v>
      </c>
      <c r="E554" s="37" t="s">
        <v>4028</v>
      </c>
      <c r="F554" s="37" t="s">
        <v>5149</v>
      </c>
      <c r="G554" s="37" t="s">
        <v>5150</v>
      </c>
      <c r="H554" s="37" t="s">
        <v>4606</v>
      </c>
      <c r="I554" s="37">
        <v>0</v>
      </c>
      <c r="J554" s="37">
        <v>1</v>
      </c>
      <c r="K554" s="37">
        <v>0</v>
      </c>
      <c r="L554" s="37">
        <v>0</v>
      </c>
      <c r="M554" s="37">
        <v>0</v>
      </c>
      <c r="N554" s="37">
        <v>2</v>
      </c>
      <c r="O554" s="37">
        <v>2</v>
      </c>
      <c r="P554">
        <f>VLOOKUP($A554,'Item Detail'!$A$2:$G$665,7,0)</f>
        <v>1</v>
      </c>
      <c r="Q554" s="39" t="s">
        <v>5357</v>
      </c>
      <c r="R554" s="39" t="s">
        <v>5349</v>
      </c>
      <c r="S554" s="39" t="s">
        <v>5354</v>
      </c>
      <c r="T554" s="39" t="s">
        <v>5369</v>
      </c>
      <c r="U554" s="39" t="s">
        <v>5376</v>
      </c>
      <c r="V554" s="39" t="s">
        <v>5355</v>
      </c>
      <c r="W554" s="39" t="s">
        <v>5355</v>
      </c>
      <c r="X554" s="39" t="s">
        <v>5355</v>
      </c>
      <c r="Y554" s="39" t="s">
        <v>5355</v>
      </c>
      <c r="Z554" s="39" t="s">
        <v>5355</v>
      </c>
      <c r="AA554" t="s">
        <v>5380</v>
      </c>
    </row>
    <row r="555" spans="1:27" x14ac:dyDescent="0.3">
      <c r="A555" s="37" t="s">
        <v>4455</v>
      </c>
      <c r="B555" s="37" t="s">
        <v>4683</v>
      </c>
      <c r="C555" s="37" t="s">
        <v>4456</v>
      </c>
      <c r="D555" s="37" t="s">
        <v>2783</v>
      </c>
      <c r="E555" s="37" t="s">
        <v>2271</v>
      </c>
      <c r="F555" s="37" t="s">
        <v>2504</v>
      </c>
      <c r="G555" s="37" t="s">
        <v>5151</v>
      </c>
      <c r="H555" s="37" t="s">
        <v>4606</v>
      </c>
      <c r="I555" s="37">
        <v>0</v>
      </c>
      <c r="J555" s="37">
        <v>0</v>
      </c>
      <c r="K555" s="37">
        <v>0</v>
      </c>
      <c r="L555" s="37">
        <v>1</v>
      </c>
      <c r="M555" s="37">
        <v>0</v>
      </c>
      <c r="N555" s="37">
        <v>2</v>
      </c>
      <c r="O555" s="37">
        <v>2</v>
      </c>
      <c r="P555">
        <f>VLOOKUP($A555,'Item Detail'!$A$2:$G$665,7,0)</f>
        <v>1</v>
      </c>
      <c r="Q555" s="39" t="s">
        <v>5353</v>
      </c>
      <c r="R555" s="39" t="s">
        <v>5349</v>
      </c>
      <c r="S555" s="39" t="s">
        <v>5354</v>
      </c>
      <c r="T555" s="39" t="s">
        <v>5350</v>
      </c>
      <c r="U555" s="39" t="s">
        <v>5350</v>
      </c>
      <c r="V555" s="39" t="s">
        <v>5355</v>
      </c>
      <c r="W555" s="39" t="s">
        <v>5355</v>
      </c>
      <c r="X555" s="39" t="s">
        <v>5355</v>
      </c>
      <c r="Y555" s="39" t="s">
        <v>5355</v>
      </c>
      <c r="Z555" s="39" t="s">
        <v>5355</v>
      </c>
      <c r="AA555" t="s">
        <v>5380</v>
      </c>
    </row>
    <row r="556" spans="1:27" x14ac:dyDescent="0.3">
      <c r="A556" s="37" t="s">
        <v>4443</v>
      </c>
      <c r="B556" s="37" t="s">
        <v>4617</v>
      </c>
      <c r="C556" s="37" t="s">
        <v>4444</v>
      </c>
      <c r="D556" s="37" t="s">
        <v>2267</v>
      </c>
      <c r="E556" s="37" t="s">
        <v>2310</v>
      </c>
      <c r="F556" s="37" t="s">
        <v>2311</v>
      </c>
      <c r="G556" s="37" t="s">
        <v>5152</v>
      </c>
      <c r="H556" s="37" t="s">
        <v>4603</v>
      </c>
      <c r="I556" s="37">
        <v>0</v>
      </c>
      <c r="J556" s="37">
        <v>0</v>
      </c>
      <c r="K556" s="37">
        <v>0</v>
      </c>
      <c r="L556" s="37">
        <v>1</v>
      </c>
      <c r="M556" s="37">
        <v>0</v>
      </c>
      <c r="N556" s="37">
        <v>2</v>
      </c>
      <c r="O556" s="37">
        <v>2</v>
      </c>
      <c r="P556">
        <f>VLOOKUP($A556,'Item Detail'!$A$2:$G$665,7,0)</f>
        <v>1</v>
      </c>
      <c r="Q556" s="39" t="s">
        <v>5353</v>
      </c>
      <c r="R556" s="39" t="s">
        <v>5349</v>
      </c>
      <c r="S556" s="39" t="s">
        <v>5354</v>
      </c>
      <c r="T556" s="39" t="s">
        <v>5350</v>
      </c>
      <c r="U556" s="39" t="s">
        <v>5350</v>
      </c>
      <c r="V556" s="39" t="s">
        <v>5355</v>
      </c>
      <c r="W556" s="39" t="s">
        <v>5355</v>
      </c>
      <c r="X556" s="39" t="s">
        <v>5351</v>
      </c>
      <c r="Y556" s="39" t="s">
        <v>5351</v>
      </c>
      <c r="Z556" s="39" t="s">
        <v>5351</v>
      </c>
      <c r="AA556" t="s">
        <v>5381</v>
      </c>
    </row>
    <row r="557" spans="1:27" x14ac:dyDescent="0.3">
      <c r="A557" s="37" t="s">
        <v>4018</v>
      </c>
      <c r="B557" s="37" t="s">
        <v>4597</v>
      </c>
      <c r="C557" s="37" t="s">
        <v>2430</v>
      </c>
      <c r="D557" s="37" t="s">
        <v>4019</v>
      </c>
      <c r="E557" s="37" t="s">
        <v>4020</v>
      </c>
      <c r="F557" s="37" t="s">
        <v>2432</v>
      </c>
      <c r="G557" s="37" t="s">
        <v>5153</v>
      </c>
      <c r="H557" s="37" t="s">
        <v>4607</v>
      </c>
      <c r="I557" s="37">
        <v>0</v>
      </c>
      <c r="J557" s="37">
        <v>1</v>
      </c>
      <c r="K557" s="37">
        <v>0</v>
      </c>
      <c r="L557" s="37">
        <v>0</v>
      </c>
      <c r="M557" s="37">
        <v>0</v>
      </c>
      <c r="N557" s="37">
        <v>2</v>
      </c>
      <c r="O557" s="37">
        <v>2</v>
      </c>
      <c r="P557">
        <f>VLOOKUP($A557,'Item Detail'!$A$2:$G$665,7,0)</f>
        <v>1</v>
      </c>
      <c r="Q557" s="39" t="s">
        <v>5353</v>
      </c>
      <c r="R557" s="39" t="s">
        <v>5349</v>
      </c>
      <c r="S557" s="39" t="s">
        <v>5354</v>
      </c>
      <c r="T557" s="39" t="s">
        <v>5350</v>
      </c>
      <c r="U557" s="39" t="s">
        <v>5350</v>
      </c>
      <c r="V557" s="39" t="s">
        <v>5355</v>
      </c>
      <c r="W557" s="39" t="s">
        <v>5355</v>
      </c>
      <c r="X557" s="39" t="s">
        <v>5355</v>
      </c>
      <c r="Y557" s="39" t="s">
        <v>5355</v>
      </c>
      <c r="Z557" s="39" t="s">
        <v>5355</v>
      </c>
      <c r="AA557" t="s">
        <v>5380</v>
      </c>
    </row>
    <row r="558" spans="1:27" x14ac:dyDescent="0.3">
      <c r="A558" s="37" t="s">
        <v>3482</v>
      </c>
      <c r="B558" s="37" t="s">
        <v>4623</v>
      </c>
      <c r="C558" s="37" t="s">
        <v>3483</v>
      </c>
      <c r="D558" s="37" t="s">
        <v>3484</v>
      </c>
      <c r="E558" s="37" t="s">
        <v>2846</v>
      </c>
      <c r="F558" s="37" t="s">
        <v>4809</v>
      </c>
      <c r="G558" s="37" t="s">
        <v>5154</v>
      </c>
      <c r="H558" s="37" t="s">
        <v>4603</v>
      </c>
      <c r="I558" s="37">
        <v>0</v>
      </c>
      <c r="J558" s="37">
        <v>1</v>
      </c>
      <c r="K558" s="37">
        <v>0</v>
      </c>
      <c r="L558" s="37">
        <v>0</v>
      </c>
      <c r="M558" s="37">
        <v>0</v>
      </c>
      <c r="N558" s="37">
        <v>2</v>
      </c>
      <c r="O558" s="37">
        <v>2</v>
      </c>
      <c r="P558">
        <f>VLOOKUP($A558,'Item Detail'!$A$2:$G$665,7,0)</f>
        <v>1</v>
      </c>
      <c r="Q558" s="39" t="s">
        <v>5353</v>
      </c>
      <c r="R558" s="39" t="s">
        <v>5349</v>
      </c>
      <c r="S558" s="39" t="s">
        <v>5354</v>
      </c>
      <c r="T558" s="39" t="s">
        <v>5350</v>
      </c>
      <c r="U558" s="39" t="s">
        <v>5350</v>
      </c>
      <c r="V558" s="39" t="s">
        <v>5355</v>
      </c>
      <c r="W558" s="39" t="s">
        <v>5351</v>
      </c>
      <c r="X558" s="39" t="s">
        <v>5351</v>
      </c>
      <c r="Y558" s="39" t="s">
        <v>5351</v>
      </c>
      <c r="Z558" s="39" t="s">
        <v>5351</v>
      </c>
      <c r="AA558" t="s">
        <v>5381</v>
      </c>
    </row>
    <row r="559" spans="1:27" x14ac:dyDescent="0.3">
      <c r="A559" s="37" t="s">
        <v>3711</v>
      </c>
      <c r="B559" s="37" t="s">
        <v>4641</v>
      </c>
      <c r="C559" s="37" t="s">
        <v>3712</v>
      </c>
      <c r="D559" s="37" t="s">
        <v>2443</v>
      </c>
      <c r="E559" s="37" t="s">
        <v>2271</v>
      </c>
      <c r="F559" s="37" t="s">
        <v>4971</v>
      </c>
      <c r="G559" s="37" t="s">
        <v>5155</v>
      </c>
      <c r="H559" s="37" t="s">
        <v>4603</v>
      </c>
      <c r="I559" s="37">
        <v>0</v>
      </c>
      <c r="J559" s="37">
        <v>1</v>
      </c>
      <c r="K559" s="37">
        <v>0</v>
      </c>
      <c r="L559" s="37">
        <v>0</v>
      </c>
      <c r="M559" s="37">
        <v>0</v>
      </c>
      <c r="N559" s="37">
        <v>2</v>
      </c>
      <c r="O559" s="37">
        <v>2</v>
      </c>
      <c r="P559">
        <f>VLOOKUP($A559,'Item Detail'!$A$2:$G$665,7,0)</f>
        <v>1</v>
      </c>
      <c r="Q559" s="39" t="s">
        <v>5353</v>
      </c>
      <c r="R559" s="39" t="s">
        <v>5370</v>
      </c>
      <c r="S559" s="39" t="s">
        <v>5370</v>
      </c>
      <c r="T559" s="39" t="s">
        <v>5369</v>
      </c>
      <c r="U559" s="39" t="s">
        <v>5350</v>
      </c>
      <c r="V559" s="39" t="s">
        <v>5351</v>
      </c>
      <c r="W559" s="39" t="s">
        <v>5351</v>
      </c>
      <c r="X559" s="39" t="s">
        <v>5351</v>
      </c>
      <c r="Y559" s="39" t="s">
        <v>5351</v>
      </c>
      <c r="Z559" s="39" t="s">
        <v>5351</v>
      </c>
      <c r="AA559" t="s">
        <v>5384</v>
      </c>
    </row>
    <row r="560" spans="1:27" x14ac:dyDescent="0.3">
      <c r="A560" s="37" t="s">
        <v>3996</v>
      </c>
      <c r="B560" s="37" t="s">
        <v>4623</v>
      </c>
      <c r="C560" s="37" t="s">
        <v>3483</v>
      </c>
      <c r="D560" s="37" t="s">
        <v>3997</v>
      </c>
      <c r="E560" s="37" t="s">
        <v>2846</v>
      </c>
      <c r="F560" s="37" t="s">
        <v>4809</v>
      </c>
      <c r="G560" s="37" t="s">
        <v>5156</v>
      </c>
      <c r="H560" s="37" t="s">
        <v>4603</v>
      </c>
      <c r="I560" s="37">
        <v>0</v>
      </c>
      <c r="J560" s="37">
        <v>1</v>
      </c>
      <c r="K560" s="37">
        <v>0</v>
      </c>
      <c r="L560" s="37">
        <v>0</v>
      </c>
      <c r="M560" s="37">
        <v>0</v>
      </c>
      <c r="N560" s="37">
        <v>2</v>
      </c>
      <c r="O560" s="37">
        <v>2</v>
      </c>
      <c r="P560">
        <f>VLOOKUP($A560,'Item Detail'!$A$2:$G$665,7,0)</f>
        <v>1</v>
      </c>
      <c r="Q560" s="39" t="s">
        <v>5353</v>
      </c>
      <c r="R560" s="39" t="s">
        <v>5349</v>
      </c>
      <c r="S560" s="39" t="s">
        <v>5354</v>
      </c>
      <c r="T560" s="39" t="s">
        <v>5350</v>
      </c>
      <c r="U560" s="39" t="s">
        <v>5350</v>
      </c>
      <c r="V560" s="39" t="s">
        <v>5355</v>
      </c>
      <c r="W560" s="39" t="s">
        <v>5351</v>
      </c>
      <c r="X560" s="39" t="s">
        <v>5351</v>
      </c>
      <c r="Y560" s="39" t="s">
        <v>5351</v>
      </c>
      <c r="Z560" s="39" t="s">
        <v>5351</v>
      </c>
      <c r="AA560" t="s">
        <v>5381</v>
      </c>
    </row>
    <row r="561" spans="1:27" x14ac:dyDescent="0.3">
      <c r="A561" s="37" t="s">
        <v>3702</v>
      </c>
      <c r="B561" s="37" t="s">
        <v>4659</v>
      </c>
      <c r="C561" s="37" t="s">
        <v>2849</v>
      </c>
      <c r="D561" s="37" t="s">
        <v>3703</v>
      </c>
      <c r="E561" s="37" t="s">
        <v>2600</v>
      </c>
      <c r="F561" s="37" t="s">
        <v>2851</v>
      </c>
      <c r="G561" s="37" t="s">
        <v>5157</v>
      </c>
      <c r="H561" s="37" t="s">
        <v>4607</v>
      </c>
      <c r="I561" s="37">
        <v>0</v>
      </c>
      <c r="J561" s="37">
        <v>1</v>
      </c>
      <c r="K561" s="37">
        <v>0</v>
      </c>
      <c r="L561" s="37">
        <v>0</v>
      </c>
      <c r="M561" s="37">
        <v>0</v>
      </c>
      <c r="N561" s="37">
        <v>2</v>
      </c>
      <c r="O561" s="37">
        <v>2</v>
      </c>
      <c r="P561">
        <f>VLOOKUP($A561,'Item Detail'!$A$2:$G$665,7,0)</f>
        <v>1</v>
      </c>
      <c r="Q561" s="39" t="s">
        <v>5353</v>
      </c>
      <c r="R561" s="39" t="s">
        <v>5349</v>
      </c>
      <c r="S561" s="39" t="s">
        <v>5354</v>
      </c>
      <c r="T561" s="39" t="s">
        <v>5350</v>
      </c>
      <c r="U561" s="39" t="s">
        <v>5350</v>
      </c>
      <c r="V561" s="39" t="s">
        <v>5355</v>
      </c>
      <c r="W561" s="39" t="s">
        <v>5355</v>
      </c>
      <c r="X561" s="39" t="s">
        <v>5355</v>
      </c>
      <c r="Y561" s="39" t="s">
        <v>5355</v>
      </c>
      <c r="Z561" s="39" t="s">
        <v>5355</v>
      </c>
      <c r="AA561" t="s">
        <v>5380</v>
      </c>
    </row>
    <row r="562" spans="1:27" x14ac:dyDescent="0.3">
      <c r="A562" s="37" t="s">
        <v>4418</v>
      </c>
      <c r="B562" s="37" t="s">
        <v>4619</v>
      </c>
      <c r="C562" s="37" t="s">
        <v>4419</v>
      </c>
      <c r="D562" s="37" t="s">
        <v>2267</v>
      </c>
      <c r="E562" s="37" t="s">
        <v>4420</v>
      </c>
      <c r="F562" s="37" t="s">
        <v>2317</v>
      </c>
      <c r="G562" s="37" t="s">
        <v>5158</v>
      </c>
      <c r="H562" s="37" t="s">
        <v>4606</v>
      </c>
      <c r="I562" s="37">
        <v>0</v>
      </c>
      <c r="J562" s="37">
        <v>1</v>
      </c>
      <c r="K562" s="37">
        <v>0</v>
      </c>
      <c r="L562" s="37">
        <v>0</v>
      </c>
      <c r="M562" s="37">
        <v>0</v>
      </c>
      <c r="N562" s="37">
        <v>2</v>
      </c>
      <c r="O562" s="37">
        <v>2</v>
      </c>
      <c r="P562">
        <f>VLOOKUP($A562,'Item Detail'!$A$2:$G$665,7,0)</f>
        <v>1</v>
      </c>
      <c r="Q562" s="39" t="s">
        <v>5353</v>
      </c>
      <c r="R562" s="39" t="s">
        <v>5349</v>
      </c>
      <c r="S562" s="39" t="s">
        <v>5354</v>
      </c>
      <c r="T562" s="39" t="s">
        <v>5350</v>
      </c>
      <c r="U562" s="39" t="s">
        <v>5350</v>
      </c>
      <c r="V562" s="39" t="s">
        <v>5355</v>
      </c>
      <c r="W562" s="39" t="s">
        <v>5355</v>
      </c>
      <c r="X562" s="39" t="s">
        <v>5355</v>
      </c>
      <c r="Y562" s="39" t="s">
        <v>5355</v>
      </c>
      <c r="Z562" s="39" t="s">
        <v>5355</v>
      </c>
      <c r="AA562" t="s">
        <v>5380</v>
      </c>
    </row>
    <row r="563" spans="1:27" x14ac:dyDescent="0.3">
      <c r="A563" s="37" t="s">
        <v>4230</v>
      </c>
      <c r="B563" s="37" t="s">
        <v>4740</v>
      </c>
      <c r="C563" s="37" t="s">
        <v>3167</v>
      </c>
      <c r="D563" s="37" t="s">
        <v>4231</v>
      </c>
      <c r="E563" s="37" t="s">
        <v>2271</v>
      </c>
      <c r="F563" s="37" t="s">
        <v>2658</v>
      </c>
      <c r="G563" s="37" t="s">
        <v>5159</v>
      </c>
      <c r="H563" s="37" t="s">
        <v>4607</v>
      </c>
      <c r="I563" s="37">
        <v>0</v>
      </c>
      <c r="J563" s="37">
        <v>0</v>
      </c>
      <c r="K563" s="37">
        <v>0</v>
      </c>
      <c r="L563" s="37">
        <v>1</v>
      </c>
      <c r="M563" s="37">
        <v>0</v>
      </c>
      <c r="N563" s="37">
        <v>2</v>
      </c>
      <c r="O563" s="37">
        <v>2</v>
      </c>
      <c r="P563">
        <f>VLOOKUP($A563,'Item Detail'!$A$2:$G$665,7,0)</f>
        <v>1</v>
      </c>
      <c r="Q563" s="39" t="s">
        <v>5362</v>
      </c>
      <c r="R563" s="39" t="s">
        <v>5349</v>
      </c>
      <c r="S563" s="39" t="s">
        <v>5354</v>
      </c>
      <c r="T563" s="39" t="s">
        <v>5350</v>
      </c>
      <c r="U563" s="39" t="s">
        <v>5350</v>
      </c>
      <c r="V563" s="39" t="s">
        <v>5355</v>
      </c>
      <c r="W563" s="39" t="s">
        <v>5355</v>
      </c>
      <c r="X563" s="39" t="s">
        <v>5355</v>
      </c>
      <c r="Y563" s="39" t="s">
        <v>5355</v>
      </c>
      <c r="Z563" s="39" t="s">
        <v>5355</v>
      </c>
      <c r="AA563" t="s">
        <v>5380</v>
      </c>
    </row>
    <row r="564" spans="1:27" x14ac:dyDescent="0.3">
      <c r="A564" s="37" t="s">
        <v>3847</v>
      </c>
      <c r="B564" s="37" t="s">
        <v>4683</v>
      </c>
      <c r="C564" s="37" t="s">
        <v>3848</v>
      </c>
      <c r="D564" s="37" t="s">
        <v>3193</v>
      </c>
      <c r="E564" s="37" t="s">
        <v>2271</v>
      </c>
      <c r="F564" s="37" t="s">
        <v>2504</v>
      </c>
      <c r="G564" s="37" t="s">
        <v>5160</v>
      </c>
      <c r="H564" s="37" t="s">
        <v>4607</v>
      </c>
      <c r="I564" s="37">
        <v>0</v>
      </c>
      <c r="J564" s="37">
        <v>1</v>
      </c>
      <c r="K564" s="37">
        <v>0</v>
      </c>
      <c r="L564" s="37">
        <v>0</v>
      </c>
      <c r="M564" s="37">
        <v>0</v>
      </c>
      <c r="N564" s="37">
        <v>2</v>
      </c>
      <c r="O564" s="37">
        <v>2</v>
      </c>
      <c r="P564">
        <f>VLOOKUP($A564,'Item Detail'!$A$2:$G$665,7,0)</f>
        <v>1</v>
      </c>
      <c r="Q564" s="39" t="s">
        <v>5353</v>
      </c>
      <c r="R564" s="39" t="s">
        <v>5349</v>
      </c>
      <c r="S564" s="39" t="s">
        <v>5354</v>
      </c>
      <c r="T564" s="39" t="s">
        <v>5350</v>
      </c>
      <c r="U564" s="39" t="s">
        <v>5350</v>
      </c>
      <c r="V564" s="39" t="s">
        <v>5355</v>
      </c>
      <c r="W564" s="39" t="s">
        <v>5355</v>
      </c>
      <c r="X564" s="39" t="s">
        <v>5355</v>
      </c>
      <c r="Y564" s="39" t="s">
        <v>5351</v>
      </c>
      <c r="Z564" s="39" t="s">
        <v>5351</v>
      </c>
      <c r="AA564" t="s">
        <v>5380</v>
      </c>
    </row>
    <row r="565" spans="1:27" x14ac:dyDescent="0.3">
      <c r="A565" s="37" t="s">
        <v>3540</v>
      </c>
      <c r="B565" s="37" t="s">
        <v>4597</v>
      </c>
      <c r="C565" s="37" t="s">
        <v>3199</v>
      </c>
      <c r="D565" s="37" t="s">
        <v>2358</v>
      </c>
      <c r="E565" s="37" t="s">
        <v>3200</v>
      </c>
      <c r="F565" s="37" t="s">
        <v>1351</v>
      </c>
      <c r="G565" s="37" t="s">
        <v>5161</v>
      </c>
      <c r="H565" s="37" t="s">
        <v>4603</v>
      </c>
      <c r="I565" s="37">
        <v>0</v>
      </c>
      <c r="J565" s="37">
        <v>1</v>
      </c>
      <c r="K565" s="37">
        <v>0</v>
      </c>
      <c r="L565" s="37">
        <v>0</v>
      </c>
      <c r="M565" s="37">
        <v>0</v>
      </c>
      <c r="N565" s="37">
        <v>2</v>
      </c>
      <c r="O565" s="37">
        <v>2</v>
      </c>
      <c r="P565">
        <f>VLOOKUP($A565,'Item Detail'!$A$2:$G$665,7,0)</f>
        <v>1</v>
      </c>
      <c r="Q565" s="39" t="s">
        <v>5353</v>
      </c>
      <c r="R565" s="39" t="s">
        <v>5349</v>
      </c>
      <c r="S565" s="39" t="s">
        <v>5354</v>
      </c>
      <c r="T565" s="39" t="s">
        <v>5350</v>
      </c>
      <c r="U565" s="39" t="s">
        <v>5350</v>
      </c>
      <c r="V565" s="39" t="s">
        <v>5355</v>
      </c>
      <c r="W565" s="39" t="s">
        <v>5351</v>
      </c>
      <c r="X565" s="39" t="s">
        <v>5351</v>
      </c>
      <c r="Y565" s="39" t="s">
        <v>5351</v>
      </c>
      <c r="Z565" s="39" t="s">
        <v>5351</v>
      </c>
      <c r="AA565" t="s">
        <v>5381</v>
      </c>
    </row>
    <row r="566" spans="1:27" x14ac:dyDescent="0.3">
      <c r="A566" s="37" t="s">
        <v>4430</v>
      </c>
      <c r="B566" s="37" t="s">
        <v>4617</v>
      </c>
      <c r="C566" s="37" t="s">
        <v>4431</v>
      </c>
      <c r="D566" s="37" t="s">
        <v>4432</v>
      </c>
      <c r="E566" s="37" t="s">
        <v>2328</v>
      </c>
      <c r="F566" s="37" t="s">
        <v>2311</v>
      </c>
      <c r="G566" s="37" t="s">
        <v>5162</v>
      </c>
      <c r="H566" s="37" t="s">
        <v>4603</v>
      </c>
      <c r="I566" s="37">
        <v>0</v>
      </c>
      <c r="J566" s="37">
        <v>0</v>
      </c>
      <c r="K566" s="37">
        <v>0</v>
      </c>
      <c r="L566" s="37">
        <v>1</v>
      </c>
      <c r="M566" s="37">
        <v>0</v>
      </c>
      <c r="N566" s="37">
        <v>2</v>
      </c>
      <c r="O566" s="37">
        <v>2</v>
      </c>
      <c r="P566">
        <f>VLOOKUP($A566,'Item Detail'!$A$2:$G$665,7,0)</f>
        <v>1</v>
      </c>
      <c r="Q566" s="39" t="s">
        <v>5353</v>
      </c>
      <c r="R566" s="39" t="s">
        <v>5349</v>
      </c>
      <c r="S566" s="39" t="s">
        <v>5354</v>
      </c>
      <c r="T566" s="39" t="s">
        <v>5350</v>
      </c>
      <c r="U566" s="39" t="s">
        <v>5350</v>
      </c>
      <c r="V566" s="39" t="s">
        <v>5355</v>
      </c>
      <c r="W566" s="39" t="s">
        <v>5355</v>
      </c>
      <c r="X566" s="39" t="s">
        <v>5355</v>
      </c>
      <c r="Y566" s="39" t="s">
        <v>5351</v>
      </c>
      <c r="Z566" s="39" t="s">
        <v>5351</v>
      </c>
      <c r="AA566" t="s">
        <v>5381</v>
      </c>
    </row>
    <row r="567" spans="1:27" x14ac:dyDescent="0.3">
      <c r="A567" s="37" t="s">
        <v>3545</v>
      </c>
      <c r="B567" s="37" t="s">
        <v>4619</v>
      </c>
      <c r="C567" s="37" t="s">
        <v>3546</v>
      </c>
      <c r="D567" s="37" t="s">
        <v>3547</v>
      </c>
      <c r="E567" s="37" t="s">
        <v>2271</v>
      </c>
      <c r="F567" s="37" t="s">
        <v>5163</v>
      </c>
      <c r="G567" s="37" t="s">
        <v>5164</v>
      </c>
      <c r="H567" s="37" t="s">
        <v>4603</v>
      </c>
      <c r="I567" s="37">
        <v>0</v>
      </c>
      <c r="J567" s="37">
        <v>1</v>
      </c>
      <c r="K567" s="37">
        <v>0</v>
      </c>
      <c r="L567" s="37">
        <v>0</v>
      </c>
      <c r="M567" s="37">
        <v>0</v>
      </c>
      <c r="N567" s="37">
        <v>2</v>
      </c>
      <c r="O567" s="37">
        <v>2</v>
      </c>
      <c r="P567">
        <f>VLOOKUP($A567,'Item Detail'!$A$2:$G$665,7,0)</f>
        <v>1</v>
      </c>
      <c r="Q567" s="39" t="s">
        <v>5353</v>
      </c>
      <c r="R567" s="39" t="s">
        <v>5349</v>
      </c>
      <c r="S567" s="39" t="s">
        <v>5354</v>
      </c>
      <c r="T567" s="39" t="s">
        <v>5350</v>
      </c>
      <c r="U567" s="39" t="s">
        <v>5350</v>
      </c>
      <c r="V567" s="39" t="s">
        <v>5355</v>
      </c>
      <c r="W567" s="39" t="s">
        <v>5351</v>
      </c>
      <c r="X567" s="39" t="s">
        <v>5355</v>
      </c>
      <c r="Y567" s="39" t="s">
        <v>5351</v>
      </c>
      <c r="Z567" s="39" t="s">
        <v>5351</v>
      </c>
      <c r="AA567" t="s">
        <v>5381</v>
      </c>
    </row>
    <row r="568" spans="1:27" x14ac:dyDescent="0.3">
      <c r="A568" s="37" t="s">
        <v>3612</v>
      </c>
      <c r="B568" s="37" t="s">
        <v>4597</v>
      </c>
      <c r="C568" s="37" t="s">
        <v>3613</v>
      </c>
      <c r="D568" s="37" t="s">
        <v>3314</v>
      </c>
      <c r="E568" s="37" t="s">
        <v>2575</v>
      </c>
      <c r="F568" s="37" t="s">
        <v>3614</v>
      </c>
      <c r="G568" s="37" t="s">
        <v>5165</v>
      </c>
      <c r="H568" s="37" t="s">
        <v>4606</v>
      </c>
      <c r="I568" s="37">
        <v>0</v>
      </c>
      <c r="J568" s="37">
        <v>1</v>
      </c>
      <c r="K568" s="37">
        <v>0</v>
      </c>
      <c r="L568" s="37">
        <v>0</v>
      </c>
      <c r="M568" s="37">
        <v>0</v>
      </c>
      <c r="N568" s="37">
        <v>2</v>
      </c>
      <c r="O568" s="37">
        <v>2</v>
      </c>
      <c r="P568">
        <f>VLOOKUP($A568,'Item Detail'!$A$2:$G$665,7,0)</f>
        <v>1</v>
      </c>
      <c r="Q568" s="39" t="s">
        <v>5362</v>
      </c>
      <c r="R568" s="39" t="s">
        <v>5349</v>
      </c>
      <c r="S568" s="39" t="s">
        <v>5354</v>
      </c>
      <c r="T568" s="39" t="s">
        <v>5350</v>
      </c>
      <c r="U568" s="39" t="s">
        <v>5350</v>
      </c>
      <c r="V568" s="39" t="s">
        <v>5355</v>
      </c>
      <c r="W568" s="39" t="s">
        <v>5355</v>
      </c>
      <c r="X568" s="39" t="s">
        <v>5355</v>
      </c>
      <c r="Y568" s="39" t="s">
        <v>5355</v>
      </c>
      <c r="Z568" s="39" t="s">
        <v>5355</v>
      </c>
      <c r="AA568" t="s">
        <v>5380</v>
      </c>
    </row>
    <row r="569" spans="1:27" x14ac:dyDescent="0.3">
      <c r="A569" s="37" t="s">
        <v>4497</v>
      </c>
      <c r="B569" s="37" t="s">
        <v>4615</v>
      </c>
      <c r="C569" s="37" t="s">
        <v>3302</v>
      </c>
      <c r="D569" s="37" t="s">
        <v>2315</v>
      </c>
      <c r="E569" s="37" t="s">
        <v>3304</v>
      </c>
      <c r="F569" s="37" t="s">
        <v>4774</v>
      </c>
      <c r="G569" s="37" t="s">
        <v>5166</v>
      </c>
      <c r="H569" s="37" t="s">
        <v>4606</v>
      </c>
      <c r="I569" s="37">
        <v>0</v>
      </c>
      <c r="J569" s="37">
        <v>1</v>
      </c>
      <c r="K569" s="37">
        <v>0</v>
      </c>
      <c r="L569" s="37">
        <v>0</v>
      </c>
      <c r="M569" s="37">
        <v>0</v>
      </c>
      <c r="N569" s="37">
        <v>2</v>
      </c>
      <c r="O569" s="37">
        <v>2</v>
      </c>
      <c r="P569">
        <f>VLOOKUP($A569,'Item Detail'!$A$2:$G$665,7,0)</f>
        <v>1</v>
      </c>
      <c r="Q569" s="39" t="s">
        <v>5353</v>
      </c>
      <c r="R569" s="39" t="s">
        <v>5349</v>
      </c>
      <c r="S569" s="39" t="s">
        <v>5354</v>
      </c>
      <c r="T569" s="39" t="s">
        <v>5350</v>
      </c>
      <c r="U569" s="39" t="s">
        <v>5358</v>
      </c>
      <c r="V569" s="39" t="s">
        <v>5355</v>
      </c>
      <c r="W569" s="39" t="s">
        <v>5355</v>
      </c>
      <c r="X569" s="39" t="s">
        <v>5355</v>
      </c>
      <c r="Y569" s="39" t="s">
        <v>5355</v>
      </c>
      <c r="Z569" s="39" t="s">
        <v>5355</v>
      </c>
      <c r="AA569" t="s">
        <v>5380</v>
      </c>
    </row>
    <row r="570" spans="1:27" x14ac:dyDescent="0.3">
      <c r="A570" s="37" t="s">
        <v>4051</v>
      </c>
      <c r="B570" s="37" t="s">
        <v>4619</v>
      </c>
      <c r="C570" s="37" t="s">
        <v>2314</v>
      </c>
      <c r="D570" s="37" t="s">
        <v>2352</v>
      </c>
      <c r="E570" s="37" t="s">
        <v>2316</v>
      </c>
      <c r="F570" s="37" t="s">
        <v>2317</v>
      </c>
      <c r="G570" s="37" t="s">
        <v>5167</v>
      </c>
      <c r="H570" s="37" t="s">
        <v>4607</v>
      </c>
      <c r="I570" s="37">
        <v>0</v>
      </c>
      <c r="J570" s="37">
        <v>1</v>
      </c>
      <c r="K570" s="37">
        <v>0</v>
      </c>
      <c r="L570" s="37">
        <v>0</v>
      </c>
      <c r="M570" s="37">
        <v>0</v>
      </c>
      <c r="N570" s="37">
        <v>2</v>
      </c>
      <c r="O570" s="37">
        <v>2</v>
      </c>
      <c r="P570">
        <f>VLOOKUP($A570,'Item Detail'!$A$2:$G$665,7,0)</f>
        <v>1</v>
      </c>
      <c r="Q570" s="39" t="s">
        <v>5353</v>
      </c>
      <c r="R570" s="39" t="s">
        <v>5349</v>
      </c>
      <c r="S570" s="39" t="s">
        <v>5354</v>
      </c>
      <c r="T570" s="39" t="s">
        <v>5350</v>
      </c>
      <c r="U570" s="39" t="s">
        <v>5356</v>
      </c>
      <c r="V570" s="39" t="s">
        <v>5355</v>
      </c>
      <c r="W570" s="39" t="s">
        <v>5355</v>
      </c>
      <c r="X570" s="39" t="s">
        <v>5355</v>
      </c>
      <c r="Y570" s="39" t="s">
        <v>5355</v>
      </c>
      <c r="Z570" s="39" t="s">
        <v>5355</v>
      </c>
      <c r="AA570" t="s">
        <v>5380</v>
      </c>
    </row>
    <row r="571" spans="1:27" x14ac:dyDescent="0.3">
      <c r="A571" s="37" t="s">
        <v>3652</v>
      </c>
      <c r="B571" s="37" t="s">
        <v>4615</v>
      </c>
      <c r="C571" s="37" t="s">
        <v>3302</v>
      </c>
      <c r="D571" s="37" t="s">
        <v>2904</v>
      </c>
      <c r="E571" s="37" t="s">
        <v>3304</v>
      </c>
      <c r="F571" s="37" t="s">
        <v>4774</v>
      </c>
      <c r="G571" s="37" t="s">
        <v>5168</v>
      </c>
      <c r="H571" s="37" t="s">
        <v>4606</v>
      </c>
      <c r="I571" s="37">
        <v>0</v>
      </c>
      <c r="J571" s="37">
        <v>1</v>
      </c>
      <c r="K571" s="37">
        <v>0</v>
      </c>
      <c r="L571" s="37">
        <v>0</v>
      </c>
      <c r="M571" s="37">
        <v>0</v>
      </c>
      <c r="N571" s="37">
        <v>2</v>
      </c>
      <c r="O571" s="37">
        <v>2</v>
      </c>
      <c r="P571">
        <f>VLOOKUP($A571,'Item Detail'!$A$2:$G$665,7,0)</f>
        <v>1</v>
      </c>
      <c r="Q571" s="39" t="s">
        <v>5353</v>
      </c>
      <c r="R571" s="39" t="s">
        <v>5349</v>
      </c>
      <c r="S571" s="39" t="s">
        <v>5354</v>
      </c>
      <c r="T571" s="39" t="s">
        <v>5350</v>
      </c>
      <c r="U571" s="39" t="s">
        <v>5358</v>
      </c>
      <c r="V571" s="39" t="s">
        <v>5355</v>
      </c>
      <c r="W571" s="39" t="s">
        <v>5355</v>
      </c>
      <c r="X571" s="39" t="s">
        <v>5355</v>
      </c>
      <c r="Y571" s="39" t="s">
        <v>5355</v>
      </c>
      <c r="Z571" s="39" t="s">
        <v>5355</v>
      </c>
      <c r="AA571" t="s">
        <v>5380</v>
      </c>
    </row>
    <row r="572" spans="1:27" x14ac:dyDescent="0.3">
      <c r="A572" s="37" t="s">
        <v>4171</v>
      </c>
      <c r="B572" s="37" t="s">
        <v>4683</v>
      </c>
      <c r="C572" s="37" t="s">
        <v>4172</v>
      </c>
      <c r="D572" s="37" t="s">
        <v>2783</v>
      </c>
      <c r="E572" s="37" t="s">
        <v>2271</v>
      </c>
      <c r="F572" s="37" t="s">
        <v>2504</v>
      </c>
      <c r="G572" s="37" t="s">
        <v>5169</v>
      </c>
      <c r="H572" s="37" t="s">
        <v>4603</v>
      </c>
      <c r="I572" s="37">
        <v>0</v>
      </c>
      <c r="J572" s="37">
        <v>1</v>
      </c>
      <c r="K572" s="37">
        <v>0</v>
      </c>
      <c r="L572" s="37">
        <v>0</v>
      </c>
      <c r="M572" s="37">
        <v>0</v>
      </c>
      <c r="N572" s="37">
        <v>2</v>
      </c>
      <c r="O572" s="37">
        <v>2</v>
      </c>
      <c r="P572">
        <f>VLOOKUP($A572,'Item Detail'!$A$2:$G$665,7,0)</f>
        <v>1</v>
      </c>
      <c r="Q572" s="39" t="s">
        <v>5353</v>
      </c>
      <c r="R572" s="39" t="s">
        <v>5349</v>
      </c>
      <c r="S572" s="39" t="s">
        <v>5354</v>
      </c>
      <c r="T572" s="39" t="s">
        <v>5350</v>
      </c>
      <c r="U572" s="39" t="s">
        <v>5350</v>
      </c>
      <c r="V572" s="39" t="s">
        <v>5355</v>
      </c>
      <c r="W572" s="39" t="s">
        <v>5351</v>
      </c>
      <c r="X572" s="39" t="s">
        <v>5351</v>
      </c>
      <c r="Y572" s="39" t="s">
        <v>5351</v>
      </c>
      <c r="Z572" s="39" t="s">
        <v>5351</v>
      </c>
      <c r="AA572" t="s">
        <v>5381</v>
      </c>
    </row>
    <row r="573" spans="1:27" x14ac:dyDescent="0.3">
      <c r="A573" s="37" t="s">
        <v>4380</v>
      </c>
      <c r="B573" s="37" t="s">
        <v>4683</v>
      </c>
      <c r="C573" s="37" t="s">
        <v>4381</v>
      </c>
      <c r="D573" s="37" t="s">
        <v>2783</v>
      </c>
      <c r="E573" s="37" t="s">
        <v>2271</v>
      </c>
      <c r="F573" s="37" t="s">
        <v>2504</v>
      </c>
      <c r="G573" s="37" t="s">
        <v>5170</v>
      </c>
      <c r="H573" s="37" t="s">
        <v>4607</v>
      </c>
      <c r="I573" s="37">
        <v>0</v>
      </c>
      <c r="J573" s="37">
        <v>1</v>
      </c>
      <c r="K573" s="37">
        <v>0</v>
      </c>
      <c r="L573" s="37">
        <v>0</v>
      </c>
      <c r="M573" s="37">
        <v>0</v>
      </c>
      <c r="N573" s="37">
        <v>2</v>
      </c>
      <c r="O573" s="37">
        <v>2</v>
      </c>
      <c r="P573">
        <f>VLOOKUP($A573,'Item Detail'!$A$2:$G$665,7,0)</f>
        <v>1</v>
      </c>
      <c r="Q573" s="39" t="s">
        <v>5353</v>
      </c>
      <c r="R573" s="39" t="s">
        <v>5349</v>
      </c>
      <c r="S573" s="39" t="s">
        <v>5354</v>
      </c>
      <c r="T573" s="39" t="s">
        <v>5350</v>
      </c>
      <c r="U573" s="39" t="s">
        <v>5350</v>
      </c>
      <c r="V573" s="39" t="s">
        <v>5355</v>
      </c>
      <c r="W573" s="39" t="s">
        <v>5355</v>
      </c>
      <c r="X573" s="39" t="s">
        <v>5355</v>
      </c>
      <c r="Y573" s="39" t="s">
        <v>5355</v>
      </c>
      <c r="Z573" s="39" t="s">
        <v>5355</v>
      </c>
      <c r="AA573" t="s">
        <v>5380</v>
      </c>
    </row>
    <row r="574" spans="1:27" x14ac:dyDescent="0.3">
      <c r="A574" s="37" t="s">
        <v>4491</v>
      </c>
      <c r="B574" s="37" t="s">
        <v>4678</v>
      </c>
      <c r="C574" s="37" t="s">
        <v>4492</v>
      </c>
      <c r="D574" s="37" t="s">
        <v>3538</v>
      </c>
      <c r="E574" s="37" t="s">
        <v>2271</v>
      </c>
      <c r="F574" s="37" t="s">
        <v>4734</v>
      </c>
      <c r="G574" s="37" t="s">
        <v>5171</v>
      </c>
      <c r="H574" s="37" t="s">
        <v>4607</v>
      </c>
      <c r="I574" s="37">
        <v>0</v>
      </c>
      <c r="J574" s="37">
        <v>1</v>
      </c>
      <c r="K574" s="37">
        <v>0</v>
      </c>
      <c r="L574" s="37">
        <v>0</v>
      </c>
      <c r="M574" s="37">
        <v>0</v>
      </c>
      <c r="N574" s="37">
        <v>2</v>
      </c>
      <c r="O574" s="37">
        <v>2</v>
      </c>
      <c r="P574">
        <f>VLOOKUP($A574,'Item Detail'!$A$2:$G$665,7,0)</f>
        <v>1</v>
      </c>
      <c r="Q574" s="39" t="s">
        <v>5353</v>
      </c>
      <c r="R574" s="39" t="s">
        <v>5349</v>
      </c>
      <c r="S574" s="39" t="s">
        <v>5354</v>
      </c>
      <c r="T574" s="39" t="s">
        <v>5350</v>
      </c>
      <c r="U574" s="39" t="s">
        <v>5350</v>
      </c>
      <c r="V574" s="39" t="s">
        <v>5355</v>
      </c>
      <c r="W574" s="39" t="s">
        <v>5355</v>
      </c>
      <c r="X574" s="39" t="s">
        <v>5355</v>
      </c>
      <c r="Y574" s="39" t="s">
        <v>5355</v>
      </c>
      <c r="Z574" s="39" t="s">
        <v>5355</v>
      </c>
      <c r="AA574" t="s">
        <v>5380</v>
      </c>
    </row>
    <row r="575" spans="1:27" x14ac:dyDescent="0.3">
      <c r="A575" s="37" t="s">
        <v>1169</v>
      </c>
      <c r="B575" s="37" t="s">
        <v>4838</v>
      </c>
      <c r="C575" s="37" t="s">
        <v>4559</v>
      </c>
      <c r="D575" s="37" t="s">
        <v>4560</v>
      </c>
      <c r="E575" s="37" t="s">
        <v>2271</v>
      </c>
      <c r="F575" s="37" t="s">
        <v>1172</v>
      </c>
      <c r="G575" s="37" t="s">
        <v>5172</v>
      </c>
      <c r="H575" s="37" t="s">
        <v>4746</v>
      </c>
      <c r="I575" s="37">
        <v>0</v>
      </c>
      <c r="J575" s="37">
        <v>1</v>
      </c>
      <c r="K575" s="37">
        <v>0</v>
      </c>
      <c r="L575" s="37">
        <v>0</v>
      </c>
      <c r="M575" s="37">
        <v>0</v>
      </c>
      <c r="N575" s="37">
        <v>2</v>
      </c>
      <c r="O575" s="37">
        <v>2</v>
      </c>
      <c r="P575">
        <f>VLOOKUP($A575,'Item Detail'!$A$2:$G$665,7,0)</f>
        <v>1</v>
      </c>
      <c r="Q575" s="39" t="s">
        <v>5367</v>
      </c>
      <c r="R575" s="39" t="s">
        <v>5349</v>
      </c>
      <c r="S575" s="39" t="s">
        <v>5368</v>
      </c>
      <c r="T575" s="39" t="s">
        <v>5350</v>
      </c>
      <c r="U575" s="39" t="s">
        <v>5350</v>
      </c>
      <c r="V575" s="39" t="s">
        <v>5351</v>
      </c>
      <c r="W575" s="39" t="s">
        <v>5351</v>
      </c>
      <c r="X575" s="39" t="s">
        <v>5351</v>
      </c>
      <c r="Y575" s="39" t="s">
        <v>5351</v>
      </c>
      <c r="Z575" s="39" t="s">
        <v>5351</v>
      </c>
      <c r="AA575" t="s">
        <v>5382</v>
      </c>
    </row>
    <row r="576" spans="1:27" x14ac:dyDescent="0.3">
      <c r="A576" s="37" t="s">
        <v>1173</v>
      </c>
      <c r="B576" s="37" t="s">
        <v>4838</v>
      </c>
      <c r="C576" s="37" t="s">
        <v>3901</v>
      </c>
      <c r="D576" s="37" t="s">
        <v>3902</v>
      </c>
      <c r="E576" s="37" t="s">
        <v>2271</v>
      </c>
      <c r="F576" s="37" t="s">
        <v>1172</v>
      </c>
      <c r="G576" s="37" t="s">
        <v>5173</v>
      </c>
      <c r="H576" s="37" t="s">
        <v>4746</v>
      </c>
      <c r="I576" s="37">
        <v>0</v>
      </c>
      <c r="J576" s="37">
        <v>1</v>
      </c>
      <c r="K576" s="37">
        <v>0</v>
      </c>
      <c r="L576" s="37">
        <v>0</v>
      </c>
      <c r="M576" s="37">
        <v>0</v>
      </c>
      <c r="N576" s="37">
        <v>2</v>
      </c>
      <c r="O576" s="37">
        <v>2</v>
      </c>
      <c r="P576">
        <f>VLOOKUP($A576,'Item Detail'!$A$2:$G$665,7,0)</f>
        <v>1</v>
      </c>
      <c r="Q576" s="39" t="s">
        <v>5367</v>
      </c>
      <c r="R576" s="39" t="s">
        <v>5349</v>
      </c>
      <c r="S576" s="39" t="s">
        <v>5368</v>
      </c>
      <c r="T576" s="39" t="s">
        <v>5350</v>
      </c>
      <c r="U576" s="39" t="s">
        <v>5350</v>
      </c>
      <c r="V576" s="39" t="s">
        <v>5351</v>
      </c>
      <c r="W576" s="39" t="s">
        <v>5351</v>
      </c>
      <c r="X576" s="39" t="s">
        <v>5351</v>
      </c>
      <c r="Y576" s="39" t="s">
        <v>5351</v>
      </c>
      <c r="Z576" s="39" t="s">
        <v>5351</v>
      </c>
      <c r="AA576" t="s">
        <v>5382</v>
      </c>
    </row>
    <row r="577" spans="1:27" x14ac:dyDescent="0.3">
      <c r="A577" s="37" t="s">
        <v>1220</v>
      </c>
      <c r="B577" s="37" t="s">
        <v>4663</v>
      </c>
      <c r="C577" s="37" t="s">
        <v>3586</v>
      </c>
      <c r="D577" s="37" t="s">
        <v>3587</v>
      </c>
      <c r="E577" s="37" t="s">
        <v>2271</v>
      </c>
      <c r="F577" s="37" t="s">
        <v>1222</v>
      </c>
      <c r="G577" s="37" t="s">
        <v>5174</v>
      </c>
      <c r="H577" s="37" t="s">
        <v>4599</v>
      </c>
      <c r="I577" s="37">
        <v>0</v>
      </c>
      <c r="J577" s="37">
        <v>1</v>
      </c>
      <c r="K577" s="37">
        <v>0</v>
      </c>
      <c r="L577" s="37">
        <v>0</v>
      </c>
      <c r="M577" s="37">
        <v>0</v>
      </c>
      <c r="N577" s="37">
        <v>2</v>
      </c>
      <c r="O577" s="37">
        <v>2</v>
      </c>
      <c r="P577">
        <f>VLOOKUP($A577,'Item Detail'!$A$2:$G$665,7,0)</f>
        <v>1</v>
      </c>
      <c r="Q577" s="39" t="s">
        <v>5352</v>
      </c>
      <c r="R577" s="39" t="s">
        <v>5349</v>
      </c>
      <c r="S577" s="39" t="s">
        <v>1204</v>
      </c>
      <c r="T577" s="39" t="s">
        <v>5350</v>
      </c>
      <c r="U577" s="39" t="s">
        <v>5350</v>
      </c>
      <c r="V577" s="39" t="s">
        <v>5351</v>
      </c>
      <c r="W577" s="39" t="s">
        <v>5351</v>
      </c>
      <c r="X577" s="39" t="s">
        <v>5351</v>
      </c>
      <c r="Y577" s="39" t="s">
        <v>5351</v>
      </c>
      <c r="Z577" s="39" t="s">
        <v>5351</v>
      </c>
      <c r="AA577" t="s">
        <v>5382</v>
      </c>
    </row>
    <row r="578" spans="1:27" x14ac:dyDescent="0.3">
      <c r="A578" s="37" t="s">
        <v>1223</v>
      </c>
      <c r="B578" s="37" t="s">
        <v>4663</v>
      </c>
      <c r="C578" s="37" t="s">
        <v>4185</v>
      </c>
      <c r="D578" s="37" t="s">
        <v>4186</v>
      </c>
      <c r="E578" s="37" t="s">
        <v>2271</v>
      </c>
      <c r="F578" s="37" t="s">
        <v>1222</v>
      </c>
      <c r="G578" s="37" t="s">
        <v>5175</v>
      </c>
      <c r="H578" s="37" t="s">
        <v>4599</v>
      </c>
      <c r="I578" s="37">
        <v>0</v>
      </c>
      <c r="J578" s="37">
        <v>1</v>
      </c>
      <c r="K578" s="37">
        <v>0</v>
      </c>
      <c r="L578" s="37">
        <v>0</v>
      </c>
      <c r="M578" s="37">
        <v>0</v>
      </c>
      <c r="N578" s="37">
        <v>2</v>
      </c>
      <c r="O578" s="37">
        <v>2</v>
      </c>
      <c r="P578">
        <f>VLOOKUP($A578,'Item Detail'!$A$2:$G$665,7,0)</f>
        <v>1</v>
      </c>
      <c r="Q578" s="39" t="s">
        <v>5352</v>
      </c>
      <c r="R578" s="39" t="s">
        <v>5349</v>
      </c>
      <c r="S578" s="39" t="s">
        <v>1204</v>
      </c>
      <c r="T578" s="39" t="s">
        <v>5350</v>
      </c>
      <c r="U578" s="39" t="s">
        <v>5350</v>
      </c>
      <c r="V578" s="39" t="s">
        <v>5351</v>
      </c>
      <c r="W578" s="39" t="s">
        <v>5351</v>
      </c>
      <c r="X578" s="39" t="s">
        <v>5351</v>
      </c>
      <c r="Y578" s="39" t="s">
        <v>5351</v>
      </c>
      <c r="Z578" s="39" t="s">
        <v>5351</v>
      </c>
      <c r="AA578" t="s">
        <v>5382</v>
      </c>
    </row>
    <row r="579" spans="1:27" x14ac:dyDescent="0.3">
      <c r="A579" s="37" t="s">
        <v>3459</v>
      </c>
      <c r="B579" s="37" t="s">
        <v>4659</v>
      </c>
      <c r="C579" s="37" t="s">
        <v>3460</v>
      </c>
      <c r="D579" s="37" t="s">
        <v>2606</v>
      </c>
      <c r="E579" s="37" t="s">
        <v>3160</v>
      </c>
      <c r="F579" s="37" t="s">
        <v>4887</v>
      </c>
      <c r="G579" s="37" t="s">
        <v>5176</v>
      </c>
      <c r="H579" s="37" t="s">
        <v>4607</v>
      </c>
      <c r="I579" s="37">
        <v>0</v>
      </c>
      <c r="J579" s="37">
        <v>1</v>
      </c>
      <c r="K579" s="37">
        <v>0</v>
      </c>
      <c r="L579" s="37">
        <v>0</v>
      </c>
      <c r="M579" s="37">
        <v>0</v>
      </c>
      <c r="N579" s="37">
        <v>2</v>
      </c>
      <c r="O579" s="37">
        <v>2</v>
      </c>
      <c r="P579">
        <f>VLOOKUP($A579,'Item Detail'!$A$2:$G$665,7,0)</f>
        <v>1</v>
      </c>
      <c r="Q579" s="39" t="s">
        <v>5353</v>
      </c>
      <c r="R579" s="39" t="s">
        <v>5349</v>
      </c>
      <c r="S579" s="39" t="s">
        <v>5354</v>
      </c>
      <c r="T579" s="39" t="s">
        <v>5350</v>
      </c>
      <c r="U579" s="39" t="s">
        <v>5350</v>
      </c>
      <c r="V579" s="39" t="s">
        <v>5355</v>
      </c>
      <c r="W579" s="39" t="s">
        <v>5355</v>
      </c>
      <c r="X579" s="39" t="s">
        <v>5355</v>
      </c>
      <c r="Y579" s="39" t="s">
        <v>5355</v>
      </c>
      <c r="Z579" s="39" t="s">
        <v>5355</v>
      </c>
      <c r="AA579" t="s">
        <v>5380</v>
      </c>
    </row>
    <row r="580" spans="1:27" x14ac:dyDescent="0.3">
      <c r="A580" s="37" t="s">
        <v>4179</v>
      </c>
      <c r="B580" s="37" t="s">
        <v>4619</v>
      </c>
      <c r="C580" s="37" t="s">
        <v>3352</v>
      </c>
      <c r="D580" s="37" t="s">
        <v>4180</v>
      </c>
      <c r="E580" s="37" t="s">
        <v>2600</v>
      </c>
      <c r="F580" s="37" t="s">
        <v>2317</v>
      </c>
      <c r="G580" s="37" t="s">
        <v>5177</v>
      </c>
      <c r="H580" s="37" t="s">
        <v>4606</v>
      </c>
      <c r="I580" s="37">
        <v>0</v>
      </c>
      <c r="J580" s="37">
        <v>1</v>
      </c>
      <c r="K580" s="37">
        <v>0</v>
      </c>
      <c r="L580" s="37">
        <v>0</v>
      </c>
      <c r="M580" s="37">
        <v>0</v>
      </c>
      <c r="N580" s="37">
        <v>2</v>
      </c>
      <c r="O580" s="37">
        <v>2</v>
      </c>
      <c r="P580">
        <f>VLOOKUP($A580,'Item Detail'!$A$2:$G$665,7,0)</f>
        <v>1</v>
      </c>
      <c r="Q580" s="39" t="s">
        <v>5353</v>
      </c>
      <c r="R580" s="39" t="s">
        <v>5349</v>
      </c>
      <c r="S580" s="39" t="s">
        <v>5354</v>
      </c>
      <c r="T580" s="39" t="s">
        <v>5350</v>
      </c>
      <c r="U580" s="39" t="s">
        <v>5350</v>
      </c>
      <c r="V580" s="39" t="s">
        <v>5355</v>
      </c>
      <c r="W580" s="39" t="s">
        <v>5355</v>
      </c>
      <c r="X580" s="39" t="s">
        <v>5355</v>
      </c>
      <c r="Y580" s="39" t="s">
        <v>5355</v>
      </c>
      <c r="Z580" s="39" t="s">
        <v>5355</v>
      </c>
      <c r="AA580" t="s">
        <v>5380</v>
      </c>
    </row>
    <row r="581" spans="1:27" x14ac:dyDescent="0.3">
      <c r="A581" s="37" t="s">
        <v>4036</v>
      </c>
      <c r="B581" s="37" t="s">
        <v>4678</v>
      </c>
      <c r="C581" s="37" t="s">
        <v>4037</v>
      </c>
      <c r="D581" s="37" t="s">
        <v>4038</v>
      </c>
      <c r="E581" s="37" t="s">
        <v>4039</v>
      </c>
      <c r="F581" s="37" t="s">
        <v>4040</v>
      </c>
      <c r="G581" s="37" t="s">
        <v>5178</v>
      </c>
      <c r="H581" s="37" t="s">
        <v>4606</v>
      </c>
      <c r="I581" s="37">
        <v>0</v>
      </c>
      <c r="J581" s="37">
        <v>0</v>
      </c>
      <c r="K581" s="37">
        <v>0</v>
      </c>
      <c r="L581" s="37">
        <v>1</v>
      </c>
      <c r="M581" s="37">
        <v>0</v>
      </c>
      <c r="N581" s="37">
        <v>2</v>
      </c>
      <c r="O581" s="37">
        <v>2</v>
      </c>
      <c r="P581">
        <f>VLOOKUP($A581,'Item Detail'!$A$2:$G$665,7,0)</f>
        <v>1</v>
      </c>
      <c r="Q581" s="39" t="s">
        <v>5357</v>
      </c>
      <c r="R581" s="39" t="s">
        <v>5349</v>
      </c>
      <c r="S581" s="39" t="s">
        <v>5354</v>
      </c>
      <c r="T581" s="39" t="s">
        <v>5350</v>
      </c>
      <c r="U581" s="39" t="s">
        <v>5350</v>
      </c>
      <c r="V581" s="39" t="s">
        <v>5355</v>
      </c>
      <c r="W581" s="39" t="s">
        <v>5355</v>
      </c>
      <c r="X581" s="39" t="s">
        <v>5355</v>
      </c>
      <c r="Y581" s="39" t="s">
        <v>5355</v>
      </c>
      <c r="Z581" s="39" t="s">
        <v>5355</v>
      </c>
      <c r="AA581" t="s">
        <v>5380</v>
      </c>
    </row>
    <row r="582" spans="1:27" x14ac:dyDescent="0.3">
      <c r="A582" s="37" t="s">
        <v>1189</v>
      </c>
      <c r="B582" s="37" t="s">
        <v>4838</v>
      </c>
      <c r="C582" s="37" t="s">
        <v>4055</v>
      </c>
      <c r="D582" s="37" t="s">
        <v>2787</v>
      </c>
      <c r="E582" s="37" t="s">
        <v>4056</v>
      </c>
      <c r="F582" s="37" t="s">
        <v>5179</v>
      </c>
      <c r="G582" s="37" t="s">
        <v>5180</v>
      </c>
      <c r="H582" s="37" t="s">
        <v>4746</v>
      </c>
      <c r="I582" s="37">
        <v>0</v>
      </c>
      <c r="J582" s="37">
        <v>0</v>
      </c>
      <c r="K582" s="37">
        <v>0</v>
      </c>
      <c r="L582" s="37">
        <v>1</v>
      </c>
      <c r="M582" s="37">
        <v>0</v>
      </c>
      <c r="N582" s="37">
        <v>2</v>
      </c>
      <c r="O582" s="37">
        <v>2</v>
      </c>
      <c r="P582">
        <f>VLOOKUP($A582,'Item Detail'!$A$2:$G$665,7,0)</f>
        <v>1</v>
      </c>
      <c r="Q582" s="39" t="s">
        <v>5377</v>
      </c>
      <c r="R582" s="39" t="s">
        <v>5349</v>
      </c>
      <c r="S582" s="39" t="s">
        <v>5368</v>
      </c>
      <c r="T582" s="39" t="s">
        <v>5350</v>
      </c>
      <c r="U582" s="39" t="s">
        <v>5350</v>
      </c>
      <c r="V582" s="39" t="s">
        <v>5351</v>
      </c>
      <c r="W582" s="39" t="s">
        <v>5351</v>
      </c>
      <c r="X582" s="39" t="s">
        <v>5351</v>
      </c>
      <c r="Y582" s="39" t="s">
        <v>5351</v>
      </c>
      <c r="Z582" s="39" t="s">
        <v>5351</v>
      </c>
      <c r="AA582" t="s">
        <v>5382</v>
      </c>
    </row>
    <row r="583" spans="1:27" x14ac:dyDescent="0.3">
      <c r="A583" s="37" t="s">
        <v>4222</v>
      </c>
      <c r="B583" s="37" t="s">
        <v>4621</v>
      </c>
      <c r="C583" s="37" t="s">
        <v>4223</v>
      </c>
      <c r="D583" s="37" t="s">
        <v>4224</v>
      </c>
      <c r="E583" s="37" t="s">
        <v>4225</v>
      </c>
      <c r="F583" s="37" t="s">
        <v>4226</v>
      </c>
      <c r="G583" s="37" t="s">
        <v>5181</v>
      </c>
      <c r="H583" s="37" t="s">
        <v>4607</v>
      </c>
      <c r="I583" s="37">
        <v>0</v>
      </c>
      <c r="J583" s="37">
        <v>1</v>
      </c>
      <c r="K583" s="37">
        <v>0</v>
      </c>
      <c r="L583" s="37">
        <v>0</v>
      </c>
      <c r="M583" s="37">
        <v>0</v>
      </c>
      <c r="N583" s="37">
        <v>2</v>
      </c>
      <c r="O583" s="37">
        <v>2</v>
      </c>
      <c r="P583">
        <f>VLOOKUP($A583,'Item Detail'!$A$2:$G$665,7,0)</f>
        <v>1</v>
      </c>
      <c r="Q583" s="39" t="s">
        <v>5353</v>
      </c>
      <c r="R583" s="39" t="s">
        <v>5349</v>
      </c>
      <c r="S583" s="39" t="s">
        <v>5354</v>
      </c>
      <c r="T583" s="39" t="s">
        <v>5350</v>
      </c>
      <c r="U583" s="39" t="s">
        <v>5350</v>
      </c>
      <c r="V583" s="39" t="s">
        <v>5355</v>
      </c>
      <c r="W583" s="39" t="s">
        <v>5355</v>
      </c>
      <c r="X583" s="39" t="s">
        <v>5355</v>
      </c>
      <c r="Y583" s="39" t="s">
        <v>5355</v>
      </c>
      <c r="Z583" s="39" t="s">
        <v>5351</v>
      </c>
      <c r="AA583" t="s">
        <v>5380</v>
      </c>
    </row>
    <row r="584" spans="1:27" x14ac:dyDescent="0.3">
      <c r="A584" s="37" t="s">
        <v>4389</v>
      </c>
      <c r="B584" s="37" t="s">
        <v>4615</v>
      </c>
      <c r="C584" s="37" t="s">
        <v>4390</v>
      </c>
      <c r="D584" s="37" t="s">
        <v>4391</v>
      </c>
      <c r="E584" s="37" t="s">
        <v>2271</v>
      </c>
      <c r="F584" s="37" t="s">
        <v>3749</v>
      </c>
      <c r="G584" s="37" t="s">
        <v>5182</v>
      </c>
      <c r="H584" s="37" t="s">
        <v>4603</v>
      </c>
      <c r="I584" s="37">
        <v>0</v>
      </c>
      <c r="J584" s="37">
        <v>0</v>
      </c>
      <c r="K584" s="37">
        <v>0</v>
      </c>
      <c r="L584" s="37">
        <v>1</v>
      </c>
      <c r="M584" s="37">
        <v>0</v>
      </c>
      <c r="N584" s="37">
        <v>2</v>
      </c>
      <c r="O584" s="37">
        <v>2</v>
      </c>
      <c r="P584">
        <f>VLOOKUP($A584,'Item Detail'!$A$2:$G$665,7,0)</f>
        <v>1</v>
      </c>
      <c r="Q584" s="39" t="s">
        <v>5353</v>
      </c>
      <c r="R584" s="39" t="s">
        <v>5349</v>
      </c>
      <c r="S584" s="39" t="s">
        <v>5354</v>
      </c>
      <c r="T584" s="39" t="s">
        <v>5350</v>
      </c>
      <c r="U584" s="39" t="s">
        <v>5350</v>
      </c>
      <c r="V584" s="39" t="s">
        <v>5355</v>
      </c>
      <c r="W584" s="39" t="s">
        <v>5355</v>
      </c>
      <c r="X584" s="39" t="s">
        <v>5355</v>
      </c>
      <c r="Y584" s="39" t="s">
        <v>5351</v>
      </c>
      <c r="Z584" s="39" t="s">
        <v>5351</v>
      </c>
      <c r="AA584" t="s">
        <v>5381</v>
      </c>
    </row>
    <row r="585" spans="1:27" x14ac:dyDescent="0.3">
      <c r="A585" s="37" t="s">
        <v>4546</v>
      </c>
      <c r="B585" s="37" t="s">
        <v>4615</v>
      </c>
      <c r="C585" s="37" t="s">
        <v>4547</v>
      </c>
      <c r="D585" s="37" t="s">
        <v>2267</v>
      </c>
      <c r="E585" s="37" t="s">
        <v>4263</v>
      </c>
      <c r="F585" s="37" t="s">
        <v>3749</v>
      </c>
      <c r="G585" s="37" t="s">
        <v>5183</v>
      </c>
      <c r="H585" s="37" t="s">
        <v>4607</v>
      </c>
      <c r="I585" s="37">
        <v>0</v>
      </c>
      <c r="J585" s="37">
        <v>1</v>
      </c>
      <c r="K585" s="37">
        <v>0</v>
      </c>
      <c r="L585" s="37">
        <v>0</v>
      </c>
      <c r="M585" s="37">
        <v>0</v>
      </c>
      <c r="N585" s="37">
        <v>2</v>
      </c>
      <c r="O585" s="37">
        <v>2</v>
      </c>
      <c r="P585">
        <f>VLOOKUP($A585,'Item Detail'!$A$2:$G$665,7,0)</f>
        <v>1</v>
      </c>
      <c r="Q585" s="39" t="s">
        <v>5361</v>
      </c>
      <c r="R585" s="39" t="s">
        <v>5349</v>
      </c>
      <c r="S585" s="39" t="s">
        <v>5354</v>
      </c>
      <c r="T585" s="39" t="s">
        <v>5350</v>
      </c>
      <c r="U585" s="39" t="s">
        <v>5350</v>
      </c>
      <c r="V585" s="39" t="s">
        <v>5355</v>
      </c>
      <c r="W585" s="39" t="s">
        <v>5355</v>
      </c>
      <c r="X585" s="39" t="s">
        <v>5351</v>
      </c>
      <c r="Y585" s="39" t="s">
        <v>5355</v>
      </c>
      <c r="Z585" s="39" t="s">
        <v>5351</v>
      </c>
      <c r="AA585" t="s">
        <v>5380</v>
      </c>
    </row>
    <row r="586" spans="1:27" x14ac:dyDescent="0.3">
      <c r="A586" s="37" t="s">
        <v>3404</v>
      </c>
      <c r="B586" s="37" t="s">
        <v>4621</v>
      </c>
      <c r="C586" s="37" t="s">
        <v>3405</v>
      </c>
      <c r="D586" s="37" t="s">
        <v>3151</v>
      </c>
      <c r="E586" s="37" t="s">
        <v>2411</v>
      </c>
      <c r="F586" s="37" t="s">
        <v>3406</v>
      </c>
      <c r="G586" s="37" t="s">
        <v>5184</v>
      </c>
      <c r="H586" s="37" t="s">
        <v>4607</v>
      </c>
      <c r="I586" s="37">
        <v>0</v>
      </c>
      <c r="J586" s="37">
        <v>1</v>
      </c>
      <c r="K586" s="37">
        <v>0</v>
      </c>
      <c r="L586" s="37">
        <v>0</v>
      </c>
      <c r="M586" s="37">
        <v>0</v>
      </c>
      <c r="N586" s="37">
        <v>2</v>
      </c>
      <c r="O586" s="37">
        <v>2</v>
      </c>
      <c r="P586">
        <f>VLOOKUP($A586,'Item Detail'!$A$2:$G$665,7,0)</f>
        <v>1</v>
      </c>
      <c r="Q586" s="39" t="s">
        <v>5353</v>
      </c>
      <c r="R586" s="39" t="s">
        <v>5349</v>
      </c>
      <c r="S586" s="39" t="s">
        <v>5354</v>
      </c>
      <c r="T586" s="39" t="s">
        <v>5350</v>
      </c>
      <c r="U586" s="39" t="s">
        <v>5350</v>
      </c>
      <c r="V586" s="39" t="s">
        <v>5355</v>
      </c>
      <c r="W586" s="39" t="s">
        <v>5355</v>
      </c>
      <c r="X586" s="39" t="s">
        <v>5355</v>
      </c>
      <c r="Y586" s="39" t="s">
        <v>5355</v>
      </c>
      <c r="Z586" s="39" t="s">
        <v>5351</v>
      </c>
      <c r="AA586" t="s">
        <v>5380</v>
      </c>
    </row>
    <row r="587" spans="1:27" x14ac:dyDescent="0.3">
      <c r="A587" s="37" t="s">
        <v>4271</v>
      </c>
      <c r="B587" s="37" t="s">
        <v>4621</v>
      </c>
      <c r="C587" s="37" t="s">
        <v>4272</v>
      </c>
      <c r="D587" s="37" t="s">
        <v>2267</v>
      </c>
      <c r="E587" s="37" t="s">
        <v>2271</v>
      </c>
      <c r="F587" s="37" t="s">
        <v>5083</v>
      </c>
      <c r="G587" s="37" t="s">
        <v>5185</v>
      </c>
      <c r="H587" s="37" t="s">
        <v>4607</v>
      </c>
      <c r="I587" s="37">
        <v>0</v>
      </c>
      <c r="J587" s="37">
        <v>1</v>
      </c>
      <c r="K587" s="37">
        <v>0</v>
      </c>
      <c r="L587" s="37">
        <v>0</v>
      </c>
      <c r="M587" s="37">
        <v>0</v>
      </c>
      <c r="N587" s="37">
        <v>2</v>
      </c>
      <c r="O587" s="37">
        <v>2</v>
      </c>
      <c r="P587">
        <f>VLOOKUP($A587,'Item Detail'!$A$2:$G$665,7,0)</f>
        <v>1</v>
      </c>
      <c r="Q587" s="39" t="s">
        <v>5353</v>
      </c>
      <c r="R587" s="39" t="s">
        <v>5349</v>
      </c>
      <c r="S587" s="39" t="s">
        <v>5354</v>
      </c>
      <c r="T587" s="39" t="s">
        <v>5350</v>
      </c>
      <c r="U587" s="39" t="s">
        <v>5350</v>
      </c>
      <c r="V587" s="39" t="s">
        <v>5355</v>
      </c>
      <c r="W587" s="39" t="s">
        <v>5355</v>
      </c>
      <c r="X587" s="39" t="s">
        <v>5355</v>
      </c>
      <c r="Y587" s="39" t="s">
        <v>5355</v>
      </c>
      <c r="Z587" s="39" t="s">
        <v>5355</v>
      </c>
      <c r="AA587" t="s">
        <v>5380</v>
      </c>
    </row>
    <row r="588" spans="1:27" x14ac:dyDescent="0.3">
      <c r="A588" s="37" t="s">
        <v>2180</v>
      </c>
      <c r="B588" s="37" t="s">
        <v>4793</v>
      </c>
      <c r="C588" s="37" t="s">
        <v>3436</v>
      </c>
      <c r="D588" s="37" t="s">
        <v>3437</v>
      </c>
      <c r="E588" s="37" t="s">
        <v>2416</v>
      </c>
      <c r="F588" s="37" t="s">
        <v>1768</v>
      </c>
      <c r="G588" s="37" t="s">
        <v>5186</v>
      </c>
      <c r="H588" s="37" t="s">
        <v>4599</v>
      </c>
      <c r="I588" s="37">
        <v>0</v>
      </c>
      <c r="J588" s="37">
        <v>1</v>
      </c>
      <c r="K588" s="37">
        <v>0</v>
      </c>
      <c r="L588" s="37">
        <v>0</v>
      </c>
      <c r="M588" s="37">
        <v>0</v>
      </c>
      <c r="N588" s="37">
        <v>2</v>
      </c>
      <c r="O588" s="37">
        <v>2</v>
      </c>
      <c r="P588">
        <f>VLOOKUP($A588,'Item Detail'!$A$2:$G$665,7,0)</f>
        <v>1</v>
      </c>
      <c r="Q588" s="39" t="s">
        <v>5365</v>
      </c>
      <c r="R588" s="39" t="s">
        <v>5349</v>
      </c>
      <c r="S588" s="39" t="s">
        <v>5354</v>
      </c>
      <c r="T588" s="39" t="s">
        <v>5350</v>
      </c>
      <c r="U588" s="39" t="s">
        <v>5350</v>
      </c>
      <c r="V588" s="39" t="s">
        <v>5351</v>
      </c>
      <c r="W588" s="39" t="s">
        <v>5351</v>
      </c>
      <c r="X588" s="39" t="s">
        <v>5351</v>
      </c>
      <c r="Y588" s="39" t="s">
        <v>5351</v>
      </c>
      <c r="Z588" s="39" t="s">
        <v>5351</v>
      </c>
      <c r="AA588" t="s">
        <v>5381</v>
      </c>
    </row>
    <row r="589" spans="1:27" x14ac:dyDescent="0.3">
      <c r="A589" s="37" t="s">
        <v>2182</v>
      </c>
      <c r="B589" s="37" t="s">
        <v>4692</v>
      </c>
      <c r="C589" s="37" t="s">
        <v>3555</v>
      </c>
      <c r="D589" s="37" t="s">
        <v>2267</v>
      </c>
      <c r="E589" s="37" t="s">
        <v>2543</v>
      </c>
      <c r="F589" s="37" t="s">
        <v>1768</v>
      </c>
      <c r="G589" s="37" t="s">
        <v>5187</v>
      </c>
      <c r="H589" s="37" t="s">
        <v>4599</v>
      </c>
      <c r="I589" s="37">
        <v>0</v>
      </c>
      <c r="J589" s="37">
        <v>1</v>
      </c>
      <c r="K589" s="37">
        <v>0</v>
      </c>
      <c r="L589" s="37">
        <v>0</v>
      </c>
      <c r="M589" s="37">
        <v>0</v>
      </c>
      <c r="N589" s="37">
        <v>2</v>
      </c>
      <c r="O589" s="37">
        <v>2</v>
      </c>
      <c r="P589">
        <f>VLOOKUP($A589,'Item Detail'!$A$2:$G$665,7,0)</f>
        <v>1</v>
      </c>
      <c r="Q589" s="39" t="s">
        <v>5365</v>
      </c>
      <c r="R589" s="39" t="s">
        <v>5349</v>
      </c>
      <c r="S589" s="39" t="s">
        <v>1204</v>
      </c>
      <c r="T589" s="39" t="s">
        <v>5350</v>
      </c>
      <c r="U589" s="39" t="s">
        <v>5350</v>
      </c>
      <c r="V589" s="39" t="s">
        <v>5351</v>
      </c>
      <c r="W589" s="39" t="s">
        <v>5351</v>
      </c>
      <c r="X589" s="39" t="s">
        <v>5351</v>
      </c>
      <c r="Y589" s="39" t="s">
        <v>5351</v>
      </c>
      <c r="Z589" s="39" t="s">
        <v>5351</v>
      </c>
      <c r="AA589" t="s">
        <v>5382</v>
      </c>
    </row>
    <row r="590" spans="1:27" x14ac:dyDescent="0.3">
      <c r="A590" s="37" t="s">
        <v>4409</v>
      </c>
      <c r="B590" s="37" t="s">
        <v>4793</v>
      </c>
      <c r="C590" s="37" t="s">
        <v>4410</v>
      </c>
      <c r="D590" s="37" t="s">
        <v>2267</v>
      </c>
      <c r="E590" s="37" t="s">
        <v>2271</v>
      </c>
      <c r="F590" s="37" t="s">
        <v>1768</v>
      </c>
      <c r="G590" s="37" t="s">
        <v>5188</v>
      </c>
      <c r="H590" s="37" t="s">
        <v>4603</v>
      </c>
      <c r="I590" s="37">
        <v>0</v>
      </c>
      <c r="J590" s="37">
        <v>1</v>
      </c>
      <c r="K590" s="37">
        <v>0</v>
      </c>
      <c r="L590" s="37">
        <v>0</v>
      </c>
      <c r="M590" s="37">
        <v>0</v>
      </c>
      <c r="N590" s="37">
        <v>2</v>
      </c>
      <c r="O590" s="37">
        <v>2</v>
      </c>
      <c r="P590">
        <f>VLOOKUP($A590,'Item Detail'!$A$2:$G$665,7,0)</f>
        <v>1</v>
      </c>
      <c r="Q590" s="39" t="s">
        <v>5365</v>
      </c>
      <c r="R590" s="39" t="s">
        <v>5349</v>
      </c>
      <c r="S590" s="39" t="s">
        <v>5354</v>
      </c>
      <c r="T590" s="39" t="s">
        <v>5350</v>
      </c>
      <c r="U590" s="39" t="s">
        <v>5350</v>
      </c>
      <c r="V590" s="39" t="s">
        <v>5351</v>
      </c>
      <c r="W590" s="39" t="s">
        <v>5351</v>
      </c>
      <c r="X590" s="39" t="s">
        <v>5351</v>
      </c>
      <c r="Y590" s="39" t="s">
        <v>5351</v>
      </c>
      <c r="Z590" s="39" t="s">
        <v>5351</v>
      </c>
      <c r="AA590" t="s">
        <v>5386</v>
      </c>
    </row>
    <row r="591" spans="1:27" x14ac:dyDescent="0.3">
      <c r="A591" s="37" t="s">
        <v>4159</v>
      </c>
      <c r="B591" s="37" t="s">
        <v>4663</v>
      </c>
      <c r="C591" s="37" t="s">
        <v>4160</v>
      </c>
      <c r="D591" s="37" t="s">
        <v>4161</v>
      </c>
      <c r="E591" s="37" t="s">
        <v>2663</v>
      </c>
      <c r="F591" s="37" t="s">
        <v>1515</v>
      </c>
      <c r="G591" s="37" t="s">
        <v>5189</v>
      </c>
      <c r="H591" s="37" t="s">
        <v>4603</v>
      </c>
      <c r="I591" s="37">
        <v>0</v>
      </c>
      <c r="J591" s="37">
        <v>1</v>
      </c>
      <c r="K591" s="37">
        <v>0</v>
      </c>
      <c r="L591" s="37">
        <v>0</v>
      </c>
      <c r="M591" s="37">
        <v>0</v>
      </c>
      <c r="N591" s="37">
        <v>2</v>
      </c>
      <c r="O591" s="37">
        <v>2</v>
      </c>
      <c r="P591">
        <f>VLOOKUP($A591,'Item Detail'!$A$2:$G$665,7,0)</f>
        <v>1</v>
      </c>
      <c r="Q591" s="39" t="s">
        <v>5353</v>
      </c>
      <c r="R591" s="39" t="s">
        <v>5349</v>
      </c>
      <c r="S591" s="39" t="s">
        <v>5354</v>
      </c>
      <c r="T591" s="39" t="s">
        <v>5350</v>
      </c>
      <c r="U591" s="39" t="s">
        <v>5356</v>
      </c>
      <c r="V591" s="39" t="s">
        <v>5355</v>
      </c>
      <c r="W591" s="39" t="s">
        <v>5351</v>
      </c>
      <c r="X591" s="39" t="s">
        <v>5351</v>
      </c>
      <c r="Y591" s="39" t="s">
        <v>5351</v>
      </c>
      <c r="Z591" s="39" t="s">
        <v>5351</v>
      </c>
      <c r="AA591" t="s">
        <v>5381</v>
      </c>
    </row>
    <row r="592" spans="1:27" x14ac:dyDescent="0.3">
      <c r="A592" s="37" t="s">
        <v>1513</v>
      </c>
      <c r="B592" s="37" t="s">
        <v>4663</v>
      </c>
      <c r="C592" s="37" t="s">
        <v>3595</v>
      </c>
      <c r="D592" s="37" t="s">
        <v>2267</v>
      </c>
      <c r="E592" s="37" t="s">
        <v>2271</v>
      </c>
      <c r="F592" s="37" t="s">
        <v>1515</v>
      </c>
      <c r="G592" s="37" t="s">
        <v>5190</v>
      </c>
      <c r="H592" s="37" t="s">
        <v>4599</v>
      </c>
      <c r="I592" s="37">
        <v>0</v>
      </c>
      <c r="J592" s="37">
        <v>1</v>
      </c>
      <c r="K592" s="37">
        <v>0</v>
      </c>
      <c r="L592" s="37">
        <v>0</v>
      </c>
      <c r="M592" s="37">
        <v>0</v>
      </c>
      <c r="N592" s="37">
        <v>2</v>
      </c>
      <c r="O592" s="37">
        <v>2</v>
      </c>
      <c r="P592">
        <f>VLOOKUP($A592,'Item Detail'!$A$2:$G$665,7,0)</f>
        <v>1</v>
      </c>
      <c r="Q592" s="39" t="s">
        <v>5348</v>
      </c>
      <c r="R592" s="39" t="s">
        <v>5349</v>
      </c>
      <c r="S592" s="39" t="s">
        <v>1204</v>
      </c>
      <c r="T592" s="39" t="s">
        <v>5350</v>
      </c>
      <c r="U592" s="39" t="s">
        <v>5356</v>
      </c>
      <c r="V592" s="39" t="s">
        <v>5351</v>
      </c>
      <c r="W592" s="39" t="s">
        <v>5351</v>
      </c>
      <c r="X592" s="39" t="s">
        <v>5351</v>
      </c>
      <c r="Y592" s="39" t="s">
        <v>5351</v>
      </c>
      <c r="Z592" s="39" t="s">
        <v>5351</v>
      </c>
      <c r="AA592" t="s">
        <v>5382</v>
      </c>
    </row>
    <row r="593" spans="1:27" x14ac:dyDescent="0.3">
      <c r="A593" s="37" t="s">
        <v>3443</v>
      </c>
      <c r="B593" s="37" t="s">
        <v>4619</v>
      </c>
      <c r="C593" s="37" t="s">
        <v>3444</v>
      </c>
      <c r="D593" s="37" t="s">
        <v>3445</v>
      </c>
      <c r="E593" s="37" t="s">
        <v>2682</v>
      </c>
      <c r="F593" s="37" t="s">
        <v>3446</v>
      </c>
      <c r="G593" s="37" t="s">
        <v>5191</v>
      </c>
      <c r="H593" s="37" t="s">
        <v>4603</v>
      </c>
      <c r="I593" s="37">
        <v>0</v>
      </c>
      <c r="J593" s="37">
        <v>1</v>
      </c>
      <c r="K593" s="37">
        <v>0</v>
      </c>
      <c r="L593" s="37">
        <v>0</v>
      </c>
      <c r="M593" s="37">
        <v>0</v>
      </c>
      <c r="N593" s="37">
        <v>2</v>
      </c>
      <c r="O593" s="37">
        <v>2</v>
      </c>
      <c r="P593">
        <f>VLOOKUP($A593,'Item Detail'!$A$2:$G$665,7,0)</f>
        <v>1</v>
      </c>
      <c r="Q593" s="39" t="s">
        <v>5362</v>
      </c>
      <c r="R593" s="39" t="s">
        <v>5349</v>
      </c>
      <c r="S593" s="39" t="s">
        <v>5354</v>
      </c>
      <c r="T593" s="39" t="s">
        <v>5350</v>
      </c>
      <c r="U593" s="39" t="s">
        <v>5350</v>
      </c>
      <c r="V593" s="39" t="s">
        <v>5355</v>
      </c>
      <c r="W593" s="39" t="s">
        <v>5351</v>
      </c>
      <c r="X593" s="39" t="s">
        <v>5355</v>
      </c>
      <c r="Y593" s="39" t="s">
        <v>5351</v>
      </c>
      <c r="Z593" s="39" t="s">
        <v>5351</v>
      </c>
      <c r="AA593" t="s">
        <v>5381</v>
      </c>
    </row>
    <row r="594" spans="1:27" x14ac:dyDescent="0.3">
      <c r="A594" s="37" t="s">
        <v>4414</v>
      </c>
      <c r="B594" s="37" t="s">
        <v>4615</v>
      </c>
      <c r="C594" s="37" t="s">
        <v>4415</v>
      </c>
      <c r="D594" s="37" t="s">
        <v>4416</v>
      </c>
      <c r="E594" s="37" t="s">
        <v>2271</v>
      </c>
      <c r="F594" s="37" t="s">
        <v>1106</v>
      </c>
      <c r="G594" s="37" t="s">
        <v>5192</v>
      </c>
      <c r="H594" s="37" t="s">
        <v>4603</v>
      </c>
      <c r="I594" s="37">
        <v>0</v>
      </c>
      <c r="J594" s="37">
        <v>1</v>
      </c>
      <c r="K594" s="37">
        <v>0</v>
      </c>
      <c r="L594" s="37">
        <v>0</v>
      </c>
      <c r="M594" s="37">
        <v>0</v>
      </c>
      <c r="N594" s="37">
        <v>2</v>
      </c>
      <c r="O594" s="37">
        <v>2</v>
      </c>
      <c r="P594">
        <f>VLOOKUP($A594,'Item Detail'!$A$2:$G$665,7,0)</f>
        <v>1</v>
      </c>
      <c r="Q594" s="39" t="s">
        <v>5353</v>
      </c>
      <c r="R594" s="39" t="s">
        <v>5349</v>
      </c>
      <c r="S594" s="39" t="s">
        <v>5354</v>
      </c>
      <c r="T594" s="39" t="s">
        <v>5350</v>
      </c>
      <c r="U594" s="39" t="s">
        <v>5350</v>
      </c>
      <c r="V594" s="39" t="s">
        <v>5355</v>
      </c>
      <c r="W594" s="39" t="s">
        <v>5351</v>
      </c>
      <c r="X594" s="39" t="s">
        <v>5351</v>
      </c>
      <c r="Y594" s="39" t="s">
        <v>5351</v>
      </c>
      <c r="Z594" s="39" t="s">
        <v>5351</v>
      </c>
      <c r="AA594" t="s">
        <v>5381</v>
      </c>
    </row>
    <row r="595" spans="1:27" x14ac:dyDescent="0.3">
      <c r="A595" s="37" t="s">
        <v>1319</v>
      </c>
      <c r="B595" s="37" t="s">
        <v>4692</v>
      </c>
      <c r="C595" s="37" t="s">
        <v>4564</v>
      </c>
      <c r="D595" s="37" t="s">
        <v>4565</v>
      </c>
      <c r="E595" s="37" t="s">
        <v>2271</v>
      </c>
      <c r="F595" s="37" t="s">
        <v>1317</v>
      </c>
      <c r="G595" s="37" t="s">
        <v>5193</v>
      </c>
      <c r="H595" s="37" t="s">
        <v>4599</v>
      </c>
      <c r="I595" s="37">
        <v>0</v>
      </c>
      <c r="J595" s="37">
        <v>0</v>
      </c>
      <c r="K595" s="37">
        <v>0</v>
      </c>
      <c r="L595" s="37">
        <v>1</v>
      </c>
      <c r="M595" s="37">
        <v>0</v>
      </c>
      <c r="N595" s="37">
        <v>2</v>
      </c>
      <c r="O595" s="37">
        <v>2</v>
      </c>
      <c r="P595">
        <f>VLOOKUP($A595,'Item Detail'!$A$2:$G$665,7,0)</f>
        <v>1</v>
      </c>
      <c r="Q595" s="39" t="s">
        <v>5365</v>
      </c>
      <c r="R595" s="39" t="s">
        <v>5349</v>
      </c>
      <c r="S595" s="39" t="s">
        <v>1204</v>
      </c>
      <c r="T595" s="39" t="s">
        <v>5350</v>
      </c>
      <c r="U595" s="39" t="s">
        <v>5350</v>
      </c>
      <c r="V595" s="39" t="s">
        <v>5351</v>
      </c>
      <c r="W595" s="39" t="s">
        <v>5351</v>
      </c>
      <c r="X595" s="39" t="s">
        <v>5351</v>
      </c>
      <c r="Y595" s="39" t="s">
        <v>5351</v>
      </c>
      <c r="Z595" s="39" t="s">
        <v>5351</v>
      </c>
      <c r="AA595" t="s">
        <v>5382</v>
      </c>
    </row>
    <row r="596" spans="1:27" x14ac:dyDescent="0.3">
      <c r="A596" s="37" t="s">
        <v>1314</v>
      </c>
      <c r="B596" s="37" t="s">
        <v>4692</v>
      </c>
      <c r="C596" s="37" t="s">
        <v>4092</v>
      </c>
      <c r="D596" s="37" t="s">
        <v>4093</v>
      </c>
      <c r="E596" s="37" t="s">
        <v>4094</v>
      </c>
      <c r="F596" s="37" t="s">
        <v>1317</v>
      </c>
      <c r="G596" s="37" t="s">
        <v>5194</v>
      </c>
      <c r="H596" s="37" t="s">
        <v>4599</v>
      </c>
      <c r="I596" s="37">
        <v>0</v>
      </c>
      <c r="J596" s="37">
        <v>0</v>
      </c>
      <c r="K596" s="37">
        <v>0</v>
      </c>
      <c r="L596" s="37">
        <v>1</v>
      </c>
      <c r="M596" s="37">
        <v>0</v>
      </c>
      <c r="N596" s="37">
        <v>2</v>
      </c>
      <c r="O596" s="37">
        <v>2</v>
      </c>
      <c r="P596">
        <f>VLOOKUP($A596,'Item Detail'!$A$2:$G$665,7,0)</f>
        <v>1</v>
      </c>
      <c r="Q596" s="39" t="s">
        <v>5365</v>
      </c>
      <c r="R596" s="39" t="s">
        <v>5349</v>
      </c>
      <c r="S596" s="39" t="s">
        <v>1204</v>
      </c>
      <c r="T596" s="39" t="s">
        <v>5350</v>
      </c>
      <c r="U596" s="39" t="s">
        <v>5350</v>
      </c>
      <c r="V596" s="39" t="s">
        <v>5351</v>
      </c>
      <c r="W596" s="39" t="s">
        <v>5351</v>
      </c>
      <c r="X596" s="39" t="s">
        <v>5351</v>
      </c>
      <c r="Y596" s="39" t="s">
        <v>5351</v>
      </c>
      <c r="Z596" s="39" t="s">
        <v>5351</v>
      </c>
      <c r="AA596" t="s">
        <v>5382</v>
      </c>
    </row>
    <row r="597" spans="1:27" x14ac:dyDescent="0.3">
      <c r="A597" s="37" t="s">
        <v>3966</v>
      </c>
      <c r="B597" s="37" t="s">
        <v>4617</v>
      </c>
      <c r="C597" s="37" t="s">
        <v>3967</v>
      </c>
      <c r="D597" s="37" t="s">
        <v>3968</v>
      </c>
      <c r="E597" s="37" t="s">
        <v>3969</v>
      </c>
      <c r="F597" s="37" t="s">
        <v>3728</v>
      </c>
      <c r="G597" s="37" t="s">
        <v>5195</v>
      </c>
      <c r="H597" s="37" t="s">
        <v>4603</v>
      </c>
      <c r="I597" s="37">
        <v>0</v>
      </c>
      <c r="J597" s="37">
        <v>0</v>
      </c>
      <c r="K597" s="37">
        <v>0</v>
      </c>
      <c r="L597" s="37">
        <v>1</v>
      </c>
      <c r="M597" s="37">
        <v>0</v>
      </c>
      <c r="N597" s="37">
        <v>2</v>
      </c>
      <c r="O597" s="37">
        <v>2</v>
      </c>
      <c r="P597">
        <f>VLOOKUP($A597,'Item Detail'!$A$2:$G$665,7,0)</f>
        <v>1</v>
      </c>
      <c r="Q597" s="39" t="s">
        <v>5361</v>
      </c>
      <c r="R597" s="39" t="s">
        <v>5349</v>
      </c>
      <c r="S597" s="39" t="s">
        <v>5354</v>
      </c>
      <c r="T597" s="39" t="s">
        <v>5350</v>
      </c>
      <c r="U597" s="39" t="s">
        <v>5350</v>
      </c>
      <c r="V597" s="39" t="s">
        <v>5351</v>
      </c>
      <c r="W597" s="39" t="s">
        <v>5355</v>
      </c>
      <c r="X597" s="39" t="s">
        <v>5351</v>
      </c>
      <c r="Y597" s="39" t="s">
        <v>5351</v>
      </c>
      <c r="Z597" s="39" t="s">
        <v>5351</v>
      </c>
      <c r="AA597" t="s">
        <v>5381</v>
      </c>
    </row>
    <row r="598" spans="1:27" x14ac:dyDescent="0.3">
      <c r="A598" s="37" t="s">
        <v>3724</v>
      </c>
      <c r="B598" s="37" t="s">
        <v>4617</v>
      </c>
      <c r="C598" s="37" t="s">
        <v>3725</v>
      </c>
      <c r="D598" s="37" t="s">
        <v>3726</v>
      </c>
      <c r="E598" s="37" t="s">
        <v>3727</v>
      </c>
      <c r="F598" s="37" t="s">
        <v>3728</v>
      </c>
      <c r="G598" s="37" t="s">
        <v>5196</v>
      </c>
      <c r="H598" s="37" t="s">
        <v>4603</v>
      </c>
      <c r="I598" s="37">
        <v>0</v>
      </c>
      <c r="J598" s="37">
        <v>0</v>
      </c>
      <c r="K598" s="37">
        <v>0</v>
      </c>
      <c r="L598" s="37">
        <v>1</v>
      </c>
      <c r="M598" s="37">
        <v>0</v>
      </c>
      <c r="N598" s="37">
        <v>2</v>
      </c>
      <c r="O598" s="37">
        <v>2</v>
      </c>
      <c r="P598">
        <f>VLOOKUP($A598,'Item Detail'!$A$2:$G$665,7,0)</f>
        <v>1</v>
      </c>
      <c r="Q598" s="39" t="s">
        <v>5353</v>
      </c>
      <c r="R598" s="39" t="s">
        <v>5349</v>
      </c>
      <c r="S598" s="39" t="s">
        <v>5354</v>
      </c>
      <c r="T598" s="39" t="s">
        <v>5350</v>
      </c>
      <c r="U598" s="39" t="s">
        <v>5350</v>
      </c>
      <c r="V598" s="39" t="s">
        <v>5355</v>
      </c>
      <c r="W598" s="39" t="s">
        <v>5355</v>
      </c>
      <c r="X598" s="39" t="s">
        <v>5351</v>
      </c>
      <c r="Y598" s="39" t="s">
        <v>5351</v>
      </c>
      <c r="Z598" s="39" t="s">
        <v>5351</v>
      </c>
      <c r="AA598" t="s">
        <v>5381</v>
      </c>
    </row>
    <row r="599" spans="1:27" x14ac:dyDescent="0.3">
      <c r="A599" s="37" t="s">
        <v>4261</v>
      </c>
      <c r="B599" s="37" t="s">
        <v>4669</v>
      </c>
      <c r="C599" s="37" t="s">
        <v>4262</v>
      </c>
      <c r="D599" s="37" t="s">
        <v>2267</v>
      </c>
      <c r="E599" s="37" t="s">
        <v>4263</v>
      </c>
      <c r="F599" s="37" t="s">
        <v>4743</v>
      </c>
      <c r="G599" s="37" t="s">
        <v>5197</v>
      </c>
      <c r="H599" s="37" t="s">
        <v>4607</v>
      </c>
      <c r="I599" s="37">
        <v>0</v>
      </c>
      <c r="J599" s="37">
        <v>1</v>
      </c>
      <c r="K599" s="37">
        <v>0</v>
      </c>
      <c r="L599" s="37">
        <v>0</v>
      </c>
      <c r="M599" s="37">
        <v>0</v>
      </c>
      <c r="N599" s="37">
        <v>2</v>
      </c>
      <c r="O599" s="37">
        <v>2</v>
      </c>
      <c r="P599">
        <f>VLOOKUP($A599,'Item Detail'!$A$2:$G$665,7,0)</f>
        <v>1</v>
      </c>
      <c r="Q599" s="39" t="s">
        <v>5353</v>
      </c>
      <c r="R599" s="39" t="s">
        <v>5349</v>
      </c>
      <c r="S599" s="39" t="s">
        <v>5354</v>
      </c>
      <c r="T599" s="39" t="s">
        <v>5350</v>
      </c>
      <c r="U599" s="39" t="s">
        <v>5350</v>
      </c>
      <c r="V599" s="39" t="s">
        <v>5355</v>
      </c>
      <c r="W599" s="39" t="s">
        <v>5355</v>
      </c>
      <c r="X599" s="39" t="s">
        <v>5355</v>
      </c>
      <c r="Y599" s="39" t="s">
        <v>5355</v>
      </c>
      <c r="Z599" s="39" t="s">
        <v>5355</v>
      </c>
      <c r="AA599" t="s">
        <v>5380</v>
      </c>
    </row>
    <row r="600" spans="1:27" x14ac:dyDescent="0.3">
      <c r="A600" s="37" t="s">
        <v>4149</v>
      </c>
      <c r="B600" s="37" t="s">
        <v>4641</v>
      </c>
      <c r="C600" s="37" t="s">
        <v>4150</v>
      </c>
      <c r="D600" s="37" t="s">
        <v>4151</v>
      </c>
      <c r="E600" s="37" t="s">
        <v>2271</v>
      </c>
      <c r="F600" s="37" t="s">
        <v>4971</v>
      </c>
      <c r="G600" s="37" t="s">
        <v>5198</v>
      </c>
      <c r="H600" s="37" t="s">
        <v>4607</v>
      </c>
      <c r="I600" s="37">
        <v>0</v>
      </c>
      <c r="J600" s="37">
        <v>1</v>
      </c>
      <c r="K600" s="37">
        <v>0</v>
      </c>
      <c r="L600" s="37">
        <v>0</v>
      </c>
      <c r="M600" s="37">
        <v>0</v>
      </c>
      <c r="N600" s="37">
        <v>2</v>
      </c>
      <c r="O600" s="37">
        <v>2</v>
      </c>
      <c r="P600">
        <f>VLOOKUP($A600,'Item Detail'!$A$2:$G$665,7,0)</f>
        <v>1</v>
      </c>
      <c r="Q600" s="39" t="s">
        <v>5353</v>
      </c>
      <c r="R600" s="39" t="s">
        <v>5349</v>
      </c>
      <c r="S600" s="39" t="s">
        <v>5354</v>
      </c>
      <c r="T600" s="39" t="s">
        <v>5350</v>
      </c>
      <c r="U600" s="39" t="s">
        <v>5356</v>
      </c>
      <c r="V600" s="39" t="s">
        <v>5355</v>
      </c>
      <c r="W600" s="39" t="s">
        <v>5355</v>
      </c>
      <c r="X600" s="39" t="s">
        <v>5351</v>
      </c>
      <c r="Y600" s="39" t="s">
        <v>5351</v>
      </c>
      <c r="Z600" s="39" t="s">
        <v>5351</v>
      </c>
      <c r="AA600" t="s">
        <v>5380</v>
      </c>
    </row>
    <row r="601" spans="1:27" x14ac:dyDescent="0.3">
      <c r="A601" s="37" t="s">
        <v>4331</v>
      </c>
      <c r="B601" s="37" t="s">
        <v>4623</v>
      </c>
      <c r="C601" s="37" t="s">
        <v>3376</v>
      </c>
      <c r="D601" s="37" t="s">
        <v>4332</v>
      </c>
      <c r="E601" s="37" t="s">
        <v>2323</v>
      </c>
      <c r="F601" s="37" t="s">
        <v>4624</v>
      </c>
      <c r="G601" s="37" t="s">
        <v>5199</v>
      </c>
      <c r="H601" s="37" t="s">
        <v>4603</v>
      </c>
      <c r="I601" s="37">
        <v>0</v>
      </c>
      <c r="J601" s="37">
        <v>1</v>
      </c>
      <c r="K601" s="37">
        <v>0</v>
      </c>
      <c r="L601" s="37">
        <v>0</v>
      </c>
      <c r="M601" s="37">
        <v>0</v>
      </c>
      <c r="N601" s="37">
        <v>2</v>
      </c>
      <c r="O601" s="37">
        <v>2</v>
      </c>
      <c r="P601">
        <f>VLOOKUP($A601,'Item Detail'!$A$2:$G$665,7,0)</f>
        <v>1</v>
      </c>
      <c r="Q601" s="39" t="s">
        <v>5353</v>
      </c>
      <c r="R601" s="39" t="s">
        <v>5349</v>
      </c>
      <c r="S601" s="39" t="s">
        <v>5354</v>
      </c>
      <c r="T601" s="39" t="s">
        <v>5350</v>
      </c>
      <c r="U601" s="39" t="s">
        <v>5356</v>
      </c>
      <c r="V601" s="39" t="s">
        <v>5355</v>
      </c>
      <c r="W601" s="39" t="s">
        <v>5351</v>
      </c>
      <c r="X601" s="39" t="s">
        <v>5355</v>
      </c>
      <c r="Y601" s="39" t="s">
        <v>5351</v>
      </c>
      <c r="Z601" s="39" t="s">
        <v>5351</v>
      </c>
      <c r="AA601" t="s">
        <v>5381</v>
      </c>
    </row>
    <row r="602" spans="1:27" x14ac:dyDescent="0.3">
      <c r="A602" s="37" t="s">
        <v>1154</v>
      </c>
      <c r="B602" s="37" t="s">
        <v>4838</v>
      </c>
      <c r="C602" s="37" t="s">
        <v>3462</v>
      </c>
      <c r="D602" s="37" t="s">
        <v>3463</v>
      </c>
      <c r="E602" s="37" t="s">
        <v>2908</v>
      </c>
      <c r="F602" s="37" t="s">
        <v>1113</v>
      </c>
      <c r="G602" s="37" t="s">
        <v>5200</v>
      </c>
      <c r="H602" s="37" t="s">
        <v>4746</v>
      </c>
      <c r="I602" s="37">
        <v>0</v>
      </c>
      <c r="J602" s="37">
        <v>1</v>
      </c>
      <c r="K602" s="37">
        <v>0</v>
      </c>
      <c r="L602" s="37">
        <v>0</v>
      </c>
      <c r="M602" s="37">
        <v>0</v>
      </c>
      <c r="N602" s="37">
        <v>2</v>
      </c>
      <c r="O602" s="37">
        <v>2</v>
      </c>
      <c r="P602">
        <f>VLOOKUP($A602,'Item Detail'!$A$2:$G$665,7,0)</f>
        <v>1</v>
      </c>
      <c r="Q602" s="39" t="s">
        <v>5367</v>
      </c>
      <c r="R602" s="39" t="s">
        <v>5349</v>
      </c>
      <c r="S602" s="39" t="s">
        <v>5368</v>
      </c>
      <c r="T602" s="39" t="s">
        <v>5350</v>
      </c>
      <c r="U602" s="39" t="s">
        <v>5350</v>
      </c>
      <c r="V602" s="39" t="s">
        <v>5351</v>
      </c>
      <c r="W602" s="39" t="s">
        <v>5351</v>
      </c>
      <c r="X602" s="39" t="s">
        <v>5351</v>
      </c>
      <c r="Y602" s="39" t="s">
        <v>5351</v>
      </c>
      <c r="Z602" s="39" t="s">
        <v>5351</v>
      </c>
      <c r="AA602" t="s">
        <v>5382</v>
      </c>
    </row>
    <row r="603" spans="1:27" x14ac:dyDescent="0.3">
      <c r="A603" s="37" t="s">
        <v>3801</v>
      </c>
      <c r="B603" s="37" t="s">
        <v>4646</v>
      </c>
      <c r="C603" s="37" t="s">
        <v>3802</v>
      </c>
      <c r="D603" s="37" t="s">
        <v>3803</v>
      </c>
      <c r="E603" s="37" t="s">
        <v>2682</v>
      </c>
      <c r="F603" s="37" t="s">
        <v>4927</v>
      </c>
      <c r="G603" s="37" t="s">
        <v>5201</v>
      </c>
      <c r="H603" s="37" t="s">
        <v>4603</v>
      </c>
      <c r="I603" s="37">
        <v>0</v>
      </c>
      <c r="J603" s="37">
        <v>0</v>
      </c>
      <c r="K603" s="37">
        <v>0</v>
      </c>
      <c r="L603" s="37">
        <v>1</v>
      </c>
      <c r="M603" s="37">
        <v>0</v>
      </c>
      <c r="N603" s="37">
        <v>2</v>
      </c>
      <c r="O603" s="37">
        <v>2</v>
      </c>
      <c r="P603">
        <f>VLOOKUP($A603,'Item Detail'!$A$2:$G$665,7,0)</f>
        <v>1</v>
      </c>
      <c r="Q603" s="39" t="s">
        <v>5353</v>
      </c>
      <c r="R603" s="39" t="s">
        <v>5349</v>
      </c>
      <c r="S603" s="39" t="s">
        <v>5354</v>
      </c>
      <c r="T603" s="39" t="s">
        <v>5350</v>
      </c>
      <c r="U603" s="39" t="s">
        <v>5350</v>
      </c>
      <c r="V603" s="39" t="s">
        <v>5355</v>
      </c>
      <c r="W603" s="39" t="s">
        <v>5355</v>
      </c>
      <c r="X603" s="39" t="s">
        <v>5351</v>
      </c>
      <c r="Y603" s="39" t="s">
        <v>5351</v>
      </c>
      <c r="Z603" s="39" t="s">
        <v>5351</v>
      </c>
      <c r="AA603" t="s">
        <v>5381</v>
      </c>
    </row>
    <row r="604" spans="1:27" x14ac:dyDescent="0.3">
      <c r="A604" s="37" t="s">
        <v>4060</v>
      </c>
      <c r="B604" s="37" t="s">
        <v>4600</v>
      </c>
      <c r="C604" s="37" t="s">
        <v>4061</v>
      </c>
      <c r="D604" s="37" t="s">
        <v>2267</v>
      </c>
      <c r="E604" s="37" t="s">
        <v>3096</v>
      </c>
      <c r="F604" s="37" t="s">
        <v>4062</v>
      </c>
      <c r="G604" s="37" t="s">
        <v>5202</v>
      </c>
      <c r="H604" s="37" t="s">
        <v>4603</v>
      </c>
      <c r="I604" s="37">
        <v>0</v>
      </c>
      <c r="J604" s="37">
        <v>0</v>
      </c>
      <c r="K604" s="37">
        <v>0</v>
      </c>
      <c r="L604" s="37">
        <v>1</v>
      </c>
      <c r="M604" s="37">
        <v>0</v>
      </c>
      <c r="N604" s="37">
        <v>2</v>
      </c>
      <c r="O604" s="37">
        <v>2</v>
      </c>
      <c r="P604">
        <f>VLOOKUP($A604,'Item Detail'!$A$2:$G$665,7,0)</f>
        <v>1</v>
      </c>
      <c r="Q604" s="39" t="s">
        <v>5353</v>
      </c>
      <c r="R604" s="39" t="s">
        <v>5349</v>
      </c>
      <c r="S604" s="39" t="s">
        <v>5354</v>
      </c>
      <c r="T604" s="39" t="s">
        <v>5350</v>
      </c>
      <c r="U604" s="39" t="s">
        <v>5350</v>
      </c>
      <c r="V604" s="39" t="s">
        <v>5355</v>
      </c>
      <c r="W604" s="39" t="s">
        <v>5355</v>
      </c>
      <c r="X604" s="39" t="s">
        <v>5355</v>
      </c>
      <c r="Y604" s="39" t="s">
        <v>5351</v>
      </c>
      <c r="Z604" s="39" t="s">
        <v>5351</v>
      </c>
      <c r="AA604" t="s">
        <v>5381</v>
      </c>
    </row>
    <row r="605" spans="1:27" x14ac:dyDescent="0.3">
      <c r="A605" s="37" t="s">
        <v>4248</v>
      </c>
      <c r="B605" s="37" t="s">
        <v>4641</v>
      </c>
      <c r="C605" s="37" t="s">
        <v>2885</v>
      </c>
      <c r="D605" s="37" t="s">
        <v>4249</v>
      </c>
      <c r="E605" s="37" t="s">
        <v>2271</v>
      </c>
      <c r="F605" s="37" t="s">
        <v>4642</v>
      </c>
      <c r="G605" s="37" t="s">
        <v>5203</v>
      </c>
      <c r="H605" s="37" t="s">
        <v>4603</v>
      </c>
      <c r="I605" s="37">
        <v>0</v>
      </c>
      <c r="J605" s="37">
        <v>0</v>
      </c>
      <c r="K605" s="37">
        <v>0</v>
      </c>
      <c r="L605" s="37">
        <v>1</v>
      </c>
      <c r="M605" s="37">
        <v>0</v>
      </c>
      <c r="N605" s="37">
        <v>2</v>
      </c>
      <c r="O605" s="37">
        <v>2</v>
      </c>
      <c r="P605">
        <f>VLOOKUP($A605,'Item Detail'!$A$2:$G$665,7,0)</f>
        <v>1</v>
      </c>
      <c r="Q605" s="39" t="s">
        <v>5353</v>
      </c>
      <c r="R605" s="39" t="s">
        <v>5349</v>
      </c>
      <c r="S605" s="39" t="s">
        <v>5354</v>
      </c>
      <c r="T605" s="39" t="s">
        <v>5350</v>
      </c>
      <c r="U605" s="39" t="s">
        <v>5356</v>
      </c>
      <c r="V605" s="39" t="s">
        <v>5355</v>
      </c>
      <c r="W605" s="39" t="s">
        <v>5355</v>
      </c>
      <c r="X605" s="39" t="s">
        <v>5355</v>
      </c>
      <c r="Y605" s="39" t="s">
        <v>5351</v>
      </c>
      <c r="Z605" s="39" t="s">
        <v>5351</v>
      </c>
      <c r="AA605" t="s">
        <v>5381</v>
      </c>
    </row>
    <row r="606" spans="1:27" x14ac:dyDescent="0.3">
      <c r="A606" s="37" t="s">
        <v>1182</v>
      </c>
      <c r="B606" s="37" t="s">
        <v>4838</v>
      </c>
      <c r="C606" s="37" t="s">
        <v>1183</v>
      </c>
      <c r="D606" s="37" t="s">
        <v>4469</v>
      </c>
      <c r="E606" s="37" t="s">
        <v>2271</v>
      </c>
      <c r="F606" s="37" t="s">
        <v>1184</v>
      </c>
      <c r="G606" s="37" t="s">
        <v>5204</v>
      </c>
      <c r="H606" s="37" t="s">
        <v>4746</v>
      </c>
      <c r="I606" s="37">
        <v>0</v>
      </c>
      <c r="J606" s="37">
        <v>0</v>
      </c>
      <c r="K606" s="37">
        <v>0</v>
      </c>
      <c r="L606" s="37">
        <v>1</v>
      </c>
      <c r="M606" s="37">
        <v>0</v>
      </c>
      <c r="N606" s="37">
        <v>2</v>
      </c>
      <c r="O606" s="37">
        <v>2</v>
      </c>
      <c r="P606">
        <f>VLOOKUP($A606,'Item Detail'!$A$2:$G$665,7,0)</f>
        <v>1</v>
      </c>
      <c r="Q606" s="39" t="s">
        <v>5367</v>
      </c>
      <c r="R606" s="39" t="s">
        <v>5349</v>
      </c>
      <c r="S606" s="39" t="s">
        <v>5368</v>
      </c>
      <c r="T606" s="39" t="s">
        <v>5350</v>
      </c>
      <c r="U606" s="39" t="s">
        <v>5350</v>
      </c>
      <c r="V606" s="39" t="s">
        <v>5351</v>
      </c>
      <c r="W606" s="39" t="s">
        <v>5351</v>
      </c>
      <c r="X606" s="39" t="s">
        <v>5351</v>
      </c>
      <c r="Y606" s="39" t="s">
        <v>5351</v>
      </c>
      <c r="Z606" s="39" t="s">
        <v>5351</v>
      </c>
      <c r="AA606" t="s">
        <v>5382</v>
      </c>
    </row>
    <row r="607" spans="1:27" x14ac:dyDescent="0.3">
      <c r="A607" s="37" t="s">
        <v>1185</v>
      </c>
      <c r="B607" s="37" t="s">
        <v>4838</v>
      </c>
      <c r="C607" s="37" t="s">
        <v>1183</v>
      </c>
      <c r="D607" s="37" t="s">
        <v>4562</v>
      </c>
      <c r="E607" s="37" t="s">
        <v>2271</v>
      </c>
      <c r="F607" s="37" t="s">
        <v>1184</v>
      </c>
      <c r="G607" s="37" t="s">
        <v>5205</v>
      </c>
      <c r="H607" s="37" t="s">
        <v>4746</v>
      </c>
      <c r="I607" s="37">
        <v>0</v>
      </c>
      <c r="J607" s="37">
        <v>0</v>
      </c>
      <c r="K607" s="37">
        <v>0</v>
      </c>
      <c r="L607" s="37">
        <v>1</v>
      </c>
      <c r="M607" s="37">
        <v>0</v>
      </c>
      <c r="N607" s="37">
        <v>2</v>
      </c>
      <c r="O607" s="37">
        <v>2</v>
      </c>
      <c r="P607">
        <f>VLOOKUP($A607,'Item Detail'!$A$2:$G$665,7,0)</f>
        <v>1</v>
      </c>
      <c r="Q607" s="39" t="s">
        <v>5367</v>
      </c>
      <c r="R607" s="39" t="s">
        <v>5349</v>
      </c>
      <c r="S607" s="39" t="s">
        <v>5368</v>
      </c>
      <c r="T607" s="39" t="s">
        <v>5350</v>
      </c>
      <c r="U607" s="39" t="s">
        <v>5350</v>
      </c>
      <c r="V607" s="39" t="s">
        <v>5351</v>
      </c>
      <c r="W607" s="39" t="s">
        <v>5351</v>
      </c>
      <c r="X607" s="39" t="s">
        <v>5351</v>
      </c>
      <c r="Y607" s="39" t="s">
        <v>5351</v>
      </c>
      <c r="Z607" s="39" t="s">
        <v>5351</v>
      </c>
      <c r="AA607" t="s">
        <v>5382</v>
      </c>
    </row>
    <row r="608" spans="1:27" x14ac:dyDescent="0.3">
      <c r="A608" s="37" t="s">
        <v>3982</v>
      </c>
      <c r="B608" s="37" t="s">
        <v>4641</v>
      </c>
      <c r="C608" s="37" t="s">
        <v>3983</v>
      </c>
      <c r="D608" s="37" t="s">
        <v>3984</v>
      </c>
      <c r="E608" s="37" t="s">
        <v>2271</v>
      </c>
      <c r="F608" s="37" t="s">
        <v>1184</v>
      </c>
      <c r="G608" s="37" t="s">
        <v>5206</v>
      </c>
      <c r="H608" s="37" t="s">
        <v>4603</v>
      </c>
      <c r="I608" s="37">
        <v>0</v>
      </c>
      <c r="J608" s="37">
        <v>0</v>
      </c>
      <c r="K608" s="37">
        <v>0</v>
      </c>
      <c r="L608" s="37">
        <v>1</v>
      </c>
      <c r="M608" s="37">
        <v>0</v>
      </c>
      <c r="N608" s="37">
        <v>2</v>
      </c>
      <c r="O608" s="37">
        <v>2</v>
      </c>
      <c r="P608">
        <f>VLOOKUP($A608,'Item Detail'!$A$2:$G$665,7,0)</f>
        <v>1</v>
      </c>
      <c r="Q608" s="39" t="s">
        <v>5353</v>
      </c>
      <c r="R608" s="39" t="s">
        <v>5349</v>
      </c>
      <c r="S608" s="39" t="s">
        <v>5354</v>
      </c>
      <c r="T608" s="39" t="s">
        <v>5350</v>
      </c>
      <c r="U608" s="39" t="s">
        <v>5350</v>
      </c>
      <c r="V608" s="39" t="s">
        <v>5355</v>
      </c>
      <c r="W608" s="39" t="s">
        <v>5351</v>
      </c>
      <c r="X608" s="39" t="s">
        <v>5351</v>
      </c>
      <c r="Y608" s="39" t="s">
        <v>5351</v>
      </c>
      <c r="Z608" s="39" t="s">
        <v>5351</v>
      </c>
      <c r="AA608" t="s">
        <v>5381</v>
      </c>
    </row>
    <row r="609" spans="1:27" x14ac:dyDescent="0.3">
      <c r="A609" s="37" t="s">
        <v>4465</v>
      </c>
      <c r="B609" s="37" t="s">
        <v>4621</v>
      </c>
      <c r="C609" s="37" t="s">
        <v>4466</v>
      </c>
      <c r="D609" s="37" t="s">
        <v>4467</v>
      </c>
      <c r="E609" s="37" t="s">
        <v>2310</v>
      </c>
      <c r="F609" s="37" t="s">
        <v>4712</v>
      </c>
      <c r="G609" s="37" t="s">
        <v>5207</v>
      </c>
      <c r="H609" s="37" t="s">
        <v>4603</v>
      </c>
      <c r="I609" s="37">
        <v>0</v>
      </c>
      <c r="J609" s="37">
        <v>1</v>
      </c>
      <c r="K609" s="37">
        <v>0</v>
      </c>
      <c r="L609" s="37">
        <v>0</v>
      </c>
      <c r="M609" s="37">
        <v>0</v>
      </c>
      <c r="N609" s="37">
        <v>2</v>
      </c>
      <c r="O609" s="37">
        <v>2</v>
      </c>
      <c r="P609">
        <f>VLOOKUP($A609,'Item Detail'!$A$2:$G$665,7,0)</f>
        <v>1</v>
      </c>
      <c r="Q609" s="39" t="s">
        <v>5353</v>
      </c>
      <c r="R609" s="39" t="s">
        <v>5349</v>
      </c>
      <c r="S609" s="39" t="s">
        <v>5354</v>
      </c>
      <c r="T609" s="39" t="s">
        <v>5350</v>
      </c>
      <c r="U609" s="39" t="s">
        <v>5350</v>
      </c>
      <c r="V609" s="39" t="s">
        <v>5355</v>
      </c>
      <c r="W609" s="39" t="s">
        <v>5351</v>
      </c>
      <c r="X609" s="39" t="s">
        <v>5351</v>
      </c>
      <c r="Y609" s="39" t="s">
        <v>5351</v>
      </c>
      <c r="Z609" s="39" t="s">
        <v>5351</v>
      </c>
      <c r="AA609" t="s">
        <v>5381</v>
      </c>
    </row>
    <row r="610" spans="1:27" x14ac:dyDescent="0.3">
      <c r="A610" s="37" t="s">
        <v>4251</v>
      </c>
      <c r="B610" s="37" t="s">
        <v>4646</v>
      </c>
      <c r="C610" s="37" t="s">
        <v>4252</v>
      </c>
      <c r="D610" s="37" t="s">
        <v>4253</v>
      </c>
      <c r="E610" s="37" t="s">
        <v>2271</v>
      </c>
      <c r="F610" s="37" t="s">
        <v>4254</v>
      </c>
      <c r="G610" s="37" t="s">
        <v>5208</v>
      </c>
      <c r="H610" s="37" t="s">
        <v>4603</v>
      </c>
      <c r="I610" s="37">
        <v>0</v>
      </c>
      <c r="J610" s="37">
        <v>0</v>
      </c>
      <c r="K610" s="37">
        <v>0</v>
      </c>
      <c r="L610" s="37">
        <v>1</v>
      </c>
      <c r="M610" s="37">
        <v>0</v>
      </c>
      <c r="N610" s="37">
        <v>2</v>
      </c>
      <c r="O610" s="37">
        <v>2</v>
      </c>
      <c r="P610">
        <f>VLOOKUP($A610,'Item Detail'!$A$2:$G$665,7,0)</f>
        <v>1</v>
      </c>
      <c r="Q610" s="39" t="s">
        <v>5353</v>
      </c>
      <c r="R610" s="39" t="s">
        <v>5349</v>
      </c>
      <c r="S610" s="39" t="s">
        <v>5354</v>
      </c>
      <c r="T610" s="39" t="s">
        <v>5350</v>
      </c>
      <c r="U610" s="39" t="s">
        <v>5378</v>
      </c>
      <c r="V610" s="39" t="s">
        <v>5355</v>
      </c>
      <c r="W610" s="39" t="s">
        <v>5355</v>
      </c>
      <c r="X610" s="39" t="s">
        <v>5355</v>
      </c>
      <c r="Y610" s="39" t="s">
        <v>5351</v>
      </c>
      <c r="Z610" s="39" t="s">
        <v>5351</v>
      </c>
      <c r="AA610" t="s">
        <v>5381</v>
      </c>
    </row>
    <row r="611" spans="1:27" x14ac:dyDescent="0.3">
      <c r="A611" s="37" t="s">
        <v>4002</v>
      </c>
      <c r="B611" s="37" t="s">
        <v>4619</v>
      </c>
      <c r="C611" s="37" t="s">
        <v>4003</v>
      </c>
      <c r="D611" s="37" t="s">
        <v>4004</v>
      </c>
      <c r="E611" s="37" t="s">
        <v>2282</v>
      </c>
      <c r="F611" s="37" t="s">
        <v>4005</v>
      </c>
      <c r="G611" s="37" t="s">
        <v>5209</v>
      </c>
      <c r="H611" s="37" t="s">
        <v>4603</v>
      </c>
      <c r="I611" s="37">
        <v>0</v>
      </c>
      <c r="J611" s="37">
        <v>1</v>
      </c>
      <c r="K611" s="37">
        <v>0</v>
      </c>
      <c r="L611" s="37">
        <v>0</v>
      </c>
      <c r="M611" s="37">
        <v>0</v>
      </c>
      <c r="N611" s="37">
        <v>2</v>
      </c>
      <c r="O611" s="37">
        <v>2</v>
      </c>
      <c r="P611">
        <f>VLOOKUP($A611,'Item Detail'!$A$2:$G$665,7,0)</f>
        <v>1</v>
      </c>
      <c r="Q611" s="39" t="s">
        <v>5361</v>
      </c>
      <c r="R611" s="39" t="s">
        <v>5349</v>
      </c>
      <c r="S611" s="39" t="s">
        <v>5354</v>
      </c>
      <c r="T611" s="39" t="s">
        <v>5350</v>
      </c>
      <c r="U611" s="39" t="s">
        <v>5350</v>
      </c>
      <c r="V611" s="39" t="s">
        <v>5355</v>
      </c>
      <c r="W611" s="39" t="s">
        <v>5351</v>
      </c>
      <c r="X611" s="39" t="s">
        <v>5355</v>
      </c>
      <c r="Y611" s="39" t="s">
        <v>5351</v>
      </c>
      <c r="Z611" s="39" t="s">
        <v>5351</v>
      </c>
      <c r="AA611" t="s">
        <v>5381</v>
      </c>
    </row>
    <row r="612" spans="1:27" x14ac:dyDescent="0.3">
      <c r="A612" s="37" t="s">
        <v>4067</v>
      </c>
      <c r="B612" s="37" t="s">
        <v>4619</v>
      </c>
      <c r="C612" s="37" t="s">
        <v>4068</v>
      </c>
      <c r="D612" s="37" t="s">
        <v>4069</v>
      </c>
      <c r="E612" s="37" t="s">
        <v>2493</v>
      </c>
      <c r="F612" s="37" t="s">
        <v>2317</v>
      </c>
      <c r="G612" s="37" t="s">
        <v>5210</v>
      </c>
      <c r="H612" s="37" t="s">
        <v>4607</v>
      </c>
      <c r="I612" s="37">
        <v>0</v>
      </c>
      <c r="J612" s="37">
        <v>0</v>
      </c>
      <c r="K612" s="37">
        <v>0</v>
      </c>
      <c r="L612" s="37">
        <v>1</v>
      </c>
      <c r="M612" s="37">
        <v>0</v>
      </c>
      <c r="N612" s="37">
        <v>2</v>
      </c>
      <c r="O612" s="37">
        <v>2</v>
      </c>
      <c r="P612">
        <f>VLOOKUP($A612,'Item Detail'!$A$2:$G$665,7,0)</f>
        <v>1</v>
      </c>
      <c r="Q612" s="39" t="s">
        <v>5353</v>
      </c>
      <c r="R612" s="39" t="s">
        <v>5349</v>
      </c>
      <c r="S612" s="39" t="s">
        <v>5354</v>
      </c>
      <c r="T612" s="39" t="s">
        <v>5350</v>
      </c>
      <c r="U612" s="39" t="s">
        <v>5350</v>
      </c>
      <c r="V612" s="39" t="s">
        <v>5355</v>
      </c>
      <c r="W612" s="39" t="s">
        <v>5355</v>
      </c>
      <c r="X612" s="39" t="s">
        <v>5355</v>
      </c>
      <c r="Y612" s="39" t="s">
        <v>5355</v>
      </c>
      <c r="Z612" s="39" t="s">
        <v>5355</v>
      </c>
      <c r="AA612" t="s">
        <v>5380</v>
      </c>
    </row>
    <row r="613" spans="1:27" x14ac:dyDescent="0.3">
      <c r="A613" s="37" t="s">
        <v>3537</v>
      </c>
      <c r="B613" s="37" t="s">
        <v>4619</v>
      </c>
      <c r="C613" s="37" t="s">
        <v>2978</v>
      </c>
      <c r="D613" s="37" t="s">
        <v>3538</v>
      </c>
      <c r="E613" s="37" t="s">
        <v>2493</v>
      </c>
      <c r="F613" s="37" t="s">
        <v>2317</v>
      </c>
      <c r="G613" s="37" t="s">
        <v>5211</v>
      </c>
      <c r="H613" s="37" t="s">
        <v>4603</v>
      </c>
      <c r="I613" s="37">
        <v>0</v>
      </c>
      <c r="J613" s="37">
        <v>1</v>
      </c>
      <c r="K613" s="37">
        <v>0</v>
      </c>
      <c r="L613" s="37">
        <v>0</v>
      </c>
      <c r="M613" s="37">
        <v>0</v>
      </c>
      <c r="N613" s="37">
        <v>2</v>
      </c>
      <c r="O613" s="37">
        <v>2</v>
      </c>
      <c r="P613">
        <f>VLOOKUP($A613,'Item Detail'!$A$2:$G$665,7,0)</f>
        <v>1</v>
      </c>
      <c r="Q613" s="39" t="s">
        <v>5353</v>
      </c>
      <c r="R613" s="39" t="s">
        <v>5360</v>
      </c>
      <c r="S613" s="39" t="s">
        <v>5354</v>
      </c>
      <c r="T613" s="39" t="s">
        <v>5350</v>
      </c>
      <c r="U613" s="39" t="s">
        <v>5350</v>
      </c>
      <c r="V613" s="39" t="s">
        <v>5355</v>
      </c>
      <c r="W613" s="39" t="s">
        <v>5351</v>
      </c>
      <c r="X613" s="39" t="s">
        <v>5351</v>
      </c>
      <c r="Y613" s="39" t="s">
        <v>5351</v>
      </c>
      <c r="Z613" s="39" t="s">
        <v>5351</v>
      </c>
      <c r="AA613" t="s">
        <v>5381</v>
      </c>
    </row>
    <row r="614" spans="1:27" x14ac:dyDescent="0.3">
      <c r="A614" s="37" t="s">
        <v>3768</v>
      </c>
      <c r="B614" s="37" t="s">
        <v>4619</v>
      </c>
      <c r="C614" s="37" t="s">
        <v>2978</v>
      </c>
      <c r="D614" s="37" t="s">
        <v>3769</v>
      </c>
      <c r="E614" s="37" t="s">
        <v>2493</v>
      </c>
      <c r="F614" s="37" t="s">
        <v>2317</v>
      </c>
      <c r="G614" s="37" t="s">
        <v>5212</v>
      </c>
      <c r="H614" s="37" t="s">
        <v>4603</v>
      </c>
      <c r="I614" s="37">
        <v>0</v>
      </c>
      <c r="J614" s="37">
        <v>1</v>
      </c>
      <c r="K614" s="37">
        <v>0</v>
      </c>
      <c r="L614" s="37">
        <v>0</v>
      </c>
      <c r="M614" s="37">
        <v>0</v>
      </c>
      <c r="N614" s="37">
        <v>2</v>
      </c>
      <c r="O614" s="37">
        <v>2</v>
      </c>
      <c r="P614">
        <f>VLOOKUP($A614,'Item Detail'!$A$2:$G$665,7,0)</f>
        <v>1</v>
      </c>
      <c r="Q614" s="39" t="s">
        <v>5353</v>
      </c>
      <c r="R614" s="39" t="s">
        <v>5349</v>
      </c>
      <c r="S614" s="39" t="s">
        <v>5354</v>
      </c>
      <c r="T614" s="39" t="s">
        <v>5350</v>
      </c>
      <c r="U614" s="39" t="s">
        <v>5350</v>
      </c>
      <c r="V614" s="39" t="s">
        <v>5355</v>
      </c>
      <c r="W614" s="39" t="s">
        <v>5351</v>
      </c>
      <c r="X614" s="39" t="s">
        <v>5351</v>
      </c>
      <c r="Y614" s="39" t="s">
        <v>5351</v>
      </c>
      <c r="Z614" s="39" t="s">
        <v>5351</v>
      </c>
      <c r="AA614" t="s">
        <v>5381</v>
      </c>
    </row>
    <row r="615" spans="1:27" x14ac:dyDescent="0.3">
      <c r="A615" s="37" t="s">
        <v>3714</v>
      </c>
      <c r="B615" s="37" t="s">
        <v>4619</v>
      </c>
      <c r="C615" s="37" t="s">
        <v>3715</v>
      </c>
      <c r="D615" s="37" t="s">
        <v>3716</v>
      </c>
      <c r="E615" s="37" t="s">
        <v>2271</v>
      </c>
      <c r="F615" s="37" t="s">
        <v>2305</v>
      </c>
      <c r="G615" s="37" t="s">
        <v>5213</v>
      </c>
      <c r="H615" s="37" t="s">
        <v>4607</v>
      </c>
      <c r="I615" s="37">
        <v>0</v>
      </c>
      <c r="J615" s="37">
        <v>1</v>
      </c>
      <c r="K615" s="37">
        <v>0</v>
      </c>
      <c r="L615" s="37">
        <v>0</v>
      </c>
      <c r="M615" s="37">
        <v>0</v>
      </c>
      <c r="N615" s="37">
        <v>2</v>
      </c>
      <c r="O615" s="37">
        <v>2</v>
      </c>
      <c r="P615">
        <f>VLOOKUP($A615,'Item Detail'!$A$2:$G$665,7,0)</f>
        <v>1</v>
      </c>
      <c r="Q615" s="39" t="s">
        <v>5353</v>
      </c>
      <c r="R615" s="39" t="s">
        <v>5349</v>
      </c>
      <c r="S615" s="39" t="s">
        <v>5354</v>
      </c>
      <c r="T615" s="39" t="s">
        <v>5350</v>
      </c>
      <c r="U615" s="39" t="s">
        <v>5358</v>
      </c>
      <c r="V615" s="39" t="s">
        <v>5355</v>
      </c>
      <c r="W615" s="39" t="s">
        <v>5355</v>
      </c>
      <c r="X615" s="39" t="s">
        <v>5355</v>
      </c>
      <c r="Y615" s="39" t="s">
        <v>5355</v>
      </c>
      <c r="Z615" s="39" t="s">
        <v>5355</v>
      </c>
      <c r="AA615" t="s">
        <v>5380</v>
      </c>
    </row>
    <row r="616" spans="1:27" x14ac:dyDescent="0.3">
      <c r="A616" s="37" t="s">
        <v>3390</v>
      </c>
      <c r="B616" s="37" t="s">
        <v>4617</v>
      </c>
      <c r="C616" s="37" t="s">
        <v>3391</v>
      </c>
      <c r="D616" s="37" t="s">
        <v>2918</v>
      </c>
      <c r="E616" s="37" t="s">
        <v>2919</v>
      </c>
      <c r="F616" s="37" t="s">
        <v>2920</v>
      </c>
      <c r="G616" s="37" t="s">
        <v>5214</v>
      </c>
      <c r="H616" s="37" t="s">
        <v>4607</v>
      </c>
      <c r="I616" s="37">
        <v>0</v>
      </c>
      <c r="J616" s="37">
        <v>1</v>
      </c>
      <c r="K616" s="37">
        <v>0</v>
      </c>
      <c r="L616" s="37">
        <v>0</v>
      </c>
      <c r="M616" s="37">
        <v>0</v>
      </c>
      <c r="N616" s="37">
        <v>2</v>
      </c>
      <c r="O616" s="37">
        <v>2</v>
      </c>
      <c r="P616">
        <f>VLOOKUP($A616,'Item Detail'!$A$2:$G$665,7,0)</f>
        <v>1</v>
      </c>
      <c r="Q616" s="39" t="s">
        <v>5353</v>
      </c>
      <c r="R616" s="39" t="s">
        <v>5349</v>
      </c>
      <c r="S616" s="39" t="s">
        <v>5354</v>
      </c>
      <c r="T616" s="39" t="s">
        <v>5350</v>
      </c>
      <c r="U616" s="39" t="s">
        <v>5350</v>
      </c>
      <c r="V616" s="39" t="s">
        <v>5355</v>
      </c>
      <c r="W616" s="39" t="s">
        <v>5355</v>
      </c>
      <c r="X616" s="39" t="s">
        <v>5355</v>
      </c>
      <c r="Y616" s="39" t="s">
        <v>5355</v>
      </c>
      <c r="Z616" s="39" t="s">
        <v>5355</v>
      </c>
      <c r="AA616" t="s">
        <v>5380</v>
      </c>
    </row>
    <row r="617" spans="1:27" x14ac:dyDescent="0.3">
      <c r="A617" s="37" t="s">
        <v>3475</v>
      </c>
      <c r="B617" s="37" t="s">
        <v>4609</v>
      </c>
      <c r="C617" s="37" t="s">
        <v>3476</v>
      </c>
      <c r="D617" s="37" t="s">
        <v>2267</v>
      </c>
      <c r="E617" s="37" t="s">
        <v>2271</v>
      </c>
      <c r="F617" s="37" t="s">
        <v>4610</v>
      </c>
      <c r="G617" s="37" t="s">
        <v>5215</v>
      </c>
      <c r="H617" s="37" t="s">
        <v>4603</v>
      </c>
      <c r="I617" s="37">
        <v>0</v>
      </c>
      <c r="J617" s="37">
        <v>1</v>
      </c>
      <c r="K617" s="37">
        <v>0</v>
      </c>
      <c r="L617" s="37">
        <v>0</v>
      </c>
      <c r="M617" s="37">
        <v>0</v>
      </c>
      <c r="N617" s="37">
        <v>2</v>
      </c>
      <c r="O617" s="37">
        <v>2</v>
      </c>
      <c r="P617">
        <f>VLOOKUP($A617,'Item Detail'!$A$2:$G$665,7,0)</f>
        <v>1</v>
      </c>
      <c r="Q617" s="39" t="s">
        <v>5353</v>
      </c>
      <c r="R617" s="39" t="s">
        <v>5349</v>
      </c>
      <c r="S617" s="39" t="s">
        <v>5354</v>
      </c>
      <c r="T617" s="39" t="s">
        <v>5379</v>
      </c>
      <c r="U617" s="39" t="s">
        <v>5356</v>
      </c>
      <c r="V617" s="39" t="s">
        <v>5355</v>
      </c>
      <c r="W617" s="39" t="s">
        <v>5351</v>
      </c>
      <c r="X617" s="39" t="s">
        <v>5355</v>
      </c>
      <c r="Y617" s="39" t="s">
        <v>5351</v>
      </c>
      <c r="Z617" s="39" t="s">
        <v>5351</v>
      </c>
      <c r="AA617" t="s">
        <v>5381</v>
      </c>
    </row>
    <row r="618" spans="1:27" x14ac:dyDescent="0.3">
      <c r="A618" s="37" t="s">
        <v>3721</v>
      </c>
      <c r="B618" s="37" t="s">
        <v>4609</v>
      </c>
      <c r="C618" s="37" t="s">
        <v>3722</v>
      </c>
      <c r="D618" s="37" t="s">
        <v>2267</v>
      </c>
      <c r="E618" s="37" t="s">
        <v>2411</v>
      </c>
      <c r="F618" s="37" t="s">
        <v>4610</v>
      </c>
      <c r="G618" s="37" t="s">
        <v>5216</v>
      </c>
      <c r="H618" s="37" t="s">
        <v>4607</v>
      </c>
      <c r="I618" s="37">
        <v>0</v>
      </c>
      <c r="J618" s="37">
        <v>1</v>
      </c>
      <c r="K618" s="37">
        <v>0</v>
      </c>
      <c r="L618" s="37">
        <v>0</v>
      </c>
      <c r="M618" s="37">
        <v>0</v>
      </c>
      <c r="N618" s="37">
        <v>2</v>
      </c>
      <c r="O618" s="37">
        <v>2</v>
      </c>
      <c r="P618">
        <f>VLOOKUP($A618,'Item Detail'!$A$2:$G$665,7,0)</f>
        <v>1</v>
      </c>
      <c r="Q618" s="39" t="s">
        <v>5353</v>
      </c>
      <c r="R618" s="39" t="s">
        <v>5349</v>
      </c>
      <c r="S618" s="39" t="s">
        <v>5354</v>
      </c>
      <c r="T618" s="39" t="s">
        <v>5350</v>
      </c>
      <c r="U618" s="39" t="s">
        <v>5356</v>
      </c>
      <c r="V618" s="39" t="s">
        <v>5355</v>
      </c>
      <c r="W618" s="39" t="s">
        <v>5355</v>
      </c>
      <c r="X618" s="39" t="s">
        <v>5355</v>
      </c>
      <c r="Y618" s="39" t="s">
        <v>5355</v>
      </c>
      <c r="Z618" s="39" t="s">
        <v>5355</v>
      </c>
      <c r="AA618" t="s">
        <v>5380</v>
      </c>
    </row>
    <row r="619" spans="1:27" x14ac:dyDescent="0.3">
      <c r="A619" s="37" t="s">
        <v>3781</v>
      </c>
      <c r="B619" s="37" t="s">
        <v>4609</v>
      </c>
      <c r="C619" s="37" t="s">
        <v>3782</v>
      </c>
      <c r="D619" s="37" t="s">
        <v>2267</v>
      </c>
      <c r="E619" s="37" t="s">
        <v>2271</v>
      </c>
      <c r="F619" s="37" t="s">
        <v>4610</v>
      </c>
      <c r="G619" s="37" t="s">
        <v>5217</v>
      </c>
      <c r="H619" s="37" t="s">
        <v>4603</v>
      </c>
      <c r="I619" s="37">
        <v>0</v>
      </c>
      <c r="J619" s="37">
        <v>0</v>
      </c>
      <c r="K619" s="37">
        <v>0</v>
      </c>
      <c r="L619" s="37">
        <v>1</v>
      </c>
      <c r="M619" s="37">
        <v>0</v>
      </c>
      <c r="N619" s="37">
        <v>2</v>
      </c>
      <c r="O619" s="37">
        <v>2</v>
      </c>
      <c r="P619">
        <f>VLOOKUP($A619,'Item Detail'!$A$2:$G$665,7,0)</f>
        <v>1</v>
      </c>
      <c r="Q619" s="39" t="s">
        <v>5353</v>
      </c>
      <c r="R619" s="39" t="s">
        <v>5349</v>
      </c>
      <c r="S619" s="39" t="s">
        <v>5354</v>
      </c>
      <c r="T619" s="39" t="s">
        <v>5350</v>
      </c>
      <c r="U619" s="39" t="s">
        <v>5356</v>
      </c>
      <c r="V619" s="39" t="s">
        <v>5355</v>
      </c>
      <c r="W619" s="39" t="s">
        <v>5355</v>
      </c>
      <c r="X619" s="39" t="s">
        <v>5351</v>
      </c>
      <c r="Y619" s="39" t="s">
        <v>5351</v>
      </c>
      <c r="Z619" s="39" t="s">
        <v>5351</v>
      </c>
      <c r="AA619" t="s">
        <v>5381</v>
      </c>
    </row>
    <row r="620" spans="1:27" x14ac:dyDescent="0.3">
      <c r="A620" s="37" t="s">
        <v>3878</v>
      </c>
      <c r="B620" s="37" t="s">
        <v>4609</v>
      </c>
      <c r="C620" s="37" t="s">
        <v>3879</v>
      </c>
      <c r="D620" s="37" t="s">
        <v>3880</v>
      </c>
      <c r="E620" s="37" t="s">
        <v>3881</v>
      </c>
      <c r="F620" s="37" t="s">
        <v>4610</v>
      </c>
      <c r="G620" s="37" t="s">
        <v>5218</v>
      </c>
      <c r="H620" s="37" t="s">
        <v>4607</v>
      </c>
      <c r="I620" s="37">
        <v>0</v>
      </c>
      <c r="J620" s="37">
        <v>1</v>
      </c>
      <c r="K620" s="37">
        <v>0</v>
      </c>
      <c r="L620" s="37">
        <v>0</v>
      </c>
      <c r="M620" s="37">
        <v>0</v>
      </c>
      <c r="N620" s="37">
        <v>2</v>
      </c>
      <c r="O620" s="37">
        <v>2</v>
      </c>
      <c r="P620">
        <f>VLOOKUP($A620,'Item Detail'!$A$2:$G$665,7,0)</f>
        <v>1</v>
      </c>
      <c r="Q620" s="39" t="s">
        <v>5353</v>
      </c>
      <c r="R620" s="39" t="s">
        <v>5349</v>
      </c>
      <c r="S620" s="39" t="s">
        <v>5354</v>
      </c>
      <c r="T620" s="39" t="s">
        <v>5350</v>
      </c>
      <c r="U620" s="39" t="s">
        <v>5356</v>
      </c>
      <c r="V620" s="39" t="s">
        <v>5355</v>
      </c>
      <c r="W620" s="39" t="s">
        <v>5355</v>
      </c>
      <c r="X620" s="39" t="s">
        <v>5351</v>
      </c>
      <c r="Y620" s="39" t="s">
        <v>5351</v>
      </c>
      <c r="Z620" s="39" t="s">
        <v>5351</v>
      </c>
      <c r="AA620" t="s">
        <v>5380</v>
      </c>
    </row>
    <row r="621" spans="1:27" x14ac:dyDescent="0.3">
      <c r="A621" s="37" t="s">
        <v>4228</v>
      </c>
      <c r="B621" s="37" t="s">
        <v>4609</v>
      </c>
      <c r="C621" s="37" t="s">
        <v>3367</v>
      </c>
      <c r="D621" s="37" t="s">
        <v>2508</v>
      </c>
      <c r="E621" s="37" t="s">
        <v>3833</v>
      </c>
      <c r="F621" s="37" t="s">
        <v>4610</v>
      </c>
      <c r="G621" s="37" t="s">
        <v>5219</v>
      </c>
      <c r="H621" s="37" t="s">
        <v>4607</v>
      </c>
      <c r="I621" s="37">
        <v>0</v>
      </c>
      <c r="J621" s="37">
        <v>1</v>
      </c>
      <c r="K621" s="37">
        <v>0</v>
      </c>
      <c r="L621" s="37">
        <v>0</v>
      </c>
      <c r="M621" s="37">
        <v>0</v>
      </c>
      <c r="N621" s="37">
        <v>2</v>
      </c>
      <c r="O621" s="37">
        <v>2</v>
      </c>
      <c r="P621">
        <f>VLOOKUP($A621,'Item Detail'!$A$2:$G$665,7,0)</f>
        <v>1</v>
      </c>
      <c r="Q621" s="39" t="s">
        <v>5353</v>
      </c>
      <c r="R621" s="39" t="s">
        <v>5349</v>
      </c>
      <c r="S621" s="39" t="s">
        <v>5354</v>
      </c>
      <c r="T621" s="39" t="s">
        <v>5350</v>
      </c>
      <c r="U621" s="39" t="s">
        <v>5356</v>
      </c>
      <c r="V621" s="39" t="s">
        <v>5355</v>
      </c>
      <c r="W621" s="39" t="s">
        <v>5355</v>
      </c>
      <c r="X621" s="39" t="s">
        <v>5355</v>
      </c>
      <c r="Y621" s="39" t="s">
        <v>5355</v>
      </c>
      <c r="Z621" s="39" t="s">
        <v>5355</v>
      </c>
      <c r="AA621" t="s">
        <v>5380</v>
      </c>
    </row>
    <row r="622" spans="1:27" x14ac:dyDescent="0.3">
      <c r="A622" s="37" t="s">
        <v>3764</v>
      </c>
      <c r="B622" s="37" t="s">
        <v>4659</v>
      </c>
      <c r="C622" s="37" t="s">
        <v>3765</v>
      </c>
      <c r="D622" s="37" t="s">
        <v>3766</v>
      </c>
      <c r="E622" s="37" t="s">
        <v>2271</v>
      </c>
      <c r="F622" s="37" t="s">
        <v>4897</v>
      </c>
      <c r="G622" s="37" t="s">
        <v>5220</v>
      </c>
      <c r="H622" s="37" t="s">
        <v>4607</v>
      </c>
      <c r="I622" s="37">
        <v>0</v>
      </c>
      <c r="J622" s="37">
        <v>1</v>
      </c>
      <c r="K622" s="37">
        <v>0</v>
      </c>
      <c r="L622" s="37">
        <v>0</v>
      </c>
      <c r="M622" s="37">
        <v>0</v>
      </c>
      <c r="N622" s="37">
        <v>2</v>
      </c>
      <c r="O622" s="37">
        <v>2</v>
      </c>
      <c r="P622">
        <f>VLOOKUP($A622,'Item Detail'!$A$2:$G$665,7,0)</f>
        <v>1</v>
      </c>
      <c r="Q622" s="39" t="s">
        <v>5362</v>
      </c>
      <c r="R622" s="39" t="s">
        <v>5349</v>
      </c>
      <c r="S622" s="39" t="s">
        <v>5354</v>
      </c>
      <c r="T622" s="39" t="s">
        <v>5350</v>
      </c>
      <c r="U622" s="39" t="s">
        <v>5350</v>
      </c>
      <c r="V622" s="39" t="s">
        <v>5355</v>
      </c>
      <c r="W622" s="39" t="s">
        <v>5355</v>
      </c>
      <c r="X622" s="39" t="s">
        <v>5355</v>
      </c>
      <c r="Y622" s="39" t="s">
        <v>5355</v>
      </c>
      <c r="Z622" s="39" t="s">
        <v>5355</v>
      </c>
      <c r="AA622" t="s">
        <v>5380</v>
      </c>
    </row>
    <row r="623" spans="1:27" x14ac:dyDescent="0.3">
      <c r="A623" s="37" t="s">
        <v>4549</v>
      </c>
      <c r="B623" s="37" t="s">
        <v>4659</v>
      </c>
      <c r="C623" s="37" t="s">
        <v>4550</v>
      </c>
      <c r="D623" s="37" t="s">
        <v>4551</v>
      </c>
      <c r="E623" s="37" t="s">
        <v>2271</v>
      </c>
      <c r="F623" s="37" t="s">
        <v>4897</v>
      </c>
      <c r="G623" s="37" t="s">
        <v>5221</v>
      </c>
      <c r="H623" s="37" t="s">
        <v>4603</v>
      </c>
      <c r="I623" s="37">
        <v>0</v>
      </c>
      <c r="J623" s="37">
        <v>1</v>
      </c>
      <c r="K623" s="37">
        <v>0</v>
      </c>
      <c r="L623" s="37">
        <v>0</v>
      </c>
      <c r="M623" s="37">
        <v>0</v>
      </c>
      <c r="N623" s="37">
        <v>2</v>
      </c>
      <c r="O623" s="37">
        <v>2</v>
      </c>
      <c r="P623">
        <f>VLOOKUP($A623,'Item Detail'!$A$2:$G$665,7,0)</f>
        <v>1</v>
      </c>
      <c r="Q623" s="39" t="s">
        <v>5362</v>
      </c>
      <c r="R623" s="39" t="s">
        <v>5349</v>
      </c>
      <c r="S623" s="39" t="s">
        <v>5354</v>
      </c>
      <c r="T623" s="39" t="s">
        <v>5350</v>
      </c>
      <c r="U623" s="39" t="s">
        <v>5350</v>
      </c>
      <c r="V623" s="39" t="s">
        <v>5355</v>
      </c>
      <c r="W623" s="39" t="s">
        <v>5351</v>
      </c>
      <c r="X623" s="39" t="s">
        <v>5351</v>
      </c>
      <c r="Y623" s="39" t="s">
        <v>5351</v>
      </c>
      <c r="Z623" s="39" t="s">
        <v>5351</v>
      </c>
      <c r="AA623" t="s">
        <v>5381</v>
      </c>
    </row>
    <row r="624" spans="1:27" x14ac:dyDescent="0.3">
      <c r="A624" s="37" t="s">
        <v>3383</v>
      </c>
      <c r="B624" s="37" t="s">
        <v>4659</v>
      </c>
      <c r="C624" s="37" t="s">
        <v>3384</v>
      </c>
      <c r="D624" s="37" t="s">
        <v>3385</v>
      </c>
      <c r="E624" s="37" t="s">
        <v>2271</v>
      </c>
      <c r="F624" s="37" t="s">
        <v>4897</v>
      </c>
      <c r="G624" s="37" t="s">
        <v>5222</v>
      </c>
      <c r="H624" s="37" t="s">
        <v>4603</v>
      </c>
      <c r="I624" s="37">
        <v>0</v>
      </c>
      <c r="J624" s="37">
        <v>1</v>
      </c>
      <c r="K624" s="37">
        <v>0</v>
      </c>
      <c r="L624" s="37">
        <v>0</v>
      </c>
      <c r="M624" s="37">
        <v>0</v>
      </c>
      <c r="N624" s="37">
        <v>2</v>
      </c>
      <c r="O624" s="37">
        <v>2</v>
      </c>
      <c r="P624">
        <f>VLOOKUP($A624,'Item Detail'!$A$2:$G$665,7,0)</f>
        <v>1</v>
      </c>
      <c r="Q624" s="39" t="s">
        <v>5365</v>
      </c>
      <c r="R624" s="39" t="s">
        <v>5349</v>
      </c>
      <c r="S624" s="39" t="s">
        <v>5354</v>
      </c>
      <c r="T624" s="39" t="s">
        <v>5350</v>
      </c>
      <c r="U624" s="39" t="s">
        <v>5350</v>
      </c>
      <c r="V624" s="39" t="s">
        <v>5351</v>
      </c>
      <c r="W624" s="39" t="s">
        <v>5351</v>
      </c>
      <c r="X624" s="39" t="s">
        <v>5351</v>
      </c>
      <c r="Y624" s="39" t="s">
        <v>5351</v>
      </c>
      <c r="Z624" s="39" t="s">
        <v>5351</v>
      </c>
      <c r="AA624" t="s">
        <v>5386</v>
      </c>
    </row>
    <row r="625" spans="1:27" x14ac:dyDescent="0.3">
      <c r="A625" s="37" t="s">
        <v>3911</v>
      </c>
      <c r="B625" s="37" t="s">
        <v>4619</v>
      </c>
      <c r="C625" s="37" t="s">
        <v>3912</v>
      </c>
      <c r="D625" s="37" t="s">
        <v>3913</v>
      </c>
      <c r="E625" s="37" t="s">
        <v>2416</v>
      </c>
      <c r="F625" s="37" t="s">
        <v>5163</v>
      </c>
      <c r="G625" s="37" t="s">
        <v>5223</v>
      </c>
      <c r="H625" s="37" t="s">
        <v>4603</v>
      </c>
      <c r="I625" s="37">
        <v>0</v>
      </c>
      <c r="J625" s="37">
        <v>1</v>
      </c>
      <c r="K625" s="37">
        <v>0</v>
      </c>
      <c r="L625" s="37">
        <v>0</v>
      </c>
      <c r="M625" s="37">
        <v>0</v>
      </c>
      <c r="N625" s="37">
        <v>2</v>
      </c>
      <c r="O625" s="37">
        <v>2</v>
      </c>
      <c r="P625">
        <f>VLOOKUP($A625,'Item Detail'!$A$2:$G$665,7,0)</f>
        <v>1</v>
      </c>
      <c r="Q625" s="39" t="s">
        <v>5367</v>
      </c>
      <c r="R625" s="39" t="s">
        <v>5349</v>
      </c>
      <c r="S625" s="39" t="s">
        <v>5368</v>
      </c>
      <c r="T625" s="39" t="s">
        <v>5350</v>
      </c>
      <c r="U625" s="39" t="s">
        <v>5350</v>
      </c>
      <c r="V625" s="39" t="s">
        <v>5351</v>
      </c>
      <c r="W625" s="39" t="s">
        <v>5351</v>
      </c>
      <c r="X625" s="39" t="s">
        <v>5351</v>
      </c>
      <c r="Y625" s="39" t="s">
        <v>5351</v>
      </c>
      <c r="Z625" s="39" t="s">
        <v>5351</v>
      </c>
      <c r="AA625" t="s">
        <v>5382</v>
      </c>
    </row>
    <row r="626" spans="1:27" x14ac:dyDescent="0.3">
      <c r="A626" s="37" t="s">
        <v>4386</v>
      </c>
      <c r="B626" s="37" t="s">
        <v>4663</v>
      </c>
      <c r="C626" s="37" t="s">
        <v>4387</v>
      </c>
      <c r="D626" s="37" t="s">
        <v>3906</v>
      </c>
      <c r="E626" s="37" t="s">
        <v>2860</v>
      </c>
      <c r="F626" s="37" t="s">
        <v>2427</v>
      </c>
      <c r="G626" s="37" t="s">
        <v>5224</v>
      </c>
      <c r="H626" s="37" t="s">
        <v>4607</v>
      </c>
      <c r="I626" s="37">
        <v>0</v>
      </c>
      <c r="J626" s="37">
        <v>1</v>
      </c>
      <c r="K626" s="37">
        <v>0</v>
      </c>
      <c r="L626" s="37">
        <v>0</v>
      </c>
      <c r="M626" s="37">
        <v>0</v>
      </c>
      <c r="N626" s="37">
        <v>2</v>
      </c>
      <c r="O626" s="37">
        <v>2</v>
      </c>
      <c r="P626">
        <f>VLOOKUP($A626,'Item Detail'!$A$2:$G$665,7,0)</f>
        <v>1</v>
      </c>
      <c r="Q626" s="39" t="s">
        <v>5353</v>
      </c>
      <c r="R626" s="39" t="s">
        <v>5349</v>
      </c>
      <c r="S626" s="39" t="s">
        <v>5354</v>
      </c>
      <c r="T626" s="39" t="s">
        <v>5350</v>
      </c>
      <c r="U626" s="39" t="s">
        <v>5350</v>
      </c>
      <c r="V626" s="39" t="s">
        <v>5355</v>
      </c>
      <c r="W626" s="39" t="s">
        <v>5355</v>
      </c>
      <c r="X626" s="39" t="s">
        <v>5355</v>
      </c>
      <c r="Y626" s="39" t="s">
        <v>5355</v>
      </c>
      <c r="Z626" s="39" t="s">
        <v>5355</v>
      </c>
      <c r="AA626" t="s">
        <v>5380</v>
      </c>
    </row>
    <row r="627" spans="1:27" x14ac:dyDescent="0.3">
      <c r="A627" s="37" t="s">
        <v>4488</v>
      </c>
      <c r="B627" s="37" t="s">
        <v>4663</v>
      </c>
      <c r="C627" s="37" t="s">
        <v>4489</v>
      </c>
      <c r="D627" s="37" t="s">
        <v>3906</v>
      </c>
      <c r="E627" s="37" t="s">
        <v>2860</v>
      </c>
      <c r="F627" s="37" t="s">
        <v>2427</v>
      </c>
      <c r="G627" s="37" t="s">
        <v>5225</v>
      </c>
      <c r="H627" s="37" t="s">
        <v>4607</v>
      </c>
      <c r="I627" s="37">
        <v>0</v>
      </c>
      <c r="J627" s="37">
        <v>1</v>
      </c>
      <c r="K627" s="37">
        <v>0</v>
      </c>
      <c r="L627" s="37">
        <v>0</v>
      </c>
      <c r="M627" s="37">
        <v>0</v>
      </c>
      <c r="N627" s="37">
        <v>2</v>
      </c>
      <c r="O627" s="37">
        <v>2</v>
      </c>
      <c r="P627">
        <f>VLOOKUP($A627,'Item Detail'!$A$2:$G$665,7,0)</f>
        <v>1</v>
      </c>
      <c r="Q627" s="39" t="s">
        <v>5353</v>
      </c>
      <c r="R627" s="39" t="s">
        <v>5349</v>
      </c>
      <c r="S627" s="39" t="s">
        <v>5354</v>
      </c>
      <c r="T627" s="39" t="s">
        <v>5350</v>
      </c>
      <c r="U627" s="39" t="s">
        <v>5350</v>
      </c>
      <c r="V627" s="39" t="s">
        <v>5355</v>
      </c>
      <c r="W627" s="39" t="s">
        <v>5355</v>
      </c>
      <c r="X627" s="39" t="s">
        <v>5355</v>
      </c>
      <c r="Y627" s="39" t="s">
        <v>5355</v>
      </c>
      <c r="Z627" s="39" t="s">
        <v>5355</v>
      </c>
      <c r="AA627" t="s">
        <v>5380</v>
      </c>
    </row>
    <row r="628" spans="1:27" x14ac:dyDescent="0.3">
      <c r="A628" s="37" t="s">
        <v>4539</v>
      </c>
      <c r="B628" s="37" t="s">
        <v>4617</v>
      </c>
      <c r="C628" s="37" t="s">
        <v>4540</v>
      </c>
      <c r="D628" s="37" t="s">
        <v>4541</v>
      </c>
      <c r="E628" s="37" t="s">
        <v>2411</v>
      </c>
      <c r="F628" s="37" t="s">
        <v>3489</v>
      </c>
      <c r="G628" s="37" t="s">
        <v>5226</v>
      </c>
      <c r="H628" s="37" t="s">
        <v>4603</v>
      </c>
      <c r="I628" s="37">
        <v>0</v>
      </c>
      <c r="J628" s="37">
        <v>0</v>
      </c>
      <c r="K628" s="37">
        <v>0</v>
      </c>
      <c r="L628" s="37">
        <v>1</v>
      </c>
      <c r="M628" s="37">
        <v>0</v>
      </c>
      <c r="N628" s="37">
        <v>2</v>
      </c>
      <c r="O628" s="37">
        <v>2</v>
      </c>
      <c r="P628">
        <f>VLOOKUP($A628,'Item Detail'!$A$2:$G$665,7,0)</f>
        <v>1</v>
      </c>
      <c r="Q628" s="39" t="s">
        <v>5353</v>
      </c>
      <c r="R628" s="39" t="s">
        <v>5349</v>
      </c>
      <c r="S628" s="39" t="s">
        <v>5354</v>
      </c>
      <c r="T628" s="39" t="s">
        <v>5350</v>
      </c>
      <c r="U628" s="39" t="s">
        <v>5350</v>
      </c>
      <c r="V628" s="39" t="s">
        <v>5355</v>
      </c>
      <c r="W628" s="39" t="s">
        <v>5355</v>
      </c>
      <c r="X628" s="39" t="s">
        <v>5355</v>
      </c>
      <c r="Y628" s="39" t="s">
        <v>5351</v>
      </c>
      <c r="Z628" s="39" t="s">
        <v>5351</v>
      </c>
      <c r="AA628" t="s">
        <v>5381</v>
      </c>
    </row>
    <row r="629" spans="1:27" x14ac:dyDescent="0.3">
      <c r="A629" s="37" t="s">
        <v>4071</v>
      </c>
      <c r="B629" s="37" t="s">
        <v>4613</v>
      </c>
      <c r="C629" s="37" t="s">
        <v>3222</v>
      </c>
      <c r="D629" s="37" t="s">
        <v>4072</v>
      </c>
      <c r="E629" s="37" t="s">
        <v>2468</v>
      </c>
      <c r="F629" s="37" t="s">
        <v>2755</v>
      </c>
      <c r="G629" s="37" t="s">
        <v>5227</v>
      </c>
      <c r="H629" s="37" t="s">
        <v>4607</v>
      </c>
      <c r="I629" s="37">
        <v>0</v>
      </c>
      <c r="J629" s="37">
        <v>1</v>
      </c>
      <c r="K629" s="37">
        <v>0</v>
      </c>
      <c r="L629" s="37">
        <v>0</v>
      </c>
      <c r="M629" s="37">
        <v>0</v>
      </c>
      <c r="N629" s="37">
        <v>2</v>
      </c>
      <c r="O629" s="37">
        <v>2</v>
      </c>
      <c r="P629">
        <f>VLOOKUP($A629,'Item Detail'!$A$2:$G$665,7,0)</f>
        <v>1</v>
      </c>
      <c r="Q629" s="39" t="s">
        <v>5353</v>
      </c>
      <c r="R629" s="39" t="s">
        <v>5349</v>
      </c>
      <c r="S629" s="39" t="s">
        <v>5354</v>
      </c>
      <c r="T629" s="39" t="s">
        <v>5350</v>
      </c>
      <c r="U629" s="39" t="s">
        <v>5356</v>
      </c>
      <c r="V629" s="39" t="s">
        <v>5355</v>
      </c>
      <c r="W629" s="39" t="s">
        <v>5355</v>
      </c>
      <c r="X629" s="39" t="s">
        <v>5355</v>
      </c>
      <c r="Y629" s="39" t="s">
        <v>5355</v>
      </c>
      <c r="Z629" s="39" t="s">
        <v>5355</v>
      </c>
      <c r="AA629" t="s">
        <v>5380</v>
      </c>
    </row>
    <row r="630" spans="1:27" x14ac:dyDescent="0.3">
      <c r="A630" s="37" t="s">
        <v>3439</v>
      </c>
      <c r="B630" s="37" t="s">
        <v>4613</v>
      </c>
      <c r="C630" s="37" t="s">
        <v>3440</v>
      </c>
      <c r="D630" s="37" t="s">
        <v>3441</v>
      </c>
      <c r="E630" s="37" t="s">
        <v>2271</v>
      </c>
      <c r="F630" s="37" t="s">
        <v>2755</v>
      </c>
      <c r="G630" s="37" t="s">
        <v>5228</v>
      </c>
      <c r="H630" s="37" t="s">
        <v>4606</v>
      </c>
      <c r="I630" s="37">
        <v>1</v>
      </c>
      <c r="J630" s="37">
        <v>0</v>
      </c>
      <c r="K630" s="37">
        <v>0</v>
      </c>
      <c r="L630" s="37">
        <v>0</v>
      </c>
      <c r="M630" s="37">
        <v>0</v>
      </c>
      <c r="N630" s="37">
        <v>2</v>
      </c>
      <c r="O630" s="37">
        <v>2</v>
      </c>
      <c r="P630">
        <f>VLOOKUP($A630,'Item Detail'!$A$2:$G$665,7,0)</f>
        <v>1</v>
      </c>
      <c r="Q630" s="39" t="s">
        <v>5353</v>
      </c>
      <c r="R630" s="39" t="s">
        <v>5349</v>
      </c>
      <c r="S630" s="39" t="s">
        <v>5354</v>
      </c>
      <c r="T630" s="39" t="s">
        <v>5350</v>
      </c>
      <c r="U630" s="39" t="s">
        <v>5356</v>
      </c>
      <c r="V630" s="39" t="s">
        <v>5355</v>
      </c>
      <c r="W630" s="39" t="s">
        <v>5351</v>
      </c>
      <c r="X630" s="39" t="s">
        <v>5351</v>
      </c>
      <c r="Y630" s="39" t="s">
        <v>5351</v>
      </c>
      <c r="Z630" s="39" t="s">
        <v>5351</v>
      </c>
      <c r="AA630" t="s">
        <v>5380</v>
      </c>
    </row>
    <row r="631" spans="1:27" x14ac:dyDescent="0.3">
      <c r="A631" s="37" t="s">
        <v>3619</v>
      </c>
      <c r="B631" s="37" t="s">
        <v>4659</v>
      </c>
      <c r="C631" s="37" t="s">
        <v>3620</v>
      </c>
      <c r="D631" s="37" t="s">
        <v>2267</v>
      </c>
      <c r="E631" s="37" t="s">
        <v>2271</v>
      </c>
      <c r="F631" s="37" t="s">
        <v>2882</v>
      </c>
      <c r="G631" s="37" t="s">
        <v>5229</v>
      </c>
      <c r="H631" s="37" t="s">
        <v>4603</v>
      </c>
      <c r="I631" s="37">
        <v>0</v>
      </c>
      <c r="J631" s="37">
        <v>1</v>
      </c>
      <c r="K631" s="37">
        <v>0</v>
      </c>
      <c r="L631" s="37">
        <v>0</v>
      </c>
      <c r="M631" s="37">
        <v>0</v>
      </c>
      <c r="N631" s="37">
        <v>2</v>
      </c>
      <c r="O631" s="37">
        <v>2</v>
      </c>
      <c r="P631">
        <f>VLOOKUP($A631,'Item Detail'!$A$2:$G$665,7,0)</f>
        <v>1</v>
      </c>
      <c r="Q631" s="39" t="s">
        <v>5365</v>
      </c>
      <c r="R631" s="39" t="s">
        <v>5349</v>
      </c>
      <c r="S631" s="39" t="s">
        <v>5354</v>
      </c>
      <c r="T631" s="39" t="s">
        <v>5350</v>
      </c>
      <c r="U631" s="39" t="s">
        <v>5350</v>
      </c>
      <c r="V631" s="39" t="s">
        <v>5351</v>
      </c>
      <c r="W631" s="39" t="s">
        <v>5351</v>
      </c>
      <c r="X631" s="39" t="s">
        <v>5351</v>
      </c>
      <c r="Y631" s="39" t="s">
        <v>5351</v>
      </c>
      <c r="Z631" s="39" t="s">
        <v>5351</v>
      </c>
      <c r="AA631" t="s">
        <v>5386</v>
      </c>
    </row>
    <row r="632" spans="1:27" x14ac:dyDescent="0.3">
      <c r="A632" s="37" t="s">
        <v>1839</v>
      </c>
      <c r="B632" s="37" t="s">
        <v>4692</v>
      </c>
      <c r="C632" s="37" t="s">
        <v>3792</v>
      </c>
      <c r="D632" s="37" t="s">
        <v>2267</v>
      </c>
      <c r="E632" s="37" t="s">
        <v>2416</v>
      </c>
      <c r="F632" s="37" t="s">
        <v>1234</v>
      </c>
      <c r="G632" s="37" t="s">
        <v>5230</v>
      </c>
      <c r="H632" s="37" t="s">
        <v>4599</v>
      </c>
      <c r="I632" s="37">
        <v>0</v>
      </c>
      <c r="J632" s="37">
        <v>1</v>
      </c>
      <c r="K632" s="37">
        <v>0</v>
      </c>
      <c r="L632" s="37">
        <v>0</v>
      </c>
      <c r="M632" s="37">
        <v>0</v>
      </c>
      <c r="N632" s="37">
        <v>2</v>
      </c>
      <c r="O632" s="37">
        <v>2</v>
      </c>
      <c r="P632">
        <f>VLOOKUP($A632,'Item Detail'!$A$2:$G$665,7,0)</f>
        <v>1</v>
      </c>
      <c r="Q632" s="39" t="s">
        <v>5365</v>
      </c>
      <c r="R632" s="39" t="s">
        <v>5349</v>
      </c>
      <c r="S632" s="39" t="s">
        <v>1204</v>
      </c>
      <c r="T632" s="39" t="s">
        <v>5350</v>
      </c>
      <c r="U632" s="39" t="s">
        <v>5350</v>
      </c>
      <c r="V632" s="39" t="s">
        <v>5351</v>
      </c>
      <c r="W632" s="39" t="s">
        <v>5351</v>
      </c>
      <c r="X632" s="39" t="s">
        <v>5351</v>
      </c>
      <c r="Y632" s="39" t="s">
        <v>5351</v>
      </c>
      <c r="Z632" s="39" t="s">
        <v>5351</v>
      </c>
      <c r="AA632" t="s">
        <v>5382</v>
      </c>
    </row>
    <row r="633" spans="1:27" x14ac:dyDescent="0.3">
      <c r="A633" s="37" t="s">
        <v>4327</v>
      </c>
      <c r="B633" s="37" t="s">
        <v>5231</v>
      </c>
      <c r="C633" s="37" t="s">
        <v>2381</v>
      </c>
      <c r="D633" s="37" t="s">
        <v>2382</v>
      </c>
      <c r="E633" s="37" t="s">
        <v>4328</v>
      </c>
      <c r="F633" s="37" t="s">
        <v>5232</v>
      </c>
      <c r="G633" s="37" t="s">
        <v>5233</v>
      </c>
      <c r="H633" s="37" t="s">
        <v>4606</v>
      </c>
      <c r="I633" s="37">
        <v>0</v>
      </c>
      <c r="J633" s="37">
        <v>1</v>
      </c>
      <c r="K633" s="37">
        <v>0</v>
      </c>
      <c r="L633" s="37">
        <v>0</v>
      </c>
      <c r="M633" s="37">
        <v>0</v>
      </c>
      <c r="N633" s="37">
        <v>2</v>
      </c>
      <c r="O633" s="37">
        <v>2</v>
      </c>
      <c r="P633">
        <f>VLOOKUP($A633,'Item Detail'!$A$2:$G$665,7,0)</f>
        <v>1</v>
      </c>
      <c r="Q633" s="39" t="s">
        <v>5363</v>
      </c>
      <c r="R633" s="39" t="s">
        <v>5349</v>
      </c>
      <c r="S633" s="39" t="s">
        <v>5354</v>
      </c>
      <c r="T633" s="39" t="s">
        <v>5350</v>
      </c>
      <c r="U633" s="39" t="s">
        <v>5358</v>
      </c>
      <c r="V633" s="39" t="s">
        <v>5355</v>
      </c>
      <c r="W633" s="39" t="s">
        <v>5355</v>
      </c>
      <c r="X633" s="39" t="s">
        <v>5355</v>
      </c>
      <c r="Y633" s="39" t="s">
        <v>5351</v>
      </c>
      <c r="Z633" s="39" t="s">
        <v>5351</v>
      </c>
      <c r="AA633" t="s">
        <v>5380</v>
      </c>
    </row>
    <row r="634" spans="1:27" x14ac:dyDescent="0.3">
      <c r="A634" s="37" t="s">
        <v>3688</v>
      </c>
      <c r="B634" s="37" t="s">
        <v>4597</v>
      </c>
      <c r="C634" s="37" t="s">
        <v>3689</v>
      </c>
      <c r="D634" s="37" t="s">
        <v>3690</v>
      </c>
      <c r="E634" s="37" t="s">
        <v>2271</v>
      </c>
      <c r="F634" s="37" t="s">
        <v>5234</v>
      </c>
      <c r="G634" s="37" t="s">
        <v>5235</v>
      </c>
      <c r="H634" s="37" t="s">
        <v>4603</v>
      </c>
      <c r="I634" s="37">
        <v>0</v>
      </c>
      <c r="J634" s="37">
        <v>0</v>
      </c>
      <c r="K634" s="37">
        <v>0</v>
      </c>
      <c r="L634" s="37">
        <v>1</v>
      </c>
      <c r="M634" s="37">
        <v>0</v>
      </c>
      <c r="N634" s="37">
        <v>2</v>
      </c>
      <c r="O634" s="37">
        <v>2</v>
      </c>
      <c r="P634">
        <f>VLOOKUP($A634,'Item Detail'!$A$2:$G$665,7,0)</f>
        <v>1</v>
      </c>
      <c r="Q634" s="39" t="s">
        <v>5353</v>
      </c>
      <c r="R634" s="39" t="s">
        <v>5349</v>
      </c>
      <c r="S634" s="39" t="s">
        <v>5354</v>
      </c>
      <c r="T634" s="39" t="s">
        <v>5350</v>
      </c>
      <c r="U634" s="39" t="s">
        <v>5359</v>
      </c>
      <c r="V634" s="39" t="s">
        <v>5355</v>
      </c>
      <c r="W634" s="39" t="s">
        <v>5355</v>
      </c>
      <c r="X634" s="39" t="s">
        <v>5351</v>
      </c>
      <c r="Y634" s="39" t="s">
        <v>5351</v>
      </c>
      <c r="Z634" s="39" t="s">
        <v>5351</v>
      </c>
      <c r="AA634" t="s">
        <v>5381</v>
      </c>
    </row>
    <row r="635" spans="1:27" x14ac:dyDescent="0.3">
      <c r="A635" s="37" t="s">
        <v>4350</v>
      </c>
      <c r="B635" s="37" t="s">
        <v>4600</v>
      </c>
      <c r="C635" s="37" t="s">
        <v>4351</v>
      </c>
      <c r="D635" s="37" t="s">
        <v>4352</v>
      </c>
      <c r="E635" s="37" t="s">
        <v>2271</v>
      </c>
      <c r="F635" s="37" t="s">
        <v>5236</v>
      </c>
      <c r="G635" s="37" t="s">
        <v>5237</v>
      </c>
      <c r="H635" s="37" t="s">
        <v>4603</v>
      </c>
      <c r="I635" s="37">
        <v>0</v>
      </c>
      <c r="J635" s="37">
        <v>1</v>
      </c>
      <c r="K635" s="37">
        <v>0</v>
      </c>
      <c r="L635" s="37">
        <v>0</v>
      </c>
      <c r="M635" s="37">
        <v>0</v>
      </c>
      <c r="N635" s="37">
        <v>2</v>
      </c>
      <c r="O635" s="37">
        <v>2</v>
      </c>
      <c r="P635">
        <f>VLOOKUP($A635,'Item Detail'!$A$2:$G$665,7,0)</f>
        <v>1</v>
      </c>
      <c r="Q635" s="39" t="s">
        <v>5365</v>
      </c>
      <c r="R635" s="39" t="s">
        <v>5349</v>
      </c>
      <c r="S635" s="39" t="s">
        <v>5354</v>
      </c>
      <c r="T635" s="39" t="s">
        <v>5350</v>
      </c>
      <c r="U635" s="39" t="s">
        <v>5350</v>
      </c>
      <c r="V635" s="39" t="s">
        <v>5351</v>
      </c>
      <c r="W635" s="39" t="s">
        <v>5351</v>
      </c>
      <c r="X635" s="39" t="s">
        <v>5351</v>
      </c>
      <c r="Y635" s="39" t="s">
        <v>5351</v>
      </c>
      <c r="Z635" s="39" t="s">
        <v>5351</v>
      </c>
      <c r="AA635" t="s">
        <v>5386</v>
      </c>
    </row>
    <row r="636" spans="1:27" x14ac:dyDescent="0.3">
      <c r="A636" s="37" t="s">
        <v>3934</v>
      </c>
      <c r="B636" s="37" t="s">
        <v>4788</v>
      </c>
      <c r="C636" s="37" t="s">
        <v>3935</v>
      </c>
      <c r="D636" s="37" t="s">
        <v>3936</v>
      </c>
      <c r="E636" s="37" t="s">
        <v>2607</v>
      </c>
      <c r="F636" s="37" t="s">
        <v>3039</v>
      </c>
      <c r="G636" s="37" t="s">
        <v>5238</v>
      </c>
      <c r="H636" s="37" t="s">
        <v>4603</v>
      </c>
      <c r="I636" s="37">
        <v>0</v>
      </c>
      <c r="J636" s="37">
        <v>0</v>
      </c>
      <c r="K636" s="37">
        <v>0</v>
      </c>
      <c r="L636" s="37">
        <v>1</v>
      </c>
      <c r="M636" s="37">
        <v>0</v>
      </c>
      <c r="N636" s="37">
        <v>2</v>
      </c>
      <c r="O636" s="37">
        <v>2</v>
      </c>
      <c r="P636">
        <f>VLOOKUP($A636,'Item Detail'!$A$2:$G$665,7,0)</f>
        <v>1</v>
      </c>
      <c r="Q636" s="39" t="s">
        <v>5353</v>
      </c>
      <c r="R636" s="39" t="s">
        <v>5349</v>
      </c>
      <c r="S636" s="39" t="s">
        <v>5354</v>
      </c>
      <c r="T636" s="39" t="s">
        <v>5350</v>
      </c>
      <c r="U636" s="39" t="s">
        <v>5356</v>
      </c>
      <c r="V636" s="39" t="s">
        <v>5355</v>
      </c>
      <c r="W636" s="39" t="s">
        <v>5355</v>
      </c>
      <c r="X636" s="39" t="s">
        <v>5355</v>
      </c>
      <c r="Y636" s="39" t="s">
        <v>5351</v>
      </c>
      <c r="Z636" s="39" t="s">
        <v>5355</v>
      </c>
      <c r="AA636" t="s">
        <v>5381</v>
      </c>
    </row>
    <row r="637" spans="1:27" x14ac:dyDescent="0.3">
      <c r="A637" s="37" t="s">
        <v>3740</v>
      </c>
      <c r="B637" s="37" t="s">
        <v>4663</v>
      </c>
      <c r="C637" s="37" t="s">
        <v>3741</v>
      </c>
      <c r="D637" s="37" t="s">
        <v>3742</v>
      </c>
      <c r="E637" s="37" t="s">
        <v>2271</v>
      </c>
      <c r="F637" s="37" t="s">
        <v>3635</v>
      </c>
      <c r="G637" s="37" t="s">
        <v>5239</v>
      </c>
      <c r="H637" s="37" t="s">
        <v>4607</v>
      </c>
      <c r="I637" s="37">
        <v>0</v>
      </c>
      <c r="J637" s="37">
        <v>1</v>
      </c>
      <c r="K637" s="37">
        <v>0</v>
      </c>
      <c r="L637" s="37">
        <v>0</v>
      </c>
      <c r="M637" s="37">
        <v>0</v>
      </c>
      <c r="N637" s="37">
        <v>2</v>
      </c>
      <c r="O637" s="37">
        <v>2</v>
      </c>
      <c r="P637">
        <f>VLOOKUP($A637,'Item Detail'!$A$2:$G$665,7,0)</f>
        <v>1</v>
      </c>
      <c r="Q637" s="39" t="s">
        <v>5372</v>
      </c>
      <c r="R637" s="39" t="s">
        <v>5349</v>
      </c>
      <c r="S637" s="39" t="s">
        <v>5354</v>
      </c>
      <c r="T637" s="39" t="s">
        <v>5350</v>
      </c>
      <c r="U637" s="39" t="s">
        <v>5350</v>
      </c>
      <c r="V637" s="39" t="s">
        <v>5351</v>
      </c>
      <c r="W637" s="39" t="s">
        <v>5355</v>
      </c>
      <c r="X637" s="39" t="s">
        <v>5351</v>
      </c>
      <c r="Y637" s="39" t="s">
        <v>5355</v>
      </c>
      <c r="Z637" s="39" t="s">
        <v>5355</v>
      </c>
      <c r="AA637" t="s">
        <v>5380</v>
      </c>
    </row>
    <row r="638" spans="1:27" x14ac:dyDescent="0.3">
      <c r="A638" s="37" t="s">
        <v>3632</v>
      </c>
      <c r="B638" s="37" t="s">
        <v>4663</v>
      </c>
      <c r="C638" s="37" t="s">
        <v>3633</v>
      </c>
      <c r="D638" s="37" t="s">
        <v>3634</v>
      </c>
      <c r="E638" s="37" t="s">
        <v>2416</v>
      </c>
      <c r="F638" s="37" t="s">
        <v>3635</v>
      </c>
      <c r="G638" s="37" t="s">
        <v>5240</v>
      </c>
      <c r="H638" s="37" t="s">
        <v>4607</v>
      </c>
      <c r="I638" s="37">
        <v>0</v>
      </c>
      <c r="J638" s="37">
        <v>1</v>
      </c>
      <c r="K638" s="37">
        <v>0</v>
      </c>
      <c r="L638" s="37">
        <v>0</v>
      </c>
      <c r="M638" s="37">
        <v>0</v>
      </c>
      <c r="N638" s="37">
        <v>2</v>
      </c>
      <c r="O638" s="37">
        <v>2</v>
      </c>
      <c r="P638">
        <f>VLOOKUP($A638,'Item Detail'!$A$2:$G$665,7,0)</f>
        <v>1</v>
      </c>
      <c r="Q638" s="39" t="s">
        <v>5373</v>
      </c>
      <c r="R638" s="39" t="s">
        <v>5349</v>
      </c>
      <c r="S638" s="39" t="s">
        <v>5354</v>
      </c>
      <c r="T638" s="39" t="s">
        <v>5350</v>
      </c>
      <c r="U638" s="39" t="s">
        <v>5350</v>
      </c>
      <c r="V638" s="39" t="s">
        <v>5355</v>
      </c>
      <c r="W638" s="39" t="s">
        <v>5355</v>
      </c>
      <c r="X638" s="39" t="s">
        <v>5355</v>
      </c>
      <c r="Y638" s="39" t="s">
        <v>5355</v>
      </c>
      <c r="Z638" s="39" t="s">
        <v>5355</v>
      </c>
      <c r="AA638" t="s">
        <v>5380</v>
      </c>
    </row>
    <row r="639" spans="1:27" x14ac:dyDescent="0.3">
      <c r="A639" s="37" t="s">
        <v>1276</v>
      </c>
      <c r="B639" s="37" t="s">
        <v>4692</v>
      </c>
      <c r="C639" s="37" t="s">
        <v>4058</v>
      </c>
      <c r="D639" s="37" t="s">
        <v>2267</v>
      </c>
      <c r="E639" s="37" t="s">
        <v>2416</v>
      </c>
      <c r="F639" s="37" t="s">
        <v>1279</v>
      </c>
      <c r="G639" s="37" t="s">
        <v>5241</v>
      </c>
      <c r="H639" s="37" t="s">
        <v>4599</v>
      </c>
      <c r="I639" s="37">
        <v>0</v>
      </c>
      <c r="J639" s="37">
        <v>1</v>
      </c>
      <c r="K639" s="37">
        <v>0</v>
      </c>
      <c r="L639" s="37">
        <v>0</v>
      </c>
      <c r="M639" s="37">
        <v>0</v>
      </c>
      <c r="N639" s="37">
        <v>2</v>
      </c>
      <c r="O639" s="37">
        <v>2</v>
      </c>
      <c r="P639">
        <f>VLOOKUP($A639,'Item Detail'!$A$2:$G$665,7,0)</f>
        <v>1</v>
      </c>
      <c r="Q639" s="39" t="s">
        <v>5365</v>
      </c>
      <c r="R639" s="39" t="s">
        <v>5349</v>
      </c>
      <c r="S639" s="39" t="s">
        <v>1204</v>
      </c>
      <c r="T639" s="39" t="s">
        <v>5350</v>
      </c>
      <c r="U639" s="39" t="s">
        <v>5350</v>
      </c>
      <c r="V639" s="39" t="s">
        <v>5351</v>
      </c>
      <c r="W639" s="39" t="s">
        <v>5351</v>
      </c>
      <c r="X639" s="39" t="s">
        <v>5351</v>
      </c>
      <c r="Y639" s="39" t="s">
        <v>5351</v>
      </c>
      <c r="Z639" s="39" t="s">
        <v>5351</v>
      </c>
      <c r="AA639" t="s">
        <v>5382</v>
      </c>
    </row>
    <row r="640" spans="1:27" x14ac:dyDescent="0.3">
      <c r="A640" s="37" t="s">
        <v>1280</v>
      </c>
      <c r="B640" s="37" t="s">
        <v>4692</v>
      </c>
      <c r="C640" s="37" t="s">
        <v>3926</v>
      </c>
      <c r="D640" s="37" t="s">
        <v>3927</v>
      </c>
      <c r="E640" s="37" t="s">
        <v>2416</v>
      </c>
      <c r="F640" s="37" t="s">
        <v>1279</v>
      </c>
      <c r="G640" s="37" t="s">
        <v>5242</v>
      </c>
      <c r="H640" s="37" t="s">
        <v>4599</v>
      </c>
      <c r="I640" s="37">
        <v>0</v>
      </c>
      <c r="J640" s="37">
        <v>1</v>
      </c>
      <c r="K640" s="37">
        <v>0</v>
      </c>
      <c r="L640" s="37">
        <v>0</v>
      </c>
      <c r="M640" s="37">
        <v>0</v>
      </c>
      <c r="N640" s="37">
        <v>2</v>
      </c>
      <c r="O640" s="37">
        <v>2</v>
      </c>
      <c r="P640">
        <f>VLOOKUP($A640,'Item Detail'!$A$2:$G$665,7,0)</f>
        <v>1</v>
      </c>
      <c r="Q640" s="39" t="s">
        <v>5365</v>
      </c>
      <c r="R640" s="39" t="s">
        <v>5349</v>
      </c>
      <c r="S640" s="39" t="s">
        <v>1204</v>
      </c>
      <c r="T640" s="39" t="s">
        <v>5350</v>
      </c>
      <c r="U640" s="39" t="s">
        <v>5350</v>
      </c>
      <c r="V640" s="39" t="s">
        <v>5351</v>
      </c>
      <c r="W640" s="39" t="s">
        <v>5351</v>
      </c>
      <c r="X640" s="39" t="s">
        <v>5351</v>
      </c>
      <c r="Y640" s="39" t="s">
        <v>5351</v>
      </c>
      <c r="Z640" s="39" t="s">
        <v>5351</v>
      </c>
      <c r="AA640" t="s">
        <v>5382</v>
      </c>
    </row>
    <row r="641" spans="1:27" x14ac:dyDescent="0.3">
      <c r="A641" s="37" t="s">
        <v>4086</v>
      </c>
      <c r="B641" s="37" t="s">
        <v>4615</v>
      </c>
      <c r="C641" s="37" t="s">
        <v>4087</v>
      </c>
      <c r="D641" s="37" t="s">
        <v>4088</v>
      </c>
      <c r="E641" s="37" t="s">
        <v>4089</v>
      </c>
      <c r="F641" s="37" t="s">
        <v>1279</v>
      </c>
      <c r="G641" s="37" t="s">
        <v>5243</v>
      </c>
      <c r="H641" s="37" t="s">
        <v>4603</v>
      </c>
      <c r="I641" s="37">
        <v>0</v>
      </c>
      <c r="J641" s="37">
        <v>1</v>
      </c>
      <c r="K641" s="37">
        <v>0</v>
      </c>
      <c r="L641" s="37">
        <v>0</v>
      </c>
      <c r="M641" s="37">
        <v>0</v>
      </c>
      <c r="N641" s="37">
        <v>2</v>
      </c>
      <c r="O641" s="37">
        <v>2</v>
      </c>
      <c r="P641">
        <f>VLOOKUP($A641,'Item Detail'!$A$2:$G$665,7,0)</f>
        <v>1</v>
      </c>
      <c r="Q641" s="39" t="s">
        <v>5365</v>
      </c>
      <c r="R641" s="39" t="s">
        <v>5349</v>
      </c>
      <c r="S641" s="39" t="s">
        <v>5354</v>
      </c>
      <c r="T641" s="39" t="s">
        <v>5350</v>
      </c>
      <c r="U641" s="39" t="s">
        <v>5350</v>
      </c>
      <c r="V641" s="39" t="s">
        <v>5351</v>
      </c>
      <c r="W641" s="39" t="s">
        <v>5351</v>
      </c>
      <c r="X641" s="39" t="s">
        <v>5351</v>
      </c>
      <c r="Y641" s="39" t="s">
        <v>5351</v>
      </c>
      <c r="Z641" s="39" t="s">
        <v>5351</v>
      </c>
      <c r="AA641" t="s">
        <v>5386</v>
      </c>
    </row>
    <row r="642" spans="1:27" x14ac:dyDescent="0.3">
      <c r="A642" s="37" t="s">
        <v>3478</v>
      </c>
      <c r="B642" s="37" t="s">
        <v>4621</v>
      </c>
      <c r="C642" s="37" t="s">
        <v>3479</v>
      </c>
      <c r="D642" s="37" t="s">
        <v>2267</v>
      </c>
      <c r="E642" s="37" t="s">
        <v>3480</v>
      </c>
      <c r="F642" s="37" t="s">
        <v>5026</v>
      </c>
      <c r="G642" s="37" t="s">
        <v>5244</v>
      </c>
      <c r="H642" s="37" t="s">
        <v>4603</v>
      </c>
      <c r="I642" s="37">
        <v>0</v>
      </c>
      <c r="J642" s="37">
        <v>1</v>
      </c>
      <c r="K642" s="37">
        <v>0</v>
      </c>
      <c r="L642" s="37">
        <v>0</v>
      </c>
      <c r="M642" s="37">
        <v>0</v>
      </c>
      <c r="N642" s="37">
        <v>2</v>
      </c>
      <c r="O642" s="37">
        <v>2</v>
      </c>
      <c r="P642">
        <f>VLOOKUP($A642,'Item Detail'!$A$2:$G$665,7,0)</f>
        <v>1</v>
      </c>
      <c r="Q642" s="39" t="s">
        <v>5365</v>
      </c>
      <c r="R642" s="39" t="s">
        <v>5349</v>
      </c>
      <c r="S642" s="39" t="s">
        <v>5354</v>
      </c>
      <c r="T642" s="39" t="s">
        <v>5350</v>
      </c>
      <c r="U642" s="39" t="s">
        <v>5350</v>
      </c>
      <c r="V642" s="39" t="s">
        <v>5351</v>
      </c>
      <c r="W642" s="39" t="s">
        <v>5351</v>
      </c>
      <c r="X642" s="39" t="s">
        <v>5351</v>
      </c>
      <c r="Y642" s="39" t="s">
        <v>5351</v>
      </c>
      <c r="Z642" s="39" t="s">
        <v>5351</v>
      </c>
      <c r="AA642" t="s">
        <v>5386</v>
      </c>
    </row>
    <row r="643" spans="1:27" x14ac:dyDescent="0.3">
      <c r="A643" s="37" t="s">
        <v>1639</v>
      </c>
      <c r="B643" s="37" t="s">
        <v>4692</v>
      </c>
      <c r="C643" s="37" t="s">
        <v>3762</v>
      </c>
      <c r="D643" s="37" t="s">
        <v>2267</v>
      </c>
      <c r="E643" s="37" t="s">
        <v>2416</v>
      </c>
      <c r="F643" s="37" t="s">
        <v>4695</v>
      </c>
      <c r="G643" s="37" t="s">
        <v>5245</v>
      </c>
      <c r="H643" s="37" t="s">
        <v>4599</v>
      </c>
      <c r="I643" s="37">
        <v>0</v>
      </c>
      <c r="J643" s="37">
        <v>1</v>
      </c>
      <c r="K643" s="37">
        <v>0</v>
      </c>
      <c r="L643" s="37">
        <v>0</v>
      </c>
      <c r="M643" s="37">
        <v>0</v>
      </c>
      <c r="N643" s="37">
        <v>2</v>
      </c>
      <c r="O643" s="37">
        <v>2</v>
      </c>
      <c r="P643">
        <f>VLOOKUP($A643,'Item Detail'!$A$2:$G$665,7,0)</f>
        <v>1</v>
      </c>
      <c r="Q643" s="39" t="s">
        <v>5365</v>
      </c>
      <c r="R643" s="39" t="s">
        <v>5349</v>
      </c>
      <c r="S643" s="39" t="s">
        <v>1204</v>
      </c>
      <c r="T643" s="39" t="s">
        <v>5350</v>
      </c>
      <c r="U643" s="39" t="s">
        <v>5350</v>
      </c>
      <c r="V643" s="39" t="s">
        <v>5351</v>
      </c>
      <c r="W643" s="39" t="s">
        <v>5351</v>
      </c>
      <c r="X643" s="39" t="s">
        <v>5351</v>
      </c>
      <c r="Y643" s="39" t="s">
        <v>5351</v>
      </c>
      <c r="Z643" s="39" t="s">
        <v>5351</v>
      </c>
      <c r="AA643" t="s">
        <v>5382</v>
      </c>
    </row>
    <row r="644" spans="1:27" x14ac:dyDescent="0.3">
      <c r="A644" s="37" t="s">
        <v>4174</v>
      </c>
      <c r="B644" s="37" t="s">
        <v>4615</v>
      </c>
      <c r="C644" s="37" t="s">
        <v>4175</v>
      </c>
      <c r="D644" s="37" t="s">
        <v>4176</v>
      </c>
      <c r="E644" s="37" t="s">
        <v>4177</v>
      </c>
      <c r="F644" s="37" t="s">
        <v>1106</v>
      </c>
      <c r="G644" s="37" t="s">
        <v>5246</v>
      </c>
      <c r="H644" s="37" t="s">
        <v>4603</v>
      </c>
      <c r="I644" s="37">
        <v>0</v>
      </c>
      <c r="J644" s="37">
        <v>1</v>
      </c>
      <c r="K644" s="37">
        <v>0</v>
      </c>
      <c r="L644" s="37">
        <v>0</v>
      </c>
      <c r="M644" s="37">
        <v>0</v>
      </c>
      <c r="N644" s="37">
        <v>2</v>
      </c>
      <c r="O644" s="37">
        <v>2</v>
      </c>
      <c r="P644">
        <f>VLOOKUP($A644,'Item Detail'!$A$2:$G$665,7,0)</f>
        <v>1</v>
      </c>
      <c r="Q644" s="39" t="s">
        <v>5365</v>
      </c>
      <c r="R644" s="39" t="s">
        <v>5349</v>
      </c>
      <c r="S644" s="39" t="s">
        <v>5354</v>
      </c>
      <c r="T644" s="39" t="s">
        <v>5350</v>
      </c>
      <c r="U644" s="39" t="s">
        <v>5350</v>
      </c>
      <c r="V644" s="39" t="s">
        <v>5351</v>
      </c>
      <c r="W644" s="39" t="s">
        <v>5351</v>
      </c>
      <c r="X644" s="39" t="s">
        <v>5351</v>
      </c>
      <c r="Y644" s="39" t="s">
        <v>5351</v>
      </c>
      <c r="Z644" s="39" t="s">
        <v>5351</v>
      </c>
      <c r="AA644" t="s">
        <v>5386</v>
      </c>
    </row>
    <row r="645" spans="1:27" x14ac:dyDescent="0.3">
      <c r="A645" s="37" t="s">
        <v>1700</v>
      </c>
      <c r="B645" s="37" t="s">
        <v>4692</v>
      </c>
      <c r="C645" s="37" t="s">
        <v>3644</v>
      </c>
      <c r="D645" s="37" t="s">
        <v>2267</v>
      </c>
      <c r="E645" s="37" t="s">
        <v>2271</v>
      </c>
      <c r="F645" s="37" t="s">
        <v>1106</v>
      </c>
      <c r="G645" s="37" t="s">
        <v>5247</v>
      </c>
      <c r="H645" s="37" t="s">
        <v>4599</v>
      </c>
      <c r="I645" s="37">
        <v>0</v>
      </c>
      <c r="J645" s="37">
        <v>1</v>
      </c>
      <c r="K645" s="37">
        <v>0</v>
      </c>
      <c r="L645" s="37">
        <v>0</v>
      </c>
      <c r="M645" s="37">
        <v>0</v>
      </c>
      <c r="N645" s="37">
        <v>2</v>
      </c>
      <c r="O645" s="37">
        <v>2</v>
      </c>
      <c r="P645">
        <f>VLOOKUP($A645,'Item Detail'!$A$2:$G$665,7,0)</f>
        <v>1</v>
      </c>
      <c r="Q645" s="39" t="s">
        <v>5365</v>
      </c>
      <c r="R645" s="39" t="s">
        <v>5349</v>
      </c>
      <c r="S645" s="39" t="s">
        <v>1204</v>
      </c>
      <c r="T645" s="39" t="s">
        <v>5350</v>
      </c>
      <c r="U645" s="39" t="s">
        <v>5350</v>
      </c>
      <c r="V645" s="39" t="s">
        <v>5351</v>
      </c>
      <c r="W645" s="39" t="s">
        <v>5351</v>
      </c>
      <c r="X645" s="39" t="s">
        <v>5351</v>
      </c>
      <c r="Y645" s="39" t="s">
        <v>5351</v>
      </c>
      <c r="Z645" s="39" t="s">
        <v>5351</v>
      </c>
      <c r="AA645" t="s">
        <v>5382</v>
      </c>
    </row>
    <row r="646" spans="1:27" x14ac:dyDescent="0.3">
      <c r="A646" s="37" t="s">
        <v>1420</v>
      </c>
      <c r="B646" s="37" t="s">
        <v>4615</v>
      </c>
      <c r="C646" s="37" t="s">
        <v>2636</v>
      </c>
      <c r="D646" s="37" t="s">
        <v>2779</v>
      </c>
      <c r="E646" s="37" t="s">
        <v>2300</v>
      </c>
      <c r="F646" s="37" t="s">
        <v>1106</v>
      </c>
      <c r="G646" s="37" t="s">
        <v>5248</v>
      </c>
      <c r="H646" s="37" t="s">
        <v>4599</v>
      </c>
      <c r="I646" s="37">
        <v>0</v>
      </c>
      <c r="J646" s="37">
        <v>1</v>
      </c>
      <c r="K646" s="37">
        <v>0</v>
      </c>
      <c r="L646" s="37">
        <v>0</v>
      </c>
      <c r="M646" s="37">
        <v>0</v>
      </c>
      <c r="N646" s="37">
        <v>2</v>
      </c>
      <c r="O646" s="37">
        <v>2</v>
      </c>
      <c r="P646">
        <f>VLOOKUP($A646,'Item Detail'!$A$2:$G$665,7,0)</f>
        <v>1</v>
      </c>
      <c r="Q646" s="39" t="s">
        <v>5348</v>
      </c>
      <c r="R646" s="39" t="s">
        <v>5349</v>
      </c>
      <c r="S646" s="39" t="s">
        <v>1204</v>
      </c>
      <c r="T646" s="39" t="s">
        <v>5350</v>
      </c>
      <c r="U646" s="39" t="s">
        <v>5350</v>
      </c>
      <c r="V646" s="39" t="s">
        <v>5351</v>
      </c>
      <c r="W646" s="39" t="s">
        <v>5351</v>
      </c>
      <c r="X646" s="39" t="s">
        <v>5351</v>
      </c>
      <c r="Y646" s="39" t="s">
        <v>5351</v>
      </c>
      <c r="Z646" s="39" t="s">
        <v>5351</v>
      </c>
      <c r="AA646" t="s">
        <v>5382</v>
      </c>
    </row>
    <row r="647" spans="1:27" x14ac:dyDescent="0.3">
      <c r="A647" s="37" t="s">
        <v>1959</v>
      </c>
      <c r="B647" s="37" t="s">
        <v>4615</v>
      </c>
      <c r="C647" s="37" t="s">
        <v>2636</v>
      </c>
      <c r="D647" s="37" t="s">
        <v>2904</v>
      </c>
      <c r="E647" s="37" t="s">
        <v>2300</v>
      </c>
      <c r="F647" s="37" t="s">
        <v>1106</v>
      </c>
      <c r="G647" s="37" t="s">
        <v>5249</v>
      </c>
      <c r="H647" s="37" t="s">
        <v>4599</v>
      </c>
      <c r="I647" s="37">
        <v>0</v>
      </c>
      <c r="J647" s="37">
        <v>1</v>
      </c>
      <c r="K647" s="37">
        <v>0</v>
      </c>
      <c r="L647" s="37">
        <v>0</v>
      </c>
      <c r="M647" s="37">
        <v>0</v>
      </c>
      <c r="N647" s="37">
        <v>2</v>
      </c>
      <c r="O647" s="37">
        <v>2</v>
      </c>
      <c r="P647">
        <f>VLOOKUP($A647,'Item Detail'!$A$2:$G$665,7,0)</f>
        <v>1</v>
      </c>
      <c r="Q647" s="39" t="s">
        <v>5348</v>
      </c>
      <c r="R647" s="39" t="s">
        <v>5349</v>
      </c>
      <c r="S647" s="39" t="s">
        <v>1204</v>
      </c>
      <c r="T647" s="39" t="s">
        <v>5350</v>
      </c>
      <c r="U647" s="39" t="s">
        <v>5350</v>
      </c>
      <c r="V647" s="39" t="s">
        <v>5351</v>
      </c>
      <c r="W647" s="39" t="s">
        <v>5351</v>
      </c>
      <c r="X647" s="39" t="s">
        <v>5351</v>
      </c>
      <c r="Y647" s="39" t="s">
        <v>5351</v>
      </c>
      <c r="Z647" s="39" t="s">
        <v>5351</v>
      </c>
      <c r="AA647" t="s">
        <v>5382</v>
      </c>
    </row>
    <row r="648" spans="1:27" x14ac:dyDescent="0.3">
      <c r="A648" s="37" t="s">
        <v>1422</v>
      </c>
      <c r="B648" s="37" t="s">
        <v>4615</v>
      </c>
      <c r="C648" s="37" t="s">
        <v>2335</v>
      </c>
      <c r="D648" s="37" t="s">
        <v>2728</v>
      </c>
      <c r="E648" s="37" t="s">
        <v>2300</v>
      </c>
      <c r="F648" s="37" t="s">
        <v>1106</v>
      </c>
      <c r="G648" s="37" t="s">
        <v>5250</v>
      </c>
      <c r="H648" s="37" t="s">
        <v>4599</v>
      </c>
      <c r="I648" s="37">
        <v>0</v>
      </c>
      <c r="J648" s="37">
        <v>1</v>
      </c>
      <c r="K648" s="37">
        <v>0</v>
      </c>
      <c r="L648" s="37">
        <v>0</v>
      </c>
      <c r="M648" s="37">
        <v>0</v>
      </c>
      <c r="N648" s="37">
        <v>2</v>
      </c>
      <c r="O648" s="37">
        <v>2</v>
      </c>
      <c r="P648">
        <f>VLOOKUP($A648,'Item Detail'!$A$2:$G$665,7,0)</f>
        <v>1</v>
      </c>
      <c r="Q648" s="39" t="s">
        <v>5348</v>
      </c>
      <c r="R648" s="39" t="s">
        <v>5349</v>
      </c>
      <c r="S648" s="39" t="s">
        <v>1204</v>
      </c>
      <c r="T648" s="39" t="s">
        <v>5350</v>
      </c>
      <c r="U648" s="39" t="s">
        <v>5350</v>
      </c>
      <c r="V648" s="39" t="s">
        <v>5351</v>
      </c>
      <c r="W648" s="39" t="s">
        <v>5351</v>
      </c>
      <c r="X648" s="39" t="s">
        <v>5351</v>
      </c>
      <c r="Y648" s="39" t="s">
        <v>5351</v>
      </c>
      <c r="Z648" s="39" t="s">
        <v>5351</v>
      </c>
      <c r="AA648" t="s">
        <v>5382</v>
      </c>
    </row>
    <row r="649" spans="1:27" x14ac:dyDescent="0.3">
      <c r="A649" s="37" t="s">
        <v>3798</v>
      </c>
      <c r="B649" s="37" t="s">
        <v>4617</v>
      </c>
      <c r="C649" s="37" t="s">
        <v>3799</v>
      </c>
      <c r="D649" s="37" t="s">
        <v>2267</v>
      </c>
      <c r="E649" s="37" t="s">
        <v>2328</v>
      </c>
      <c r="F649" s="37" t="s">
        <v>2311</v>
      </c>
      <c r="G649" s="37" t="s">
        <v>5251</v>
      </c>
      <c r="H649" s="37" t="s">
        <v>4607</v>
      </c>
      <c r="I649" s="37">
        <v>0</v>
      </c>
      <c r="J649" s="37">
        <v>1</v>
      </c>
      <c r="K649" s="37">
        <v>0</v>
      </c>
      <c r="L649" s="37">
        <v>0</v>
      </c>
      <c r="M649" s="37">
        <v>0</v>
      </c>
      <c r="N649" s="37">
        <v>2</v>
      </c>
      <c r="O649" s="37">
        <v>2</v>
      </c>
      <c r="P649">
        <f>VLOOKUP($A649,'Item Detail'!$A$2:$G$665,7,0)</f>
        <v>1</v>
      </c>
      <c r="Q649" s="39" t="s">
        <v>5353</v>
      </c>
      <c r="R649" s="39" t="s">
        <v>5349</v>
      </c>
      <c r="S649" s="39" t="s">
        <v>5354</v>
      </c>
      <c r="T649" s="39" t="s">
        <v>5350</v>
      </c>
      <c r="U649" s="39" t="s">
        <v>5356</v>
      </c>
      <c r="V649" s="39" t="s">
        <v>5355</v>
      </c>
      <c r="W649" s="39" t="s">
        <v>5355</v>
      </c>
      <c r="X649" s="39" t="s">
        <v>5355</v>
      </c>
      <c r="Y649" s="39" t="s">
        <v>5351</v>
      </c>
      <c r="Z649" s="39" t="s">
        <v>5355</v>
      </c>
      <c r="AA649" t="s">
        <v>5380</v>
      </c>
    </row>
    <row r="650" spans="1:27" x14ac:dyDescent="0.3">
      <c r="A650" s="37" t="s">
        <v>4233</v>
      </c>
      <c r="B650" s="37" t="s">
        <v>4617</v>
      </c>
      <c r="C650" s="37" t="s">
        <v>4234</v>
      </c>
      <c r="D650" s="37" t="s">
        <v>2267</v>
      </c>
      <c r="E650" s="37" t="s">
        <v>2328</v>
      </c>
      <c r="F650" s="37" t="s">
        <v>2311</v>
      </c>
      <c r="G650" s="37" t="s">
        <v>5252</v>
      </c>
      <c r="H650" s="37" t="s">
        <v>4603</v>
      </c>
      <c r="I650" s="37">
        <v>0</v>
      </c>
      <c r="J650" s="37">
        <v>1</v>
      </c>
      <c r="K650" s="37">
        <v>0</v>
      </c>
      <c r="L650" s="37">
        <v>0</v>
      </c>
      <c r="M650" s="37">
        <v>0</v>
      </c>
      <c r="N650" s="37">
        <v>2</v>
      </c>
      <c r="O650" s="37">
        <v>2</v>
      </c>
      <c r="P650">
        <f>VLOOKUP($A650,'Item Detail'!$A$2:$G$665,7,0)</f>
        <v>1</v>
      </c>
      <c r="Q650" s="39" t="s">
        <v>5353</v>
      </c>
      <c r="R650" s="39" t="s">
        <v>5349</v>
      </c>
      <c r="S650" s="39" t="s">
        <v>5354</v>
      </c>
      <c r="T650" s="39" t="s">
        <v>5350</v>
      </c>
      <c r="U650" s="39" t="s">
        <v>5356</v>
      </c>
      <c r="V650" s="39" t="s">
        <v>5355</v>
      </c>
      <c r="W650" s="39" t="s">
        <v>5351</v>
      </c>
      <c r="X650" s="39" t="s">
        <v>5351</v>
      </c>
      <c r="Y650" s="39" t="s">
        <v>5351</v>
      </c>
      <c r="Z650" s="39" t="s">
        <v>5351</v>
      </c>
      <c r="AA650" t="s">
        <v>5381</v>
      </c>
    </row>
    <row r="651" spans="1:27" x14ac:dyDescent="0.3">
      <c r="A651" s="37" t="s">
        <v>3471</v>
      </c>
      <c r="B651" s="37" t="s">
        <v>4619</v>
      </c>
      <c r="C651" s="37" t="s">
        <v>3472</v>
      </c>
      <c r="D651" s="37" t="s">
        <v>2267</v>
      </c>
      <c r="E651" s="37" t="s">
        <v>2271</v>
      </c>
      <c r="F651" s="37" t="s">
        <v>3473</v>
      </c>
      <c r="G651" s="37" t="s">
        <v>5253</v>
      </c>
      <c r="H651" s="37" t="s">
        <v>4603</v>
      </c>
      <c r="I651" s="37">
        <v>0</v>
      </c>
      <c r="J651" s="37">
        <v>1</v>
      </c>
      <c r="K651" s="37">
        <v>0</v>
      </c>
      <c r="L651" s="37">
        <v>0</v>
      </c>
      <c r="M651" s="37">
        <v>0</v>
      </c>
      <c r="N651" s="37">
        <v>2</v>
      </c>
      <c r="O651" s="37">
        <v>2</v>
      </c>
      <c r="P651">
        <f>VLOOKUP($A651,'Item Detail'!$A$2:$G$665,7,0)</f>
        <v>1</v>
      </c>
      <c r="Q651" s="39" t="s">
        <v>5353</v>
      </c>
      <c r="R651" s="39" t="s">
        <v>5349</v>
      </c>
      <c r="S651" s="39" t="s">
        <v>5354</v>
      </c>
      <c r="T651" s="39" t="s">
        <v>5350</v>
      </c>
      <c r="U651" s="39" t="s">
        <v>5350</v>
      </c>
      <c r="V651" s="39" t="s">
        <v>5355</v>
      </c>
      <c r="W651" s="39" t="s">
        <v>5351</v>
      </c>
      <c r="X651" s="39" t="s">
        <v>5351</v>
      </c>
      <c r="Y651" s="39" t="s">
        <v>5351</v>
      </c>
      <c r="Z651" s="39" t="s">
        <v>5351</v>
      </c>
      <c r="AA651" t="s">
        <v>5381</v>
      </c>
    </row>
    <row r="652" spans="1:27" x14ac:dyDescent="0.3">
      <c r="A652" s="37" t="s">
        <v>3579</v>
      </c>
      <c r="B652" s="37" t="s">
        <v>4619</v>
      </c>
      <c r="C652" s="37" t="s">
        <v>3580</v>
      </c>
      <c r="D652" s="37" t="s">
        <v>2267</v>
      </c>
      <c r="E652" s="37" t="s">
        <v>2271</v>
      </c>
      <c r="F652" s="37" t="s">
        <v>3473</v>
      </c>
      <c r="G652" s="37" t="s">
        <v>5254</v>
      </c>
      <c r="H652" s="37" t="s">
        <v>4603</v>
      </c>
      <c r="I652" s="37">
        <v>0</v>
      </c>
      <c r="J652" s="37">
        <v>1</v>
      </c>
      <c r="K652" s="37">
        <v>0</v>
      </c>
      <c r="L652" s="37">
        <v>0</v>
      </c>
      <c r="M652" s="37">
        <v>0</v>
      </c>
      <c r="N652" s="37">
        <v>2</v>
      </c>
      <c r="O652" s="37">
        <v>2</v>
      </c>
      <c r="P652">
        <f>VLOOKUP($A652,'Item Detail'!$A$2:$G$665,7,0)</f>
        <v>1</v>
      </c>
      <c r="Q652" s="39" t="s">
        <v>5353</v>
      </c>
      <c r="R652" s="39" t="s">
        <v>5349</v>
      </c>
      <c r="S652" s="39" t="s">
        <v>5354</v>
      </c>
      <c r="T652" s="39" t="s">
        <v>5350</v>
      </c>
      <c r="U652" s="39" t="s">
        <v>5350</v>
      </c>
      <c r="V652" s="39" t="s">
        <v>5355</v>
      </c>
      <c r="W652" s="39" t="s">
        <v>5351</v>
      </c>
      <c r="X652" s="39" t="s">
        <v>5351</v>
      </c>
      <c r="Y652" s="39" t="s">
        <v>5351</v>
      </c>
      <c r="Z652" s="39" t="s">
        <v>5351</v>
      </c>
      <c r="AA652" t="s">
        <v>5381</v>
      </c>
    </row>
    <row r="653" spans="1:27" x14ac:dyDescent="0.3">
      <c r="A653" s="37" t="s">
        <v>3826</v>
      </c>
      <c r="B653" s="37" t="s">
        <v>4604</v>
      </c>
      <c r="C653" s="37" t="s">
        <v>3827</v>
      </c>
      <c r="D653" s="37" t="s">
        <v>3828</v>
      </c>
      <c r="E653" s="37" t="s">
        <v>2271</v>
      </c>
      <c r="F653" s="37" t="s">
        <v>1227</v>
      </c>
      <c r="G653" s="37" t="s">
        <v>5255</v>
      </c>
      <c r="H653" s="37" t="s">
        <v>4607</v>
      </c>
      <c r="I653" s="37">
        <v>0</v>
      </c>
      <c r="J653" s="37">
        <v>1</v>
      </c>
      <c r="K653" s="37">
        <v>0</v>
      </c>
      <c r="L653" s="37">
        <v>0</v>
      </c>
      <c r="M653" s="37">
        <v>0</v>
      </c>
      <c r="N653" s="37">
        <v>2</v>
      </c>
      <c r="O653" s="37">
        <v>2</v>
      </c>
      <c r="P653">
        <f>VLOOKUP($A653,'Item Detail'!$A$2:$G$665,7,0)</f>
        <v>1</v>
      </c>
      <c r="Q653" s="39" t="s">
        <v>5353</v>
      </c>
      <c r="R653" s="39" t="s">
        <v>5349</v>
      </c>
      <c r="S653" s="39" t="s">
        <v>5354</v>
      </c>
      <c r="T653" s="39" t="s">
        <v>5350</v>
      </c>
      <c r="U653" s="39" t="s">
        <v>5350</v>
      </c>
      <c r="V653" s="39" t="s">
        <v>5355</v>
      </c>
      <c r="W653" s="39" t="s">
        <v>5355</v>
      </c>
      <c r="X653" s="39" t="s">
        <v>5355</v>
      </c>
      <c r="Y653" s="39" t="s">
        <v>5355</v>
      </c>
      <c r="Z653" s="39" t="s">
        <v>5355</v>
      </c>
      <c r="AA653" t="s">
        <v>5380</v>
      </c>
    </row>
    <row r="654" spans="1:27" x14ac:dyDescent="0.3">
      <c r="A654" s="37" t="s">
        <v>1225</v>
      </c>
      <c r="B654" s="37" t="s">
        <v>4604</v>
      </c>
      <c r="C654" s="37" t="s">
        <v>3808</v>
      </c>
      <c r="D654" s="37" t="s">
        <v>3809</v>
      </c>
      <c r="E654" s="37" t="s">
        <v>2271</v>
      </c>
      <c r="F654" s="37" t="s">
        <v>1227</v>
      </c>
      <c r="G654" s="37" t="s">
        <v>5256</v>
      </c>
      <c r="H654" s="37" t="s">
        <v>4599</v>
      </c>
      <c r="I654" s="37">
        <v>0</v>
      </c>
      <c r="J654" s="37">
        <v>1</v>
      </c>
      <c r="K654" s="37">
        <v>0</v>
      </c>
      <c r="L654" s="37">
        <v>0</v>
      </c>
      <c r="M654" s="37">
        <v>0</v>
      </c>
      <c r="N654" s="37">
        <v>2</v>
      </c>
      <c r="O654" s="37">
        <v>2</v>
      </c>
      <c r="P654">
        <f>VLOOKUP($A654,'Item Detail'!$A$2:$G$665,7,0)</f>
        <v>1</v>
      </c>
      <c r="Q654" s="39" t="s">
        <v>5352</v>
      </c>
      <c r="R654" s="39" t="s">
        <v>5349</v>
      </c>
      <c r="S654" s="39" t="s">
        <v>1204</v>
      </c>
      <c r="T654" s="39" t="s">
        <v>5350</v>
      </c>
      <c r="U654" s="39" t="s">
        <v>5356</v>
      </c>
      <c r="V654" s="39" t="s">
        <v>5351</v>
      </c>
      <c r="W654" s="39" t="s">
        <v>5351</v>
      </c>
      <c r="X654" s="39" t="s">
        <v>5351</v>
      </c>
      <c r="Y654" s="39" t="s">
        <v>5351</v>
      </c>
      <c r="Z654" s="39" t="s">
        <v>5351</v>
      </c>
      <c r="AA654" t="s">
        <v>5382</v>
      </c>
    </row>
    <row r="655" spans="1:27" x14ac:dyDescent="0.3">
      <c r="A655" s="37" t="s">
        <v>1573</v>
      </c>
      <c r="B655" s="37" t="s">
        <v>4604</v>
      </c>
      <c r="C655" s="37" t="s">
        <v>4502</v>
      </c>
      <c r="D655" s="37" t="s">
        <v>4503</v>
      </c>
      <c r="E655" s="37" t="s">
        <v>2271</v>
      </c>
      <c r="F655" s="37" t="s">
        <v>1227</v>
      </c>
      <c r="G655" s="37" t="s">
        <v>5257</v>
      </c>
      <c r="H655" s="37" t="s">
        <v>4599</v>
      </c>
      <c r="I655" s="37">
        <v>0</v>
      </c>
      <c r="J655" s="37">
        <v>1</v>
      </c>
      <c r="K655" s="37">
        <v>0</v>
      </c>
      <c r="L655" s="37">
        <v>0</v>
      </c>
      <c r="M655" s="37">
        <v>0</v>
      </c>
      <c r="N655" s="37">
        <v>2</v>
      </c>
      <c r="O655" s="37">
        <v>2</v>
      </c>
      <c r="P655">
        <f>VLOOKUP($A655,'Item Detail'!$A$2:$G$665,7,0)</f>
        <v>1</v>
      </c>
      <c r="Q655" s="39" t="s">
        <v>5352</v>
      </c>
      <c r="R655" s="39" t="s">
        <v>5349</v>
      </c>
      <c r="S655" s="39" t="s">
        <v>1204</v>
      </c>
      <c r="T655" s="39" t="s">
        <v>5350</v>
      </c>
      <c r="U655" s="39" t="s">
        <v>5356</v>
      </c>
      <c r="V655" s="39" t="s">
        <v>5351</v>
      </c>
      <c r="W655" s="39" t="s">
        <v>5351</v>
      </c>
      <c r="X655" s="39" t="s">
        <v>5351</v>
      </c>
      <c r="Y655" s="39" t="s">
        <v>5351</v>
      </c>
      <c r="Z655" s="39" t="s">
        <v>5351</v>
      </c>
      <c r="AA655" t="s">
        <v>5382</v>
      </c>
    </row>
    <row r="656" spans="1:27" x14ac:dyDescent="0.3">
      <c r="A656" s="37" t="s">
        <v>1228</v>
      </c>
      <c r="B656" s="37" t="s">
        <v>4604</v>
      </c>
      <c r="C656" s="37" t="s">
        <v>4434</v>
      </c>
      <c r="D656" s="37" t="s">
        <v>3809</v>
      </c>
      <c r="E656" s="37" t="s">
        <v>2271</v>
      </c>
      <c r="F656" s="37" t="s">
        <v>1227</v>
      </c>
      <c r="G656" s="37" t="s">
        <v>5258</v>
      </c>
      <c r="H656" s="37" t="s">
        <v>4599</v>
      </c>
      <c r="I656" s="37">
        <v>0</v>
      </c>
      <c r="J656" s="37">
        <v>1</v>
      </c>
      <c r="K656" s="37">
        <v>0</v>
      </c>
      <c r="L656" s="37">
        <v>0</v>
      </c>
      <c r="M656" s="37">
        <v>0</v>
      </c>
      <c r="N656" s="37">
        <v>2</v>
      </c>
      <c r="O656" s="37">
        <v>2</v>
      </c>
      <c r="P656">
        <f>VLOOKUP($A656,'Item Detail'!$A$2:$G$665,7,0)</f>
        <v>1</v>
      </c>
      <c r="Q656" s="39" t="s">
        <v>5352</v>
      </c>
      <c r="R656" s="39" t="s">
        <v>5349</v>
      </c>
      <c r="S656" s="39" t="s">
        <v>1204</v>
      </c>
      <c r="T656" s="39" t="s">
        <v>5350</v>
      </c>
      <c r="U656" s="39" t="s">
        <v>5356</v>
      </c>
      <c r="V656" s="39" t="s">
        <v>5351</v>
      </c>
      <c r="W656" s="39" t="s">
        <v>5351</v>
      </c>
      <c r="X656" s="39" t="s">
        <v>5351</v>
      </c>
      <c r="Y656" s="39" t="s">
        <v>5351</v>
      </c>
      <c r="Z656" s="39" t="s">
        <v>5351</v>
      </c>
      <c r="AA656" t="s">
        <v>5382</v>
      </c>
    </row>
    <row r="657" spans="1:27" x14ac:dyDescent="0.3">
      <c r="A657" s="37" t="s">
        <v>2134</v>
      </c>
      <c r="B657" s="37" t="s">
        <v>4604</v>
      </c>
      <c r="C657" s="37" t="s">
        <v>4034</v>
      </c>
      <c r="D657" s="37" t="s">
        <v>2606</v>
      </c>
      <c r="E657" s="37" t="s">
        <v>2271</v>
      </c>
      <c r="F657" s="37" t="s">
        <v>1227</v>
      </c>
      <c r="G657" s="37" t="s">
        <v>5259</v>
      </c>
      <c r="H657" s="37" t="s">
        <v>4599</v>
      </c>
      <c r="I657" s="37">
        <v>0</v>
      </c>
      <c r="J657" s="37">
        <v>1</v>
      </c>
      <c r="K657" s="37">
        <v>0</v>
      </c>
      <c r="L657" s="37">
        <v>0</v>
      </c>
      <c r="M657" s="37">
        <v>0</v>
      </c>
      <c r="N657" s="37">
        <v>2</v>
      </c>
      <c r="O657" s="37">
        <v>2</v>
      </c>
      <c r="P657">
        <f>VLOOKUP($A657,'Item Detail'!$A$2:$G$665,7,0)</f>
        <v>1</v>
      </c>
      <c r="Q657" s="39" t="s">
        <v>5352</v>
      </c>
      <c r="R657" s="39" t="s">
        <v>5349</v>
      </c>
      <c r="S657" s="39" t="s">
        <v>1204</v>
      </c>
      <c r="T657" s="39" t="s">
        <v>5350</v>
      </c>
      <c r="U657" s="39" t="s">
        <v>5350</v>
      </c>
      <c r="V657" s="39" t="s">
        <v>5351</v>
      </c>
      <c r="W657" s="39" t="s">
        <v>5351</v>
      </c>
      <c r="X657" s="39" t="s">
        <v>5351</v>
      </c>
      <c r="Y657" s="39" t="s">
        <v>5351</v>
      </c>
      <c r="Z657" s="39" t="s">
        <v>5351</v>
      </c>
      <c r="AA657" t="s">
        <v>5382</v>
      </c>
    </row>
    <row r="658" spans="1:27" x14ac:dyDescent="0.3">
      <c r="A658" s="37" t="s">
        <v>1692</v>
      </c>
      <c r="B658" s="37" t="s">
        <v>4692</v>
      </c>
      <c r="C658" s="37" t="s">
        <v>4191</v>
      </c>
      <c r="D658" s="37" t="s">
        <v>2267</v>
      </c>
      <c r="E658" s="37" t="s">
        <v>2271</v>
      </c>
      <c r="F658" s="37" t="s">
        <v>4695</v>
      </c>
      <c r="G658" s="37" t="s">
        <v>5260</v>
      </c>
      <c r="H658" s="37" t="s">
        <v>4599</v>
      </c>
      <c r="I658" s="37">
        <v>0</v>
      </c>
      <c r="J658" s="37">
        <v>1</v>
      </c>
      <c r="K658" s="37">
        <v>0</v>
      </c>
      <c r="L658" s="37">
        <v>0</v>
      </c>
      <c r="M658" s="37">
        <v>0</v>
      </c>
      <c r="N658" s="37">
        <v>2</v>
      </c>
      <c r="O658" s="37">
        <v>2</v>
      </c>
      <c r="P658">
        <f>VLOOKUP($A658,'Item Detail'!$A$2:$G$665,7,0)</f>
        <v>1</v>
      </c>
      <c r="Q658" s="39" t="s">
        <v>5365</v>
      </c>
      <c r="R658" s="39" t="s">
        <v>5349</v>
      </c>
      <c r="S658" s="39" t="s">
        <v>1204</v>
      </c>
      <c r="T658" s="39" t="s">
        <v>5350</v>
      </c>
      <c r="U658" s="39" t="s">
        <v>5350</v>
      </c>
      <c r="V658" s="39" t="s">
        <v>5351</v>
      </c>
      <c r="W658" s="39" t="s">
        <v>5351</v>
      </c>
      <c r="X658" s="39" t="s">
        <v>5351</v>
      </c>
      <c r="Y658" s="39" t="s">
        <v>5351</v>
      </c>
      <c r="Z658" s="39" t="s">
        <v>5351</v>
      </c>
      <c r="AA658" t="s">
        <v>5382</v>
      </c>
    </row>
    <row r="659" spans="1:27" x14ac:dyDescent="0.3">
      <c r="A659" s="37" t="s">
        <v>1432</v>
      </c>
      <c r="B659" s="37" t="s">
        <v>4692</v>
      </c>
      <c r="C659" s="37" t="s">
        <v>4568</v>
      </c>
      <c r="D659" s="37" t="s">
        <v>4569</v>
      </c>
      <c r="E659" s="37" t="s">
        <v>2416</v>
      </c>
      <c r="F659" s="37" t="s">
        <v>4695</v>
      </c>
      <c r="G659" s="37" t="s">
        <v>5261</v>
      </c>
      <c r="H659" s="37" t="s">
        <v>4599</v>
      </c>
      <c r="I659" s="37">
        <v>0</v>
      </c>
      <c r="J659" s="37">
        <v>1</v>
      </c>
      <c r="K659" s="37">
        <v>0</v>
      </c>
      <c r="L659" s="37">
        <v>0</v>
      </c>
      <c r="M659" s="37">
        <v>0</v>
      </c>
      <c r="N659" s="37">
        <v>2</v>
      </c>
      <c r="O659" s="37">
        <v>2</v>
      </c>
      <c r="P659">
        <f>VLOOKUP($A659,'Item Detail'!$A$2:$G$665,7,0)</f>
        <v>1</v>
      </c>
      <c r="Q659" s="39" t="s">
        <v>5365</v>
      </c>
      <c r="R659" s="39" t="s">
        <v>5349</v>
      </c>
      <c r="S659" s="39" t="s">
        <v>1204</v>
      </c>
      <c r="T659" s="39" t="s">
        <v>5350</v>
      </c>
      <c r="U659" s="39" t="s">
        <v>5350</v>
      </c>
      <c r="V659" s="39" t="s">
        <v>5351</v>
      </c>
      <c r="W659" s="39" t="s">
        <v>5351</v>
      </c>
      <c r="X659" s="39" t="s">
        <v>5351</v>
      </c>
      <c r="Y659" s="39" t="s">
        <v>5351</v>
      </c>
      <c r="Z659" s="39" t="s">
        <v>5351</v>
      </c>
      <c r="AA659" t="s">
        <v>5382</v>
      </c>
    </row>
    <row r="660" spans="1:27" x14ac:dyDescent="0.3">
      <c r="A660" s="37" t="s">
        <v>4302</v>
      </c>
      <c r="B660" s="37" t="s">
        <v>4609</v>
      </c>
      <c r="C660" s="37" t="s">
        <v>4303</v>
      </c>
      <c r="D660" s="37" t="s">
        <v>2267</v>
      </c>
      <c r="E660" s="37" t="s">
        <v>2271</v>
      </c>
      <c r="F660" s="37" t="s">
        <v>4676</v>
      </c>
      <c r="G660" s="37" t="s">
        <v>5262</v>
      </c>
      <c r="H660" s="37" t="s">
        <v>4603</v>
      </c>
      <c r="I660" s="37">
        <v>0</v>
      </c>
      <c r="J660" s="37">
        <v>1</v>
      </c>
      <c r="K660" s="37">
        <v>0</v>
      </c>
      <c r="L660" s="37">
        <v>0</v>
      </c>
      <c r="M660" s="37">
        <v>0</v>
      </c>
      <c r="N660" s="37">
        <v>2</v>
      </c>
      <c r="O660" s="37">
        <v>2</v>
      </c>
      <c r="P660">
        <f>VLOOKUP($A660,'Item Detail'!$A$2:$G$665,7,0)</f>
        <v>1</v>
      </c>
      <c r="Q660" s="39" t="s">
        <v>5365</v>
      </c>
      <c r="R660" s="39" t="s">
        <v>5349</v>
      </c>
      <c r="S660" s="39" t="s">
        <v>5354</v>
      </c>
      <c r="T660" s="39" t="s">
        <v>5350</v>
      </c>
      <c r="U660" s="39" t="s">
        <v>5350</v>
      </c>
      <c r="V660" s="39" t="s">
        <v>5351</v>
      </c>
      <c r="W660" s="39" t="s">
        <v>5351</v>
      </c>
      <c r="X660" s="39" t="s">
        <v>5351</v>
      </c>
      <c r="Y660" s="39" t="s">
        <v>5351</v>
      </c>
      <c r="Z660" s="39" t="s">
        <v>5351</v>
      </c>
      <c r="AA660" t="s">
        <v>5386</v>
      </c>
    </row>
    <row r="661" spans="1:27" x14ac:dyDescent="0.3">
      <c r="A661" s="37" t="s">
        <v>4458</v>
      </c>
      <c r="B661" s="37" t="s">
        <v>4609</v>
      </c>
      <c r="C661" s="37" t="s">
        <v>4459</v>
      </c>
      <c r="D661" s="37" t="s">
        <v>4460</v>
      </c>
      <c r="E661" s="37" t="s">
        <v>2416</v>
      </c>
      <c r="F661" s="37" t="s">
        <v>4676</v>
      </c>
      <c r="G661" s="37" t="s">
        <v>5263</v>
      </c>
      <c r="H661" s="37" t="s">
        <v>4603</v>
      </c>
      <c r="I661" s="37">
        <v>0</v>
      </c>
      <c r="J661" s="37">
        <v>1</v>
      </c>
      <c r="K661" s="37">
        <v>0</v>
      </c>
      <c r="L661" s="37">
        <v>0</v>
      </c>
      <c r="M661" s="37">
        <v>0</v>
      </c>
      <c r="N661" s="37">
        <v>2</v>
      </c>
      <c r="O661" s="37">
        <v>2</v>
      </c>
      <c r="P661">
        <f>VLOOKUP($A661,'Item Detail'!$A$2:$G$665,7,0)</f>
        <v>1</v>
      </c>
      <c r="Q661" s="39" t="s">
        <v>5365</v>
      </c>
      <c r="R661" s="39" t="s">
        <v>5349</v>
      </c>
      <c r="S661" s="39" t="s">
        <v>5354</v>
      </c>
      <c r="T661" s="39" t="s">
        <v>5350</v>
      </c>
      <c r="U661" s="39" t="s">
        <v>5350</v>
      </c>
      <c r="V661" s="39" t="s">
        <v>5351</v>
      </c>
      <c r="W661" s="39" t="s">
        <v>5351</v>
      </c>
      <c r="X661" s="39" t="s">
        <v>5351</v>
      </c>
      <c r="Y661" s="39" t="s">
        <v>5351</v>
      </c>
      <c r="Z661" s="39" t="s">
        <v>5351</v>
      </c>
      <c r="AA661" t="s">
        <v>5386</v>
      </c>
    </row>
    <row r="662" spans="1:27" x14ac:dyDescent="0.3">
      <c r="A662" s="37" t="s">
        <v>3955</v>
      </c>
      <c r="B662" s="37" t="s">
        <v>4609</v>
      </c>
      <c r="C662" s="37" t="s">
        <v>3956</v>
      </c>
      <c r="D662" s="37" t="s">
        <v>3957</v>
      </c>
      <c r="E662" s="37" t="s">
        <v>2543</v>
      </c>
      <c r="F662" s="37" t="s">
        <v>4676</v>
      </c>
      <c r="G662" s="37" t="s">
        <v>5264</v>
      </c>
      <c r="H662" s="37" t="s">
        <v>4606</v>
      </c>
      <c r="I662" s="37">
        <v>0</v>
      </c>
      <c r="J662" s="37">
        <v>1</v>
      </c>
      <c r="K662" s="37">
        <v>0</v>
      </c>
      <c r="L662" s="37">
        <v>0</v>
      </c>
      <c r="M662" s="37">
        <v>0</v>
      </c>
      <c r="N662" s="37">
        <v>2</v>
      </c>
      <c r="O662" s="37">
        <v>2</v>
      </c>
      <c r="P662">
        <f>VLOOKUP($A662,'Item Detail'!$A$2:$G$665,7,0)</f>
        <v>1</v>
      </c>
      <c r="Q662" s="39" t="s">
        <v>5365</v>
      </c>
      <c r="R662" s="39" t="s">
        <v>5349</v>
      </c>
      <c r="S662" s="39" t="s">
        <v>5354</v>
      </c>
      <c r="T662" s="39" t="s">
        <v>5350</v>
      </c>
      <c r="U662" s="39" t="s">
        <v>5350</v>
      </c>
      <c r="V662" s="39" t="s">
        <v>5351</v>
      </c>
      <c r="W662" s="39" t="s">
        <v>5351</v>
      </c>
      <c r="X662" s="39" t="s">
        <v>5351</v>
      </c>
      <c r="Y662" s="39" t="s">
        <v>5351</v>
      </c>
      <c r="Z662" s="39" t="s">
        <v>5351</v>
      </c>
      <c r="AA662" t="s">
        <v>5380</v>
      </c>
    </row>
    <row r="663" spans="1:27" x14ac:dyDescent="0.3">
      <c r="A663" s="37" t="s">
        <v>3754</v>
      </c>
      <c r="B663" s="37" t="s">
        <v>4609</v>
      </c>
      <c r="C663" s="37" t="s">
        <v>3755</v>
      </c>
      <c r="D663" s="37" t="s">
        <v>3756</v>
      </c>
      <c r="E663" s="37" t="s">
        <v>2416</v>
      </c>
      <c r="F663" s="37" t="s">
        <v>4676</v>
      </c>
      <c r="G663" s="37" t="s">
        <v>5265</v>
      </c>
      <c r="H663" s="37" t="s">
        <v>4603</v>
      </c>
      <c r="I663" s="37">
        <v>0</v>
      </c>
      <c r="J663" s="37">
        <v>1</v>
      </c>
      <c r="K663" s="37">
        <v>0</v>
      </c>
      <c r="L663" s="37">
        <v>0</v>
      </c>
      <c r="M663" s="37">
        <v>0</v>
      </c>
      <c r="N663" s="37">
        <v>2</v>
      </c>
      <c r="O663" s="37">
        <v>2</v>
      </c>
      <c r="P663">
        <f>VLOOKUP($A663,'Item Detail'!$A$2:$G$665,7,0)</f>
        <v>1</v>
      </c>
      <c r="Q663" s="39" t="s">
        <v>5365</v>
      </c>
      <c r="R663" s="39" t="s">
        <v>5349</v>
      </c>
      <c r="S663" s="39" t="s">
        <v>5354</v>
      </c>
      <c r="T663" s="39" t="s">
        <v>5350</v>
      </c>
      <c r="U663" s="39" t="s">
        <v>5350</v>
      </c>
      <c r="V663" s="39" t="s">
        <v>5351</v>
      </c>
      <c r="W663" s="39" t="s">
        <v>5351</v>
      </c>
      <c r="X663" s="39" t="s">
        <v>5351</v>
      </c>
      <c r="Y663" s="39" t="s">
        <v>5351</v>
      </c>
      <c r="Z663" s="39" t="s">
        <v>5351</v>
      </c>
      <c r="AA663" t="s">
        <v>5386</v>
      </c>
    </row>
    <row r="664" spans="1:27" x14ac:dyDescent="0.3">
      <c r="A664" s="37" t="s">
        <v>4484</v>
      </c>
      <c r="B664" s="37" t="s">
        <v>4659</v>
      </c>
      <c r="C664" s="37" t="s">
        <v>4485</v>
      </c>
      <c r="D664" s="37" t="s">
        <v>3703</v>
      </c>
      <c r="E664" s="37" t="s">
        <v>2336</v>
      </c>
      <c r="F664" s="37" t="s">
        <v>5266</v>
      </c>
      <c r="G664" s="37" t="s">
        <v>5267</v>
      </c>
      <c r="H664" s="37" t="s">
        <v>4603</v>
      </c>
      <c r="I664" s="37">
        <v>0</v>
      </c>
      <c r="J664" s="37">
        <v>1</v>
      </c>
      <c r="K664" s="37">
        <v>0</v>
      </c>
      <c r="L664" s="37">
        <v>0</v>
      </c>
      <c r="M664" s="37">
        <v>0</v>
      </c>
      <c r="N664" s="37">
        <v>2</v>
      </c>
      <c r="O664" s="37">
        <v>2</v>
      </c>
      <c r="P664">
        <f>VLOOKUP($A664,'Item Detail'!$A$2:$G$665,7,0)</f>
        <v>1</v>
      </c>
      <c r="Q664" s="39" t="s">
        <v>5353</v>
      </c>
      <c r="R664" s="39" t="s">
        <v>5349</v>
      </c>
      <c r="S664" s="39" t="s">
        <v>5354</v>
      </c>
      <c r="T664" s="39" t="s">
        <v>5350</v>
      </c>
      <c r="U664" s="39" t="s">
        <v>5350</v>
      </c>
      <c r="V664" s="39" t="s">
        <v>5355</v>
      </c>
      <c r="W664" s="39" t="s">
        <v>5351</v>
      </c>
      <c r="X664" s="39" t="s">
        <v>5351</v>
      </c>
      <c r="Y664" s="39" t="s">
        <v>5351</v>
      </c>
      <c r="Z664" s="39" t="s">
        <v>5351</v>
      </c>
      <c r="AA664" t="s">
        <v>5381</v>
      </c>
    </row>
    <row r="665" spans="1:27" x14ac:dyDescent="0.3">
      <c r="A665" s="37" t="s">
        <v>3839</v>
      </c>
      <c r="B665" s="37" t="s">
        <v>4615</v>
      </c>
      <c r="C665" s="37" t="s">
        <v>3840</v>
      </c>
      <c r="D665" s="37" t="s">
        <v>3841</v>
      </c>
      <c r="E665" s="37" t="s">
        <v>2271</v>
      </c>
      <c r="F665" s="37" t="s">
        <v>3842</v>
      </c>
      <c r="G665" s="37" t="s">
        <v>5268</v>
      </c>
      <c r="H665" s="37" t="s">
        <v>4603</v>
      </c>
      <c r="I665" s="37">
        <v>0</v>
      </c>
      <c r="J665" s="37">
        <v>1</v>
      </c>
      <c r="K665" s="37">
        <v>0</v>
      </c>
      <c r="L665" s="37">
        <v>0</v>
      </c>
      <c r="M665" s="37">
        <v>0</v>
      </c>
      <c r="N665" s="37">
        <v>2</v>
      </c>
      <c r="O665" s="37">
        <v>2</v>
      </c>
      <c r="P665">
        <f>VLOOKUP($A665,'Item Detail'!$A$2:$G$665,7,0)</f>
        <v>1</v>
      </c>
      <c r="Q665" s="39" t="s">
        <v>5357</v>
      </c>
      <c r="R665" s="39" t="s">
        <v>5349</v>
      </c>
      <c r="S665" s="39" t="s">
        <v>5354</v>
      </c>
      <c r="T665" s="39" t="s">
        <v>5350</v>
      </c>
      <c r="U665" s="39" t="s">
        <v>5350</v>
      </c>
      <c r="V665" s="39" t="s">
        <v>5355</v>
      </c>
      <c r="W665" s="39" t="s">
        <v>5351</v>
      </c>
      <c r="X665" s="39" t="s">
        <v>5351</v>
      </c>
      <c r="Y665" s="39" t="s">
        <v>5351</v>
      </c>
      <c r="Z665" s="39" t="s">
        <v>5351</v>
      </c>
      <c r="AA665" t="s">
        <v>5381</v>
      </c>
    </row>
    <row r="666" spans="1:27" x14ac:dyDescent="0.3">
      <c r="A666" s="37" t="s">
        <v>4256</v>
      </c>
      <c r="B666" s="37" t="s">
        <v>4609</v>
      </c>
      <c r="C666" s="37" t="s">
        <v>2605</v>
      </c>
      <c r="D666" s="37" t="s">
        <v>3151</v>
      </c>
      <c r="E666" s="37" t="s">
        <v>2607</v>
      </c>
      <c r="F666" s="37" t="s">
        <v>2608</v>
      </c>
      <c r="G666" s="37" t="s">
        <v>5269</v>
      </c>
      <c r="H666" s="37" t="s">
        <v>4607</v>
      </c>
      <c r="I666" s="37">
        <v>0</v>
      </c>
      <c r="J666" s="37">
        <v>1</v>
      </c>
      <c r="K666" s="37">
        <v>0</v>
      </c>
      <c r="L666" s="37">
        <v>0</v>
      </c>
      <c r="M666" s="37">
        <v>0</v>
      </c>
      <c r="N666" s="37">
        <v>2</v>
      </c>
      <c r="O666" s="37">
        <v>2</v>
      </c>
      <c r="P666">
        <f>VLOOKUP($A666,'Item Detail'!$A$2:$G$665,7,0)</f>
        <v>1</v>
      </c>
      <c r="Q666" s="39" t="s">
        <v>5353</v>
      </c>
      <c r="R666" s="39" t="s">
        <v>5349</v>
      </c>
      <c r="S666" s="39" t="s">
        <v>5354</v>
      </c>
      <c r="T666" s="39" t="s">
        <v>5350</v>
      </c>
      <c r="U666" s="39" t="s">
        <v>5359</v>
      </c>
      <c r="V666" s="39" t="s">
        <v>5355</v>
      </c>
      <c r="W666" s="39" t="s">
        <v>5351</v>
      </c>
      <c r="X666" s="39" t="s">
        <v>5351</v>
      </c>
      <c r="Y666" s="39" t="s">
        <v>5351</v>
      </c>
      <c r="Z666" s="39" t="s">
        <v>5351</v>
      </c>
      <c r="AA666" t="s">
        <v>5380</v>
      </c>
    </row>
    <row r="667" spans="1:27" x14ac:dyDescent="0.3">
      <c r="A667" s="37" t="s">
        <v>3850</v>
      </c>
      <c r="B667" s="37" t="s">
        <v>4621</v>
      </c>
      <c r="C667" s="37" t="s">
        <v>3851</v>
      </c>
      <c r="D667" s="37" t="s">
        <v>2267</v>
      </c>
      <c r="E667" s="37" t="s">
        <v>2484</v>
      </c>
      <c r="F667" s="37" t="s">
        <v>4712</v>
      </c>
      <c r="G667" s="37" t="s">
        <v>5270</v>
      </c>
      <c r="H667" s="37" t="s">
        <v>4603</v>
      </c>
      <c r="I667" s="37">
        <v>0</v>
      </c>
      <c r="J667" s="37">
        <v>1</v>
      </c>
      <c r="K667" s="37">
        <v>0</v>
      </c>
      <c r="L667" s="37">
        <v>0</v>
      </c>
      <c r="M667" s="37">
        <v>0</v>
      </c>
      <c r="N667" s="37">
        <v>2</v>
      </c>
      <c r="O667" s="37">
        <v>2</v>
      </c>
      <c r="P667">
        <f>VLOOKUP($A667,'Item Detail'!$A$2:$G$665,7,0)</f>
        <v>1</v>
      </c>
      <c r="Q667" s="39" t="s">
        <v>5353</v>
      </c>
      <c r="R667" s="39" t="s">
        <v>5349</v>
      </c>
      <c r="S667" s="39" t="s">
        <v>5354</v>
      </c>
      <c r="T667" s="39" t="s">
        <v>5350</v>
      </c>
      <c r="U667" s="39" t="s">
        <v>5350</v>
      </c>
      <c r="V667" s="39" t="s">
        <v>5355</v>
      </c>
      <c r="W667" s="39" t="s">
        <v>5351</v>
      </c>
      <c r="X667" s="39" t="s">
        <v>5351</v>
      </c>
      <c r="Y667" s="39" t="s">
        <v>5351</v>
      </c>
      <c r="Z667" s="39" t="s">
        <v>5351</v>
      </c>
      <c r="AA667" t="s">
        <v>5381</v>
      </c>
    </row>
    <row r="668" spans="1:27" x14ac:dyDescent="0.3">
      <c r="A668" s="37" t="s">
        <v>4077</v>
      </c>
      <c r="B668" s="37" t="s">
        <v>4621</v>
      </c>
      <c r="C668" s="37" t="s">
        <v>4078</v>
      </c>
      <c r="D668" s="37" t="s">
        <v>2267</v>
      </c>
      <c r="E668" s="37" t="s">
        <v>2416</v>
      </c>
      <c r="F668" s="37" t="s">
        <v>1782</v>
      </c>
      <c r="G668" s="37" t="s">
        <v>5271</v>
      </c>
      <c r="H668" s="37" t="s">
        <v>4603</v>
      </c>
      <c r="I668" s="37">
        <v>0</v>
      </c>
      <c r="J668" s="37">
        <v>1</v>
      </c>
      <c r="K668" s="37">
        <v>0</v>
      </c>
      <c r="L668" s="37">
        <v>0</v>
      </c>
      <c r="M668" s="37">
        <v>0</v>
      </c>
      <c r="N668" s="37">
        <v>2</v>
      </c>
      <c r="O668" s="37">
        <v>2</v>
      </c>
      <c r="P668">
        <f>VLOOKUP($A668,'Item Detail'!$A$2:$G$665,7,0)</f>
        <v>1</v>
      </c>
      <c r="Q668" s="39" t="s">
        <v>5365</v>
      </c>
      <c r="R668" s="39" t="s">
        <v>5349</v>
      </c>
      <c r="S668" s="39" t="s">
        <v>5354</v>
      </c>
      <c r="T668" s="39" t="s">
        <v>5350</v>
      </c>
      <c r="U668" s="39" t="s">
        <v>5350</v>
      </c>
      <c r="V668" s="39" t="s">
        <v>5351</v>
      </c>
      <c r="W668" s="39" t="s">
        <v>5351</v>
      </c>
      <c r="X668" s="39" t="s">
        <v>5351</v>
      </c>
      <c r="Y668" s="39" t="s">
        <v>5351</v>
      </c>
      <c r="Z668" s="39" t="s">
        <v>5351</v>
      </c>
      <c r="AA668" t="s">
        <v>5386</v>
      </c>
    </row>
    <row r="669" spans="1:27" x14ac:dyDescent="0.3">
      <c r="A669" s="37" t="s">
        <v>3419</v>
      </c>
      <c r="B669" s="37" t="s">
        <v>4621</v>
      </c>
      <c r="C669" s="37" t="s">
        <v>3420</v>
      </c>
      <c r="D669" s="37" t="s">
        <v>3421</v>
      </c>
      <c r="E669" s="37" t="s">
        <v>2615</v>
      </c>
      <c r="F669" s="37" t="s">
        <v>1782</v>
      </c>
      <c r="G669" s="37" t="s">
        <v>5272</v>
      </c>
      <c r="H669" s="37" t="s">
        <v>4603</v>
      </c>
      <c r="I669" s="37">
        <v>0</v>
      </c>
      <c r="J669" s="37">
        <v>1</v>
      </c>
      <c r="K669" s="37">
        <v>0</v>
      </c>
      <c r="L669" s="37">
        <v>0</v>
      </c>
      <c r="M669" s="37">
        <v>0</v>
      </c>
      <c r="N669" s="37">
        <v>2</v>
      </c>
      <c r="O669" s="37">
        <v>2</v>
      </c>
      <c r="P669">
        <f>VLOOKUP($A669,'Item Detail'!$A$2:$G$665,7,0)</f>
        <v>1</v>
      </c>
      <c r="Q669" s="39" t="s">
        <v>5365</v>
      </c>
      <c r="R669" s="39" t="s">
        <v>5349</v>
      </c>
      <c r="S669" s="39" t="s">
        <v>5354</v>
      </c>
      <c r="T669" s="39" t="s">
        <v>5350</v>
      </c>
      <c r="U669" s="39" t="s">
        <v>5350</v>
      </c>
      <c r="V669" s="39" t="s">
        <v>5351</v>
      </c>
      <c r="W669" s="39" t="s">
        <v>5351</v>
      </c>
      <c r="X669" s="39" t="s">
        <v>5351</v>
      </c>
      <c r="Y669" s="39" t="s">
        <v>5351</v>
      </c>
      <c r="Z669" s="39" t="s">
        <v>5351</v>
      </c>
      <c r="AA669" t="s">
        <v>5386</v>
      </c>
    </row>
    <row r="670" spans="1:27" x14ac:dyDescent="0.3">
      <c r="A670" s="37" t="s">
        <v>4474</v>
      </c>
      <c r="B670" s="37" t="s">
        <v>4717</v>
      </c>
      <c r="C670" s="37" t="s">
        <v>4475</v>
      </c>
      <c r="D670" s="37" t="s">
        <v>4476</v>
      </c>
      <c r="E670" s="37" t="s">
        <v>2316</v>
      </c>
      <c r="F670" s="37" t="s">
        <v>4477</v>
      </c>
      <c r="G670" s="37" t="s">
        <v>5273</v>
      </c>
      <c r="H670" s="37" t="s">
        <v>4607</v>
      </c>
      <c r="I670" s="37">
        <v>0</v>
      </c>
      <c r="J670" s="37">
        <v>1</v>
      </c>
      <c r="K670" s="37">
        <v>0</v>
      </c>
      <c r="L670" s="37">
        <v>0</v>
      </c>
      <c r="M670" s="37">
        <v>0</v>
      </c>
      <c r="N670" s="37">
        <v>2</v>
      </c>
      <c r="O670" s="37">
        <v>2</v>
      </c>
      <c r="P670">
        <f>VLOOKUP($A670,'Item Detail'!$A$2:$G$665,7,0)</f>
        <v>1</v>
      </c>
      <c r="Q670" s="39" t="s">
        <v>5353</v>
      </c>
      <c r="R670" s="39" t="s">
        <v>5349</v>
      </c>
      <c r="S670" s="39" t="s">
        <v>5354</v>
      </c>
      <c r="T670" s="39" t="s">
        <v>5350</v>
      </c>
      <c r="U670" s="39" t="s">
        <v>5359</v>
      </c>
      <c r="V670" s="39" t="s">
        <v>5355</v>
      </c>
      <c r="W670" s="39" t="s">
        <v>5355</v>
      </c>
      <c r="X670" s="39" t="s">
        <v>5355</v>
      </c>
      <c r="Y670" s="39" t="s">
        <v>5355</v>
      </c>
      <c r="Z670" s="39" t="s">
        <v>5355</v>
      </c>
      <c r="AA670" t="s">
        <v>5380</v>
      </c>
    </row>
    <row r="671" spans="1:27" x14ac:dyDescent="0.3">
      <c r="A671" s="37" t="s">
        <v>4144</v>
      </c>
      <c r="B671" s="37" t="s">
        <v>4641</v>
      </c>
      <c r="C671" s="37" t="s">
        <v>2826</v>
      </c>
      <c r="D671" s="37" t="s">
        <v>4145</v>
      </c>
      <c r="E671" s="37" t="s">
        <v>2570</v>
      </c>
      <c r="F671" s="37" t="s">
        <v>2571</v>
      </c>
      <c r="G671" s="37" t="s">
        <v>5274</v>
      </c>
      <c r="H671" s="37" t="s">
        <v>4603</v>
      </c>
      <c r="I671" s="37">
        <v>0</v>
      </c>
      <c r="J671" s="37">
        <v>1</v>
      </c>
      <c r="K671" s="37">
        <v>0</v>
      </c>
      <c r="L671" s="37">
        <v>0</v>
      </c>
      <c r="M671" s="37">
        <v>0</v>
      </c>
      <c r="N671" s="37">
        <v>2</v>
      </c>
      <c r="O671" s="37">
        <v>2</v>
      </c>
      <c r="P671">
        <f>VLOOKUP($A671,'Item Detail'!$A$2:$G$665,7,0)</f>
        <v>1</v>
      </c>
      <c r="Q671" s="39" t="s">
        <v>5353</v>
      </c>
      <c r="R671" s="39" t="s">
        <v>5349</v>
      </c>
      <c r="S671" s="39" t="s">
        <v>5354</v>
      </c>
      <c r="T671" s="39" t="s">
        <v>5350</v>
      </c>
      <c r="U671" s="39" t="s">
        <v>5356</v>
      </c>
      <c r="V671" s="39" t="s">
        <v>5355</v>
      </c>
      <c r="W671" s="39" t="s">
        <v>5351</v>
      </c>
      <c r="X671" s="39" t="s">
        <v>5355</v>
      </c>
      <c r="Y671" s="39" t="s">
        <v>5351</v>
      </c>
      <c r="Z671" s="39" t="s">
        <v>5351</v>
      </c>
      <c r="AA671" t="s">
        <v>5381</v>
      </c>
    </row>
    <row r="672" spans="1:27" x14ac:dyDescent="0.3">
      <c r="A672" s="37" t="s">
        <v>4452</v>
      </c>
      <c r="B672" s="37" t="s">
        <v>4641</v>
      </c>
      <c r="C672" s="37" t="s">
        <v>2568</v>
      </c>
      <c r="D672" s="37" t="s">
        <v>4453</v>
      </c>
      <c r="E672" s="37" t="s">
        <v>2570</v>
      </c>
      <c r="F672" s="37" t="s">
        <v>2571</v>
      </c>
      <c r="G672" s="37" t="s">
        <v>5275</v>
      </c>
      <c r="H672" s="37" t="s">
        <v>4603</v>
      </c>
      <c r="I672" s="37">
        <v>0</v>
      </c>
      <c r="J672" s="37">
        <v>1</v>
      </c>
      <c r="K672" s="37">
        <v>0</v>
      </c>
      <c r="L672" s="37">
        <v>0</v>
      </c>
      <c r="M672" s="37">
        <v>0</v>
      </c>
      <c r="N672" s="37">
        <v>2</v>
      </c>
      <c r="O672" s="37">
        <v>2</v>
      </c>
      <c r="P672">
        <f>VLOOKUP($A672,'Item Detail'!$A$2:$G$665,7,0)</f>
        <v>1</v>
      </c>
      <c r="Q672" s="39" t="s">
        <v>5353</v>
      </c>
      <c r="R672" s="39" t="s">
        <v>5349</v>
      </c>
      <c r="S672" s="39" t="s">
        <v>5354</v>
      </c>
      <c r="T672" s="39" t="s">
        <v>5350</v>
      </c>
      <c r="U672" s="39" t="s">
        <v>5356</v>
      </c>
      <c r="V672" s="39" t="s">
        <v>5355</v>
      </c>
      <c r="W672" s="39" t="s">
        <v>5351</v>
      </c>
      <c r="X672" s="39" t="s">
        <v>5351</v>
      </c>
      <c r="Y672" s="39" t="s">
        <v>5351</v>
      </c>
      <c r="Z672" s="39" t="s">
        <v>5351</v>
      </c>
      <c r="AA672" t="s">
        <v>5381</v>
      </c>
    </row>
    <row r="673" spans="1:27" x14ac:dyDescent="0.3">
      <c r="A673" s="37" t="s">
        <v>4156</v>
      </c>
      <c r="B673" s="37" t="s">
        <v>4641</v>
      </c>
      <c r="C673" s="37" t="s">
        <v>2626</v>
      </c>
      <c r="D673" s="37" t="s">
        <v>4157</v>
      </c>
      <c r="E673" s="37" t="s">
        <v>2310</v>
      </c>
      <c r="F673" s="37" t="s">
        <v>2571</v>
      </c>
      <c r="G673" s="37" t="s">
        <v>5276</v>
      </c>
      <c r="H673" s="37" t="s">
        <v>4607</v>
      </c>
      <c r="I673" s="37">
        <v>0</v>
      </c>
      <c r="J673" s="37">
        <v>0</v>
      </c>
      <c r="K673" s="37">
        <v>0</v>
      </c>
      <c r="L673" s="37">
        <v>1</v>
      </c>
      <c r="M673" s="37">
        <v>0</v>
      </c>
      <c r="N673" s="37">
        <v>2</v>
      </c>
      <c r="O673" s="37">
        <v>2</v>
      </c>
      <c r="P673">
        <f>VLOOKUP($A673,'Item Detail'!$A$2:$G$665,7,0)</f>
        <v>1</v>
      </c>
      <c r="Q673" s="39" t="s">
        <v>5353</v>
      </c>
      <c r="R673" s="39" t="s">
        <v>5349</v>
      </c>
      <c r="S673" s="39" t="s">
        <v>5354</v>
      </c>
      <c r="T673" s="39" t="s">
        <v>5350</v>
      </c>
      <c r="U673" s="39" t="s">
        <v>5356</v>
      </c>
      <c r="V673" s="39" t="s">
        <v>5355</v>
      </c>
      <c r="W673" s="39" t="s">
        <v>5355</v>
      </c>
      <c r="X673" s="39" t="s">
        <v>5355</v>
      </c>
      <c r="Y673" s="39" t="s">
        <v>5355</v>
      </c>
      <c r="Z673" s="39" t="s">
        <v>5351</v>
      </c>
      <c r="AA673" t="s">
        <v>5380</v>
      </c>
    </row>
    <row r="674" spans="1:27" x14ac:dyDescent="0.3">
      <c r="A674" s="37" t="s">
        <v>4334</v>
      </c>
      <c r="B674" s="37" t="s">
        <v>4641</v>
      </c>
      <c r="C674" s="37" t="s">
        <v>2626</v>
      </c>
      <c r="D674" s="37" t="s">
        <v>4335</v>
      </c>
      <c r="E674" s="37" t="s">
        <v>2310</v>
      </c>
      <c r="F674" s="37" t="s">
        <v>2571</v>
      </c>
      <c r="G674" s="37" t="s">
        <v>5277</v>
      </c>
      <c r="H674" s="37" t="s">
        <v>4606</v>
      </c>
      <c r="I674" s="37">
        <v>1</v>
      </c>
      <c r="J674" s="37">
        <v>0</v>
      </c>
      <c r="K674" s="37">
        <v>0</v>
      </c>
      <c r="L674" s="37">
        <v>0</v>
      </c>
      <c r="M674" s="37">
        <v>0</v>
      </c>
      <c r="N674" s="37">
        <v>2</v>
      </c>
      <c r="O674" s="37">
        <v>2</v>
      </c>
      <c r="P674">
        <f>VLOOKUP($A674,'Item Detail'!$A$2:$G$665,7,0)</f>
        <v>1</v>
      </c>
      <c r="Q674" s="39" t="s">
        <v>5353</v>
      </c>
      <c r="R674" s="39" t="s">
        <v>5349</v>
      </c>
      <c r="S674" s="39" t="s">
        <v>5354</v>
      </c>
      <c r="T674" s="39" t="s">
        <v>5350</v>
      </c>
      <c r="U674" s="39" t="s">
        <v>5356</v>
      </c>
      <c r="V674" s="39" t="s">
        <v>5355</v>
      </c>
      <c r="W674" s="39" t="s">
        <v>5351</v>
      </c>
      <c r="X674" s="39" t="s">
        <v>5351</v>
      </c>
      <c r="Y674" s="39" t="s">
        <v>5351</v>
      </c>
      <c r="Z674" s="39" t="s">
        <v>5351</v>
      </c>
      <c r="AA674" t="s">
        <v>5380</v>
      </c>
    </row>
    <row r="675" spans="1:27" x14ac:dyDescent="0.3">
      <c r="A675" s="37" t="s">
        <v>4377</v>
      </c>
      <c r="B675" s="37" t="s">
        <v>4641</v>
      </c>
      <c r="C675" s="37" t="s">
        <v>2626</v>
      </c>
      <c r="D675" s="37" t="s">
        <v>4378</v>
      </c>
      <c r="E675" s="37" t="s">
        <v>2310</v>
      </c>
      <c r="F675" s="37" t="s">
        <v>2571</v>
      </c>
      <c r="G675" s="37" t="s">
        <v>5278</v>
      </c>
      <c r="H675" s="37" t="s">
        <v>4603</v>
      </c>
      <c r="I675" s="37">
        <v>0</v>
      </c>
      <c r="J675" s="37">
        <v>0</v>
      </c>
      <c r="K675" s="37">
        <v>0</v>
      </c>
      <c r="L675" s="37">
        <v>1</v>
      </c>
      <c r="M675" s="37">
        <v>0</v>
      </c>
      <c r="N675" s="37">
        <v>2</v>
      </c>
      <c r="O675" s="37">
        <v>2</v>
      </c>
      <c r="P675">
        <f>VLOOKUP($A675,'Item Detail'!$A$2:$G$665,7,0)</f>
        <v>1</v>
      </c>
      <c r="Q675" s="39" t="s">
        <v>5353</v>
      </c>
      <c r="R675" s="39" t="s">
        <v>5349</v>
      </c>
      <c r="S675" s="39" t="s">
        <v>5354</v>
      </c>
      <c r="T675" s="39" t="s">
        <v>5350</v>
      </c>
      <c r="U675" s="39" t="s">
        <v>5356</v>
      </c>
      <c r="V675" s="39" t="s">
        <v>5355</v>
      </c>
      <c r="W675" s="39" t="s">
        <v>5355</v>
      </c>
      <c r="X675" s="39" t="s">
        <v>5355</v>
      </c>
      <c r="Y675" s="39" t="s">
        <v>5351</v>
      </c>
      <c r="Z675" s="39" t="s">
        <v>5355</v>
      </c>
      <c r="AA675" t="s">
        <v>5381</v>
      </c>
    </row>
    <row r="676" spans="1:27" x14ac:dyDescent="0.3">
      <c r="A676" s="37" t="s">
        <v>4211</v>
      </c>
      <c r="B676" s="37" t="s">
        <v>4613</v>
      </c>
      <c r="C676" s="37" t="s">
        <v>3279</v>
      </c>
      <c r="D676" s="37" t="s">
        <v>4212</v>
      </c>
      <c r="E676" s="37" t="s">
        <v>2846</v>
      </c>
      <c r="F676" s="37" t="s">
        <v>2755</v>
      </c>
      <c r="G676" s="37" t="s">
        <v>5279</v>
      </c>
      <c r="H676" s="37" t="s">
        <v>4607</v>
      </c>
      <c r="I676" s="37">
        <v>0</v>
      </c>
      <c r="J676" s="37">
        <v>1</v>
      </c>
      <c r="K676" s="37">
        <v>0</v>
      </c>
      <c r="L676" s="37">
        <v>0</v>
      </c>
      <c r="M676" s="37">
        <v>0</v>
      </c>
      <c r="N676" s="37">
        <v>2</v>
      </c>
      <c r="O676" s="37">
        <v>2</v>
      </c>
      <c r="P676">
        <f>VLOOKUP($A676,'Item Detail'!$A$2:$G$665,7,0)</f>
        <v>1</v>
      </c>
      <c r="Q676" s="39" t="s">
        <v>5353</v>
      </c>
      <c r="R676" s="39" t="s">
        <v>5349</v>
      </c>
      <c r="S676" s="39" t="s">
        <v>5354</v>
      </c>
      <c r="T676" s="39" t="s">
        <v>5350</v>
      </c>
      <c r="U676" s="39" t="s">
        <v>5350</v>
      </c>
      <c r="V676" s="39" t="s">
        <v>5355</v>
      </c>
      <c r="W676" s="39" t="s">
        <v>5355</v>
      </c>
      <c r="X676" s="39" t="s">
        <v>5351</v>
      </c>
      <c r="Y676" s="39" t="s">
        <v>5355</v>
      </c>
      <c r="Z676" s="39" t="s">
        <v>5351</v>
      </c>
      <c r="AA676" t="s">
        <v>5380</v>
      </c>
    </row>
    <row r="677" spans="1:27" x14ac:dyDescent="0.3">
      <c r="A677" s="37" t="s">
        <v>3600</v>
      </c>
      <c r="B677" s="37" t="s">
        <v>4613</v>
      </c>
      <c r="C677" s="37" t="s">
        <v>3279</v>
      </c>
      <c r="D677" s="37" t="s">
        <v>3601</v>
      </c>
      <c r="E677" s="37" t="s">
        <v>2846</v>
      </c>
      <c r="F677" s="37" t="s">
        <v>2755</v>
      </c>
      <c r="G677" s="37" t="s">
        <v>5280</v>
      </c>
      <c r="H677" s="37" t="s">
        <v>4607</v>
      </c>
      <c r="I677" s="37">
        <v>0</v>
      </c>
      <c r="J677" s="37">
        <v>1</v>
      </c>
      <c r="K677" s="37">
        <v>0</v>
      </c>
      <c r="L677" s="37">
        <v>0</v>
      </c>
      <c r="M677" s="37">
        <v>0</v>
      </c>
      <c r="N677" s="37">
        <v>2</v>
      </c>
      <c r="O677" s="37">
        <v>2</v>
      </c>
      <c r="P677">
        <f>VLOOKUP($A677,'Item Detail'!$A$2:$G$665,7,0)</f>
        <v>1</v>
      </c>
      <c r="Q677" s="39" t="s">
        <v>5353</v>
      </c>
      <c r="R677" s="39" t="s">
        <v>5349</v>
      </c>
      <c r="S677" s="39" t="s">
        <v>5354</v>
      </c>
      <c r="T677" s="39" t="s">
        <v>5350</v>
      </c>
      <c r="U677" s="39" t="s">
        <v>5350</v>
      </c>
      <c r="V677" s="39" t="s">
        <v>5355</v>
      </c>
      <c r="W677" s="39" t="s">
        <v>5355</v>
      </c>
      <c r="X677" s="39" t="s">
        <v>5351</v>
      </c>
      <c r="Y677" s="39" t="s">
        <v>5355</v>
      </c>
      <c r="Z677" s="39" t="s">
        <v>5351</v>
      </c>
      <c r="AA677" t="s">
        <v>5380</v>
      </c>
    </row>
    <row r="678" spans="1:27" x14ac:dyDescent="0.3">
      <c r="A678" s="37" t="s">
        <v>3718</v>
      </c>
      <c r="B678" s="37" t="s">
        <v>4613</v>
      </c>
      <c r="C678" s="37" t="s">
        <v>3279</v>
      </c>
      <c r="D678" s="37" t="s">
        <v>3719</v>
      </c>
      <c r="E678" s="37" t="s">
        <v>2846</v>
      </c>
      <c r="F678" s="37" t="s">
        <v>2755</v>
      </c>
      <c r="G678" s="37" t="s">
        <v>5281</v>
      </c>
      <c r="H678" s="37" t="s">
        <v>4607</v>
      </c>
      <c r="I678" s="37">
        <v>0</v>
      </c>
      <c r="J678" s="37">
        <v>1</v>
      </c>
      <c r="K678" s="37">
        <v>0</v>
      </c>
      <c r="L678" s="37">
        <v>0</v>
      </c>
      <c r="M678" s="37">
        <v>0</v>
      </c>
      <c r="N678" s="37">
        <v>2</v>
      </c>
      <c r="O678" s="37">
        <v>2</v>
      </c>
      <c r="P678">
        <f>VLOOKUP($A678,'Item Detail'!$A$2:$G$665,7,0)</f>
        <v>1</v>
      </c>
      <c r="Q678" s="39" t="s">
        <v>5353</v>
      </c>
      <c r="R678" s="39" t="s">
        <v>5349</v>
      </c>
      <c r="S678" s="39" t="s">
        <v>5354</v>
      </c>
      <c r="T678" s="39" t="s">
        <v>5350</v>
      </c>
      <c r="U678" s="39" t="s">
        <v>5350</v>
      </c>
      <c r="V678" s="39" t="s">
        <v>5355</v>
      </c>
      <c r="W678" s="39" t="s">
        <v>5355</v>
      </c>
      <c r="X678" s="39" t="s">
        <v>5355</v>
      </c>
      <c r="Y678" s="39" t="s">
        <v>5355</v>
      </c>
      <c r="Z678" s="39" t="s">
        <v>5351</v>
      </c>
      <c r="AA678" t="s">
        <v>5380</v>
      </c>
    </row>
    <row r="679" spans="1:27" x14ac:dyDescent="0.3">
      <c r="A679" s="37" t="s">
        <v>4462</v>
      </c>
      <c r="B679" s="37" t="s">
        <v>4613</v>
      </c>
      <c r="C679" s="37" t="s">
        <v>3456</v>
      </c>
      <c r="D679" s="37" t="s">
        <v>4463</v>
      </c>
      <c r="E679" s="37" t="s">
        <v>2846</v>
      </c>
      <c r="F679" s="37" t="s">
        <v>2755</v>
      </c>
      <c r="G679" s="37" t="s">
        <v>5282</v>
      </c>
      <c r="H679" s="37" t="s">
        <v>4603</v>
      </c>
      <c r="I679" s="37">
        <v>0</v>
      </c>
      <c r="J679" s="37">
        <v>1</v>
      </c>
      <c r="K679" s="37">
        <v>0</v>
      </c>
      <c r="L679" s="37">
        <v>0</v>
      </c>
      <c r="M679" s="37">
        <v>0</v>
      </c>
      <c r="N679" s="37">
        <v>2</v>
      </c>
      <c r="O679" s="37">
        <v>2</v>
      </c>
      <c r="P679">
        <f>VLOOKUP($A679,'Item Detail'!$A$2:$G$665,7,0)</f>
        <v>1</v>
      </c>
      <c r="Q679" s="39" t="s">
        <v>5353</v>
      </c>
      <c r="R679" s="39" t="s">
        <v>5349</v>
      </c>
      <c r="S679" s="39" t="s">
        <v>5354</v>
      </c>
      <c r="T679" s="39" t="s">
        <v>5350</v>
      </c>
      <c r="U679" s="39" t="s">
        <v>5350</v>
      </c>
      <c r="V679" s="39" t="s">
        <v>5355</v>
      </c>
      <c r="W679" s="39" t="s">
        <v>5351</v>
      </c>
      <c r="X679" s="39" t="s">
        <v>5351</v>
      </c>
      <c r="Y679" s="39" t="s">
        <v>5351</v>
      </c>
      <c r="Z679" s="39" t="s">
        <v>5351</v>
      </c>
      <c r="AA679" t="s">
        <v>5381</v>
      </c>
    </row>
    <row r="680" spans="1:27" x14ac:dyDescent="0.3">
      <c r="A680" s="37" t="s">
        <v>4398</v>
      </c>
      <c r="B680" s="37" t="s">
        <v>4613</v>
      </c>
      <c r="C680" s="37" t="s">
        <v>4399</v>
      </c>
      <c r="D680" s="37" t="s">
        <v>4400</v>
      </c>
      <c r="E680" s="37" t="s">
        <v>2846</v>
      </c>
      <c r="F680" s="37" t="s">
        <v>2755</v>
      </c>
      <c r="G680" s="37" t="s">
        <v>5283</v>
      </c>
      <c r="H680" s="37" t="s">
        <v>4606</v>
      </c>
      <c r="I680" s="37">
        <v>0</v>
      </c>
      <c r="J680" s="37">
        <v>1</v>
      </c>
      <c r="K680" s="37">
        <v>0</v>
      </c>
      <c r="L680" s="37">
        <v>0</v>
      </c>
      <c r="M680" s="37">
        <v>0</v>
      </c>
      <c r="N680" s="37">
        <v>2</v>
      </c>
      <c r="O680" s="37">
        <v>2</v>
      </c>
      <c r="P680">
        <f>VLOOKUP($A680,'Item Detail'!$A$2:$G$665,7,0)</f>
        <v>1</v>
      </c>
      <c r="Q680" s="39" t="s">
        <v>5353</v>
      </c>
      <c r="R680" s="39" t="s">
        <v>5349</v>
      </c>
      <c r="S680" s="39" t="s">
        <v>5354</v>
      </c>
      <c r="T680" s="39" t="s">
        <v>5350</v>
      </c>
      <c r="U680" s="39" t="s">
        <v>5350</v>
      </c>
      <c r="V680" s="39" t="s">
        <v>5355</v>
      </c>
      <c r="W680" s="39" t="s">
        <v>5355</v>
      </c>
      <c r="X680" s="39" t="s">
        <v>5355</v>
      </c>
      <c r="Y680" s="39" t="s">
        <v>5355</v>
      </c>
      <c r="Z680" s="39" t="s">
        <v>5355</v>
      </c>
      <c r="AA680" t="s">
        <v>5380</v>
      </c>
    </row>
    <row r="681" spans="1:27" x14ac:dyDescent="0.3">
      <c r="A681" s="37" t="s">
        <v>3866</v>
      </c>
      <c r="B681" s="37" t="s">
        <v>4613</v>
      </c>
      <c r="C681" s="37" t="s">
        <v>3279</v>
      </c>
      <c r="D681" s="37" t="s">
        <v>3867</v>
      </c>
      <c r="E681" s="37" t="s">
        <v>2846</v>
      </c>
      <c r="F681" s="37" t="s">
        <v>2755</v>
      </c>
      <c r="G681" s="37" t="s">
        <v>5284</v>
      </c>
      <c r="H681" s="37" t="s">
        <v>4607</v>
      </c>
      <c r="I681" s="37">
        <v>0</v>
      </c>
      <c r="J681" s="37">
        <v>1</v>
      </c>
      <c r="K681" s="37">
        <v>0</v>
      </c>
      <c r="L681" s="37">
        <v>0</v>
      </c>
      <c r="M681" s="37">
        <v>0</v>
      </c>
      <c r="N681" s="37">
        <v>2</v>
      </c>
      <c r="O681" s="37">
        <v>2</v>
      </c>
      <c r="P681">
        <f>VLOOKUP($A681,'Item Detail'!$A$2:$G$665,7,0)</f>
        <v>1</v>
      </c>
      <c r="Q681" s="39" t="s">
        <v>5353</v>
      </c>
      <c r="R681" s="39" t="s">
        <v>5349</v>
      </c>
      <c r="S681" s="39" t="s">
        <v>5354</v>
      </c>
      <c r="T681" s="39" t="s">
        <v>5350</v>
      </c>
      <c r="U681" s="39" t="s">
        <v>5350</v>
      </c>
      <c r="V681" s="39" t="s">
        <v>5355</v>
      </c>
      <c r="W681" s="39" t="s">
        <v>5355</v>
      </c>
      <c r="X681" s="39" t="s">
        <v>5351</v>
      </c>
      <c r="Y681" s="39" t="s">
        <v>5355</v>
      </c>
      <c r="Z681" s="39" t="s">
        <v>5355</v>
      </c>
      <c r="AA681" t="s">
        <v>5380</v>
      </c>
    </row>
    <row r="682" spans="1:27" x14ac:dyDescent="0.3">
      <c r="A682" s="37" t="s">
        <v>4166</v>
      </c>
      <c r="B682" s="37" t="s">
        <v>4613</v>
      </c>
      <c r="C682" s="37" t="s">
        <v>3214</v>
      </c>
      <c r="D682" s="37" t="s">
        <v>4167</v>
      </c>
      <c r="E682" s="37" t="s">
        <v>2846</v>
      </c>
      <c r="F682" s="37" t="s">
        <v>2755</v>
      </c>
      <c r="G682" s="37" t="s">
        <v>5285</v>
      </c>
      <c r="H682" s="37" t="s">
        <v>4607</v>
      </c>
      <c r="I682" s="37">
        <v>0</v>
      </c>
      <c r="J682" s="37">
        <v>0</v>
      </c>
      <c r="K682" s="37">
        <v>0</v>
      </c>
      <c r="L682" s="37">
        <v>1</v>
      </c>
      <c r="M682" s="37">
        <v>0</v>
      </c>
      <c r="N682" s="37">
        <v>2</v>
      </c>
      <c r="O682" s="37">
        <v>2</v>
      </c>
      <c r="P682">
        <f>VLOOKUP($A682,'Item Detail'!$A$2:$G$665,7,0)</f>
        <v>1</v>
      </c>
      <c r="Q682" s="39" t="s">
        <v>5353</v>
      </c>
      <c r="R682" s="39" t="s">
        <v>5349</v>
      </c>
      <c r="S682" s="39" t="s">
        <v>5354</v>
      </c>
      <c r="T682" s="39" t="s">
        <v>5350</v>
      </c>
      <c r="U682" s="39" t="s">
        <v>5350</v>
      </c>
      <c r="V682" s="39" t="s">
        <v>5355</v>
      </c>
      <c r="W682" s="39" t="s">
        <v>5355</v>
      </c>
      <c r="X682" s="39" t="s">
        <v>5355</v>
      </c>
      <c r="Y682" s="39" t="s">
        <v>5355</v>
      </c>
      <c r="Z682" s="39" t="s">
        <v>5355</v>
      </c>
      <c r="AA682" t="s">
        <v>5380</v>
      </c>
    </row>
    <row r="683" spans="1:27" x14ac:dyDescent="0.3">
      <c r="A683" s="37" t="s">
        <v>4119</v>
      </c>
      <c r="B683" s="37" t="s">
        <v>4613</v>
      </c>
      <c r="C683" s="37" t="s">
        <v>3456</v>
      </c>
      <c r="D683" s="37" t="s">
        <v>4120</v>
      </c>
      <c r="E683" s="37" t="s">
        <v>2846</v>
      </c>
      <c r="F683" s="37" t="s">
        <v>2755</v>
      </c>
      <c r="G683" s="37" t="s">
        <v>5286</v>
      </c>
      <c r="H683" s="37" t="s">
        <v>4603</v>
      </c>
      <c r="I683" s="37">
        <v>0</v>
      </c>
      <c r="J683" s="37">
        <v>1</v>
      </c>
      <c r="K683" s="37">
        <v>0</v>
      </c>
      <c r="L683" s="37">
        <v>0</v>
      </c>
      <c r="M683" s="37">
        <v>0</v>
      </c>
      <c r="N683" s="37">
        <v>2</v>
      </c>
      <c r="O683" s="37">
        <v>2</v>
      </c>
      <c r="P683">
        <f>VLOOKUP($A683,'Item Detail'!$A$2:$G$665,7,0)</f>
        <v>1</v>
      </c>
      <c r="Q683" s="39" t="s">
        <v>5353</v>
      </c>
      <c r="R683" s="39" t="s">
        <v>5349</v>
      </c>
      <c r="S683" s="39" t="s">
        <v>5354</v>
      </c>
      <c r="T683" s="39" t="s">
        <v>5350</v>
      </c>
      <c r="U683" s="39" t="s">
        <v>5350</v>
      </c>
      <c r="V683" s="39" t="s">
        <v>5355</v>
      </c>
      <c r="W683" s="39" t="s">
        <v>5351</v>
      </c>
      <c r="X683" s="39" t="s">
        <v>5351</v>
      </c>
      <c r="Y683" s="39" t="s">
        <v>5351</v>
      </c>
      <c r="Z683" s="39" t="s">
        <v>5351</v>
      </c>
      <c r="AA683" t="s">
        <v>5381</v>
      </c>
    </row>
    <row r="684" spans="1:27" x14ac:dyDescent="0.3">
      <c r="A684" s="37" t="s">
        <v>3674</v>
      </c>
      <c r="B684" s="37" t="s">
        <v>4613</v>
      </c>
      <c r="C684" s="37" t="s">
        <v>3214</v>
      </c>
      <c r="D684" s="37" t="s">
        <v>3675</v>
      </c>
      <c r="E684" s="37" t="s">
        <v>2846</v>
      </c>
      <c r="F684" s="37" t="s">
        <v>2755</v>
      </c>
      <c r="G684" s="37" t="s">
        <v>5287</v>
      </c>
      <c r="H684" s="37" t="s">
        <v>4607</v>
      </c>
      <c r="I684" s="37">
        <v>0</v>
      </c>
      <c r="J684" s="37">
        <v>0</v>
      </c>
      <c r="K684" s="37">
        <v>0</v>
      </c>
      <c r="L684" s="37">
        <v>1</v>
      </c>
      <c r="M684" s="37">
        <v>0</v>
      </c>
      <c r="N684" s="37">
        <v>2</v>
      </c>
      <c r="O684" s="37">
        <v>2</v>
      </c>
      <c r="P684">
        <f>VLOOKUP($A684,'Item Detail'!$A$2:$G$665,7,0)</f>
        <v>1</v>
      </c>
      <c r="Q684" s="39" t="s">
        <v>5353</v>
      </c>
      <c r="R684" s="39" t="s">
        <v>5349</v>
      </c>
      <c r="S684" s="39" t="s">
        <v>5354</v>
      </c>
      <c r="T684" s="39" t="s">
        <v>5350</v>
      </c>
      <c r="U684" s="39" t="s">
        <v>5350</v>
      </c>
      <c r="V684" s="39" t="s">
        <v>5355</v>
      </c>
      <c r="W684" s="39" t="s">
        <v>5355</v>
      </c>
      <c r="X684" s="39" t="s">
        <v>5355</v>
      </c>
      <c r="Y684" s="39" t="s">
        <v>5355</v>
      </c>
      <c r="Z684" s="39" t="s">
        <v>5355</v>
      </c>
      <c r="AA684" t="s">
        <v>5380</v>
      </c>
    </row>
    <row r="685" spans="1:27" x14ac:dyDescent="0.3">
      <c r="A685" s="37" t="s">
        <v>4258</v>
      </c>
      <c r="B685" s="37" t="s">
        <v>4613</v>
      </c>
      <c r="C685" s="37" t="s">
        <v>3214</v>
      </c>
      <c r="D685" s="37" t="s">
        <v>4259</v>
      </c>
      <c r="E685" s="37" t="s">
        <v>2846</v>
      </c>
      <c r="F685" s="37" t="s">
        <v>2755</v>
      </c>
      <c r="G685" s="37" t="s">
        <v>5288</v>
      </c>
      <c r="H685" s="37" t="s">
        <v>4607</v>
      </c>
      <c r="I685" s="37">
        <v>0</v>
      </c>
      <c r="J685" s="37">
        <v>0</v>
      </c>
      <c r="K685" s="37">
        <v>0</v>
      </c>
      <c r="L685" s="37">
        <v>1</v>
      </c>
      <c r="M685" s="37">
        <v>0</v>
      </c>
      <c r="N685" s="37">
        <v>2</v>
      </c>
      <c r="O685" s="37">
        <v>2</v>
      </c>
      <c r="P685">
        <f>VLOOKUP($A685,'Item Detail'!$A$2:$G$665,7,0)</f>
        <v>1</v>
      </c>
      <c r="Q685" s="39" t="s">
        <v>5353</v>
      </c>
      <c r="R685" s="39" t="s">
        <v>5349</v>
      </c>
      <c r="S685" s="39" t="s">
        <v>5354</v>
      </c>
      <c r="T685" s="39" t="s">
        <v>5350</v>
      </c>
      <c r="U685" s="39" t="s">
        <v>5350</v>
      </c>
      <c r="V685" s="39" t="s">
        <v>5355</v>
      </c>
      <c r="W685" s="39" t="s">
        <v>5355</v>
      </c>
      <c r="X685" s="39" t="s">
        <v>5355</v>
      </c>
      <c r="Y685" s="39" t="s">
        <v>5355</v>
      </c>
      <c r="Z685" s="39" t="s">
        <v>5355</v>
      </c>
      <c r="AA685" t="s">
        <v>5380</v>
      </c>
    </row>
    <row r="686" spans="1:27" x14ac:dyDescent="0.3">
      <c r="A686" s="37" t="s">
        <v>3863</v>
      </c>
      <c r="B686" s="37" t="s">
        <v>4613</v>
      </c>
      <c r="C686" s="37" t="s">
        <v>3214</v>
      </c>
      <c r="D686" s="37" t="s">
        <v>3864</v>
      </c>
      <c r="E686" s="37" t="s">
        <v>2846</v>
      </c>
      <c r="F686" s="37" t="s">
        <v>2755</v>
      </c>
      <c r="G686" s="37" t="s">
        <v>5289</v>
      </c>
      <c r="H686" s="37" t="s">
        <v>4607</v>
      </c>
      <c r="I686" s="37">
        <v>0</v>
      </c>
      <c r="J686" s="37">
        <v>0</v>
      </c>
      <c r="K686" s="37">
        <v>0</v>
      </c>
      <c r="L686" s="37">
        <v>1</v>
      </c>
      <c r="M686" s="37">
        <v>0</v>
      </c>
      <c r="N686" s="37">
        <v>2</v>
      </c>
      <c r="O686" s="37">
        <v>2</v>
      </c>
      <c r="P686">
        <f>VLOOKUP($A686,'Item Detail'!$A$2:$G$665,7,0)</f>
        <v>1</v>
      </c>
      <c r="Q686" s="39" t="s">
        <v>5353</v>
      </c>
      <c r="R686" s="39" t="s">
        <v>5349</v>
      </c>
      <c r="S686" s="39" t="s">
        <v>5354</v>
      </c>
      <c r="T686" s="39" t="s">
        <v>5350</v>
      </c>
      <c r="U686" s="39" t="s">
        <v>5350</v>
      </c>
      <c r="V686" s="39" t="s">
        <v>5355</v>
      </c>
      <c r="W686" s="39" t="s">
        <v>5355</v>
      </c>
      <c r="X686" s="39" t="s">
        <v>5355</v>
      </c>
      <c r="Y686" s="39" t="s">
        <v>5355</v>
      </c>
      <c r="Z686" s="39" t="s">
        <v>5355</v>
      </c>
      <c r="AA686" t="s">
        <v>5380</v>
      </c>
    </row>
    <row r="687" spans="1:27" x14ac:dyDescent="0.3">
      <c r="A687" s="37" t="s">
        <v>3649</v>
      </c>
      <c r="B687" s="37" t="s">
        <v>4613</v>
      </c>
      <c r="C687" s="37" t="s">
        <v>3456</v>
      </c>
      <c r="D687" s="37" t="s">
        <v>3650</v>
      </c>
      <c r="E687" s="37" t="s">
        <v>2846</v>
      </c>
      <c r="F687" s="37" t="s">
        <v>2755</v>
      </c>
      <c r="G687" s="37" t="s">
        <v>5290</v>
      </c>
      <c r="H687" s="37" t="s">
        <v>4603</v>
      </c>
      <c r="I687" s="37">
        <v>0</v>
      </c>
      <c r="J687" s="37">
        <v>1</v>
      </c>
      <c r="K687" s="37">
        <v>0</v>
      </c>
      <c r="L687" s="37">
        <v>0</v>
      </c>
      <c r="M687" s="37">
        <v>0</v>
      </c>
      <c r="N687" s="37">
        <v>2</v>
      </c>
      <c r="O687" s="37">
        <v>2</v>
      </c>
      <c r="P687">
        <f>VLOOKUP($A687,'Item Detail'!$A$2:$G$665,7,0)</f>
        <v>1</v>
      </c>
      <c r="Q687" s="39" t="s">
        <v>5353</v>
      </c>
      <c r="R687" s="39" t="s">
        <v>5349</v>
      </c>
      <c r="S687" s="39" t="s">
        <v>5354</v>
      </c>
      <c r="T687" s="39" t="s">
        <v>5350</v>
      </c>
      <c r="U687" s="39" t="s">
        <v>5350</v>
      </c>
      <c r="V687" s="39" t="s">
        <v>5355</v>
      </c>
      <c r="W687" s="39" t="s">
        <v>5351</v>
      </c>
      <c r="X687" s="39" t="s">
        <v>5351</v>
      </c>
      <c r="Y687" s="39" t="s">
        <v>5351</v>
      </c>
      <c r="Z687" s="39" t="s">
        <v>5351</v>
      </c>
      <c r="AA687" t="s">
        <v>5381</v>
      </c>
    </row>
    <row r="688" spans="1:27" x14ac:dyDescent="0.3">
      <c r="A688" s="37" t="s">
        <v>3805</v>
      </c>
      <c r="B688" s="37" t="s">
        <v>4613</v>
      </c>
      <c r="C688" s="37" t="s">
        <v>3456</v>
      </c>
      <c r="D688" s="37" t="s">
        <v>3806</v>
      </c>
      <c r="E688" s="37" t="s">
        <v>2846</v>
      </c>
      <c r="F688" s="37" t="s">
        <v>2755</v>
      </c>
      <c r="G688" s="37" t="s">
        <v>5291</v>
      </c>
      <c r="H688" s="37" t="s">
        <v>4607</v>
      </c>
      <c r="I688" s="37">
        <v>0</v>
      </c>
      <c r="J688" s="37">
        <v>1</v>
      </c>
      <c r="K688" s="37">
        <v>0</v>
      </c>
      <c r="L688" s="37">
        <v>0</v>
      </c>
      <c r="M688" s="37">
        <v>0</v>
      </c>
      <c r="N688" s="37">
        <v>2</v>
      </c>
      <c r="O688" s="37">
        <v>2</v>
      </c>
      <c r="P688">
        <f>VLOOKUP($A688,'Item Detail'!$A$2:$G$665,7,0)</f>
        <v>1</v>
      </c>
      <c r="Q688" s="39" t="s">
        <v>5353</v>
      </c>
      <c r="R688" s="39" t="s">
        <v>5349</v>
      </c>
      <c r="S688" s="39" t="s">
        <v>5354</v>
      </c>
      <c r="T688" s="39" t="s">
        <v>5350</v>
      </c>
      <c r="U688" s="39" t="s">
        <v>5350</v>
      </c>
      <c r="V688" s="39" t="s">
        <v>5355</v>
      </c>
      <c r="W688" s="39" t="s">
        <v>5355</v>
      </c>
      <c r="X688" s="39" t="s">
        <v>5351</v>
      </c>
      <c r="Y688" s="39" t="s">
        <v>5355</v>
      </c>
      <c r="Z688" s="39" t="s">
        <v>5351</v>
      </c>
      <c r="AA688" t="s">
        <v>5380</v>
      </c>
    </row>
    <row r="689" spans="1:27" x14ac:dyDescent="0.3">
      <c r="A689" s="37" t="s">
        <v>3929</v>
      </c>
      <c r="B689" s="37" t="s">
        <v>4613</v>
      </c>
      <c r="C689" s="37" t="s">
        <v>3279</v>
      </c>
      <c r="D689" s="37" t="s">
        <v>3930</v>
      </c>
      <c r="E689" s="37" t="s">
        <v>2846</v>
      </c>
      <c r="F689" s="37" t="s">
        <v>2755</v>
      </c>
      <c r="G689" s="37" t="s">
        <v>5292</v>
      </c>
      <c r="H689" s="37" t="s">
        <v>4607</v>
      </c>
      <c r="I689" s="37">
        <v>0</v>
      </c>
      <c r="J689" s="37">
        <v>1</v>
      </c>
      <c r="K689" s="37">
        <v>0</v>
      </c>
      <c r="L689" s="37">
        <v>0</v>
      </c>
      <c r="M689" s="37">
        <v>0</v>
      </c>
      <c r="N689" s="37">
        <v>2</v>
      </c>
      <c r="O689" s="37">
        <v>2</v>
      </c>
      <c r="P689">
        <f>VLOOKUP($A689,'Item Detail'!$A$2:$G$665,7,0)</f>
        <v>1</v>
      </c>
      <c r="Q689" s="39" t="s">
        <v>5353</v>
      </c>
      <c r="R689" s="39" t="s">
        <v>5349</v>
      </c>
      <c r="S689" s="39" t="s">
        <v>5354</v>
      </c>
      <c r="T689" s="39" t="s">
        <v>5350</v>
      </c>
      <c r="U689" s="39" t="s">
        <v>5350</v>
      </c>
      <c r="V689" s="39" t="s">
        <v>5355</v>
      </c>
      <c r="W689" s="39" t="s">
        <v>5355</v>
      </c>
      <c r="X689" s="39" t="s">
        <v>5355</v>
      </c>
      <c r="Y689" s="39" t="s">
        <v>5355</v>
      </c>
      <c r="Z689" s="39" t="s">
        <v>5351</v>
      </c>
      <c r="AA689" t="s">
        <v>5380</v>
      </c>
    </row>
    <row r="690" spans="1:27" x14ac:dyDescent="0.3">
      <c r="A690" s="37" t="s">
        <v>3455</v>
      </c>
      <c r="B690" s="37" t="s">
        <v>4613</v>
      </c>
      <c r="C690" s="37" t="s">
        <v>3456</v>
      </c>
      <c r="D690" s="37" t="s">
        <v>3457</v>
      </c>
      <c r="E690" s="37" t="s">
        <v>2846</v>
      </c>
      <c r="F690" s="37" t="s">
        <v>2755</v>
      </c>
      <c r="G690" s="37" t="s">
        <v>5293</v>
      </c>
      <c r="H690" s="37" t="s">
        <v>4603</v>
      </c>
      <c r="I690" s="37">
        <v>0</v>
      </c>
      <c r="J690" s="37">
        <v>1</v>
      </c>
      <c r="K690" s="37">
        <v>0</v>
      </c>
      <c r="L690" s="37">
        <v>0</v>
      </c>
      <c r="M690" s="37">
        <v>0</v>
      </c>
      <c r="N690" s="37">
        <v>2</v>
      </c>
      <c r="O690" s="37">
        <v>2</v>
      </c>
      <c r="P690">
        <f>VLOOKUP($A690,'Item Detail'!$A$2:$G$665,7,0)</f>
        <v>1</v>
      </c>
      <c r="Q690" s="39" t="s">
        <v>5353</v>
      </c>
      <c r="R690" s="39" t="s">
        <v>5349</v>
      </c>
      <c r="S690" s="39" t="s">
        <v>5354</v>
      </c>
      <c r="T690" s="39" t="s">
        <v>5350</v>
      </c>
      <c r="U690" s="39" t="s">
        <v>5350</v>
      </c>
      <c r="V690" s="39" t="s">
        <v>5355</v>
      </c>
      <c r="W690" s="39" t="s">
        <v>5351</v>
      </c>
      <c r="X690" s="39" t="s">
        <v>5351</v>
      </c>
      <c r="Y690" s="39" t="s">
        <v>5351</v>
      </c>
      <c r="Z690" s="39" t="s">
        <v>5351</v>
      </c>
      <c r="AA690" t="s">
        <v>5381</v>
      </c>
    </row>
    <row r="691" spans="1:27" x14ac:dyDescent="0.3">
      <c r="A691" s="37" t="s">
        <v>3708</v>
      </c>
      <c r="B691" s="37" t="s">
        <v>4613</v>
      </c>
      <c r="C691" s="37" t="s">
        <v>3456</v>
      </c>
      <c r="D691" s="37" t="s">
        <v>3709</v>
      </c>
      <c r="E691" s="37" t="s">
        <v>2846</v>
      </c>
      <c r="F691" s="37" t="s">
        <v>2755</v>
      </c>
      <c r="G691" s="37" t="s">
        <v>5294</v>
      </c>
      <c r="H691" s="37" t="s">
        <v>4607</v>
      </c>
      <c r="I691" s="37">
        <v>0</v>
      </c>
      <c r="J691" s="37">
        <v>1</v>
      </c>
      <c r="K691" s="37">
        <v>0</v>
      </c>
      <c r="L691" s="37">
        <v>0</v>
      </c>
      <c r="M691" s="37">
        <v>0</v>
      </c>
      <c r="N691" s="37">
        <v>2</v>
      </c>
      <c r="O691" s="37">
        <v>2</v>
      </c>
      <c r="P691">
        <f>VLOOKUP($A691,'Item Detail'!$A$2:$G$665,7,0)</f>
        <v>1</v>
      </c>
      <c r="Q691" s="39" t="s">
        <v>5353</v>
      </c>
      <c r="R691" s="39" t="s">
        <v>5349</v>
      </c>
      <c r="S691" s="39" t="s">
        <v>5354</v>
      </c>
      <c r="T691" s="39" t="s">
        <v>5350</v>
      </c>
      <c r="U691" s="39" t="s">
        <v>5350</v>
      </c>
      <c r="V691" s="39" t="s">
        <v>5355</v>
      </c>
      <c r="W691" s="39" t="s">
        <v>5355</v>
      </c>
      <c r="X691" s="39" t="s">
        <v>5351</v>
      </c>
      <c r="Y691" s="39" t="s">
        <v>5351</v>
      </c>
      <c r="Z691" s="39" t="s">
        <v>5351</v>
      </c>
      <c r="AA691" t="s">
        <v>5380</v>
      </c>
    </row>
    <row r="692" spans="1:27" x14ac:dyDescent="0.3">
      <c r="A692" s="37" t="s">
        <v>4406</v>
      </c>
      <c r="B692" s="37" t="s">
        <v>4613</v>
      </c>
      <c r="C692" s="37" t="s">
        <v>3279</v>
      </c>
      <c r="D692" s="37" t="s">
        <v>4407</v>
      </c>
      <c r="E692" s="37" t="s">
        <v>2846</v>
      </c>
      <c r="F692" s="37" t="s">
        <v>2755</v>
      </c>
      <c r="G692" s="37" t="s">
        <v>5295</v>
      </c>
      <c r="H692" s="37" t="s">
        <v>4607</v>
      </c>
      <c r="I692" s="37">
        <v>0</v>
      </c>
      <c r="J692" s="37">
        <v>1</v>
      </c>
      <c r="K692" s="37">
        <v>0</v>
      </c>
      <c r="L692" s="37">
        <v>0</v>
      </c>
      <c r="M692" s="37">
        <v>0</v>
      </c>
      <c r="N692" s="37">
        <v>2</v>
      </c>
      <c r="O692" s="37">
        <v>2</v>
      </c>
      <c r="P692">
        <f>VLOOKUP($A692,'Item Detail'!$A$2:$G$665,7,0)</f>
        <v>1</v>
      </c>
      <c r="Q692" s="39" t="s">
        <v>5353</v>
      </c>
      <c r="R692" s="39" t="s">
        <v>5349</v>
      </c>
      <c r="S692" s="39" t="s">
        <v>5354</v>
      </c>
      <c r="T692" s="39" t="s">
        <v>5350</v>
      </c>
      <c r="U692" s="39" t="s">
        <v>5350</v>
      </c>
      <c r="V692" s="39" t="s">
        <v>5355</v>
      </c>
      <c r="W692" s="39" t="s">
        <v>5355</v>
      </c>
      <c r="X692" s="39" t="s">
        <v>5351</v>
      </c>
      <c r="Y692" s="39" t="s">
        <v>5351</v>
      </c>
      <c r="Z692" s="39" t="s">
        <v>5351</v>
      </c>
      <c r="AA692" t="s">
        <v>5380</v>
      </c>
    </row>
    <row r="693" spans="1:27" x14ac:dyDescent="0.3">
      <c r="A693" s="37" t="s">
        <v>3979</v>
      </c>
      <c r="B693" s="37" t="s">
        <v>4613</v>
      </c>
      <c r="C693" s="37" t="s">
        <v>3214</v>
      </c>
      <c r="D693" s="37" t="s">
        <v>3980</v>
      </c>
      <c r="E693" s="37" t="s">
        <v>2846</v>
      </c>
      <c r="F693" s="37" t="s">
        <v>2755</v>
      </c>
      <c r="G693" s="37" t="s">
        <v>5296</v>
      </c>
      <c r="H693" s="37" t="s">
        <v>4607</v>
      </c>
      <c r="I693" s="37">
        <v>0</v>
      </c>
      <c r="J693" s="37">
        <v>0</v>
      </c>
      <c r="K693" s="37">
        <v>0</v>
      </c>
      <c r="L693" s="37">
        <v>1</v>
      </c>
      <c r="M693" s="37">
        <v>0</v>
      </c>
      <c r="N693" s="37">
        <v>2</v>
      </c>
      <c r="O693" s="37">
        <v>2</v>
      </c>
      <c r="P693">
        <f>VLOOKUP($A693,'Item Detail'!$A$2:$G$665,7,0)</f>
        <v>1</v>
      </c>
      <c r="Q693" s="39" t="s">
        <v>5353</v>
      </c>
      <c r="R693" s="39" t="s">
        <v>5349</v>
      </c>
      <c r="S693" s="39" t="s">
        <v>5354</v>
      </c>
      <c r="T693" s="39" t="s">
        <v>5350</v>
      </c>
      <c r="U693" s="39" t="s">
        <v>5350</v>
      </c>
      <c r="V693" s="39" t="s">
        <v>5355</v>
      </c>
      <c r="W693" s="39" t="s">
        <v>5355</v>
      </c>
      <c r="X693" s="39" t="s">
        <v>5355</v>
      </c>
      <c r="Y693" s="39" t="s">
        <v>5355</v>
      </c>
      <c r="Z693" s="39" t="s">
        <v>5355</v>
      </c>
      <c r="AA693" t="s">
        <v>5380</v>
      </c>
    </row>
    <row r="694" spans="1:27" x14ac:dyDescent="0.3">
      <c r="A694" s="37" t="s">
        <v>3499</v>
      </c>
      <c r="B694" s="37" t="s">
        <v>4613</v>
      </c>
      <c r="C694" s="37" t="s">
        <v>3456</v>
      </c>
      <c r="D694" s="37" t="s">
        <v>3500</v>
      </c>
      <c r="E694" s="37" t="s">
        <v>2846</v>
      </c>
      <c r="F694" s="37" t="s">
        <v>2755</v>
      </c>
      <c r="G694" s="37" t="s">
        <v>5297</v>
      </c>
      <c r="H694" s="37" t="s">
        <v>4603</v>
      </c>
      <c r="I694" s="37">
        <v>0</v>
      </c>
      <c r="J694" s="37">
        <v>1</v>
      </c>
      <c r="K694" s="37">
        <v>0</v>
      </c>
      <c r="L694" s="37">
        <v>0</v>
      </c>
      <c r="M694" s="37">
        <v>0</v>
      </c>
      <c r="N694" s="37">
        <v>2</v>
      </c>
      <c r="O694" s="37">
        <v>2</v>
      </c>
      <c r="P694">
        <f>VLOOKUP($A694,'Item Detail'!$A$2:$G$665,7,0)</f>
        <v>1</v>
      </c>
      <c r="Q694" s="39" t="s">
        <v>5353</v>
      </c>
      <c r="R694" s="39" t="s">
        <v>5349</v>
      </c>
      <c r="S694" s="39" t="s">
        <v>5354</v>
      </c>
      <c r="T694" s="39" t="s">
        <v>5350</v>
      </c>
      <c r="U694" s="39" t="s">
        <v>5350</v>
      </c>
      <c r="V694" s="39" t="s">
        <v>5355</v>
      </c>
      <c r="W694" s="39" t="s">
        <v>5351</v>
      </c>
      <c r="X694" s="39" t="s">
        <v>5351</v>
      </c>
      <c r="Y694" s="39" t="s">
        <v>5351</v>
      </c>
      <c r="Z694" s="39" t="s">
        <v>5351</v>
      </c>
      <c r="AA694" t="s">
        <v>5381</v>
      </c>
    </row>
    <row r="695" spans="1:27" x14ac:dyDescent="0.3">
      <c r="A695" s="37" t="s">
        <v>3942</v>
      </c>
      <c r="B695" s="37" t="s">
        <v>4613</v>
      </c>
      <c r="C695" s="37" t="s">
        <v>3214</v>
      </c>
      <c r="D695" s="37" t="s">
        <v>3943</v>
      </c>
      <c r="E695" s="37" t="s">
        <v>2846</v>
      </c>
      <c r="F695" s="37" t="s">
        <v>2755</v>
      </c>
      <c r="G695" s="37" t="s">
        <v>5298</v>
      </c>
      <c r="H695" s="37" t="s">
        <v>4607</v>
      </c>
      <c r="I695" s="37">
        <v>0</v>
      </c>
      <c r="J695" s="37">
        <v>0</v>
      </c>
      <c r="K695" s="37">
        <v>0</v>
      </c>
      <c r="L695" s="37">
        <v>1</v>
      </c>
      <c r="M695" s="37">
        <v>0</v>
      </c>
      <c r="N695" s="37">
        <v>2</v>
      </c>
      <c r="O695" s="37">
        <v>2</v>
      </c>
      <c r="P695">
        <f>VLOOKUP($A695,'Item Detail'!$A$2:$G$665,7,0)</f>
        <v>1</v>
      </c>
      <c r="Q695" s="39" t="s">
        <v>5353</v>
      </c>
      <c r="R695" s="39" t="s">
        <v>5349</v>
      </c>
      <c r="S695" s="39" t="s">
        <v>5354</v>
      </c>
      <c r="T695" s="39" t="s">
        <v>5350</v>
      </c>
      <c r="U695" s="39" t="s">
        <v>5350</v>
      </c>
      <c r="V695" s="39" t="s">
        <v>5355</v>
      </c>
      <c r="W695" s="39" t="s">
        <v>5355</v>
      </c>
      <c r="X695" s="39" t="s">
        <v>5355</v>
      </c>
      <c r="Y695" s="39" t="s">
        <v>5355</v>
      </c>
      <c r="Z695" s="39" t="s">
        <v>5355</v>
      </c>
      <c r="AA695" t="s">
        <v>5380</v>
      </c>
    </row>
    <row r="696" spans="1:27" x14ac:dyDescent="0.3">
      <c r="A696" s="37" t="s">
        <v>4553</v>
      </c>
      <c r="B696" s="37" t="s">
        <v>4613</v>
      </c>
      <c r="C696" s="37" t="s">
        <v>3279</v>
      </c>
      <c r="D696" s="37" t="s">
        <v>4554</v>
      </c>
      <c r="E696" s="37" t="s">
        <v>2846</v>
      </c>
      <c r="F696" s="37" t="s">
        <v>2755</v>
      </c>
      <c r="G696" s="37" t="s">
        <v>5299</v>
      </c>
      <c r="H696" s="37" t="s">
        <v>4607</v>
      </c>
      <c r="I696" s="37">
        <v>0</v>
      </c>
      <c r="J696" s="37">
        <v>1</v>
      </c>
      <c r="K696" s="37">
        <v>0</v>
      </c>
      <c r="L696" s="37">
        <v>0</v>
      </c>
      <c r="M696" s="37">
        <v>0</v>
      </c>
      <c r="N696" s="37">
        <v>2</v>
      </c>
      <c r="O696" s="37">
        <v>2</v>
      </c>
      <c r="P696">
        <f>VLOOKUP($A696,'Item Detail'!$A$2:$G$665,7,0)</f>
        <v>1</v>
      </c>
      <c r="Q696" s="39" t="s">
        <v>5353</v>
      </c>
      <c r="R696" s="39" t="s">
        <v>5349</v>
      </c>
      <c r="S696" s="39" t="s">
        <v>5354</v>
      </c>
      <c r="T696" s="39" t="s">
        <v>5350</v>
      </c>
      <c r="U696" s="39" t="s">
        <v>5350</v>
      </c>
      <c r="V696" s="39" t="s">
        <v>5355</v>
      </c>
      <c r="W696" s="39" t="s">
        <v>5355</v>
      </c>
      <c r="X696" s="39" t="s">
        <v>5355</v>
      </c>
      <c r="Y696" s="39" t="s">
        <v>5355</v>
      </c>
      <c r="Z696" s="39" t="s">
        <v>5355</v>
      </c>
      <c r="AA696" t="s">
        <v>5380</v>
      </c>
    </row>
    <row r="697" spans="1:27" x14ac:dyDescent="0.3">
      <c r="A697" s="37" t="s">
        <v>3603</v>
      </c>
      <c r="B697" s="37" t="s">
        <v>4613</v>
      </c>
      <c r="C697" s="37" t="s">
        <v>3279</v>
      </c>
      <c r="D697" s="37" t="s">
        <v>3604</v>
      </c>
      <c r="E697" s="37" t="s">
        <v>2846</v>
      </c>
      <c r="F697" s="37" t="s">
        <v>2755</v>
      </c>
      <c r="G697" s="37" t="s">
        <v>5300</v>
      </c>
      <c r="H697" s="37" t="s">
        <v>4607</v>
      </c>
      <c r="I697" s="37">
        <v>0</v>
      </c>
      <c r="J697" s="37">
        <v>1</v>
      </c>
      <c r="K697" s="37">
        <v>0</v>
      </c>
      <c r="L697" s="37">
        <v>0</v>
      </c>
      <c r="M697" s="37">
        <v>0</v>
      </c>
      <c r="N697" s="37">
        <v>2</v>
      </c>
      <c r="O697" s="37">
        <v>2</v>
      </c>
      <c r="P697">
        <f>VLOOKUP($A697,'Item Detail'!$A$2:$G$665,7,0)</f>
        <v>1</v>
      </c>
      <c r="Q697" s="39" t="s">
        <v>5353</v>
      </c>
      <c r="R697" s="39" t="s">
        <v>5349</v>
      </c>
      <c r="S697" s="39" t="s">
        <v>5354</v>
      </c>
      <c r="T697" s="39" t="s">
        <v>5350</v>
      </c>
      <c r="U697" s="39" t="s">
        <v>5350</v>
      </c>
      <c r="V697" s="39" t="s">
        <v>5355</v>
      </c>
      <c r="W697" s="39" t="s">
        <v>5355</v>
      </c>
      <c r="X697" s="39" t="s">
        <v>5351</v>
      </c>
      <c r="Y697" s="39" t="s">
        <v>5355</v>
      </c>
      <c r="Z697" s="39" t="s">
        <v>5351</v>
      </c>
      <c r="AA697" t="s">
        <v>5380</v>
      </c>
    </row>
    <row r="698" spans="1:27" x14ac:dyDescent="0.3">
      <c r="A698" s="37" t="s">
        <v>4116</v>
      </c>
      <c r="B698" s="37" t="s">
        <v>4613</v>
      </c>
      <c r="C698" s="37" t="s">
        <v>3279</v>
      </c>
      <c r="D698" s="37" t="s">
        <v>4117</v>
      </c>
      <c r="E698" s="37" t="s">
        <v>2846</v>
      </c>
      <c r="F698" s="37" t="s">
        <v>2755</v>
      </c>
      <c r="G698" s="37" t="s">
        <v>5301</v>
      </c>
      <c r="H698" s="37" t="s">
        <v>4607</v>
      </c>
      <c r="I698" s="37">
        <v>0</v>
      </c>
      <c r="J698" s="37">
        <v>1</v>
      </c>
      <c r="K698" s="37">
        <v>0</v>
      </c>
      <c r="L698" s="37">
        <v>0</v>
      </c>
      <c r="M698" s="37">
        <v>0</v>
      </c>
      <c r="N698" s="37">
        <v>2</v>
      </c>
      <c r="O698" s="37">
        <v>2</v>
      </c>
      <c r="P698">
        <f>VLOOKUP($A698,'Item Detail'!$A$2:$G$665,7,0)</f>
        <v>1</v>
      </c>
      <c r="Q698" s="39" t="s">
        <v>5353</v>
      </c>
      <c r="R698" s="39" t="s">
        <v>5349</v>
      </c>
      <c r="S698" s="39" t="s">
        <v>5354</v>
      </c>
      <c r="T698" s="39" t="s">
        <v>5350</v>
      </c>
      <c r="U698" s="39" t="s">
        <v>5350</v>
      </c>
      <c r="V698" s="39" t="s">
        <v>5355</v>
      </c>
      <c r="W698" s="39" t="s">
        <v>5355</v>
      </c>
      <c r="X698" s="39" t="s">
        <v>5355</v>
      </c>
      <c r="Y698" s="39" t="s">
        <v>5355</v>
      </c>
      <c r="Z698" s="39" t="s">
        <v>5351</v>
      </c>
      <c r="AA698" t="s">
        <v>5380</v>
      </c>
    </row>
    <row r="699" spans="1:27" x14ac:dyDescent="0.3">
      <c r="A699" s="37" t="s">
        <v>4310</v>
      </c>
      <c r="B699" s="37" t="s">
        <v>4613</v>
      </c>
      <c r="C699" s="37" t="s">
        <v>3214</v>
      </c>
      <c r="D699" s="37" t="s">
        <v>4311</v>
      </c>
      <c r="E699" s="37" t="s">
        <v>2846</v>
      </c>
      <c r="F699" s="37" t="s">
        <v>2755</v>
      </c>
      <c r="G699" s="37" t="s">
        <v>5302</v>
      </c>
      <c r="H699" s="37" t="s">
        <v>4607</v>
      </c>
      <c r="I699" s="37">
        <v>0</v>
      </c>
      <c r="J699" s="37">
        <v>1</v>
      </c>
      <c r="K699" s="37">
        <v>0</v>
      </c>
      <c r="L699" s="37">
        <v>0</v>
      </c>
      <c r="M699" s="37">
        <v>0</v>
      </c>
      <c r="N699" s="37">
        <v>2</v>
      </c>
      <c r="O699" s="37">
        <v>2</v>
      </c>
      <c r="P699">
        <f>VLOOKUP($A699,'Item Detail'!$A$2:$G$665,7,0)</f>
        <v>1</v>
      </c>
      <c r="Q699" s="39" t="s">
        <v>5353</v>
      </c>
      <c r="R699" s="39" t="s">
        <v>5349</v>
      </c>
      <c r="S699" s="39" t="s">
        <v>5354</v>
      </c>
      <c r="T699" s="39" t="s">
        <v>5350</v>
      </c>
      <c r="U699" s="39" t="s">
        <v>5350</v>
      </c>
      <c r="V699" s="39" t="s">
        <v>5355</v>
      </c>
      <c r="W699" s="39" t="s">
        <v>5355</v>
      </c>
      <c r="X699" s="39" t="s">
        <v>5355</v>
      </c>
      <c r="Y699" s="39" t="s">
        <v>5355</v>
      </c>
      <c r="Z699" s="39" t="s">
        <v>5355</v>
      </c>
      <c r="AA699" t="s">
        <v>5380</v>
      </c>
    </row>
    <row r="700" spans="1:27" x14ac:dyDescent="0.3">
      <c r="A700" s="37" t="s">
        <v>3379</v>
      </c>
      <c r="B700" s="37" t="s">
        <v>4613</v>
      </c>
      <c r="C700" s="37" t="s">
        <v>3380</v>
      </c>
      <c r="D700" s="37" t="s">
        <v>3381</v>
      </c>
      <c r="E700" s="37" t="s">
        <v>2846</v>
      </c>
      <c r="F700" s="37" t="s">
        <v>2755</v>
      </c>
      <c r="G700" s="37" t="s">
        <v>5303</v>
      </c>
      <c r="H700" s="37" t="s">
        <v>4607</v>
      </c>
      <c r="I700" s="37">
        <v>0</v>
      </c>
      <c r="J700" s="37">
        <v>1</v>
      </c>
      <c r="K700" s="37">
        <v>0</v>
      </c>
      <c r="L700" s="37">
        <v>0</v>
      </c>
      <c r="M700" s="37">
        <v>0</v>
      </c>
      <c r="N700" s="37">
        <v>2</v>
      </c>
      <c r="O700" s="37">
        <v>2</v>
      </c>
      <c r="P700">
        <f>VLOOKUP($A700,'Item Detail'!$A$2:$G$665,7,0)</f>
        <v>1</v>
      </c>
      <c r="Q700" s="39" t="s">
        <v>5353</v>
      </c>
      <c r="R700" s="39" t="s">
        <v>5349</v>
      </c>
      <c r="S700" s="39" t="s">
        <v>5354</v>
      </c>
      <c r="T700" s="39" t="s">
        <v>5350</v>
      </c>
      <c r="U700" s="39" t="s">
        <v>5350</v>
      </c>
      <c r="V700" s="39" t="s">
        <v>5355</v>
      </c>
      <c r="W700" s="39" t="s">
        <v>5355</v>
      </c>
      <c r="X700" s="39" t="s">
        <v>5351</v>
      </c>
      <c r="Y700" s="39" t="s">
        <v>5355</v>
      </c>
      <c r="Z700" s="39" t="s">
        <v>5351</v>
      </c>
      <c r="AA700" t="s">
        <v>5380</v>
      </c>
    </row>
    <row r="701" spans="1:27" x14ac:dyDescent="0.3">
      <c r="A701" s="37" t="s">
        <v>3695</v>
      </c>
      <c r="B701" s="37" t="s">
        <v>4613</v>
      </c>
      <c r="C701" s="37" t="s">
        <v>3380</v>
      </c>
      <c r="D701" s="37" t="s">
        <v>3696</v>
      </c>
      <c r="E701" s="37" t="s">
        <v>2846</v>
      </c>
      <c r="F701" s="37" t="s">
        <v>2755</v>
      </c>
      <c r="G701" s="37" t="s">
        <v>5304</v>
      </c>
      <c r="H701" s="37" t="s">
        <v>4603</v>
      </c>
      <c r="I701" s="37">
        <v>0</v>
      </c>
      <c r="J701" s="37">
        <v>1</v>
      </c>
      <c r="K701" s="37">
        <v>0</v>
      </c>
      <c r="L701" s="37">
        <v>0</v>
      </c>
      <c r="M701" s="37">
        <v>0</v>
      </c>
      <c r="N701" s="37">
        <v>2</v>
      </c>
      <c r="O701" s="37">
        <v>2</v>
      </c>
      <c r="P701">
        <f>VLOOKUP($A701,'Item Detail'!$A$2:$G$665,7,0)</f>
        <v>1</v>
      </c>
      <c r="Q701" s="39" t="s">
        <v>5353</v>
      </c>
      <c r="R701" s="39" t="s">
        <v>5349</v>
      </c>
      <c r="S701" s="39" t="s">
        <v>5354</v>
      </c>
      <c r="T701" s="39" t="s">
        <v>5350</v>
      </c>
      <c r="U701" s="39" t="s">
        <v>5350</v>
      </c>
      <c r="V701" s="39" t="s">
        <v>5355</v>
      </c>
      <c r="W701" s="39" t="s">
        <v>5351</v>
      </c>
      <c r="X701" s="39" t="s">
        <v>5351</v>
      </c>
      <c r="Y701" s="39" t="s">
        <v>5355</v>
      </c>
      <c r="Z701" s="39" t="s">
        <v>5351</v>
      </c>
      <c r="AA701" t="s">
        <v>5381</v>
      </c>
    </row>
    <row r="702" spans="1:27" x14ac:dyDescent="0.3">
      <c r="A702" s="37" t="s">
        <v>4015</v>
      </c>
      <c r="B702" s="37" t="s">
        <v>4613</v>
      </c>
      <c r="C702" s="37" t="s">
        <v>3380</v>
      </c>
      <c r="D702" s="37" t="s">
        <v>4016</v>
      </c>
      <c r="E702" s="37" t="s">
        <v>2846</v>
      </c>
      <c r="F702" s="37" t="s">
        <v>2755</v>
      </c>
      <c r="G702" s="37" t="s">
        <v>5305</v>
      </c>
      <c r="H702" s="37" t="s">
        <v>4603</v>
      </c>
      <c r="I702" s="37">
        <v>0</v>
      </c>
      <c r="J702" s="37">
        <v>1</v>
      </c>
      <c r="K702" s="37">
        <v>0</v>
      </c>
      <c r="L702" s="37">
        <v>0</v>
      </c>
      <c r="M702" s="37">
        <v>0</v>
      </c>
      <c r="N702" s="37">
        <v>2</v>
      </c>
      <c r="O702" s="37">
        <v>2</v>
      </c>
      <c r="P702">
        <f>VLOOKUP($A702,'Item Detail'!$A$2:$G$665,7,0)</f>
        <v>1</v>
      </c>
      <c r="Q702" s="39" t="s">
        <v>5353</v>
      </c>
      <c r="R702" s="39" t="s">
        <v>5349</v>
      </c>
      <c r="S702" s="39" t="s">
        <v>5354</v>
      </c>
      <c r="T702" s="39" t="s">
        <v>5350</v>
      </c>
      <c r="U702" s="39" t="s">
        <v>5350</v>
      </c>
      <c r="V702" s="39" t="s">
        <v>5355</v>
      </c>
      <c r="W702" s="39" t="s">
        <v>5351</v>
      </c>
      <c r="X702" s="39" t="s">
        <v>5351</v>
      </c>
      <c r="Y702" s="39" t="s">
        <v>5351</v>
      </c>
      <c r="Z702" s="39" t="s">
        <v>5351</v>
      </c>
      <c r="AA702" t="s">
        <v>5381</v>
      </c>
    </row>
    <row r="703" spans="1:27" x14ac:dyDescent="0.3">
      <c r="A703" s="37" t="s">
        <v>3844</v>
      </c>
      <c r="B703" s="37" t="s">
        <v>4613</v>
      </c>
      <c r="C703" s="37" t="s">
        <v>3456</v>
      </c>
      <c r="D703" s="37" t="s">
        <v>3845</v>
      </c>
      <c r="E703" s="37" t="s">
        <v>2846</v>
      </c>
      <c r="F703" s="37" t="s">
        <v>2755</v>
      </c>
      <c r="G703" s="37" t="s">
        <v>5306</v>
      </c>
      <c r="H703" s="37" t="s">
        <v>4603</v>
      </c>
      <c r="I703" s="37">
        <v>0</v>
      </c>
      <c r="J703" s="37">
        <v>1</v>
      </c>
      <c r="K703" s="37">
        <v>0</v>
      </c>
      <c r="L703" s="37">
        <v>0</v>
      </c>
      <c r="M703" s="37">
        <v>0</v>
      </c>
      <c r="N703" s="37">
        <v>2</v>
      </c>
      <c r="O703" s="37">
        <v>2</v>
      </c>
      <c r="P703">
        <f>VLOOKUP($A703,'Item Detail'!$A$2:$G$665,7,0)</f>
        <v>1</v>
      </c>
      <c r="Q703" s="39" t="s">
        <v>5353</v>
      </c>
      <c r="R703" s="39" t="s">
        <v>5349</v>
      </c>
      <c r="S703" s="39" t="s">
        <v>5354</v>
      </c>
      <c r="T703" s="39" t="s">
        <v>5350</v>
      </c>
      <c r="U703" s="39" t="s">
        <v>5350</v>
      </c>
      <c r="V703" s="39" t="s">
        <v>5355</v>
      </c>
      <c r="W703" s="39" t="s">
        <v>5351</v>
      </c>
      <c r="X703" s="39" t="s">
        <v>5351</v>
      </c>
      <c r="Y703" s="39" t="s">
        <v>5351</v>
      </c>
      <c r="Z703" s="39" t="s">
        <v>5351</v>
      </c>
      <c r="AA703" t="s">
        <v>5381</v>
      </c>
    </row>
    <row r="704" spans="1:27" x14ac:dyDescent="0.3">
      <c r="A704" s="37" t="s">
        <v>3423</v>
      </c>
      <c r="B704" s="37" t="s">
        <v>4613</v>
      </c>
      <c r="C704" s="37" t="s">
        <v>3424</v>
      </c>
      <c r="D704" s="37" t="s">
        <v>3425</v>
      </c>
      <c r="E704" s="37" t="s">
        <v>2846</v>
      </c>
      <c r="F704" s="37" t="s">
        <v>2755</v>
      </c>
      <c r="G704" s="37" t="s">
        <v>5307</v>
      </c>
      <c r="H704" s="37" t="s">
        <v>4606</v>
      </c>
      <c r="I704" s="37">
        <v>0</v>
      </c>
      <c r="J704" s="37">
        <v>1</v>
      </c>
      <c r="K704" s="37">
        <v>0</v>
      </c>
      <c r="L704" s="37">
        <v>0</v>
      </c>
      <c r="M704" s="37">
        <v>0</v>
      </c>
      <c r="N704" s="37">
        <v>2</v>
      </c>
      <c r="O704" s="37">
        <v>2</v>
      </c>
      <c r="P704">
        <f>VLOOKUP($A704,'Item Detail'!$A$2:$G$665,7,0)</f>
        <v>1</v>
      </c>
      <c r="Q704" s="39" t="s">
        <v>5353</v>
      </c>
      <c r="R704" s="39" t="s">
        <v>5349</v>
      </c>
      <c r="S704" s="39" t="s">
        <v>5354</v>
      </c>
      <c r="T704" s="39" t="s">
        <v>5350</v>
      </c>
      <c r="U704" s="39" t="s">
        <v>5350</v>
      </c>
      <c r="V704" s="39" t="s">
        <v>5355</v>
      </c>
      <c r="W704" s="39" t="s">
        <v>5355</v>
      </c>
      <c r="X704" s="39" t="s">
        <v>5351</v>
      </c>
      <c r="Y704" s="39" t="s">
        <v>5355</v>
      </c>
      <c r="Z704" s="39" t="s">
        <v>5351</v>
      </c>
      <c r="AA704" t="s">
        <v>5380</v>
      </c>
    </row>
    <row r="705" spans="1:27" x14ac:dyDescent="0.3">
      <c r="A705" s="37" t="s">
        <v>3597</v>
      </c>
      <c r="B705" s="37" t="s">
        <v>4613</v>
      </c>
      <c r="C705" s="37" t="s">
        <v>3279</v>
      </c>
      <c r="D705" s="37" t="s">
        <v>3598</v>
      </c>
      <c r="E705" s="37" t="s">
        <v>2846</v>
      </c>
      <c r="F705" s="37" t="s">
        <v>2755</v>
      </c>
      <c r="G705" s="37" t="s">
        <v>5308</v>
      </c>
      <c r="H705" s="37" t="s">
        <v>4607</v>
      </c>
      <c r="I705" s="37">
        <v>0</v>
      </c>
      <c r="J705" s="37">
        <v>1</v>
      </c>
      <c r="K705" s="37">
        <v>0</v>
      </c>
      <c r="L705" s="37">
        <v>0</v>
      </c>
      <c r="M705" s="37">
        <v>0</v>
      </c>
      <c r="N705" s="37">
        <v>2</v>
      </c>
      <c r="O705" s="37">
        <v>2</v>
      </c>
      <c r="P705">
        <f>VLOOKUP($A705,'Item Detail'!$A$2:$G$665,7,0)</f>
        <v>1</v>
      </c>
      <c r="Q705" s="39" t="s">
        <v>5353</v>
      </c>
      <c r="R705" s="39" t="s">
        <v>5349</v>
      </c>
      <c r="S705" s="39" t="s">
        <v>5354</v>
      </c>
      <c r="T705" s="39" t="s">
        <v>5350</v>
      </c>
      <c r="U705" s="39" t="s">
        <v>5350</v>
      </c>
      <c r="V705" s="39" t="s">
        <v>5355</v>
      </c>
      <c r="W705" s="39" t="s">
        <v>5355</v>
      </c>
      <c r="X705" s="39" t="s">
        <v>5355</v>
      </c>
      <c r="Y705" s="39" t="s">
        <v>5355</v>
      </c>
      <c r="Z705" s="39" t="s">
        <v>5355</v>
      </c>
      <c r="AA705" t="s">
        <v>5380</v>
      </c>
    </row>
    <row r="706" spans="1:27" x14ac:dyDescent="0.3">
      <c r="A706" s="37" t="s">
        <v>3524</v>
      </c>
      <c r="B706" s="37" t="s">
        <v>4613</v>
      </c>
      <c r="C706" s="37" t="s">
        <v>3279</v>
      </c>
      <c r="D706" s="37" t="s">
        <v>3525</v>
      </c>
      <c r="E706" s="37" t="s">
        <v>2846</v>
      </c>
      <c r="F706" s="37" t="s">
        <v>2755</v>
      </c>
      <c r="G706" s="37" t="s">
        <v>5309</v>
      </c>
      <c r="H706" s="37" t="s">
        <v>4607</v>
      </c>
      <c r="I706" s="37">
        <v>0</v>
      </c>
      <c r="J706" s="37">
        <v>1</v>
      </c>
      <c r="K706" s="37">
        <v>0</v>
      </c>
      <c r="L706" s="37">
        <v>0</v>
      </c>
      <c r="M706" s="37">
        <v>0</v>
      </c>
      <c r="N706" s="37">
        <v>2</v>
      </c>
      <c r="O706" s="37">
        <v>2</v>
      </c>
      <c r="P706">
        <f>VLOOKUP($A706,'Item Detail'!$A$2:$G$665,7,0)</f>
        <v>1</v>
      </c>
      <c r="Q706" s="39" t="s">
        <v>5353</v>
      </c>
      <c r="R706" s="39" t="s">
        <v>5349</v>
      </c>
      <c r="S706" s="39" t="s">
        <v>5354</v>
      </c>
      <c r="T706" s="39" t="s">
        <v>5350</v>
      </c>
      <c r="U706" s="39" t="s">
        <v>5350</v>
      </c>
      <c r="V706" s="39" t="s">
        <v>5355</v>
      </c>
      <c r="W706" s="39" t="s">
        <v>5355</v>
      </c>
      <c r="X706" s="39" t="s">
        <v>5351</v>
      </c>
      <c r="Y706" s="39" t="s">
        <v>5355</v>
      </c>
      <c r="Z706" s="39" t="s">
        <v>5351</v>
      </c>
      <c r="AA706" t="s">
        <v>5380</v>
      </c>
    </row>
    <row r="707" spans="1:27" x14ac:dyDescent="0.3">
      <c r="A707" s="37" t="s">
        <v>3817</v>
      </c>
      <c r="B707" s="37" t="s">
        <v>4613</v>
      </c>
      <c r="C707" s="37" t="s">
        <v>3818</v>
      </c>
      <c r="D707" s="37" t="s">
        <v>3819</v>
      </c>
      <c r="E707" s="37" t="s">
        <v>2846</v>
      </c>
      <c r="F707" s="37" t="s">
        <v>2755</v>
      </c>
      <c r="G707" s="37" t="s">
        <v>5310</v>
      </c>
      <c r="H707" s="37" t="s">
        <v>4607</v>
      </c>
      <c r="I707" s="37">
        <v>0</v>
      </c>
      <c r="J707" s="37">
        <v>1</v>
      </c>
      <c r="K707" s="37">
        <v>0</v>
      </c>
      <c r="L707" s="37">
        <v>0</v>
      </c>
      <c r="M707" s="37">
        <v>0</v>
      </c>
      <c r="N707" s="37">
        <v>2</v>
      </c>
      <c r="O707" s="37">
        <v>2</v>
      </c>
      <c r="P707">
        <f>VLOOKUP($A707,'Item Detail'!$A$2:$G$665,7,0)</f>
        <v>1</v>
      </c>
      <c r="Q707" s="39" t="s">
        <v>5353</v>
      </c>
      <c r="R707" s="39" t="s">
        <v>5349</v>
      </c>
      <c r="S707" s="39" t="s">
        <v>5354</v>
      </c>
      <c r="T707" s="39" t="s">
        <v>5350</v>
      </c>
      <c r="U707" s="39" t="s">
        <v>5350</v>
      </c>
      <c r="V707" s="39" t="s">
        <v>5355</v>
      </c>
      <c r="W707" s="39" t="s">
        <v>5355</v>
      </c>
      <c r="X707" s="39" t="s">
        <v>5355</v>
      </c>
      <c r="Y707" s="39" t="s">
        <v>5351</v>
      </c>
      <c r="Z707" s="39" t="s">
        <v>5355</v>
      </c>
      <c r="AA707" t="s">
        <v>5380</v>
      </c>
    </row>
    <row r="708" spans="1:27" x14ac:dyDescent="0.3">
      <c r="A708" s="37" t="s">
        <v>4141</v>
      </c>
      <c r="B708" s="37" t="s">
        <v>4613</v>
      </c>
      <c r="C708" s="37" t="s">
        <v>3380</v>
      </c>
      <c r="D708" s="37" t="s">
        <v>4142</v>
      </c>
      <c r="E708" s="37" t="s">
        <v>2846</v>
      </c>
      <c r="F708" s="37" t="s">
        <v>2755</v>
      </c>
      <c r="G708" s="37" t="s">
        <v>5311</v>
      </c>
      <c r="H708" s="37" t="s">
        <v>4603</v>
      </c>
      <c r="I708" s="37">
        <v>0</v>
      </c>
      <c r="J708" s="37">
        <v>1</v>
      </c>
      <c r="K708" s="37">
        <v>0</v>
      </c>
      <c r="L708" s="37">
        <v>0</v>
      </c>
      <c r="M708" s="37">
        <v>0</v>
      </c>
      <c r="N708" s="37">
        <v>2</v>
      </c>
      <c r="O708" s="37">
        <v>2</v>
      </c>
      <c r="P708">
        <f>VLOOKUP($A708,'Item Detail'!$A$2:$G$665,7,0)</f>
        <v>1</v>
      </c>
      <c r="Q708" s="39" t="s">
        <v>5353</v>
      </c>
      <c r="R708" s="39" t="s">
        <v>5349</v>
      </c>
      <c r="S708" s="39" t="s">
        <v>5354</v>
      </c>
      <c r="T708" s="39" t="s">
        <v>5350</v>
      </c>
      <c r="U708" s="39" t="s">
        <v>5350</v>
      </c>
      <c r="V708" s="39" t="s">
        <v>5355</v>
      </c>
      <c r="W708" s="39" t="s">
        <v>5351</v>
      </c>
      <c r="X708" s="39" t="s">
        <v>5351</v>
      </c>
      <c r="Y708" s="39" t="s">
        <v>5351</v>
      </c>
      <c r="Z708" s="39" t="s">
        <v>5351</v>
      </c>
      <c r="AA708" t="s">
        <v>5381</v>
      </c>
    </row>
    <row r="709" spans="1:27" x14ac:dyDescent="0.3">
      <c r="A709" s="37" t="s">
        <v>4196</v>
      </c>
      <c r="B709" s="37" t="s">
        <v>4613</v>
      </c>
      <c r="C709" s="37" t="s">
        <v>3279</v>
      </c>
      <c r="D709" s="37" t="s">
        <v>4197</v>
      </c>
      <c r="E709" s="37" t="s">
        <v>2846</v>
      </c>
      <c r="F709" s="37" t="s">
        <v>2755</v>
      </c>
      <c r="G709" s="37" t="s">
        <v>5312</v>
      </c>
      <c r="H709" s="37" t="s">
        <v>4606</v>
      </c>
      <c r="I709" s="37">
        <v>0</v>
      </c>
      <c r="J709" s="37">
        <v>1</v>
      </c>
      <c r="K709" s="37">
        <v>0</v>
      </c>
      <c r="L709" s="37">
        <v>0</v>
      </c>
      <c r="M709" s="37">
        <v>0</v>
      </c>
      <c r="N709" s="37">
        <v>2</v>
      </c>
      <c r="O709" s="37">
        <v>2</v>
      </c>
      <c r="P709">
        <f>VLOOKUP($A709,'Item Detail'!$A$2:$G$665,7,0)</f>
        <v>1</v>
      </c>
      <c r="Q709" s="39" t="s">
        <v>5353</v>
      </c>
      <c r="R709" s="39" t="s">
        <v>5349</v>
      </c>
      <c r="S709" s="39" t="s">
        <v>5354</v>
      </c>
      <c r="T709" s="39" t="s">
        <v>5350</v>
      </c>
      <c r="U709" s="39" t="s">
        <v>5350</v>
      </c>
      <c r="V709" s="39" t="s">
        <v>5355</v>
      </c>
      <c r="W709" s="39" t="s">
        <v>5355</v>
      </c>
      <c r="X709" s="39" t="s">
        <v>5351</v>
      </c>
      <c r="Y709" s="39" t="s">
        <v>5351</v>
      </c>
      <c r="Z709" s="39" t="s">
        <v>5351</v>
      </c>
      <c r="AA709" t="s">
        <v>5380</v>
      </c>
    </row>
    <row r="710" spans="1:27" x14ac:dyDescent="0.3">
      <c r="A710" s="37" t="s">
        <v>3582</v>
      </c>
      <c r="B710" s="37" t="s">
        <v>4613</v>
      </c>
      <c r="C710" s="37" t="s">
        <v>3583</v>
      </c>
      <c r="D710" s="37" t="s">
        <v>3584</v>
      </c>
      <c r="E710" s="37" t="s">
        <v>2846</v>
      </c>
      <c r="F710" s="37" t="s">
        <v>2755</v>
      </c>
      <c r="G710" s="37" t="s">
        <v>5313</v>
      </c>
      <c r="H710" s="37" t="s">
        <v>4607</v>
      </c>
      <c r="I710" s="37">
        <v>0</v>
      </c>
      <c r="J710" s="37">
        <v>1</v>
      </c>
      <c r="K710" s="37">
        <v>0</v>
      </c>
      <c r="L710" s="37">
        <v>0</v>
      </c>
      <c r="M710" s="37">
        <v>0</v>
      </c>
      <c r="N710" s="37">
        <v>2</v>
      </c>
      <c r="O710" s="37">
        <v>2</v>
      </c>
      <c r="P710">
        <f>VLOOKUP($A710,'Item Detail'!$A$2:$G$665,7,0)</f>
        <v>1</v>
      </c>
      <c r="Q710" s="39" t="s">
        <v>5353</v>
      </c>
      <c r="R710" s="39" t="s">
        <v>5349</v>
      </c>
      <c r="S710" s="39" t="s">
        <v>5354</v>
      </c>
      <c r="T710" s="39" t="s">
        <v>5350</v>
      </c>
      <c r="U710" s="39" t="s">
        <v>5350</v>
      </c>
      <c r="V710" s="39" t="s">
        <v>5355</v>
      </c>
      <c r="W710" s="39" t="s">
        <v>5355</v>
      </c>
      <c r="X710" s="39" t="s">
        <v>5355</v>
      </c>
      <c r="Y710" s="39" t="s">
        <v>5355</v>
      </c>
      <c r="Z710" s="39" t="s">
        <v>5355</v>
      </c>
      <c r="AA710" t="s">
        <v>5380</v>
      </c>
    </row>
    <row r="711" spans="1:27" x14ac:dyDescent="0.3">
      <c r="A711" s="37" t="s">
        <v>4383</v>
      </c>
      <c r="B711" s="37" t="s">
        <v>4613</v>
      </c>
      <c r="C711" s="37" t="s">
        <v>3456</v>
      </c>
      <c r="D711" s="37" t="s">
        <v>4384</v>
      </c>
      <c r="E711" s="37" t="s">
        <v>2846</v>
      </c>
      <c r="F711" s="37" t="s">
        <v>2755</v>
      </c>
      <c r="G711" s="37" t="s">
        <v>5314</v>
      </c>
      <c r="H711" s="37" t="s">
        <v>4603</v>
      </c>
      <c r="I711" s="37">
        <v>0</v>
      </c>
      <c r="J711" s="37">
        <v>1</v>
      </c>
      <c r="K711" s="37">
        <v>0</v>
      </c>
      <c r="L711" s="37">
        <v>0</v>
      </c>
      <c r="M711" s="37">
        <v>0</v>
      </c>
      <c r="N711" s="37">
        <v>2</v>
      </c>
      <c r="O711" s="37">
        <v>2</v>
      </c>
      <c r="P711">
        <f>VLOOKUP($A711,'Item Detail'!$A$2:$G$665,7,0)</f>
        <v>1</v>
      </c>
      <c r="Q711" s="39" t="s">
        <v>5353</v>
      </c>
      <c r="R711" s="39" t="s">
        <v>5349</v>
      </c>
      <c r="S711" s="39" t="s">
        <v>5354</v>
      </c>
      <c r="T711" s="39" t="s">
        <v>5350</v>
      </c>
      <c r="U711" s="39" t="s">
        <v>5350</v>
      </c>
      <c r="V711" s="39" t="s">
        <v>5355</v>
      </c>
      <c r="W711" s="39" t="s">
        <v>5351</v>
      </c>
      <c r="X711" s="39" t="s">
        <v>5351</v>
      </c>
      <c r="Y711" s="39" t="s">
        <v>5351</v>
      </c>
      <c r="Z711" s="39" t="s">
        <v>5351</v>
      </c>
      <c r="AA711" t="s">
        <v>5381</v>
      </c>
    </row>
    <row r="712" spans="1:27" x14ac:dyDescent="0.3">
      <c r="A712" s="37" t="s">
        <v>3511</v>
      </c>
      <c r="B712" s="37" t="s">
        <v>4613</v>
      </c>
      <c r="C712" s="37" t="s">
        <v>3214</v>
      </c>
      <c r="D712" s="37" t="s">
        <v>3512</v>
      </c>
      <c r="E712" s="37" t="s">
        <v>2846</v>
      </c>
      <c r="F712" s="37" t="s">
        <v>2755</v>
      </c>
      <c r="G712" s="37" t="s">
        <v>5315</v>
      </c>
      <c r="H712" s="37" t="s">
        <v>4607</v>
      </c>
      <c r="I712" s="37">
        <v>0</v>
      </c>
      <c r="J712" s="37">
        <v>0</v>
      </c>
      <c r="K712" s="37">
        <v>0</v>
      </c>
      <c r="L712" s="37">
        <v>1</v>
      </c>
      <c r="M712" s="37">
        <v>0</v>
      </c>
      <c r="N712" s="37">
        <v>2</v>
      </c>
      <c r="O712" s="37">
        <v>2</v>
      </c>
      <c r="P712">
        <f>VLOOKUP($A712,'Item Detail'!$A$2:$G$665,7,0)</f>
        <v>1</v>
      </c>
      <c r="Q712" s="39" t="s">
        <v>5353</v>
      </c>
      <c r="R712" s="39" t="s">
        <v>5349</v>
      </c>
      <c r="S712" s="39" t="s">
        <v>5354</v>
      </c>
      <c r="T712" s="39" t="s">
        <v>5350</v>
      </c>
      <c r="U712" s="39" t="s">
        <v>5350</v>
      </c>
      <c r="V712" s="39" t="s">
        <v>5355</v>
      </c>
      <c r="W712" s="39" t="s">
        <v>5355</v>
      </c>
      <c r="X712" s="39" t="s">
        <v>5355</v>
      </c>
      <c r="Y712" s="39" t="s">
        <v>5355</v>
      </c>
      <c r="Z712" s="39" t="s">
        <v>5355</v>
      </c>
      <c r="AA712" t="s">
        <v>5380</v>
      </c>
    </row>
    <row r="713" spans="1:27" x14ac:dyDescent="0.3">
      <c r="A713" s="37" t="s">
        <v>4293</v>
      </c>
      <c r="B713" s="37" t="s">
        <v>4621</v>
      </c>
      <c r="C713" s="37" t="s">
        <v>4294</v>
      </c>
      <c r="D713" s="37" t="s">
        <v>2267</v>
      </c>
      <c r="E713" s="37" t="s">
        <v>2416</v>
      </c>
      <c r="F713" s="37" t="s">
        <v>5026</v>
      </c>
      <c r="G713" s="37" t="s">
        <v>5316</v>
      </c>
      <c r="H713" s="37" t="s">
        <v>4603</v>
      </c>
      <c r="I713" s="37">
        <v>0</v>
      </c>
      <c r="J713" s="37">
        <v>1</v>
      </c>
      <c r="K713" s="37">
        <v>0</v>
      </c>
      <c r="L713" s="37">
        <v>0</v>
      </c>
      <c r="M713" s="37">
        <v>0</v>
      </c>
      <c r="N713" s="37">
        <v>2</v>
      </c>
      <c r="O713" s="37">
        <v>2</v>
      </c>
      <c r="P713">
        <f>VLOOKUP($A713,'Item Detail'!$A$2:$G$665,7,0)</f>
        <v>1</v>
      </c>
      <c r="Q713" s="39" t="s">
        <v>5365</v>
      </c>
      <c r="R713" s="39" t="s">
        <v>5349</v>
      </c>
      <c r="S713" s="39" t="s">
        <v>5354</v>
      </c>
      <c r="T713" s="39" t="s">
        <v>5350</v>
      </c>
      <c r="U713" s="39" t="s">
        <v>5350</v>
      </c>
      <c r="V713" s="39" t="s">
        <v>5351</v>
      </c>
      <c r="W713" s="39" t="s">
        <v>5351</v>
      </c>
      <c r="X713" s="39" t="s">
        <v>5351</v>
      </c>
      <c r="Y713" s="39" t="s">
        <v>5351</v>
      </c>
      <c r="Z713" s="39" t="s">
        <v>5351</v>
      </c>
      <c r="AA713" t="s">
        <v>5386</v>
      </c>
    </row>
    <row r="714" spans="1:27" x14ac:dyDescent="0.3">
      <c r="A714" s="37" t="s">
        <v>3952</v>
      </c>
      <c r="B714" s="37" t="s">
        <v>4669</v>
      </c>
      <c r="C714" s="37" t="s">
        <v>3953</v>
      </c>
      <c r="D714" s="37" t="s">
        <v>2267</v>
      </c>
      <c r="E714" s="37" t="s">
        <v>2271</v>
      </c>
      <c r="F714" s="37" t="s">
        <v>2149</v>
      </c>
      <c r="G714" s="37" t="s">
        <v>5317</v>
      </c>
      <c r="H714" s="37" t="s">
        <v>4603</v>
      </c>
      <c r="I714" s="37">
        <v>0</v>
      </c>
      <c r="J714" s="37">
        <v>1</v>
      </c>
      <c r="K714" s="37">
        <v>0</v>
      </c>
      <c r="L714" s="37">
        <v>0</v>
      </c>
      <c r="M714" s="37">
        <v>0</v>
      </c>
      <c r="N714" s="37">
        <v>2</v>
      </c>
      <c r="O714" s="37">
        <v>2</v>
      </c>
      <c r="P714">
        <f>VLOOKUP($A714,'Item Detail'!$A$2:$G$665,7,0)</f>
        <v>1</v>
      </c>
      <c r="Q714" s="39" t="s">
        <v>5353</v>
      </c>
      <c r="R714" s="39" t="s">
        <v>5349</v>
      </c>
      <c r="S714" s="39" t="s">
        <v>5354</v>
      </c>
      <c r="T714" s="39" t="s">
        <v>5350</v>
      </c>
      <c r="U714" s="39" t="s">
        <v>5350</v>
      </c>
      <c r="V714" s="39" t="s">
        <v>5355</v>
      </c>
      <c r="W714" s="39" t="s">
        <v>5351</v>
      </c>
      <c r="X714" s="39" t="s">
        <v>5351</v>
      </c>
      <c r="Y714" s="39" t="s">
        <v>5351</v>
      </c>
      <c r="Z714" s="39" t="s">
        <v>5351</v>
      </c>
      <c r="AA714" t="s">
        <v>5381</v>
      </c>
    </row>
    <row r="715" spans="1:27" x14ac:dyDescent="0.3">
      <c r="A715" s="37" t="s">
        <v>3869</v>
      </c>
      <c r="B715" s="37" t="s">
        <v>4619</v>
      </c>
      <c r="C715" s="37" t="s">
        <v>3870</v>
      </c>
      <c r="D715" s="37" t="s">
        <v>2267</v>
      </c>
      <c r="E715" s="37" t="s">
        <v>2332</v>
      </c>
      <c r="F715" s="37" t="s">
        <v>2444</v>
      </c>
      <c r="G715" s="37" t="s">
        <v>5318</v>
      </c>
      <c r="H715" s="37" t="s">
        <v>4607</v>
      </c>
      <c r="I715" s="37">
        <v>0</v>
      </c>
      <c r="J715" s="37">
        <v>1</v>
      </c>
      <c r="K715" s="37">
        <v>0</v>
      </c>
      <c r="L715" s="37">
        <v>0</v>
      </c>
      <c r="M715" s="37">
        <v>0</v>
      </c>
      <c r="N715" s="37">
        <v>2</v>
      </c>
      <c r="O715" s="37">
        <v>2</v>
      </c>
      <c r="P715">
        <f>VLOOKUP($A715,'Item Detail'!$A$2:$G$665,7,0)</f>
        <v>1</v>
      </c>
      <c r="Q715" s="39" t="s">
        <v>5353</v>
      </c>
      <c r="R715" s="39" t="s">
        <v>5349</v>
      </c>
      <c r="S715" s="39" t="s">
        <v>5354</v>
      </c>
      <c r="T715" s="39" t="s">
        <v>5350</v>
      </c>
      <c r="U715" s="39" t="s">
        <v>5359</v>
      </c>
      <c r="V715" s="39" t="s">
        <v>5355</v>
      </c>
      <c r="W715" s="39" t="s">
        <v>5355</v>
      </c>
      <c r="X715" s="39" t="s">
        <v>5355</v>
      </c>
      <c r="Y715" s="39" t="s">
        <v>5355</v>
      </c>
      <c r="Z715" s="39" t="s">
        <v>5355</v>
      </c>
      <c r="AA715" t="s">
        <v>5380</v>
      </c>
    </row>
    <row r="716" spans="1:27" x14ac:dyDescent="0.3">
      <c r="A716" s="37" t="s">
        <v>4517</v>
      </c>
      <c r="B716" s="37" t="s">
        <v>4604</v>
      </c>
      <c r="C716" s="37" t="s">
        <v>3891</v>
      </c>
      <c r="D716" s="37" t="s">
        <v>3074</v>
      </c>
      <c r="E716" s="37" t="s">
        <v>2908</v>
      </c>
      <c r="F716" s="37" t="s">
        <v>2975</v>
      </c>
      <c r="G716" s="37" t="s">
        <v>5319</v>
      </c>
      <c r="H716" s="37" t="s">
        <v>4607</v>
      </c>
      <c r="I716" s="37">
        <v>0</v>
      </c>
      <c r="J716" s="37">
        <v>1</v>
      </c>
      <c r="K716" s="37">
        <v>0</v>
      </c>
      <c r="L716" s="37">
        <v>0</v>
      </c>
      <c r="M716" s="37">
        <v>0</v>
      </c>
      <c r="N716" s="37">
        <v>2</v>
      </c>
      <c r="O716" s="37">
        <v>2</v>
      </c>
      <c r="P716">
        <f>VLOOKUP($A716,'Item Detail'!$A$2:$G$665,7,0)</f>
        <v>1</v>
      </c>
      <c r="Q716" s="39" t="s">
        <v>5353</v>
      </c>
      <c r="R716" s="39" t="s">
        <v>5349</v>
      </c>
      <c r="S716" s="39" t="s">
        <v>5354</v>
      </c>
      <c r="T716" s="39" t="s">
        <v>5350</v>
      </c>
      <c r="U716" s="39" t="s">
        <v>5350</v>
      </c>
      <c r="V716" s="39" t="s">
        <v>5355</v>
      </c>
      <c r="W716" s="39" t="s">
        <v>5355</v>
      </c>
      <c r="X716" s="39" t="s">
        <v>5355</v>
      </c>
      <c r="Y716" s="39" t="s">
        <v>5351</v>
      </c>
      <c r="Z716" s="39" t="s">
        <v>5351</v>
      </c>
      <c r="AA716" t="s">
        <v>5380</v>
      </c>
    </row>
    <row r="717" spans="1:27" x14ac:dyDescent="0.3">
      <c r="A717" s="37" t="s">
        <v>4205</v>
      </c>
      <c r="B717" s="37" t="s">
        <v>4669</v>
      </c>
      <c r="C717" s="37" t="s">
        <v>4206</v>
      </c>
      <c r="D717" s="37" t="s">
        <v>2492</v>
      </c>
      <c r="E717" s="37" t="s">
        <v>2493</v>
      </c>
      <c r="F717" s="37" t="s">
        <v>2477</v>
      </c>
      <c r="G717" s="37" t="s">
        <v>5320</v>
      </c>
      <c r="H717" s="37" t="s">
        <v>4606</v>
      </c>
      <c r="I717" s="37">
        <v>0</v>
      </c>
      <c r="J717" s="37">
        <v>1</v>
      </c>
      <c r="K717" s="37">
        <v>0</v>
      </c>
      <c r="L717" s="37">
        <v>0</v>
      </c>
      <c r="M717" s="37">
        <v>0</v>
      </c>
      <c r="N717" s="37">
        <v>2</v>
      </c>
      <c r="O717" s="37">
        <v>2</v>
      </c>
      <c r="P717">
        <f>VLOOKUP($A717,'Item Detail'!$A$2:$G$665,7,0)</f>
        <v>1</v>
      </c>
      <c r="Q717" s="39" t="s">
        <v>5353</v>
      </c>
      <c r="R717" s="39" t="s">
        <v>5349</v>
      </c>
      <c r="S717" s="39" t="s">
        <v>5354</v>
      </c>
      <c r="T717" s="39" t="s">
        <v>5350</v>
      </c>
      <c r="U717" s="39" t="s">
        <v>5356</v>
      </c>
      <c r="V717" s="39" t="s">
        <v>5355</v>
      </c>
      <c r="W717" s="39" t="s">
        <v>5355</v>
      </c>
      <c r="X717" s="39" t="s">
        <v>5355</v>
      </c>
      <c r="Y717" s="39" t="s">
        <v>5355</v>
      </c>
      <c r="Z717" s="39" t="s">
        <v>5355</v>
      </c>
      <c r="AA717" t="s">
        <v>5380</v>
      </c>
    </row>
    <row r="718" spans="1:27" x14ac:dyDescent="0.3">
      <c r="A718" s="37" t="s">
        <v>4471</v>
      </c>
      <c r="B718" s="37" t="s">
        <v>4683</v>
      </c>
      <c r="C718" s="37" t="s">
        <v>2507</v>
      </c>
      <c r="D718" s="37" t="s">
        <v>4472</v>
      </c>
      <c r="E718" s="37" t="s">
        <v>2271</v>
      </c>
      <c r="F718" s="37" t="s">
        <v>4689</v>
      </c>
      <c r="G718" s="37" t="s">
        <v>5321</v>
      </c>
      <c r="H718" s="37" t="s">
        <v>4607</v>
      </c>
      <c r="I718" s="37">
        <v>0</v>
      </c>
      <c r="J718" s="37">
        <v>0</v>
      </c>
      <c r="K718" s="37">
        <v>0</v>
      </c>
      <c r="L718" s="37">
        <v>1</v>
      </c>
      <c r="M718" s="37">
        <v>0</v>
      </c>
      <c r="N718" s="37">
        <v>2</v>
      </c>
      <c r="O718" s="37">
        <v>2</v>
      </c>
      <c r="P718">
        <f>VLOOKUP($A718,'Item Detail'!$A$2:$G$665,7,0)</f>
        <v>1</v>
      </c>
      <c r="Q718" s="39" t="s">
        <v>5353</v>
      </c>
      <c r="R718" s="39" t="s">
        <v>5349</v>
      </c>
      <c r="S718" s="39" t="s">
        <v>5354</v>
      </c>
      <c r="T718" s="39" t="s">
        <v>5350</v>
      </c>
      <c r="U718" s="39" t="s">
        <v>5359</v>
      </c>
      <c r="V718" s="39" t="s">
        <v>5355</v>
      </c>
      <c r="W718" s="39" t="s">
        <v>5355</v>
      </c>
      <c r="X718" s="39" t="s">
        <v>5355</v>
      </c>
      <c r="Y718" s="39" t="s">
        <v>5355</v>
      </c>
      <c r="Z718" s="39" t="s">
        <v>5355</v>
      </c>
      <c r="AA718" t="s">
        <v>5380</v>
      </c>
    </row>
    <row r="719" spans="1:27" x14ac:dyDescent="0.3">
      <c r="A719" s="37" t="s">
        <v>4122</v>
      </c>
      <c r="B719" s="37" t="s">
        <v>4683</v>
      </c>
      <c r="C719" s="37" t="s">
        <v>2507</v>
      </c>
      <c r="D719" s="37" t="s">
        <v>4123</v>
      </c>
      <c r="E719" s="37" t="s">
        <v>2271</v>
      </c>
      <c r="F719" s="37" t="s">
        <v>4689</v>
      </c>
      <c r="G719" s="37" t="s">
        <v>5322</v>
      </c>
      <c r="H719" s="37" t="s">
        <v>4607</v>
      </c>
      <c r="I719" s="37">
        <v>0</v>
      </c>
      <c r="J719" s="37">
        <v>1</v>
      </c>
      <c r="K719" s="37">
        <v>0</v>
      </c>
      <c r="L719" s="37">
        <v>0</v>
      </c>
      <c r="M719" s="37">
        <v>0</v>
      </c>
      <c r="N719" s="37">
        <v>2</v>
      </c>
      <c r="O719" s="37">
        <v>2</v>
      </c>
      <c r="P719">
        <f>VLOOKUP($A719,'Item Detail'!$A$2:$G$665,7,0)</f>
        <v>1</v>
      </c>
      <c r="Q719" s="39" t="s">
        <v>5353</v>
      </c>
      <c r="R719" s="39" t="s">
        <v>5349</v>
      </c>
      <c r="S719" s="39" t="s">
        <v>5354</v>
      </c>
      <c r="T719" s="39" t="s">
        <v>5350</v>
      </c>
      <c r="U719" s="39" t="s">
        <v>5359</v>
      </c>
      <c r="V719" s="39" t="s">
        <v>5355</v>
      </c>
      <c r="W719" s="39" t="s">
        <v>5355</v>
      </c>
      <c r="X719" s="39" t="s">
        <v>5355</v>
      </c>
      <c r="Y719" s="39" t="s">
        <v>5355</v>
      </c>
      <c r="Z719" s="39" t="s">
        <v>5355</v>
      </c>
      <c r="AA719" t="s">
        <v>5380</v>
      </c>
    </row>
    <row r="720" spans="1:27" x14ac:dyDescent="0.3">
      <c r="A720" s="37" t="s">
        <v>3872</v>
      </c>
      <c r="B720" s="37" t="s">
        <v>4604</v>
      </c>
      <c r="C720" s="37" t="s">
        <v>3873</v>
      </c>
      <c r="D720" s="37" t="s">
        <v>3874</v>
      </c>
      <c r="E720" s="37" t="s">
        <v>2336</v>
      </c>
      <c r="F720" s="37" t="s">
        <v>3220</v>
      </c>
      <c r="G720" s="37" t="s">
        <v>5323</v>
      </c>
      <c r="H720" s="37" t="s">
        <v>4607</v>
      </c>
      <c r="I720" s="37">
        <v>0</v>
      </c>
      <c r="J720" s="37">
        <v>0</v>
      </c>
      <c r="K720" s="37">
        <v>0</v>
      </c>
      <c r="L720" s="37">
        <v>1</v>
      </c>
      <c r="M720" s="37">
        <v>0</v>
      </c>
      <c r="N720" s="37">
        <v>2</v>
      </c>
      <c r="O720" s="37">
        <v>2</v>
      </c>
      <c r="P720">
        <f>VLOOKUP($A720,'Item Detail'!$A$2:$G$665,7,0)</f>
        <v>1</v>
      </c>
      <c r="Q720" s="39" t="s">
        <v>5362</v>
      </c>
      <c r="R720" s="39" t="s">
        <v>5349</v>
      </c>
      <c r="S720" s="39" t="s">
        <v>5354</v>
      </c>
      <c r="T720" s="39" t="s">
        <v>5350</v>
      </c>
      <c r="U720" s="39" t="s">
        <v>5350</v>
      </c>
      <c r="V720" s="39" t="s">
        <v>5355</v>
      </c>
      <c r="W720" s="39" t="s">
        <v>5355</v>
      </c>
      <c r="X720" s="39" t="s">
        <v>5355</v>
      </c>
      <c r="Y720" s="39" t="s">
        <v>5355</v>
      </c>
      <c r="Z720" s="39" t="s">
        <v>5355</v>
      </c>
      <c r="AA720" t="s">
        <v>5380</v>
      </c>
    </row>
    <row r="721" spans="1:27" x14ac:dyDescent="0.3">
      <c r="A721" s="37" t="s">
        <v>3622</v>
      </c>
      <c r="B721" s="37" t="s">
        <v>4617</v>
      </c>
      <c r="C721" s="37" t="s">
        <v>3623</v>
      </c>
      <c r="D721" s="37" t="s">
        <v>3624</v>
      </c>
      <c r="E721" s="37" t="s">
        <v>2310</v>
      </c>
      <c r="F721" s="37" t="s">
        <v>2311</v>
      </c>
      <c r="G721" s="37" t="s">
        <v>5324</v>
      </c>
      <c r="H721" s="37" t="s">
        <v>4603</v>
      </c>
      <c r="I721" s="37">
        <v>0</v>
      </c>
      <c r="J721" s="37">
        <v>0</v>
      </c>
      <c r="K721" s="37">
        <v>0</v>
      </c>
      <c r="L721" s="37">
        <v>1</v>
      </c>
      <c r="M721" s="37">
        <v>0</v>
      </c>
      <c r="N721" s="37">
        <v>2</v>
      </c>
      <c r="O721" s="37">
        <v>2</v>
      </c>
      <c r="P721">
        <f>VLOOKUP($A721,'Item Detail'!$A$2:$G$665,7,0)</f>
        <v>1</v>
      </c>
      <c r="Q721" s="39" t="s">
        <v>5353</v>
      </c>
      <c r="R721" s="39" t="s">
        <v>5349</v>
      </c>
      <c r="S721" s="39" t="s">
        <v>5354</v>
      </c>
      <c r="T721" s="39" t="s">
        <v>5350</v>
      </c>
      <c r="U721" s="39" t="s">
        <v>5350</v>
      </c>
      <c r="V721" s="39" t="s">
        <v>5355</v>
      </c>
      <c r="W721" s="39" t="s">
        <v>5355</v>
      </c>
      <c r="X721" s="39" t="s">
        <v>5351</v>
      </c>
      <c r="Y721" s="39" t="s">
        <v>5351</v>
      </c>
      <c r="Z721" s="39" t="s">
        <v>5351</v>
      </c>
      <c r="AA721" t="s">
        <v>5381</v>
      </c>
    </row>
    <row r="722" spans="1:27" x14ac:dyDescent="0.3">
      <c r="A722" s="37" t="s">
        <v>3919</v>
      </c>
      <c r="B722" s="37" t="s">
        <v>4617</v>
      </c>
      <c r="C722" s="37" t="s">
        <v>2524</v>
      </c>
      <c r="D722" s="37" t="s">
        <v>3920</v>
      </c>
      <c r="E722" s="37" t="s">
        <v>2484</v>
      </c>
      <c r="F722" s="37" t="s">
        <v>2311</v>
      </c>
      <c r="G722" s="37" t="s">
        <v>5325</v>
      </c>
      <c r="H722" s="37" t="s">
        <v>4607</v>
      </c>
      <c r="I722" s="37">
        <v>0</v>
      </c>
      <c r="J722" s="37">
        <v>1</v>
      </c>
      <c r="K722" s="37">
        <v>0</v>
      </c>
      <c r="L722" s="37">
        <v>0</v>
      </c>
      <c r="M722" s="37">
        <v>0</v>
      </c>
      <c r="N722" s="37">
        <v>2</v>
      </c>
      <c r="O722" s="37">
        <v>2</v>
      </c>
      <c r="P722">
        <f>VLOOKUP($A722,'Item Detail'!$A$2:$G$665,7,0)</f>
        <v>1</v>
      </c>
      <c r="Q722" s="39" t="s">
        <v>5353</v>
      </c>
      <c r="R722" s="39" t="s">
        <v>5349</v>
      </c>
      <c r="S722" s="39" t="s">
        <v>5354</v>
      </c>
      <c r="T722" s="39" t="s">
        <v>5350</v>
      </c>
      <c r="U722" s="39" t="s">
        <v>5350</v>
      </c>
      <c r="V722" s="39" t="s">
        <v>5355</v>
      </c>
      <c r="W722" s="39" t="s">
        <v>5355</v>
      </c>
      <c r="X722" s="39" t="s">
        <v>5355</v>
      </c>
      <c r="Y722" s="39" t="s">
        <v>5355</v>
      </c>
      <c r="Z722" s="39" t="s">
        <v>5355</v>
      </c>
      <c r="AA722" t="s">
        <v>5380</v>
      </c>
    </row>
    <row r="723" spans="1:27" x14ac:dyDescent="0.3">
      <c r="A723" s="37" t="s">
        <v>3948</v>
      </c>
      <c r="B723" s="37" t="s">
        <v>4646</v>
      </c>
      <c r="C723" s="37" t="s">
        <v>3949</v>
      </c>
      <c r="D723" s="37" t="s">
        <v>3950</v>
      </c>
      <c r="E723" s="37" t="s">
        <v>2323</v>
      </c>
      <c r="F723" s="37" t="s">
        <v>4647</v>
      </c>
      <c r="G723" s="37" t="s">
        <v>5326</v>
      </c>
      <c r="H723" s="37" t="s">
        <v>4607</v>
      </c>
      <c r="I723" s="37">
        <v>0</v>
      </c>
      <c r="J723" s="37">
        <v>0</v>
      </c>
      <c r="K723" s="37">
        <v>0</v>
      </c>
      <c r="L723" s="37">
        <v>1</v>
      </c>
      <c r="M723" s="37">
        <v>0</v>
      </c>
      <c r="N723" s="37">
        <v>2</v>
      </c>
      <c r="O723" s="37">
        <v>2</v>
      </c>
      <c r="P723">
        <f>VLOOKUP($A723,'Item Detail'!$A$2:$G$665,7,0)</f>
        <v>1</v>
      </c>
      <c r="Q723" s="39" t="s">
        <v>5357</v>
      </c>
      <c r="R723" s="39" t="s">
        <v>5349</v>
      </c>
      <c r="S723" s="39" t="s">
        <v>5354</v>
      </c>
      <c r="T723" s="39" t="s">
        <v>5350</v>
      </c>
      <c r="U723" s="39" t="s">
        <v>5356</v>
      </c>
      <c r="V723" s="39" t="s">
        <v>5355</v>
      </c>
      <c r="W723" s="39" t="s">
        <v>5355</v>
      </c>
      <c r="X723" s="39" t="s">
        <v>5355</v>
      </c>
      <c r="Y723" s="39" t="s">
        <v>5355</v>
      </c>
      <c r="Z723" s="39" t="s">
        <v>5355</v>
      </c>
      <c r="AA723" t="s">
        <v>5380</v>
      </c>
    </row>
    <row r="724" spans="1:27" x14ac:dyDescent="0.3">
      <c r="A724" s="37" t="s">
        <v>4064</v>
      </c>
      <c r="B724" s="37" t="s">
        <v>4717</v>
      </c>
      <c r="C724" s="37" t="s">
        <v>4065</v>
      </c>
      <c r="D724" s="37" t="s">
        <v>4066</v>
      </c>
      <c r="E724" s="37" t="s">
        <v>2271</v>
      </c>
      <c r="F724" s="37" t="s">
        <v>2624</v>
      </c>
      <c r="G724" s="37" t="s">
        <v>5327</v>
      </c>
      <c r="H724" s="37" t="s">
        <v>4603</v>
      </c>
      <c r="I724" s="37">
        <v>0</v>
      </c>
      <c r="J724" s="37">
        <v>1</v>
      </c>
      <c r="K724" s="37">
        <v>0</v>
      </c>
      <c r="L724" s="37">
        <v>0</v>
      </c>
      <c r="M724" s="37">
        <v>0</v>
      </c>
      <c r="N724" s="37">
        <v>2</v>
      </c>
      <c r="O724" s="37">
        <v>2</v>
      </c>
      <c r="P724">
        <f>VLOOKUP($A724,'Item Detail'!$A$2:$G$665,7,0)</f>
        <v>1</v>
      </c>
      <c r="Q724" s="39" t="s">
        <v>5353</v>
      </c>
      <c r="R724" s="39" t="s">
        <v>5349</v>
      </c>
      <c r="S724" s="39" t="s">
        <v>5354</v>
      </c>
      <c r="T724" s="39" t="s">
        <v>5350</v>
      </c>
      <c r="U724" s="39" t="s">
        <v>5350</v>
      </c>
      <c r="V724" s="39" t="s">
        <v>5355</v>
      </c>
      <c r="W724" s="39" t="s">
        <v>5351</v>
      </c>
      <c r="X724" s="39" t="s">
        <v>5351</v>
      </c>
      <c r="Y724" s="39" t="s">
        <v>5351</v>
      </c>
      <c r="Z724" s="39" t="s">
        <v>5351</v>
      </c>
      <c r="AA724" t="s">
        <v>5381</v>
      </c>
    </row>
    <row r="725" spans="1:27" x14ac:dyDescent="0.3">
      <c r="A725" s="37" t="s">
        <v>3989</v>
      </c>
      <c r="B725" s="37" t="s">
        <v>4621</v>
      </c>
      <c r="C725" s="37" t="s">
        <v>3990</v>
      </c>
      <c r="D725" s="37" t="s">
        <v>3991</v>
      </c>
      <c r="E725" s="37" t="s">
        <v>2484</v>
      </c>
      <c r="F725" s="37" t="s">
        <v>3246</v>
      </c>
      <c r="G725" s="37" t="s">
        <v>5328</v>
      </c>
      <c r="H725" s="37" t="s">
        <v>4607</v>
      </c>
      <c r="I725" s="37">
        <v>0</v>
      </c>
      <c r="J725" s="37">
        <v>1</v>
      </c>
      <c r="K725" s="37">
        <v>0</v>
      </c>
      <c r="L725" s="37">
        <v>0</v>
      </c>
      <c r="M725" s="37">
        <v>0</v>
      </c>
      <c r="N725" s="37">
        <v>2</v>
      </c>
      <c r="O725" s="37">
        <v>2</v>
      </c>
      <c r="P725">
        <f>VLOOKUP($A725,'Item Detail'!$A$2:$G$665,7,0)</f>
        <v>1</v>
      </c>
      <c r="Q725" s="39" t="s">
        <v>5353</v>
      </c>
      <c r="R725" s="39" t="s">
        <v>5349</v>
      </c>
      <c r="S725" s="39" t="s">
        <v>5354</v>
      </c>
      <c r="T725" s="39" t="s">
        <v>5350</v>
      </c>
      <c r="U725" s="39" t="s">
        <v>5356</v>
      </c>
      <c r="V725" s="39" t="s">
        <v>5355</v>
      </c>
      <c r="W725" s="39" t="s">
        <v>5355</v>
      </c>
      <c r="X725" s="39" t="s">
        <v>5355</v>
      </c>
      <c r="Y725" s="39" t="s">
        <v>5355</v>
      </c>
      <c r="Z725" s="39" t="s">
        <v>5355</v>
      </c>
      <c r="AA725" t="s">
        <v>5380</v>
      </c>
    </row>
    <row r="726" spans="1:27" x14ac:dyDescent="0.3">
      <c r="A726" s="37" t="s">
        <v>3853</v>
      </c>
      <c r="B726" s="37" t="s">
        <v>4678</v>
      </c>
      <c r="C726" s="37" t="s">
        <v>3854</v>
      </c>
      <c r="D726" s="37" t="s">
        <v>3855</v>
      </c>
      <c r="E726" s="37" t="s">
        <v>2271</v>
      </c>
      <c r="F726" s="37" t="s">
        <v>4734</v>
      </c>
      <c r="G726" s="37" t="s">
        <v>5329</v>
      </c>
      <c r="H726" s="37" t="s">
        <v>4603</v>
      </c>
      <c r="I726" s="37">
        <v>0</v>
      </c>
      <c r="J726" s="37">
        <v>0</v>
      </c>
      <c r="K726" s="37">
        <v>0</v>
      </c>
      <c r="L726" s="37">
        <v>1</v>
      </c>
      <c r="M726" s="37">
        <v>0</v>
      </c>
      <c r="N726" s="37">
        <v>2</v>
      </c>
      <c r="O726" s="37">
        <v>2</v>
      </c>
      <c r="P726">
        <f>VLOOKUP($A726,'Item Detail'!$A$2:$G$665,7,0)</f>
        <v>1</v>
      </c>
      <c r="Q726" s="39" t="s">
        <v>5353</v>
      </c>
      <c r="R726" s="39" t="s">
        <v>5349</v>
      </c>
      <c r="S726" s="39" t="s">
        <v>5354</v>
      </c>
      <c r="T726" s="39" t="s">
        <v>5350</v>
      </c>
      <c r="U726" s="39" t="s">
        <v>5350</v>
      </c>
      <c r="V726" s="39" t="s">
        <v>5355</v>
      </c>
      <c r="W726" s="39" t="s">
        <v>5355</v>
      </c>
      <c r="X726" s="39" t="s">
        <v>5351</v>
      </c>
      <c r="Y726" s="39" t="s">
        <v>5351</v>
      </c>
      <c r="Z726" s="39" t="s">
        <v>5351</v>
      </c>
      <c r="AA726" t="s">
        <v>5381</v>
      </c>
    </row>
    <row r="727" spans="1:27" x14ac:dyDescent="0.3">
      <c r="A727" s="37" t="s">
        <v>1124</v>
      </c>
      <c r="B727" s="37" t="s">
        <v>4959</v>
      </c>
      <c r="C727" s="37" t="s">
        <v>4169</v>
      </c>
      <c r="D727" s="37" t="s">
        <v>2267</v>
      </c>
      <c r="E727" s="37" t="s">
        <v>2271</v>
      </c>
      <c r="F727" s="37" t="s">
        <v>4960</v>
      </c>
      <c r="G727" s="37" t="s">
        <v>5330</v>
      </c>
      <c r="H727" s="37" t="s">
        <v>4746</v>
      </c>
      <c r="I727" s="37">
        <v>0</v>
      </c>
      <c r="J727" s="37">
        <v>1</v>
      </c>
      <c r="K727" s="37">
        <v>0</v>
      </c>
      <c r="L727" s="37">
        <v>0</v>
      </c>
      <c r="M727" s="37">
        <v>0</v>
      </c>
      <c r="N727" s="37">
        <v>2</v>
      </c>
      <c r="O727" s="37">
        <v>2</v>
      </c>
      <c r="P727">
        <f>VLOOKUP($A727,'Item Detail'!$A$2:$G$665,7,0)</f>
        <v>1</v>
      </c>
      <c r="Q727" s="39" t="s">
        <v>5377</v>
      </c>
      <c r="R727" s="39" t="s">
        <v>5349</v>
      </c>
      <c r="S727" s="39" t="s">
        <v>5368</v>
      </c>
      <c r="T727" s="39" t="s">
        <v>5350</v>
      </c>
      <c r="U727" s="39" t="s">
        <v>5350</v>
      </c>
      <c r="V727" s="39" t="s">
        <v>5351</v>
      </c>
      <c r="W727" s="39" t="s">
        <v>5351</v>
      </c>
      <c r="X727" s="39" t="s">
        <v>5351</v>
      </c>
      <c r="Y727" s="39" t="s">
        <v>5351</v>
      </c>
      <c r="Z727" s="39" t="s">
        <v>5351</v>
      </c>
      <c r="AA727" t="s">
        <v>5382</v>
      </c>
    </row>
    <row r="728" spans="1:27" x14ac:dyDescent="0.3">
      <c r="A728" s="37" t="s">
        <v>1196</v>
      </c>
      <c r="B728" s="37" t="s">
        <v>4959</v>
      </c>
      <c r="C728" s="37" t="s">
        <v>3563</v>
      </c>
      <c r="D728" s="37" t="s">
        <v>2267</v>
      </c>
      <c r="E728" s="37" t="s">
        <v>2271</v>
      </c>
      <c r="F728" s="37" t="s">
        <v>4960</v>
      </c>
      <c r="G728" s="37" t="s">
        <v>5331</v>
      </c>
      <c r="H728" s="37" t="s">
        <v>4746</v>
      </c>
      <c r="I728" s="37">
        <v>0</v>
      </c>
      <c r="J728" s="37">
        <v>1</v>
      </c>
      <c r="K728" s="37">
        <v>0</v>
      </c>
      <c r="L728" s="37">
        <v>0</v>
      </c>
      <c r="M728" s="37">
        <v>0</v>
      </c>
      <c r="N728" s="37">
        <v>2</v>
      </c>
      <c r="O728" s="37">
        <v>2</v>
      </c>
      <c r="P728">
        <f>VLOOKUP($A728,'Item Detail'!$A$2:$G$665,7,0)</f>
        <v>1</v>
      </c>
      <c r="Q728" s="39" t="s">
        <v>5377</v>
      </c>
      <c r="R728" s="39" t="s">
        <v>5349</v>
      </c>
      <c r="S728" s="39" t="s">
        <v>5368</v>
      </c>
      <c r="T728" s="39" t="s">
        <v>5350</v>
      </c>
      <c r="U728" s="39" t="s">
        <v>5350</v>
      </c>
      <c r="V728" s="39" t="s">
        <v>5351</v>
      </c>
      <c r="W728" s="39" t="s">
        <v>5351</v>
      </c>
      <c r="X728" s="39" t="s">
        <v>5351</v>
      </c>
      <c r="Y728" s="39" t="s">
        <v>5351</v>
      </c>
      <c r="Z728" s="39" t="s">
        <v>5351</v>
      </c>
      <c r="AA728" t="s">
        <v>5382</v>
      </c>
    </row>
    <row r="729" spans="1:27" x14ac:dyDescent="0.3">
      <c r="A729" s="37" t="s">
        <v>4505</v>
      </c>
      <c r="B729" s="37" t="s">
        <v>4609</v>
      </c>
      <c r="C729" s="37" t="s">
        <v>4506</v>
      </c>
      <c r="D729" s="37" t="s">
        <v>4472</v>
      </c>
      <c r="E729" s="37" t="s">
        <v>2468</v>
      </c>
      <c r="F729" s="37" t="s">
        <v>3834</v>
      </c>
      <c r="G729" s="37" t="s">
        <v>5332</v>
      </c>
      <c r="H729" s="37" t="s">
        <v>4603</v>
      </c>
      <c r="I729" s="37">
        <v>0</v>
      </c>
      <c r="J729" s="37">
        <v>1</v>
      </c>
      <c r="K729" s="37">
        <v>0</v>
      </c>
      <c r="L729" s="37">
        <v>0</v>
      </c>
      <c r="M729" s="37">
        <v>0</v>
      </c>
      <c r="N729" s="37">
        <v>2</v>
      </c>
      <c r="O729" s="37">
        <v>2</v>
      </c>
      <c r="P729">
        <f>VLOOKUP($A729,'Item Detail'!$A$2:$G$665,7,0)</f>
        <v>1</v>
      </c>
      <c r="Q729" s="39" t="s">
        <v>5353</v>
      </c>
      <c r="R729" s="39" t="s">
        <v>5349</v>
      </c>
      <c r="S729" s="39" t="s">
        <v>5354</v>
      </c>
      <c r="T729" s="39" t="s">
        <v>5350</v>
      </c>
      <c r="U729" s="39" t="s">
        <v>5356</v>
      </c>
      <c r="V729" s="39" t="s">
        <v>5355</v>
      </c>
      <c r="W729" s="39" t="s">
        <v>5351</v>
      </c>
      <c r="X729" s="39" t="s">
        <v>5351</v>
      </c>
      <c r="Y729" s="39" t="s">
        <v>5351</v>
      </c>
      <c r="Z729" s="39" t="s">
        <v>5351</v>
      </c>
      <c r="AA729" t="s">
        <v>5381</v>
      </c>
    </row>
    <row r="730" spans="1:27" x14ac:dyDescent="0.3">
      <c r="A730" s="37" t="s">
        <v>4285</v>
      </c>
      <c r="B730" s="37" t="s">
        <v>4788</v>
      </c>
      <c r="C730" s="37" t="s">
        <v>4286</v>
      </c>
      <c r="D730" s="37" t="s">
        <v>2267</v>
      </c>
      <c r="E730" s="37" t="s">
        <v>4287</v>
      </c>
      <c r="F730" s="37" t="s">
        <v>2750</v>
      </c>
      <c r="G730" s="37" t="s">
        <v>5333</v>
      </c>
      <c r="H730" s="37" t="s">
        <v>4606</v>
      </c>
      <c r="I730" s="37">
        <v>1</v>
      </c>
      <c r="J730" s="37">
        <v>0</v>
      </c>
      <c r="K730" s="37">
        <v>0</v>
      </c>
      <c r="L730" s="37">
        <v>0</v>
      </c>
      <c r="M730" s="37">
        <v>0</v>
      </c>
      <c r="N730" s="37">
        <v>2</v>
      </c>
      <c r="O730" s="37">
        <v>2</v>
      </c>
      <c r="P730">
        <f>VLOOKUP($A730,'Item Detail'!$A$2:$G$665,7,0)</f>
        <v>1</v>
      </c>
      <c r="Q730" s="39" t="s">
        <v>5353</v>
      </c>
      <c r="R730" s="39" t="s">
        <v>5349</v>
      </c>
      <c r="S730" s="39" t="s">
        <v>5354</v>
      </c>
      <c r="T730" s="39" t="s">
        <v>5350</v>
      </c>
      <c r="U730" s="39" t="s">
        <v>5350</v>
      </c>
      <c r="V730" s="39" t="s">
        <v>5355</v>
      </c>
      <c r="W730" s="39" t="s">
        <v>5351</v>
      </c>
      <c r="X730" s="39" t="s">
        <v>5351</v>
      </c>
      <c r="Y730" s="39" t="s">
        <v>5351</v>
      </c>
      <c r="Z730" s="39" t="s">
        <v>5351</v>
      </c>
      <c r="AA730" t="s">
        <v>5380</v>
      </c>
    </row>
    <row r="731" spans="1:27" x14ac:dyDescent="0.3">
      <c r="A731" s="37" t="s">
        <v>2186</v>
      </c>
      <c r="B731" s="37" t="s">
        <v>4649</v>
      </c>
      <c r="C731" s="37" t="s">
        <v>4041</v>
      </c>
      <c r="D731" s="37" t="s">
        <v>2267</v>
      </c>
      <c r="E731" s="37" t="s">
        <v>2570</v>
      </c>
      <c r="F731" s="37" t="s">
        <v>2189</v>
      </c>
      <c r="G731" s="37" t="s">
        <v>5334</v>
      </c>
      <c r="H731" s="37" t="s">
        <v>4599</v>
      </c>
      <c r="I731" s="37">
        <v>0</v>
      </c>
      <c r="J731" s="37">
        <v>1</v>
      </c>
      <c r="K731" s="37">
        <v>0</v>
      </c>
      <c r="L731" s="37">
        <v>0</v>
      </c>
      <c r="M731" s="37">
        <v>0</v>
      </c>
      <c r="N731" s="37">
        <v>2</v>
      </c>
      <c r="O731" s="37">
        <v>2</v>
      </c>
      <c r="P731">
        <f>VLOOKUP($A731,'Item Detail'!$A$2:$G$665,7,0)</f>
        <v>1</v>
      </c>
      <c r="Q731" s="39" t="s">
        <v>5352</v>
      </c>
      <c r="R731" s="39" t="s">
        <v>5349</v>
      </c>
      <c r="S731" s="39" t="s">
        <v>1204</v>
      </c>
      <c r="T731" s="39" t="s">
        <v>5350</v>
      </c>
      <c r="U731" s="39" t="s">
        <v>5350</v>
      </c>
      <c r="V731" s="39" t="s">
        <v>5351</v>
      </c>
      <c r="W731" s="39" t="s">
        <v>5351</v>
      </c>
      <c r="X731" s="39" t="s">
        <v>5351</v>
      </c>
      <c r="Y731" s="39" t="s">
        <v>5351</v>
      </c>
      <c r="Z731" s="39" t="s">
        <v>5351</v>
      </c>
      <c r="AA731" t="s">
        <v>5382</v>
      </c>
    </row>
    <row r="732" spans="1:27" x14ac:dyDescent="0.3">
      <c r="A732" s="37" t="s">
        <v>3705</v>
      </c>
      <c r="B732" s="37" t="s">
        <v>4649</v>
      </c>
      <c r="C732" s="37" t="s">
        <v>3706</v>
      </c>
      <c r="D732" s="37" t="s">
        <v>2267</v>
      </c>
      <c r="E732" s="37" t="s">
        <v>2992</v>
      </c>
      <c r="F732" s="37" t="s">
        <v>2189</v>
      </c>
      <c r="G732" s="37" t="s">
        <v>5335</v>
      </c>
      <c r="H732" s="37" t="s">
        <v>4607</v>
      </c>
      <c r="I732" s="37">
        <v>0</v>
      </c>
      <c r="J732" s="37">
        <v>1</v>
      </c>
      <c r="K732" s="37">
        <v>0</v>
      </c>
      <c r="L732" s="37">
        <v>0</v>
      </c>
      <c r="M732" s="37">
        <v>0</v>
      </c>
      <c r="N732" s="37">
        <v>2</v>
      </c>
      <c r="O732" s="37">
        <v>2</v>
      </c>
      <c r="P732">
        <f>VLOOKUP($A732,'Item Detail'!$A$2:$G$665,7,0)</f>
        <v>1</v>
      </c>
      <c r="Q732" s="39" t="s">
        <v>5353</v>
      </c>
      <c r="R732" s="39" t="s">
        <v>5349</v>
      </c>
      <c r="S732" s="39" t="s">
        <v>5354</v>
      </c>
      <c r="T732" s="39" t="s">
        <v>5350</v>
      </c>
      <c r="U732" s="39" t="s">
        <v>5350</v>
      </c>
      <c r="V732" s="39" t="s">
        <v>5355</v>
      </c>
      <c r="W732" s="39" t="s">
        <v>5355</v>
      </c>
      <c r="X732" s="39" t="s">
        <v>5355</v>
      </c>
      <c r="Y732" s="39" t="s">
        <v>5351</v>
      </c>
      <c r="Z732" s="39" t="s">
        <v>5351</v>
      </c>
      <c r="AA732" t="s">
        <v>5380</v>
      </c>
    </row>
    <row r="733" spans="1:27" x14ac:dyDescent="0.3">
      <c r="A733" s="37" t="s">
        <v>4208</v>
      </c>
      <c r="B733" s="37" t="s">
        <v>4649</v>
      </c>
      <c r="C733" s="37" t="s">
        <v>2524</v>
      </c>
      <c r="D733" s="37" t="s">
        <v>4209</v>
      </c>
      <c r="E733" s="37" t="s">
        <v>2484</v>
      </c>
      <c r="F733" s="37" t="s">
        <v>2189</v>
      </c>
      <c r="G733" s="37" t="s">
        <v>5336</v>
      </c>
      <c r="H733" s="37" t="s">
        <v>4603</v>
      </c>
      <c r="I733" s="37">
        <v>0</v>
      </c>
      <c r="J733" s="37">
        <v>1</v>
      </c>
      <c r="K733" s="37">
        <v>0</v>
      </c>
      <c r="L733" s="37">
        <v>0</v>
      </c>
      <c r="M733" s="37">
        <v>0</v>
      </c>
      <c r="N733" s="37">
        <v>2</v>
      </c>
      <c r="O733" s="37">
        <v>2</v>
      </c>
      <c r="P733">
        <f>VLOOKUP($A733,'Item Detail'!$A$2:$G$665,7,0)</f>
        <v>1</v>
      </c>
      <c r="Q733" s="39" t="s">
        <v>5353</v>
      </c>
      <c r="R733" s="39" t="s">
        <v>5349</v>
      </c>
      <c r="S733" s="39" t="s">
        <v>5354</v>
      </c>
      <c r="T733" s="39" t="s">
        <v>5350</v>
      </c>
      <c r="U733" s="39" t="s">
        <v>5350</v>
      </c>
      <c r="V733" s="39" t="s">
        <v>5355</v>
      </c>
      <c r="W733" s="39" t="s">
        <v>5351</v>
      </c>
      <c r="X733" s="39" t="s">
        <v>5351</v>
      </c>
      <c r="Y733" s="39" t="s">
        <v>5351</v>
      </c>
      <c r="Z733" s="39" t="s">
        <v>5351</v>
      </c>
      <c r="AA733" t="s">
        <v>5381</v>
      </c>
    </row>
  </sheetData>
  <autoFilter ref="A1:AF733" xr:uid="{5072E317-C9CD-49F2-AF17-02B38A481B9F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DF8B-C26C-498D-8DF7-18F03FBDC35A}">
  <dimension ref="A1:O21"/>
  <sheetViews>
    <sheetView showGridLines="0" tabSelected="1" workbookViewId="0">
      <selection activeCell="B17" sqref="B17"/>
    </sheetView>
  </sheetViews>
  <sheetFormatPr defaultRowHeight="14.4" x14ac:dyDescent="0.3"/>
  <cols>
    <col min="1" max="1" width="26.777343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0" t="s">
        <v>5402</v>
      </c>
      <c r="B1" s="80"/>
      <c r="C1" s="80"/>
      <c r="D1" s="80"/>
    </row>
    <row r="2" spans="1:14" ht="15" thickBot="1" x14ac:dyDescent="0.35">
      <c r="A2" s="49" t="s">
        <v>5398</v>
      </c>
      <c r="B2" s="50" t="s">
        <v>5397</v>
      </c>
      <c r="C2" s="50" t="s">
        <v>5396</v>
      </c>
      <c r="D2" s="51" t="s">
        <v>5395</v>
      </c>
    </row>
    <row r="3" spans="1:14" x14ac:dyDescent="0.3">
      <c r="A3" s="57" t="s">
        <v>5399</v>
      </c>
      <c r="B3" s="65" t="s">
        <v>5388</v>
      </c>
      <c r="C3" s="66">
        <v>219</v>
      </c>
      <c r="D3" s="67">
        <v>9</v>
      </c>
      <c r="K3" t="str">
        <f>IF(OR($B3="Corporate non-stock - demand too low to convert",$B3="Non-stock in the primary DC - demand too low to convert",$B3="Low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4"/>
      <c r="B4" s="74" t="s">
        <v>5382</v>
      </c>
      <c r="C4" s="75">
        <v>168</v>
      </c>
      <c r="D4" s="76">
        <v>89</v>
      </c>
      <c r="K4">
        <f t="shared" ref="K4:K15" si="0">IF(OR($B4="Corporate non-stock - demand too low to convert",$B4="Non-stock in the primary DC - demand too low to convert",$B4="Low line impact"),1,"")</f>
        <v>1</v>
      </c>
      <c r="L4" t="str">
        <f t="shared" ref="L4:L15" si="1">IF($B4="Grand Total",2,"")</f>
        <v/>
      </c>
      <c r="M4">
        <f t="shared" ref="M4:M15" si="2">IF($K4=1,$C4,"")</f>
        <v>168</v>
      </c>
      <c r="N4" t="str">
        <f t="shared" ref="N4:N15" si="3">IF($L4=2,$C4,"")</f>
        <v/>
      </c>
    </row>
    <row r="5" spans="1:14" x14ac:dyDescent="0.3">
      <c r="A5" s="44"/>
      <c r="B5" s="42" t="s">
        <v>5387</v>
      </c>
      <c r="C5" s="43">
        <v>105</v>
      </c>
      <c r="D5" s="45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1"/>
      <c r="B6" s="46" t="s">
        <v>5384</v>
      </c>
      <c r="C6" s="47">
        <v>7</v>
      </c>
      <c r="D6" s="48">
        <v>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6" t="s">
        <v>5400</v>
      </c>
      <c r="B7" s="77" t="s">
        <v>5381</v>
      </c>
      <c r="C7" s="78">
        <v>265</v>
      </c>
      <c r="D7" s="79">
        <v>162</v>
      </c>
      <c r="K7">
        <f t="shared" si="0"/>
        <v>1</v>
      </c>
      <c r="L7" t="str">
        <f t="shared" si="1"/>
        <v/>
      </c>
      <c r="M7">
        <f t="shared" si="2"/>
        <v>265</v>
      </c>
      <c r="N7" t="str">
        <f t="shared" si="3"/>
        <v/>
      </c>
    </row>
    <row r="8" spans="1:14" x14ac:dyDescent="0.3">
      <c r="A8" s="44"/>
      <c r="B8" s="68" t="s">
        <v>5383</v>
      </c>
      <c r="C8" s="69">
        <v>131</v>
      </c>
      <c r="D8" s="70">
        <v>13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2"/>
      <c r="B9" s="53" t="s">
        <v>5386</v>
      </c>
      <c r="C9" s="54">
        <v>125</v>
      </c>
      <c r="D9" s="55">
        <v>57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7" t="s">
        <v>5401</v>
      </c>
      <c r="B10" s="58" t="s">
        <v>5390</v>
      </c>
      <c r="C10" s="59">
        <v>621</v>
      </c>
      <c r="D10" s="60">
        <v>50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4"/>
      <c r="B11" s="74" t="s">
        <v>5380</v>
      </c>
      <c r="C11" s="75">
        <v>434</v>
      </c>
      <c r="D11" s="76">
        <v>270</v>
      </c>
      <c r="K11">
        <f t="shared" si="0"/>
        <v>1</v>
      </c>
      <c r="L11" t="str">
        <f t="shared" si="1"/>
        <v/>
      </c>
      <c r="M11">
        <f t="shared" si="2"/>
        <v>434</v>
      </c>
      <c r="N11" t="str">
        <f t="shared" si="3"/>
        <v/>
      </c>
    </row>
    <row r="12" spans="1:14" ht="15" thickBot="1" x14ac:dyDescent="0.35">
      <c r="A12" s="61"/>
      <c r="B12" s="71" t="s">
        <v>5391</v>
      </c>
      <c r="C12" s="72">
        <v>36</v>
      </c>
      <c r="D12" s="73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62" t="s">
        <v>11</v>
      </c>
      <c r="C13" s="63">
        <v>2111</v>
      </c>
      <c r="D13" s="64">
        <v>663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2111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867</v>
      </c>
      <c r="N20">
        <f>SUM(N1:N19)</f>
        <v>2111</v>
      </c>
      <c r="O20">
        <f>M20/N20</f>
        <v>0.41070582662245381</v>
      </c>
    </row>
    <row r="21" spans="13:15" x14ac:dyDescent="0.3">
      <c r="O21" t="str">
        <f>TEXT(O20,"0.0%")</f>
        <v>41.1%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4571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4572</v>
      </c>
      <c r="L2" s="34"/>
    </row>
    <row r="3" spans="1:12" ht="27.45" customHeight="1" x14ac:dyDescent="0.3">
      <c r="A3" s="23" t="s">
        <v>4573</v>
      </c>
      <c r="B3" s="23" t="s">
        <v>4574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4575</v>
      </c>
    </row>
    <row r="4" spans="1:12" ht="14.4" x14ac:dyDescent="0.3">
      <c r="A4" s="35">
        <v>2018</v>
      </c>
      <c r="B4" s="25" t="s">
        <v>4576</v>
      </c>
      <c r="C4" s="26">
        <v>25677</v>
      </c>
      <c r="D4" s="26">
        <v>24446</v>
      </c>
      <c r="E4" s="24">
        <v>0.95205826225805201</v>
      </c>
      <c r="F4" s="26">
        <v>616</v>
      </c>
      <c r="G4" s="24">
        <v>0.97604860380885616</v>
      </c>
      <c r="H4" s="26">
        <v>329</v>
      </c>
      <c r="I4" s="26">
        <v>20</v>
      </c>
      <c r="J4" s="26">
        <v>266</v>
      </c>
      <c r="K4" s="24">
        <v>0.96278208814146748</v>
      </c>
      <c r="L4" s="24">
        <v>0.98672048435923321</v>
      </c>
    </row>
    <row r="5" spans="1:12" ht="14.4" x14ac:dyDescent="0.3">
      <c r="A5" s="35">
        <v>2018</v>
      </c>
      <c r="B5" s="25" t="s">
        <v>4577</v>
      </c>
      <c r="C5" s="26">
        <v>25292</v>
      </c>
      <c r="D5" s="26">
        <v>24166</v>
      </c>
      <c r="E5" s="24">
        <v>0.95547999367388892</v>
      </c>
      <c r="F5" s="26">
        <v>653</v>
      </c>
      <c r="G5" s="24">
        <v>0.98129843428752173</v>
      </c>
      <c r="H5" s="26">
        <v>266</v>
      </c>
      <c r="I5" s="26">
        <v>15</v>
      </c>
      <c r="J5" s="26">
        <v>192</v>
      </c>
      <c r="K5" s="24">
        <v>0.96336456049431929</v>
      </c>
      <c r="L5" s="24">
        <v>0.98911263916175496</v>
      </c>
    </row>
    <row r="6" spans="1:12" ht="14.4" x14ac:dyDescent="0.3">
      <c r="A6" s="35">
        <v>2018</v>
      </c>
      <c r="B6" s="25" t="s">
        <v>4578</v>
      </c>
      <c r="C6" s="26">
        <v>25292</v>
      </c>
      <c r="D6" s="26">
        <v>24170</v>
      </c>
      <c r="E6" s="24">
        <v>0.9556381464494702</v>
      </c>
      <c r="F6" s="26">
        <v>574</v>
      </c>
      <c r="G6" s="24">
        <v>0.97833306974537404</v>
      </c>
      <c r="H6" s="26">
        <v>330</v>
      </c>
      <c r="I6" s="26">
        <v>15</v>
      </c>
      <c r="J6" s="26">
        <v>203</v>
      </c>
      <c r="K6" s="24">
        <v>0.96394671771556195</v>
      </c>
      <c r="L6" s="24">
        <v>0.98653061224489791</v>
      </c>
    </row>
    <row r="7" spans="1:12" ht="14.4" x14ac:dyDescent="0.3">
      <c r="A7" s="35">
        <v>2018</v>
      </c>
      <c r="B7" s="25" t="s">
        <v>4579</v>
      </c>
      <c r="C7" s="26">
        <v>24688</v>
      </c>
      <c r="D7" s="26">
        <v>23496</v>
      </c>
      <c r="E7" s="24">
        <v>0.95171743357096561</v>
      </c>
      <c r="F7" s="26">
        <v>634</v>
      </c>
      <c r="G7" s="24">
        <v>0.97739792611795207</v>
      </c>
      <c r="H7" s="26">
        <v>332</v>
      </c>
      <c r="I7" s="26">
        <v>17</v>
      </c>
      <c r="J7" s="26">
        <v>209</v>
      </c>
      <c r="K7" s="24">
        <v>0.96051017905322533</v>
      </c>
      <c r="L7" s="24">
        <v>0.98606681215376868</v>
      </c>
    </row>
    <row r="8" spans="1:12" ht="14.4" x14ac:dyDescent="0.3">
      <c r="A8" s="35">
        <v>2018</v>
      </c>
      <c r="B8" s="25" t="s">
        <v>4580</v>
      </c>
      <c r="C8" s="26">
        <v>23118</v>
      </c>
      <c r="D8" s="26">
        <v>22380</v>
      </c>
      <c r="E8" s="24">
        <v>0.96807682325460676</v>
      </c>
      <c r="F8" s="26">
        <v>398</v>
      </c>
      <c r="G8" s="24">
        <v>0.98529284540185136</v>
      </c>
      <c r="H8" s="26">
        <v>172</v>
      </c>
      <c r="I8" s="26">
        <v>6</v>
      </c>
      <c r="J8" s="26">
        <v>162</v>
      </c>
      <c r="K8" s="24">
        <v>0.97516339869281043</v>
      </c>
      <c r="L8" s="24">
        <v>0.99237318197942548</v>
      </c>
    </row>
    <row r="9" spans="1:12" ht="14.4" x14ac:dyDescent="0.3">
      <c r="A9" s="35">
        <v>2018</v>
      </c>
      <c r="B9" s="25" t="s">
        <v>4581</v>
      </c>
      <c r="C9" s="26">
        <v>24961</v>
      </c>
      <c r="D9" s="26">
        <v>24066</v>
      </c>
      <c r="E9" s="24">
        <v>0.9641440647409959</v>
      </c>
      <c r="F9" s="26">
        <v>552</v>
      </c>
      <c r="G9" s="24">
        <v>0.98625856335883977</v>
      </c>
      <c r="H9" s="26">
        <v>173</v>
      </c>
      <c r="I9" s="26">
        <v>13</v>
      </c>
      <c r="J9" s="26">
        <v>157</v>
      </c>
      <c r="K9" s="24">
        <v>0.970755516114719</v>
      </c>
      <c r="L9" s="24">
        <v>0.99286274186228807</v>
      </c>
    </row>
    <row r="10" spans="1:12" ht="14.4" x14ac:dyDescent="0.3">
      <c r="A10" s="35">
        <v>2019</v>
      </c>
      <c r="B10" s="25" t="s">
        <v>4582</v>
      </c>
      <c r="C10" s="26">
        <v>20762</v>
      </c>
      <c r="D10" s="26">
        <v>19887</v>
      </c>
      <c r="E10" s="24">
        <v>0.95785569790964264</v>
      </c>
      <c r="F10" s="26">
        <v>477</v>
      </c>
      <c r="G10" s="24">
        <v>0.98083036316347172</v>
      </c>
      <c r="H10" s="26">
        <v>183</v>
      </c>
      <c r="I10" s="26">
        <v>19</v>
      </c>
      <c r="J10" s="26">
        <v>196</v>
      </c>
      <c r="K10" s="24">
        <v>0.96787852241203098</v>
      </c>
      <c r="L10" s="24">
        <v>0.990881913303438</v>
      </c>
    </row>
    <row r="11" spans="1:12" ht="14.4" x14ac:dyDescent="0.3">
      <c r="A11" s="35">
        <v>2019</v>
      </c>
      <c r="B11" s="25" t="s">
        <v>4583</v>
      </c>
      <c r="C11" s="26">
        <v>22619</v>
      </c>
      <c r="D11" s="26">
        <v>21789</v>
      </c>
      <c r="E11" s="24">
        <v>0.9633051859056545</v>
      </c>
      <c r="F11" s="26">
        <v>475</v>
      </c>
      <c r="G11" s="24">
        <v>0.98430523011627391</v>
      </c>
      <c r="H11" s="26">
        <v>194</v>
      </c>
      <c r="I11" s="26">
        <v>13</v>
      </c>
      <c r="J11" s="26">
        <v>148</v>
      </c>
      <c r="K11" s="24">
        <v>0.97021106064654017</v>
      </c>
      <c r="L11" s="24">
        <v>0.99117499886275762</v>
      </c>
    </row>
    <row r="12" spans="1:12" ht="14.4" x14ac:dyDescent="0.3">
      <c r="A12" s="35">
        <v>2019</v>
      </c>
      <c r="B12" s="25" t="s">
        <v>4584</v>
      </c>
      <c r="C12" s="26">
        <v>22674</v>
      </c>
      <c r="D12" s="26">
        <v>21884</v>
      </c>
      <c r="E12" s="24">
        <v>0.9651583311281644</v>
      </c>
      <c r="F12" s="26">
        <v>404</v>
      </c>
      <c r="G12" s="24">
        <v>0.98297609596895119</v>
      </c>
      <c r="H12" s="26">
        <v>193</v>
      </c>
      <c r="I12" s="26">
        <v>24</v>
      </c>
      <c r="J12" s="26">
        <v>169</v>
      </c>
      <c r="K12" s="24">
        <v>0.9734442418041902</v>
      </c>
      <c r="L12" s="24">
        <v>0.99125787018163702</v>
      </c>
    </row>
    <row r="13" spans="1:12" ht="14.4" x14ac:dyDescent="0.3">
      <c r="A13" s="35">
        <v>2019</v>
      </c>
      <c r="B13" s="25" t="s">
        <v>4585</v>
      </c>
      <c r="C13" s="26">
        <v>22643</v>
      </c>
      <c r="D13" s="26">
        <v>21899</v>
      </c>
      <c r="E13" s="24">
        <v>0.96714216314092671</v>
      </c>
      <c r="F13" s="26">
        <v>466</v>
      </c>
      <c r="G13" s="24">
        <v>0.98772247493706677</v>
      </c>
      <c r="H13" s="26">
        <v>125</v>
      </c>
      <c r="I13" s="26">
        <v>5</v>
      </c>
      <c r="J13" s="26">
        <v>148</v>
      </c>
      <c r="K13" s="24">
        <v>0.97372165406847488</v>
      </c>
      <c r="L13" s="24">
        <v>0.99432437341082458</v>
      </c>
    </row>
    <row r="14" spans="1:12" ht="14.4" x14ac:dyDescent="0.3">
      <c r="A14" s="35">
        <v>2019</v>
      </c>
      <c r="B14" s="25" t="s">
        <v>4586</v>
      </c>
      <c r="C14" s="26">
        <v>25975</v>
      </c>
      <c r="D14" s="26">
        <v>25276</v>
      </c>
      <c r="E14" s="24">
        <v>0.97308950914340708</v>
      </c>
      <c r="F14" s="26">
        <v>389</v>
      </c>
      <c r="G14" s="24">
        <v>0.98806544754571701</v>
      </c>
      <c r="H14" s="26">
        <v>105</v>
      </c>
      <c r="I14" s="26">
        <v>12</v>
      </c>
      <c r="J14" s="26">
        <v>193</v>
      </c>
      <c r="K14" s="24">
        <v>0.9808304229724486</v>
      </c>
      <c r="L14" s="24">
        <v>0.99586304716126239</v>
      </c>
    </row>
    <row r="15" spans="1:12" ht="14.4" x14ac:dyDescent="0.3">
      <c r="A15" s="35">
        <v>2019</v>
      </c>
      <c r="B15" s="25" t="s">
        <v>4587</v>
      </c>
      <c r="C15" s="26">
        <v>24080</v>
      </c>
      <c r="D15" s="26">
        <v>23412</v>
      </c>
      <c r="E15" s="24">
        <v>0.97225913621262461</v>
      </c>
      <c r="F15" s="26">
        <v>347</v>
      </c>
      <c r="G15" s="24">
        <v>0.98666943521594686</v>
      </c>
      <c r="H15" s="26">
        <v>120</v>
      </c>
      <c r="I15" s="26">
        <v>4</v>
      </c>
      <c r="J15" s="26">
        <v>197</v>
      </c>
      <c r="K15" s="24">
        <v>0.98044306713011442</v>
      </c>
      <c r="L15" s="24">
        <v>0.99490056093829682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2019-07-09T12:42:19Z</dcterms:created>
  <dcterms:modified xsi:type="dcterms:W3CDTF">2019-07-09T13:22:00Z</dcterms:modified>
</cp:coreProperties>
</file>