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HSI\Inv Mgt\Heather\Key Accounts\RMS Lifeline\"/>
    </mc:Choice>
  </mc:AlternateContent>
  <bookViews>
    <workbookView xWindow="0" yWindow="0" windowWidth="23040" windowHeight="9972" activeTab="4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7" r:id="rId5"/>
    <sheet name="Sheet1" sheetId="6" state="hidden" r:id="rId6"/>
    <sheet name="12-Month Rolling Fill Rate" sheetId="5" r:id="rId7"/>
    <sheet name="Quarterly Trend" sheetId="8" r:id="rId8"/>
  </sheets>
  <definedNames>
    <definedName name="_xlnm._FilterDatabase" localSheetId="3" hidden="1">'Item Detail'!$A$2:$R$346</definedName>
    <definedName name="_xlnm._FilterDatabase" localSheetId="5" hidden="1">Sheet1!$A$1:$AF$402</definedName>
  </definedNames>
  <calcPr calcId="152511"/>
  <pivotCaches>
    <pivotCache cacheId="11" r:id="rId9"/>
  </pivotCaches>
</workbook>
</file>

<file path=xl/calcChain.xml><?xml version="1.0" encoding="utf-8"?>
<calcChain xmlns="http://schemas.openxmlformats.org/spreadsheetml/2006/main">
  <c r="N13" i="7" l="1"/>
  <c r="N14" i="7"/>
  <c r="N15" i="7"/>
  <c r="M10" i="7"/>
  <c r="M13" i="7"/>
  <c r="M14" i="7"/>
  <c r="M15" i="7"/>
  <c r="L4" i="7"/>
  <c r="N4" i="7" s="1"/>
  <c r="L5" i="7"/>
  <c r="N5" i="7" s="1"/>
  <c r="L6" i="7"/>
  <c r="N6" i="7" s="1"/>
  <c r="L7" i="7"/>
  <c r="N7" i="7" s="1"/>
  <c r="L8" i="7"/>
  <c r="N8" i="7" s="1"/>
  <c r="L9" i="7"/>
  <c r="N9" i="7" s="1"/>
  <c r="L10" i="7"/>
  <c r="N10" i="7" s="1"/>
  <c r="L11" i="7"/>
  <c r="N11" i="7" s="1"/>
  <c r="L12" i="7"/>
  <c r="N12" i="7" s="1"/>
  <c r="L13" i="7"/>
  <c r="L14" i="7"/>
  <c r="L15" i="7"/>
  <c r="L3" i="7"/>
  <c r="N3" i="7" s="1"/>
  <c r="K4" i="7"/>
  <c r="M4" i="7" s="1"/>
  <c r="K5" i="7"/>
  <c r="M5" i="7" s="1"/>
  <c r="K6" i="7"/>
  <c r="M6" i="7" s="1"/>
  <c r="K7" i="7"/>
  <c r="M7" i="7" s="1"/>
  <c r="K8" i="7"/>
  <c r="M8" i="7" s="1"/>
  <c r="K9" i="7"/>
  <c r="M9" i="7" s="1"/>
  <c r="K10" i="7"/>
  <c r="K11" i="7"/>
  <c r="M11" i="7" s="1"/>
  <c r="K12" i="7"/>
  <c r="M12" i="7" s="1"/>
  <c r="K13" i="7"/>
  <c r="K14" i="7"/>
  <c r="K15" i="7"/>
  <c r="K3" i="7"/>
  <c r="M3" i="7" s="1"/>
  <c r="M20" i="7" l="1"/>
  <c r="N20" i="7"/>
  <c r="O20" i="7" s="1"/>
  <c r="O21" i="7" s="1"/>
  <c r="P402" i="6" l="1"/>
  <c r="P401" i="6"/>
  <c r="P400" i="6"/>
  <c r="P399" i="6"/>
  <c r="P398" i="6"/>
  <c r="P397" i="6"/>
  <c r="P396" i="6"/>
  <c r="P395" i="6"/>
  <c r="P394" i="6"/>
  <c r="P393" i="6"/>
  <c r="P392" i="6"/>
  <c r="P391" i="6"/>
  <c r="P390" i="6"/>
  <c r="P389" i="6"/>
  <c r="P388" i="6"/>
  <c r="P387" i="6"/>
  <c r="P386" i="6"/>
  <c r="P385" i="6"/>
  <c r="P384" i="6"/>
  <c r="P383" i="6"/>
  <c r="P382" i="6"/>
  <c r="P381" i="6"/>
  <c r="P380" i="6"/>
  <c r="P379" i="6"/>
  <c r="P378" i="6"/>
  <c r="P377" i="6"/>
  <c r="P376" i="6"/>
  <c r="P375" i="6"/>
  <c r="P374" i="6"/>
  <c r="P373" i="6"/>
  <c r="P372" i="6"/>
  <c r="P371" i="6"/>
  <c r="P370" i="6"/>
  <c r="P369" i="6"/>
  <c r="P368" i="6"/>
  <c r="P367" i="6"/>
  <c r="P366" i="6"/>
  <c r="P365" i="6"/>
  <c r="P364" i="6"/>
  <c r="P363" i="6"/>
  <c r="P362" i="6"/>
  <c r="P361" i="6"/>
  <c r="P360" i="6"/>
  <c r="P359" i="6"/>
  <c r="P358" i="6"/>
  <c r="P357" i="6"/>
  <c r="P356" i="6"/>
  <c r="P355" i="6"/>
  <c r="P354" i="6"/>
  <c r="P353" i="6"/>
  <c r="P352" i="6"/>
  <c r="P351" i="6"/>
  <c r="P350" i="6"/>
  <c r="P349" i="6"/>
  <c r="P348" i="6"/>
  <c r="P347" i="6"/>
  <c r="P346" i="6"/>
  <c r="P345" i="6"/>
  <c r="P344" i="6"/>
  <c r="P343" i="6"/>
  <c r="P342" i="6"/>
  <c r="P341" i="6"/>
  <c r="P340" i="6"/>
  <c r="P339" i="6"/>
  <c r="P338" i="6"/>
  <c r="P337" i="6"/>
  <c r="P336" i="6"/>
  <c r="P335" i="6"/>
  <c r="P334" i="6"/>
  <c r="P333" i="6"/>
  <c r="P332" i="6"/>
  <c r="P331" i="6"/>
  <c r="P330" i="6"/>
  <c r="P329" i="6"/>
  <c r="P328" i="6"/>
  <c r="P327" i="6"/>
  <c r="P326" i="6"/>
  <c r="P325" i="6"/>
  <c r="P324" i="6"/>
  <c r="P323" i="6"/>
  <c r="P322" i="6"/>
  <c r="P321" i="6"/>
  <c r="P320" i="6"/>
  <c r="P319" i="6"/>
  <c r="P318" i="6"/>
  <c r="P317" i="6"/>
  <c r="P316" i="6"/>
  <c r="P315" i="6"/>
  <c r="P314" i="6"/>
  <c r="P313" i="6"/>
  <c r="P312" i="6"/>
  <c r="P311" i="6"/>
  <c r="P310" i="6"/>
  <c r="P309" i="6"/>
  <c r="P308" i="6"/>
  <c r="P307" i="6"/>
  <c r="P306" i="6"/>
  <c r="P305" i="6"/>
  <c r="P304" i="6"/>
  <c r="P303" i="6"/>
  <c r="P302" i="6"/>
  <c r="P301" i="6"/>
  <c r="P300" i="6"/>
  <c r="P299" i="6"/>
  <c r="P298" i="6"/>
  <c r="P297" i="6"/>
  <c r="P296" i="6"/>
  <c r="P295" i="6"/>
  <c r="P294" i="6"/>
  <c r="P293" i="6"/>
  <c r="P292" i="6"/>
  <c r="P291" i="6"/>
  <c r="P290" i="6"/>
  <c r="P289" i="6"/>
  <c r="P288" i="6"/>
  <c r="P287" i="6"/>
  <c r="P286" i="6"/>
  <c r="P285" i="6"/>
  <c r="P284" i="6"/>
  <c r="P283" i="6"/>
  <c r="P282" i="6"/>
  <c r="P281" i="6"/>
  <c r="P280" i="6"/>
  <c r="P279" i="6"/>
  <c r="P278" i="6"/>
  <c r="P277" i="6"/>
  <c r="P276" i="6"/>
  <c r="P275" i="6"/>
  <c r="P274" i="6"/>
  <c r="P273" i="6"/>
  <c r="P272" i="6"/>
  <c r="P271" i="6"/>
  <c r="P270" i="6"/>
  <c r="P269" i="6"/>
  <c r="P268" i="6"/>
  <c r="P267" i="6"/>
  <c r="P266" i="6"/>
  <c r="P265" i="6"/>
  <c r="P264" i="6"/>
  <c r="P263" i="6"/>
  <c r="P262" i="6"/>
  <c r="P261" i="6"/>
  <c r="P260" i="6"/>
  <c r="P259" i="6"/>
  <c r="P258" i="6"/>
  <c r="P257" i="6"/>
  <c r="P256" i="6"/>
  <c r="P255" i="6"/>
  <c r="P254" i="6"/>
  <c r="P253" i="6"/>
  <c r="P252" i="6"/>
  <c r="P251" i="6"/>
  <c r="P250" i="6"/>
  <c r="P249" i="6"/>
  <c r="P248" i="6"/>
  <c r="P247" i="6"/>
  <c r="P246" i="6"/>
  <c r="P245" i="6"/>
  <c r="P244" i="6"/>
  <c r="P243" i="6"/>
  <c r="P242" i="6"/>
  <c r="P241" i="6"/>
  <c r="P240" i="6"/>
  <c r="P239" i="6"/>
  <c r="P238" i="6"/>
  <c r="P237" i="6"/>
  <c r="P236" i="6"/>
  <c r="P235" i="6"/>
  <c r="P234" i="6"/>
  <c r="P233" i="6"/>
  <c r="P232" i="6"/>
  <c r="P231" i="6"/>
  <c r="P230" i="6"/>
  <c r="P229" i="6"/>
  <c r="P228" i="6"/>
  <c r="P227" i="6"/>
  <c r="P226" i="6"/>
  <c r="P225" i="6"/>
  <c r="P224" i="6"/>
  <c r="P223" i="6"/>
  <c r="P222" i="6"/>
  <c r="P221" i="6"/>
  <c r="P220" i="6"/>
  <c r="P219" i="6"/>
  <c r="P218" i="6"/>
  <c r="P217" i="6"/>
  <c r="P216" i="6"/>
  <c r="P215" i="6"/>
  <c r="P214" i="6"/>
  <c r="P213" i="6"/>
  <c r="P212" i="6"/>
  <c r="P211" i="6"/>
  <c r="P210" i="6"/>
  <c r="P209" i="6"/>
  <c r="P208" i="6"/>
  <c r="P207" i="6"/>
  <c r="P206" i="6"/>
  <c r="P205" i="6"/>
  <c r="P204" i="6"/>
  <c r="P203" i="6"/>
  <c r="P202" i="6"/>
  <c r="P201" i="6"/>
  <c r="P200" i="6"/>
  <c r="P199" i="6"/>
  <c r="P198" i="6"/>
  <c r="P197" i="6"/>
  <c r="P196" i="6"/>
  <c r="P195" i="6"/>
  <c r="P194" i="6"/>
  <c r="P193" i="6"/>
  <c r="P192" i="6"/>
  <c r="P191" i="6"/>
  <c r="P190" i="6"/>
  <c r="P189" i="6"/>
  <c r="P188" i="6"/>
  <c r="P187" i="6"/>
  <c r="P186" i="6"/>
  <c r="P185" i="6"/>
  <c r="P184" i="6"/>
  <c r="P183" i="6"/>
  <c r="P182" i="6"/>
  <c r="P181" i="6"/>
  <c r="P180" i="6"/>
  <c r="P179" i="6"/>
  <c r="P178" i="6"/>
  <c r="P177" i="6"/>
  <c r="P176" i="6"/>
  <c r="P175" i="6"/>
  <c r="P174" i="6"/>
  <c r="P173" i="6"/>
  <c r="P172" i="6"/>
  <c r="P171" i="6"/>
  <c r="P170" i="6"/>
  <c r="P169" i="6"/>
  <c r="P168" i="6"/>
  <c r="P167" i="6"/>
  <c r="P166" i="6"/>
  <c r="P165" i="6"/>
  <c r="P164" i="6"/>
  <c r="P163" i="6"/>
  <c r="P162" i="6"/>
  <c r="P161" i="6"/>
  <c r="P160" i="6"/>
  <c r="P159" i="6"/>
  <c r="P158" i="6"/>
  <c r="P157" i="6"/>
  <c r="P156" i="6"/>
  <c r="P155" i="6"/>
  <c r="P154" i="6"/>
  <c r="P153" i="6"/>
  <c r="P152" i="6"/>
  <c r="P151" i="6"/>
  <c r="P150" i="6"/>
  <c r="P149" i="6"/>
  <c r="P148" i="6"/>
  <c r="P147" i="6"/>
  <c r="P146" i="6"/>
  <c r="P145" i="6"/>
  <c r="P144" i="6"/>
  <c r="P143" i="6"/>
  <c r="P142" i="6"/>
  <c r="P141" i="6"/>
  <c r="P140" i="6"/>
  <c r="P139" i="6"/>
  <c r="P138" i="6"/>
  <c r="P137" i="6"/>
  <c r="P136" i="6"/>
  <c r="P135" i="6"/>
  <c r="P134" i="6"/>
  <c r="P133" i="6"/>
  <c r="P132" i="6"/>
  <c r="P131" i="6"/>
  <c r="P130" i="6"/>
  <c r="P129" i="6"/>
  <c r="P128" i="6"/>
  <c r="P127" i="6"/>
  <c r="P126" i="6"/>
  <c r="P125" i="6"/>
  <c r="P124" i="6"/>
  <c r="P123" i="6"/>
  <c r="P122" i="6"/>
  <c r="P121" i="6"/>
  <c r="P120" i="6"/>
  <c r="P119" i="6"/>
  <c r="P118" i="6"/>
  <c r="P117" i="6"/>
  <c r="P116" i="6"/>
  <c r="P115" i="6"/>
  <c r="P114" i="6"/>
  <c r="P113" i="6"/>
  <c r="P112" i="6"/>
  <c r="P111" i="6"/>
  <c r="P110" i="6"/>
  <c r="P109" i="6"/>
  <c r="P108" i="6"/>
  <c r="P107" i="6"/>
  <c r="P106" i="6"/>
  <c r="P105" i="6"/>
  <c r="P104" i="6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</calcChain>
</file>

<file path=xl/sharedStrings.xml><?xml version="1.0" encoding="utf-8"?>
<sst xmlns="http://schemas.openxmlformats.org/spreadsheetml/2006/main" count="12363" uniqueCount="2478">
  <si>
    <t>RMS LIFELINE (RLI15)   Ship-To Fill Rate  -  Jan 2018 through Mar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</si>
  <si>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</si>
  <si>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</si>
  <si>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</si>
  <si>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</si>
  <si>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</si>
  <si>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</si>
  <si>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</si>
  <si>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</si>
  <si>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</si>
  <si>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</si>
  <si>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</si>
  <si>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</si>
  <si>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3150885</t>
  </si>
  <si>
    <t>San Diego Vascular Access Center</t>
  </si>
  <si>
    <t>3322833</t>
  </si>
  <si>
    <t>Tri County Vascular Care</t>
  </si>
  <si>
    <t>3150934</t>
  </si>
  <si>
    <t>Vascular Health And Wellness</t>
  </si>
  <si>
    <t>3150880</t>
  </si>
  <si>
    <t>Samaha, Antoine L</t>
  </si>
  <si>
    <t>3150897</t>
  </si>
  <si>
    <t>Bui, Mary</t>
  </si>
  <si>
    <t>3150936</t>
  </si>
  <si>
    <t>Vascular Access Ctr Of Central Ohio</t>
  </si>
  <si>
    <t>3150919</t>
  </si>
  <si>
    <t>Interventional Nephro Specialists Access</t>
  </si>
  <si>
    <t>3150908</t>
  </si>
  <si>
    <t>Rubin, Jack</t>
  </si>
  <si>
    <t>3150948</t>
  </si>
  <si>
    <t>Coastal Vascular &amp; Interventional Ct</t>
  </si>
  <si>
    <t>3150924</t>
  </si>
  <si>
    <t>Mendez, Maria</t>
  </si>
  <si>
    <t>3654638</t>
  </si>
  <si>
    <t>Vascular Center Of El Paso</t>
  </si>
  <si>
    <t>3150951</t>
  </si>
  <si>
    <t>Hamadeh, Zaher</t>
  </si>
  <si>
    <t>3150930</t>
  </si>
  <si>
    <t>Tampa Bay Vascular Center</t>
  </si>
  <si>
    <t>3150907</t>
  </si>
  <si>
    <t>Stingo, Andrew</t>
  </si>
  <si>
    <t>3150912</t>
  </si>
  <si>
    <t>Dahdah, Khalil</t>
  </si>
  <si>
    <t>3150893</t>
  </si>
  <si>
    <t>Behrend, George</t>
  </si>
  <si>
    <t>3150917</t>
  </si>
  <si>
    <t>Stoneburner, Frank</t>
  </si>
  <si>
    <t>3150920</t>
  </si>
  <si>
    <t>Bui, Steve</t>
  </si>
  <si>
    <t>3150879</t>
  </si>
  <si>
    <t>Rankin, Steven</t>
  </si>
  <si>
    <t>3150933</t>
  </si>
  <si>
    <t>Greater Dayton Vascular Ctr</t>
  </si>
  <si>
    <t>3150923</t>
  </si>
  <si>
    <t>Lifeline Valley Access Ctr</t>
  </si>
  <si>
    <t>3150881</t>
  </si>
  <si>
    <t>Patel, Yogesh</t>
  </si>
  <si>
    <t>3150921</t>
  </si>
  <si>
    <t>Merrillville Vascular Center</t>
  </si>
  <si>
    <t>3150890</t>
  </si>
  <si>
    <t>Hakki, Faris</t>
  </si>
  <si>
    <t>3150913</t>
  </si>
  <si>
    <t>Dupage Access Center</t>
  </si>
  <si>
    <t>3150895</t>
  </si>
  <si>
    <t>Vascular Access Ctr Of N Virginia</t>
  </si>
  <si>
    <t>3150906</t>
  </si>
  <si>
    <t>Ranai, Ramchand</t>
  </si>
  <si>
    <t>3150938</t>
  </si>
  <si>
    <t>Pelphrey, Andrew</t>
  </si>
  <si>
    <t>3150900</t>
  </si>
  <si>
    <t>Rockford Nephrology Dialysis Access Svcs</t>
  </si>
  <si>
    <t>3450685</t>
  </si>
  <si>
    <t>Fuld, Robert A.</t>
  </si>
  <si>
    <t>3150916</t>
  </si>
  <si>
    <t>Solano Dialysis Access Center</t>
  </si>
  <si>
    <t>3150950</t>
  </si>
  <si>
    <t>Lifeline Vascular Intervtl Ctr</t>
  </si>
  <si>
    <t>3150904</t>
  </si>
  <si>
    <t>Southwest Vascular Access Center</t>
  </si>
  <si>
    <t>3150911</t>
  </si>
  <si>
    <t>Freitas, Lawrence</t>
  </si>
  <si>
    <t>3150882</t>
  </si>
  <si>
    <t>Lorelli, David</t>
  </si>
  <si>
    <t>3150931</t>
  </si>
  <si>
    <t>Greater Long Beach Vasc Access</t>
  </si>
  <si>
    <t>3150943</t>
  </si>
  <si>
    <t>Albany Vascular Specialist Ctr</t>
  </si>
  <si>
    <t>3150903</t>
  </si>
  <si>
    <t>Rizk, Youssef</t>
  </si>
  <si>
    <t>3150947</t>
  </si>
  <si>
    <t>Lifeline Vascular Ctr-Altamonte Springs</t>
  </si>
  <si>
    <t>3150914</t>
  </si>
  <si>
    <t>Sivia, Pushpinder</t>
  </si>
  <si>
    <t>3150887</t>
  </si>
  <si>
    <t>Lifeline Dialysis Access Center</t>
  </si>
  <si>
    <t>3150946</t>
  </si>
  <si>
    <t>Lifeline Vascular Center Orlando</t>
  </si>
  <si>
    <t>3128377</t>
  </si>
  <si>
    <t>Columbia University Vascular Division</t>
  </si>
  <si>
    <t>3150888</t>
  </si>
  <si>
    <t>Calhoun, Wesley</t>
  </si>
  <si>
    <t>3150891</t>
  </si>
  <si>
    <t>Bernardo, Marializa</t>
  </si>
  <si>
    <t>3150905</t>
  </si>
  <si>
    <t>Nassar, George</t>
  </si>
  <si>
    <t>3150892</t>
  </si>
  <si>
    <t>Dialysis Access Services Ain Sc</t>
  </si>
  <si>
    <t>3150942</t>
  </si>
  <si>
    <t>Tidewater Vascular Access Center</t>
  </si>
  <si>
    <t>3450643</t>
  </si>
  <si>
    <t>Klopouh, Leonid</t>
  </si>
  <si>
    <t>3150932</t>
  </si>
  <si>
    <t>West TN Kidney Specialist Access Ctr</t>
  </si>
  <si>
    <t>3150886</t>
  </si>
  <si>
    <t>Ahmed, Nabeel</t>
  </si>
  <si>
    <t>3150884</t>
  </si>
  <si>
    <t>Vascular Access Ctr Of Wichita Nephrolog</t>
  </si>
  <si>
    <t>3150935</t>
  </si>
  <si>
    <t>Kidney &amp; Hypertension Center</t>
  </si>
  <si>
    <t>3150896</t>
  </si>
  <si>
    <t>Nephcon Vascular Access Center</t>
  </si>
  <si>
    <t>3150898</t>
  </si>
  <si>
    <t>Al-Saghir, Fahd</t>
  </si>
  <si>
    <t>3150899</t>
  </si>
  <si>
    <t>Colorado Renal Access And Imaging Ctr</t>
  </si>
  <si>
    <t>3150889</t>
  </si>
  <si>
    <t>Diaz-Luna, Hector</t>
  </si>
  <si>
    <t>3479682</t>
  </si>
  <si>
    <t>Toledo Vascular Access Center</t>
  </si>
  <si>
    <t>3179107</t>
  </si>
  <si>
    <t>Central Arkansas Vascular Center</t>
  </si>
  <si>
    <t>3150928</t>
  </si>
  <si>
    <t>Lubbock Vascular Access Center</t>
  </si>
  <si>
    <t>3150937</t>
  </si>
  <si>
    <t>Muetterties, Kurt</t>
  </si>
  <si>
    <t>3150883</t>
  </si>
  <si>
    <t>2957975</t>
  </si>
  <si>
    <t>Foothill Vascular Center</t>
  </si>
  <si>
    <t>3150952</t>
  </si>
  <si>
    <t>Rosario-Rivera, Reinaldo</t>
  </si>
  <si>
    <t>3150926</t>
  </si>
  <si>
    <t>Open Access Lifeline</t>
  </si>
  <si>
    <t>RMS LIFELINE (RLI15)   NSI Items  -  Jan 2018 through Mar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</si>
  <si>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</si>
  <si>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</si>
  <si>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</si>
  <si>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</si>
  <si>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</si>
  <si>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</si>
  <si>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</si>
  <si>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</si>
  <si>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</si>
  <si>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</si>
  <si>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</si>
  <si>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</si>
  <si>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</si>
  <si>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San Jose</t>
  </si>
  <si>
    <t>CA</t>
  </si>
  <si>
    <t xml:space="preserve">951231659   </t>
  </si>
  <si>
    <t>60193287</t>
  </si>
  <si>
    <t>SZ</t>
  </si>
  <si>
    <t>6540344</t>
  </si>
  <si>
    <t>Suture Prolene RB-2</t>
  </si>
  <si>
    <t>01/25/2018</t>
  </si>
  <si>
    <t>XD</t>
  </si>
  <si>
    <t>ETHICO</t>
  </si>
  <si>
    <t>1241012</t>
  </si>
  <si>
    <t>Tourniquet Band Blue Strl LF</t>
  </si>
  <si>
    <t>TRISTA</t>
  </si>
  <si>
    <t>60750232</t>
  </si>
  <si>
    <t>8401005</t>
  </si>
  <si>
    <t>Suture Ctd Vicryl Plus 4-0</t>
  </si>
  <si>
    <t>02/12/2018</t>
  </si>
  <si>
    <t>62292858</t>
  </si>
  <si>
    <t>1175541</t>
  </si>
  <si>
    <t>Prolene Suture Monofil Blue SH</t>
  </si>
  <si>
    <t>03/29/2018</t>
  </si>
  <si>
    <t>62296736</t>
  </si>
  <si>
    <t>1192261</t>
  </si>
  <si>
    <t>Padding Sof-Rol Sterile</t>
  </si>
  <si>
    <t>SMINEP</t>
  </si>
  <si>
    <t>El Paso</t>
  </si>
  <si>
    <t>TX</t>
  </si>
  <si>
    <t xml:space="preserve">799366288   </t>
  </si>
  <si>
    <t>59888731</t>
  </si>
  <si>
    <t>2706486</t>
  </si>
  <si>
    <t>Iris Scissor Sterile</t>
  </si>
  <si>
    <t>01/16/2018</t>
  </si>
  <si>
    <t>MISDFK</t>
  </si>
  <si>
    <t>60044366</t>
  </si>
  <si>
    <t>1191205</t>
  </si>
  <si>
    <t>Divider Length f/Blue Bins</t>
  </si>
  <si>
    <t>01/22/2018</t>
  </si>
  <si>
    <t>AKRO</t>
  </si>
  <si>
    <t>1131357</t>
  </si>
  <si>
    <t>Shelf Bin 18x16-1/2x11</t>
  </si>
  <si>
    <t>8310435</t>
  </si>
  <si>
    <t>Instrument Cover</t>
  </si>
  <si>
    <t>MEDLIN</t>
  </si>
  <si>
    <t>60667579</t>
  </si>
  <si>
    <t>1167568</t>
  </si>
  <si>
    <t>Mask Face FluidGard</t>
  </si>
  <si>
    <t>02/08/2018</t>
  </si>
  <si>
    <t>MARS</t>
  </si>
  <si>
    <t>61030177</t>
  </si>
  <si>
    <t>02/20/2018</t>
  </si>
  <si>
    <t>61713490</t>
  </si>
  <si>
    <t>03/12/2018</t>
  </si>
  <si>
    <t>Timonium</t>
  </si>
  <si>
    <t>MD</t>
  </si>
  <si>
    <t xml:space="preserve">210932256   </t>
  </si>
  <si>
    <t>59439064</t>
  </si>
  <si>
    <t>SE</t>
  </si>
  <si>
    <t>1197996</t>
  </si>
  <si>
    <t>Accu-Chek Linearity Kit</t>
  </si>
  <si>
    <t>01/03/2018</t>
  </si>
  <si>
    <t>BIODYN</t>
  </si>
  <si>
    <t>60030501</t>
  </si>
  <si>
    <t>1115059</t>
  </si>
  <si>
    <t>Tubing f/Oxygen w/Connector</t>
  </si>
  <si>
    <t>SALTE</t>
  </si>
  <si>
    <t>60494960</t>
  </si>
  <si>
    <t>02/02/2018</t>
  </si>
  <si>
    <t>1164793</t>
  </si>
  <si>
    <t>Comfort Bath WashCloths</t>
  </si>
  <si>
    <t>SAGE</t>
  </si>
  <si>
    <t>62075464</t>
  </si>
  <si>
    <t>1226995</t>
  </si>
  <si>
    <t>Mask Anti-Fog w/Shield</t>
  </si>
  <si>
    <t>03/22/2018</t>
  </si>
  <si>
    <t>3MMED</t>
  </si>
  <si>
    <t>Riverside</t>
  </si>
  <si>
    <t xml:space="preserve">925011733   </t>
  </si>
  <si>
    <t>61647670</t>
  </si>
  <si>
    <t>03/09/2018</t>
  </si>
  <si>
    <t>Detroit</t>
  </si>
  <si>
    <t>MI</t>
  </si>
  <si>
    <t xml:space="preserve">482362152   </t>
  </si>
  <si>
    <t>59644753</t>
  </si>
  <si>
    <t>6543309</t>
  </si>
  <si>
    <t>Suture Perma Hand Silk Blk Ks</t>
  </si>
  <si>
    <t>01/10/2018</t>
  </si>
  <si>
    <t>60130266</t>
  </si>
  <si>
    <t>01/24/2018</t>
  </si>
  <si>
    <t>60620846</t>
  </si>
  <si>
    <t>02/07/2018</t>
  </si>
  <si>
    <t>61758000</t>
  </si>
  <si>
    <t>1441105</t>
  </si>
  <si>
    <t>Monosof 2/0 30 Black C-17</t>
  </si>
  <si>
    <t>03/13/2018</t>
  </si>
  <si>
    <t>KENDAL</t>
  </si>
  <si>
    <t>62238832</t>
  </si>
  <si>
    <t>03/28/2018</t>
  </si>
  <si>
    <t>Houston</t>
  </si>
  <si>
    <t xml:space="preserve">770541801   </t>
  </si>
  <si>
    <t>59441368</t>
  </si>
  <si>
    <t>60417772</t>
  </si>
  <si>
    <t>02/01/2018</t>
  </si>
  <si>
    <t>62060465</t>
  </si>
  <si>
    <t>1203078</t>
  </si>
  <si>
    <t>Endure Clear and Soft Soap</t>
  </si>
  <si>
    <t>HUNMED</t>
  </si>
  <si>
    <t>Wichita</t>
  </si>
  <si>
    <t>KS</t>
  </si>
  <si>
    <t xml:space="preserve">672268174   </t>
  </si>
  <si>
    <t>59358034</t>
  </si>
  <si>
    <t>4995311</t>
  </si>
  <si>
    <t>Pad Lock Numbered Seal Blue</t>
  </si>
  <si>
    <t>01/02/2018</t>
  </si>
  <si>
    <t>HEALOG</t>
  </si>
  <si>
    <t>San Diego</t>
  </si>
  <si>
    <t xml:space="preserve">921152645   </t>
  </si>
  <si>
    <t>60220422</t>
  </si>
  <si>
    <t>7293650</t>
  </si>
  <si>
    <t>Extension Set Male LL Adaptor</t>
  </si>
  <si>
    <t>TRAVOL</t>
  </si>
  <si>
    <t>60505764</t>
  </si>
  <si>
    <t>02/05/2018</t>
  </si>
  <si>
    <t>Colmar Manor</t>
  </si>
  <si>
    <t xml:space="preserve">207221928   </t>
  </si>
  <si>
    <t>60099597</t>
  </si>
  <si>
    <t>8400943</t>
  </si>
  <si>
    <t>Sofsilk 0 18 Black Precut</t>
  </si>
  <si>
    <t>01/23/2018</t>
  </si>
  <si>
    <t>9231813</t>
  </si>
  <si>
    <t>Cap Bouffant 24"flor.x/lr</t>
  </si>
  <si>
    <t>61589661</t>
  </si>
  <si>
    <t>03/07/2018</t>
  </si>
  <si>
    <t>Huntsville</t>
  </si>
  <si>
    <t>AL</t>
  </si>
  <si>
    <t xml:space="preserve">358015944   </t>
  </si>
  <si>
    <t>60045578</t>
  </si>
  <si>
    <t>1069026</t>
  </si>
  <si>
    <t>Forceps Adson 4-3/4" Sterile</t>
  </si>
  <si>
    <t>62326732</t>
  </si>
  <si>
    <t>03/30/2018</t>
  </si>
  <si>
    <t>Yonkers</t>
  </si>
  <si>
    <t>NY</t>
  </si>
  <si>
    <t xml:space="preserve">107011308   </t>
  </si>
  <si>
    <t>61146358</t>
  </si>
  <si>
    <t>02/22/2018</t>
  </si>
  <si>
    <t xml:space="preserve">770912435   </t>
  </si>
  <si>
    <t>59550836</t>
  </si>
  <si>
    <t>01/08/2018</t>
  </si>
  <si>
    <t>Las Vegas</t>
  </si>
  <si>
    <t>NV</t>
  </si>
  <si>
    <t xml:space="preserve">891021970   </t>
  </si>
  <si>
    <t>59908980</t>
  </si>
  <si>
    <t>01/17/2018</t>
  </si>
  <si>
    <t>60583838</t>
  </si>
  <si>
    <t>5824936</t>
  </si>
  <si>
    <t>Banded Bag Elastic Opening</t>
  </si>
  <si>
    <t>02/06/2018</t>
  </si>
  <si>
    <t>ALLEG</t>
  </si>
  <si>
    <t>Kansas City</t>
  </si>
  <si>
    <t xml:space="preserve">661031393   </t>
  </si>
  <si>
    <t>60018717</t>
  </si>
  <si>
    <t>60034173</t>
  </si>
  <si>
    <t>1157511</t>
  </si>
  <si>
    <t>Defibrillator Electrode Gel Pk</t>
  </si>
  <si>
    <t>ZOLL</t>
  </si>
  <si>
    <t>1539991</t>
  </si>
  <si>
    <t>Slippers Patient White</t>
  </si>
  <si>
    <t>ALBWAL</t>
  </si>
  <si>
    <t>60851349</t>
  </si>
  <si>
    <t>02/14/2018</t>
  </si>
  <si>
    <t>Inglewood</t>
  </si>
  <si>
    <t xml:space="preserve">903014503   </t>
  </si>
  <si>
    <t>61255161</t>
  </si>
  <si>
    <t>1188701</t>
  </si>
  <si>
    <t>IV Cath Nexiva Closed Sterile</t>
  </si>
  <si>
    <t>02/26/2018</t>
  </si>
  <si>
    <t>BD</t>
  </si>
  <si>
    <t>61734165</t>
  </si>
  <si>
    <t>Elkins Park</t>
  </si>
  <si>
    <t>PA</t>
  </si>
  <si>
    <t xml:space="preserve">190271424   </t>
  </si>
  <si>
    <t>60211455</t>
  </si>
  <si>
    <t>Hampton</t>
  </si>
  <si>
    <t>VA</t>
  </si>
  <si>
    <t xml:space="preserve">236661777   </t>
  </si>
  <si>
    <t>61941990</t>
  </si>
  <si>
    <t>03/19/2018</t>
  </si>
  <si>
    <t>Woodridge</t>
  </si>
  <si>
    <t>IL</t>
  </si>
  <si>
    <t xml:space="preserve">605172320   </t>
  </si>
  <si>
    <t>60203673</t>
  </si>
  <si>
    <t>61479321</t>
  </si>
  <si>
    <t>03/05/2018</t>
  </si>
  <si>
    <t>Vallejo</t>
  </si>
  <si>
    <t xml:space="preserve">945892500   </t>
  </si>
  <si>
    <t>62014855</t>
  </si>
  <si>
    <t>1131568</t>
  </si>
  <si>
    <t>Bedpan Fracture Graphite</t>
  </si>
  <si>
    <t>03/21/2018</t>
  </si>
  <si>
    <t>Richmond</t>
  </si>
  <si>
    <t xml:space="preserve">232284923   </t>
  </si>
  <si>
    <t>59545715</t>
  </si>
  <si>
    <t>1212512</t>
  </si>
  <si>
    <t>Syringe Angiographic w/J-Tube</t>
  </si>
  <si>
    <t>SOURON</t>
  </si>
  <si>
    <t>60226076</t>
  </si>
  <si>
    <t>01/26/2018</t>
  </si>
  <si>
    <t>60267496</t>
  </si>
  <si>
    <t>01/29/2018</t>
  </si>
  <si>
    <t>61509414</t>
  </si>
  <si>
    <t>1240946</t>
  </si>
  <si>
    <t>Catheter Tray Urethral</t>
  </si>
  <si>
    <t>03/06/2018</t>
  </si>
  <si>
    <t>Baltimore</t>
  </si>
  <si>
    <t xml:space="preserve">212272539   </t>
  </si>
  <si>
    <t>60525009</t>
  </si>
  <si>
    <t>61563174</t>
  </si>
  <si>
    <t>Memphis</t>
  </si>
  <si>
    <t>TN</t>
  </si>
  <si>
    <t xml:space="preserve">381044205   </t>
  </si>
  <si>
    <t>61299577</t>
  </si>
  <si>
    <t>4026183</t>
  </si>
  <si>
    <t>Airway Guedel N/s Yellow</t>
  </si>
  <si>
    <t>02/27/2018</t>
  </si>
  <si>
    <t>RUSCH</t>
  </si>
  <si>
    <t>Garden Grove</t>
  </si>
  <si>
    <t xml:space="preserve">928431904   </t>
  </si>
  <si>
    <t>59449149</t>
  </si>
  <si>
    <t>1660241</t>
  </si>
  <si>
    <t>Kool Kleen Cold Soak Stain</t>
  </si>
  <si>
    <t>01/04/2018</t>
  </si>
  <si>
    <t>CARCOR</t>
  </si>
  <si>
    <t>60617450</t>
  </si>
  <si>
    <t>Merrillville</t>
  </si>
  <si>
    <t>IN</t>
  </si>
  <si>
    <t xml:space="preserve">464107062   </t>
  </si>
  <si>
    <t>62147922</t>
  </si>
  <si>
    <t>1635369</t>
  </si>
  <si>
    <t>Forcep Kelly Straight ST</t>
  </si>
  <si>
    <t>03/27/2018</t>
  </si>
  <si>
    <t>Bethlehem</t>
  </si>
  <si>
    <t xml:space="preserve">180172167   </t>
  </si>
  <si>
    <t>59987066</t>
  </si>
  <si>
    <t>01/19/2018</t>
  </si>
  <si>
    <t>60371991</t>
  </si>
  <si>
    <t>2771207</t>
  </si>
  <si>
    <t>Scissor Iris Curved Disp Strle</t>
  </si>
  <si>
    <t>01/31/2018</t>
  </si>
  <si>
    <t>61032094</t>
  </si>
  <si>
    <t>5200025</t>
  </si>
  <si>
    <t>Cover Equip Band Bag</t>
  </si>
  <si>
    <t>PREFE</t>
  </si>
  <si>
    <t>Philadelphia</t>
  </si>
  <si>
    <t xml:space="preserve">191071511   </t>
  </si>
  <si>
    <t>59347898</t>
  </si>
  <si>
    <t>61156583</t>
  </si>
  <si>
    <t>9604777</t>
  </si>
  <si>
    <t>Manikin Wipes</t>
  </si>
  <si>
    <t>LAERP</t>
  </si>
  <si>
    <t>North Miami Beach</t>
  </si>
  <si>
    <t>FL</t>
  </si>
  <si>
    <t xml:space="preserve">331696036   </t>
  </si>
  <si>
    <t>60306854</t>
  </si>
  <si>
    <t>1171259</t>
  </si>
  <si>
    <t>Detergent High Suds Weiman</t>
  </si>
  <si>
    <t>01/30/2018</t>
  </si>
  <si>
    <t>Lubbock</t>
  </si>
  <si>
    <t xml:space="preserve">794165402   </t>
  </si>
  <si>
    <t>61818256</t>
  </si>
  <si>
    <t>03/14/2018</t>
  </si>
  <si>
    <t>Clearwater</t>
  </si>
  <si>
    <t xml:space="preserve">337612189   </t>
  </si>
  <si>
    <t>59471982</t>
  </si>
  <si>
    <t>4995310</t>
  </si>
  <si>
    <t>Number Padlock Seals Red</t>
  </si>
  <si>
    <t>59897990</t>
  </si>
  <si>
    <t>6430116</t>
  </si>
  <si>
    <t>Earloop Mask Duckbill AntiFog</t>
  </si>
  <si>
    <t>HALYAR</t>
  </si>
  <si>
    <t>Bellflower</t>
  </si>
  <si>
    <t xml:space="preserve">907065165   </t>
  </si>
  <si>
    <t>60929880</t>
  </si>
  <si>
    <t>02/15/2018</t>
  </si>
  <si>
    <t>Moraine</t>
  </si>
  <si>
    <t>OH</t>
  </si>
  <si>
    <t xml:space="preserve">454391648   </t>
  </si>
  <si>
    <t>59727008</t>
  </si>
  <si>
    <t>01/11/2018</t>
  </si>
  <si>
    <t>Albany</t>
  </si>
  <si>
    <t>GA</t>
  </si>
  <si>
    <t xml:space="preserve">317072804   </t>
  </si>
  <si>
    <t>59488290</t>
  </si>
  <si>
    <t>01/05/2018</t>
  </si>
  <si>
    <t>61344675</t>
  </si>
  <si>
    <t>7770451</t>
  </si>
  <si>
    <t>Comply Steam Indicator Tape LF</t>
  </si>
  <si>
    <t>02/28/2018</t>
  </si>
  <si>
    <t>61721406</t>
  </si>
  <si>
    <t>Columbus</t>
  </si>
  <si>
    <t xml:space="preserve">432221478   </t>
  </si>
  <si>
    <t>61263005</t>
  </si>
  <si>
    <t>Glen Mills</t>
  </si>
  <si>
    <t xml:space="preserve">193421059   </t>
  </si>
  <si>
    <t>61606175</t>
  </si>
  <si>
    <t>1209142</t>
  </si>
  <si>
    <t>Charger f/Surgical Clipper</t>
  </si>
  <si>
    <t>03/08/2018</t>
  </si>
  <si>
    <t>Norfolk</t>
  </si>
  <si>
    <t xml:space="preserve">235024001   </t>
  </si>
  <si>
    <t>61192099</t>
  </si>
  <si>
    <t>02/23/2018</t>
  </si>
  <si>
    <t>61478177</t>
  </si>
  <si>
    <t>1212729</t>
  </si>
  <si>
    <t>Bandage Tubular BandNet</t>
  </si>
  <si>
    <t>DERM</t>
  </si>
  <si>
    <t>62342185</t>
  </si>
  <si>
    <t>62343930</t>
  </si>
  <si>
    <t>60527267</t>
  </si>
  <si>
    <t>1108807</t>
  </si>
  <si>
    <t>Medipore H Tape 8"x10yd</t>
  </si>
  <si>
    <t>Orlando</t>
  </si>
  <si>
    <t xml:space="preserve">328063959   </t>
  </si>
  <si>
    <t>59772543</t>
  </si>
  <si>
    <t>1266484</t>
  </si>
  <si>
    <t>Opti-Cide3 Dsnfectant Solution</t>
  </si>
  <si>
    <t>01/12/2018</t>
  </si>
  <si>
    <t>MICRSC</t>
  </si>
  <si>
    <t>Altamonte Springs</t>
  </si>
  <si>
    <t xml:space="preserve">327015264   </t>
  </si>
  <si>
    <t>60908737</t>
  </si>
  <si>
    <t>Pensacola</t>
  </si>
  <si>
    <t xml:space="preserve">325035201   </t>
  </si>
  <si>
    <t>60982662</t>
  </si>
  <si>
    <t>9926720</t>
  </si>
  <si>
    <t>Drape Cover</t>
  </si>
  <si>
    <t>02/19/2018</t>
  </si>
  <si>
    <t>ISOLY</t>
  </si>
  <si>
    <t>61645331</t>
  </si>
  <si>
    <t>62120487</t>
  </si>
  <si>
    <t>2295265</t>
  </si>
  <si>
    <t>Suture Caprosyn UD CV-23</t>
  </si>
  <si>
    <t>03/23/2018</t>
  </si>
  <si>
    <t>Niceville</t>
  </si>
  <si>
    <t xml:space="preserve">325787709   </t>
  </si>
  <si>
    <t>59541403</t>
  </si>
  <si>
    <t>60596543</t>
  </si>
  <si>
    <t>2580106</t>
  </si>
  <si>
    <t>Lifeshield DIALFL Extset NDHEP</t>
  </si>
  <si>
    <t>ABBHOS</t>
  </si>
  <si>
    <t>60667410</t>
  </si>
  <si>
    <t>60712576</t>
  </si>
  <si>
    <t>02/09/2018</t>
  </si>
  <si>
    <t>61122623</t>
  </si>
  <si>
    <t>61639494</t>
  </si>
  <si>
    <t>62216766</t>
  </si>
  <si>
    <t>Bronx</t>
  </si>
  <si>
    <t xml:space="preserve">104612315   </t>
  </si>
  <si>
    <t>59496870</t>
  </si>
  <si>
    <t>60733677</t>
  </si>
  <si>
    <t>9333812</t>
  </si>
  <si>
    <t>Needle Guard Plas Box Magnet M</t>
  </si>
  <si>
    <t>60935379</t>
  </si>
  <si>
    <t>7771790</t>
  </si>
  <si>
    <t>Avagard Gel Hand Antisep</t>
  </si>
  <si>
    <t>62271285</t>
  </si>
  <si>
    <t>Pompano Beach</t>
  </si>
  <si>
    <t xml:space="preserve">330693101   </t>
  </si>
  <si>
    <t>59998669</t>
  </si>
  <si>
    <t>1083750</t>
  </si>
  <si>
    <t>Scissors Sharp/Blunt</t>
  </si>
  <si>
    <t>MEDACT</t>
  </si>
  <si>
    <t>Toledo</t>
  </si>
  <si>
    <t xml:space="preserve">436171161   </t>
  </si>
  <si>
    <t>60561571</t>
  </si>
  <si>
    <t>3608614</t>
  </si>
  <si>
    <t>Stethoscope Disp. Bright</t>
  </si>
  <si>
    <t>AMDIAG</t>
  </si>
  <si>
    <t>RMS LIFELINE (RLI15)   Drop-Ship Items  -  Jan 2018 through Mar 2018</t>
  </si>
  <si>
    <t>59491019</t>
  </si>
  <si>
    <t>4826327</t>
  </si>
  <si>
    <t>Vessel Loop Red Sterile</t>
  </si>
  <si>
    <t>D</t>
  </si>
  <si>
    <t>DEROYA</t>
  </si>
  <si>
    <t>60478046</t>
  </si>
  <si>
    <t>1241437</t>
  </si>
  <si>
    <t>Boots Suture</t>
  </si>
  <si>
    <t>60899800</t>
  </si>
  <si>
    <t>1292000</t>
  </si>
  <si>
    <t>Injector Stoney Heparin</t>
  </si>
  <si>
    <t>MILTEX</t>
  </si>
  <si>
    <t>61442238</t>
  </si>
  <si>
    <t>1264836</t>
  </si>
  <si>
    <t>Sharps System Simplicity</t>
  </si>
  <si>
    <t>61796486</t>
  </si>
  <si>
    <t>59418036</t>
  </si>
  <si>
    <t>1259262</t>
  </si>
  <si>
    <t>IV Extension Set Bond NF Valve</t>
  </si>
  <si>
    <t>9532297</t>
  </si>
  <si>
    <t>Forceps Adson 1x2 Sterile</t>
  </si>
  <si>
    <t>61276363</t>
  </si>
  <si>
    <t>1226592</t>
  </si>
  <si>
    <t>Needle Holder Baumgartner ST</t>
  </si>
  <si>
    <t>Southfield</t>
  </si>
  <si>
    <t xml:space="preserve">480764704   </t>
  </si>
  <si>
    <t>61806792</t>
  </si>
  <si>
    <t>4443795</t>
  </si>
  <si>
    <t>Scissor Metzenbaum MH</t>
  </si>
  <si>
    <t>60363129</t>
  </si>
  <si>
    <t>9532317</t>
  </si>
  <si>
    <t>Needle Holder Crile-Wood Ster</t>
  </si>
  <si>
    <t>61408385</t>
  </si>
  <si>
    <t>03/02/2018</t>
  </si>
  <si>
    <t>62236433</t>
  </si>
  <si>
    <t>60365696</t>
  </si>
  <si>
    <t>1168913</t>
  </si>
  <si>
    <t>Sink Splash Guard 23.625Lx</t>
  </si>
  <si>
    <t>PHLEB</t>
  </si>
  <si>
    <t>59778630</t>
  </si>
  <si>
    <t>1148630</t>
  </si>
  <si>
    <t>Scissors Suture Sterile</t>
  </si>
  <si>
    <t>62076257</t>
  </si>
  <si>
    <t>San Antonio</t>
  </si>
  <si>
    <t xml:space="preserve">782166218   </t>
  </si>
  <si>
    <t>59386391</t>
  </si>
  <si>
    <t>9532319</t>
  </si>
  <si>
    <t>Scissor Littauer Stitch Ster</t>
  </si>
  <si>
    <t>9532300</t>
  </si>
  <si>
    <t>Forceps Dressing Sterile</t>
  </si>
  <si>
    <t>1208649</t>
  </si>
  <si>
    <t>Forcep Mosquito Halstead Econ</t>
  </si>
  <si>
    <t>61107998</t>
  </si>
  <si>
    <t>7001405</t>
  </si>
  <si>
    <t>Ext Set w/Bravo Connector</t>
  </si>
  <si>
    <t>02/21/2018</t>
  </si>
  <si>
    <t>ICU</t>
  </si>
  <si>
    <t>62088320</t>
  </si>
  <si>
    <t>9532310</t>
  </si>
  <si>
    <t>Forceps Halstead Cvd Sterile</t>
  </si>
  <si>
    <t>61140999</t>
  </si>
  <si>
    <t>61405148</t>
  </si>
  <si>
    <t>1038945</t>
  </si>
  <si>
    <t>Cotton Glove Liner</t>
  </si>
  <si>
    <t>GF</t>
  </si>
  <si>
    <t>61557194</t>
  </si>
  <si>
    <t>62259817</t>
  </si>
  <si>
    <t>9532303</t>
  </si>
  <si>
    <t>Forceps Halstead Strgt Sterile</t>
  </si>
  <si>
    <t>9532315</t>
  </si>
  <si>
    <t>Needle Holder Mayo-Hegar Ster</t>
  </si>
  <si>
    <t>9532318</t>
  </si>
  <si>
    <t>Needle Holder Webster Sterile</t>
  </si>
  <si>
    <t>60615141</t>
  </si>
  <si>
    <t>62106857</t>
  </si>
  <si>
    <t>59426243</t>
  </si>
  <si>
    <t>9532308</t>
  </si>
  <si>
    <t>Forceps Kelly Curved Sterile</t>
  </si>
  <si>
    <t>59580821</t>
  </si>
  <si>
    <t>Palm Desert</t>
  </si>
  <si>
    <t xml:space="preserve">922116084   </t>
  </si>
  <si>
    <t>59930793</t>
  </si>
  <si>
    <t>1246264</t>
  </si>
  <si>
    <t>Forcep Mosquito Merit Hartmann</t>
  </si>
  <si>
    <t>60465486</t>
  </si>
  <si>
    <t>60085708</t>
  </si>
  <si>
    <t>60631063</t>
  </si>
  <si>
    <t>61177661</t>
  </si>
  <si>
    <t>62025364</t>
  </si>
  <si>
    <t>61321147</t>
  </si>
  <si>
    <t>61599460</t>
  </si>
  <si>
    <t>1250735</t>
  </si>
  <si>
    <t>Forceps Mixter</t>
  </si>
  <si>
    <t>61051491</t>
  </si>
  <si>
    <t>61802512</t>
  </si>
  <si>
    <t>9532293</t>
  </si>
  <si>
    <t>Scissors Iris Curved Sterile</t>
  </si>
  <si>
    <t>59447832</t>
  </si>
  <si>
    <t>9539131</t>
  </si>
  <si>
    <t>Potts-Smith Cardio Scissor</t>
  </si>
  <si>
    <t>61077746</t>
  </si>
  <si>
    <t>1081707</t>
  </si>
  <si>
    <t>MH Forceps Crile Curved</t>
  </si>
  <si>
    <t>9532484</t>
  </si>
  <si>
    <t>Forceps Crile Straight</t>
  </si>
  <si>
    <t>5470144</t>
  </si>
  <si>
    <t>CareGuard Pillow Blue Reuse</t>
  </si>
  <si>
    <t>PILFAC</t>
  </si>
  <si>
    <t>61438290</t>
  </si>
  <si>
    <t>1087030</t>
  </si>
  <si>
    <t>Needle Holder Mayo-Heger</t>
  </si>
  <si>
    <t>62282366</t>
  </si>
  <si>
    <t>Dallas</t>
  </si>
  <si>
    <t xml:space="preserve">752084178   </t>
  </si>
  <si>
    <t>59475965</t>
  </si>
  <si>
    <t>59704099</t>
  </si>
  <si>
    <t>9532286</t>
  </si>
  <si>
    <t>Scissors OR Strgt Shp/Blt Ster</t>
  </si>
  <si>
    <t>61430615</t>
  </si>
  <si>
    <t>61745640</t>
  </si>
  <si>
    <t>59469817</t>
  </si>
  <si>
    <t>59732409</t>
  </si>
  <si>
    <t>8910581</t>
  </si>
  <si>
    <t>Coaguchek XS Meter</t>
  </si>
  <si>
    <t>North Little Rock</t>
  </si>
  <si>
    <t>AR</t>
  </si>
  <si>
    <t xml:space="preserve">721136558   </t>
  </si>
  <si>
    <t>59449706</t>
  </si>
  <si>
    <t>62306444</t>
  </si>
  <si>
    <t>Pasadena</t>
  </si>
  <si>
    <t xml:space="preserve">911061934   </t>
  </si>
  <si>
    <t>59761456</t>
  </si>
  <si>
    <t>61535230</t>
  </si>
  <si>
    <t>1253218</t>
  </si>
  <si>
    <t>Forcep Roch Pean Disp Str</t>
  </si>
  <si>
    <t>RMS LIFELINE (RLI15)   Item Detail  -  Jan 2018 through Mar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</si>
  <si>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</si>
  <si>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</si>
  <si>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</si>
  <si>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</si>
  <si>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</si>
  <si>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</si>
  <si>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</si>
  <si>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</si>
  <si>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</si>
  <si>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9870343</t>
  </si>
  <si>
    <t>Syringes Luer Lok Disp Sterile</t>
  </si>
  <si>
    <t xml:space="preserve">20cc        </t>
  </si>
  <si>
    <t xml:space="preserve">48/Bx   </t>
  </si>
  <si>
    <t>302830</t>
  </si>
  <si>
    <t>2881680</t>
  </si>
  <si>
    <t xml:space="preserve">Mask Procedure Earloop Blue   </t>
  </si>
  <si>
    <t xml:space="preserve">Blue        </t>
  </si>
  <si>
    <t xml:space="preserve">50/Bx   </t>
  </si>
  <si>
    <t>AT71021</t>
  </si>
  <si>
    <t>9870223</t>
  </si>
  <si>
    <t xml:space="preserve">Syringe Only Luer-Lok         </t>
  </si>
  <si>
    <t xml:space="preserve">5cc         </t>
  </si>
  <si>
    <t xml:space="preserve">125/Bx  </t>
  </si>
  <si>
    <t>309646</t>
  </si>
  <si>
    <t>2882192</t>
  </si>
  <si>
    <t>Drape Femoral Angio w/Pouch St</t>
  </si>
  <si>
    <t xml:space="preserve">77x111in    </t>
  </si>
  <si>
    <t xml:space="preserve">16/Ca   </t>
  </si>
  <si>
    <t>29459</t>
  </si>
  <si>
    <t>2882075</t>
  </si>
  <si>
    <t xml:space="preserve">Protexis PI Classic Glove PF  </t>
  </si>
  <si>
    <t xml:space="preserve">Sz 9 Cream  </t>
  </si>
  <si>
    <t>2D72PL90X</t>
  </si>
  <si>
    <t>1047999</t>
  </si>
  <si>
    <t xml:space="preserve">Holder Needle Mayo-Hager      </t>
  </si>
  <si>
    <t xml:space="preserve">6"          </t>
  </si>
  <si>
    <t xml:space="preserve">50/Ca   </t>
  </si>
  <si>
    <t>96-2594</t>
  </si>
  <si>
    <t xml:space="preserve">Accu-Chek Linearity Kit       </t>
  </si>
  <si>
    <t xml:space="preserve">6 Level     </t>
  </si>
  <si>
    <t xml:space="preserve">Ea      </t>
  </si>
  <si>
    <t>05871166001</t>
  </si>
  <si>
    <t>1532996</t>
  </si>
  <si>
    <t>MaskFace Procedure Secgard Std</t>
  </si>
  <si>
    <t xml:space="preserve">BLU         </t>
  </si>
  <si>
    <t>AT7511</t>
  </si>
  <si>
    <t xml:space="preserve">Scissors Suture Sterile       </t>
  </si>
  <si>
    <t xml:space="preserve">5.5"        </t>
  </si>
  <si>
    <t>96-2512</t>
  </si>
  <si>
    <t>2883070</t>
  </si>
  <si>
    <t>Suctur Remov Kt Littauer Scssr</t>
  </si>
  <si>
    <t xml:space="preserve">Forcep      </t>
  </si>
  <si>
    <t>CARDSP</t>
  </si>
  <si>
    <t>24000-090</t>
  </si>
  <si>
    <t>2882188</t>
  </si>
  <si>
    <t xml:space="preserve">Drape Split Sterile           </t>
  </si>
  <si>
    <t xml:space="preserve">77x120in    </t>
  </si>
  <si>
    <t xml:space="preserve">10/Ca   </t>
  </si>
  <si>
    <t>29440</t>
  </si>
  <si>
    <t>1278254</t>
  </si>
  <si>
    <t xml:space="preserve">Syringe 10cc LL w/o Needle    </t>
  </si>
  <si>
    <t xml:space="preserve">10mL        </t>
  </si>
  <si>
    <t xml:space="preserve">200/Bx  </t>
  </si>
  <si>
    <t>302995</t>
  </si>
  <si>
    <t>2610338</t>
  </si>
  <si>
    <t>Syntegra CR Glove PF Synth Srg</t>
  </si>
  <si>
    <t xml:space="preserve">SZ 8.5      </t>
  </si>
  <si>
    <t xml:space="preserve">40/Bx   </t>
  </si>
  <si>
    <t>SEMPER</t>
  </si>
  <si>
    <t>SCR850</t>
  </si>
  <si>
    <t>6549227</t>
  </si>
  <si>
    <t>Suture Ethilon Nyl Mono Blk Fs</t>
  </si>
  <si>
    <t xml:space="preserve">2-0 18"     </t>
  </si>
  <si>
    <t xml:space="preserve">36/Bx   </t>
  </si>
  <si>
    <t>664H</t>
  </si>
  <si>
    <t>1537162</t>
  </si>
  <si>
    <t xml:space="preserve">Sodium Chloride Solution      </t>
  </si>
  <si>
    <t xml:space="preserve">0.9%        </t>
  </si>
  <si>
    <t>500ml/Bg</t>
  </si>
  <si>
    <t>2B1323Q</t>
  </si>
  <si>
    <t>2610337</t>
  </si>
  <si>
    <t xml:space="preserve">SZ 8        </t>
  </si>
  <si>
    <t>SCR800</t>
  </si>
  <si>
    <t>1047771</t>
  </si>
  <si>
    <t xml:space="preserve">Lidocaine HCL Inj MDV 20ml    </t>
  </si>
  <si>
    <t xml:space="preserve">1%          </t>
  </si>
  <si>
    <t xml:space="preserve">25/Bx   </t>
  </si>
  <si>
    <t>PFIZNJ</t>
  </si>
  <si>
    <t>00409427601</t>
  </si>
  <si>
    <t xml:space="preserve">Drape Cover                   </t>
  </si>
  <si>
    <t xml:space="preserve">6"X96       </t>
  </si>
  <si>
    <t xml:space="preserve">20/Ca   </t>
  </si>
  <si>
    <t>PC1292</t>
  </si>
  <si>
    <t>2550751</t>
  </si>
  <si>
    <t>Shld Face Spl Msk F/Vntd Elast</t>
  </si>
  <si>
    <t xml:space="preserve">            </t>
  </si>
  <si>
    <t>TECHST</t>
  </si>
  <si>
    <t>11000-001</t>
  </si>
  <si>
    <t xml:space="preserve">Pad Lock Numbered Seal Blue   </t>
  </si>
  <si>
    <t xml:space="preserve">100/Pk  </t>
  </si>
  <si>
    <t>7906</t>
  </si>
  <si>
    <t>1024121</t>
  </si>
  <si>
    <t xml:space="preserve">Extension Set LL w/Adaptor    </t>
  </si>
  <si>
    <t xml:space="preserve">34"         </t>
  </si>
  <si>
    <t>2C6227</t>
  </si>
  <si>
    <t>9879036</t>
  </si>
  <si>
    <t xml:space="preserve">Syringes w/Needle LL Disp 3cc </t>
  </si>
  <si>
    <t xml:space="preserve">21gx1-1/2"  </t>
  </si>
  <si>
    <t xml:space="preserve">100/Bx  </t>
  </si>
  <si>
    <t>309577</t>
  </si>
  <si>
    <t>1190524</t>
  </si>
  <si>
    <t xml:space="preserve">Extension Set Small Bore      </t>
  </si>
  <si>
    <t xml:space="preserve">13"         </t>
  </si>
  <si>
    <t>MCGAW</t>
  </si>
  <si>
    <t>473042</t>
  </si>
  <si>
    <t xml:space="preserve">Ext Set w/Bravo Connector     </t>
  </si>
  <si>
    <t xml:space="preserve">7"          </t>
  </si>
  <si>
    <t>B9966</t>
  </si>
  <si>
    <t>9873800</t>
  </si>
  <si>
    <t xml:space="preserve">Syringe Disp w/o Needle       </t>
  </si>
  <si>
    <t xml:space="preserve">60cc        </t>
  </si>
  <si>
    <t xml:space="preserve">40/bx   </t>
  </si>
  <si>
    <t>309653</t>
  </si>
  <si>
    <t>9880167</t>
  </si>
  <si>
    <t>Headwear Bouffant Cap Blue 24"</t>
  </si>
  <si>
    <t xml:space="preserve">24"         </t>
  </si>
  <si>
    <t xml:space="preserve">75/Bx   </t>
  </si>
  <si>
    <t>3274</t>
  </si>
  <si>
    <t>6044085</t>
  </si>
  <si>
    <t xml:space="preserve">Decanter Bag Sterile          </t>
  </si>
  <si>
    <t>ADMED</t>
  </si>
  <si>
    <t>10-102</t>
  </si>
  <si>
    <t>9870248</t>
  </si>
  <si>
    <t xml:space="preserve">Luer-Lok Syringe Only         </t>
  </si>
  <si>
    <t xml:space="preserve">3cc         </t>
  </si>
  <si>
    <t>309657</t>
  </si>
  <si>
    <t>8900092</t>
  </si>
  <si>
    <t xml:space="preserve">Syringe Luer Lock 20cc        </t>
  </si>
  <si>
    <t>8881520657</t>
  </si>
  <si>
    <t>1047823</t>
  </si>
  <si>
    <t xml:space="preserve">Water For Inj Sterile Vl SDV  </t>
  </si>
  <si>
    <t xml:space="preserve">10ml        </t>
  </si>
  <si>
    <t>00409488710</t>
  </si>
  <si>
    <t>3589489</t>
  </si>
  <si>
    <t xml:space="preserve">Safesite Admin. Set 106"      </t>
  </si>
  <si>
    <t xml:space="preserve">NON-VEN     </t>
  </si>
  <si>
    <t>351559</t>
  </si>
  <si>
    <t>1241551</t>
  </si>
  <si>
    <t xml:space="preserve">Cover Footswitch LF NS        </t>
  </si>
  <si>
    <t xml:space="preserve">20x20"      </t>
  </si>
  <si>
    <t xml:space="preserve">25/Ca   </t>
  </si>
  <si>
    <t>FS2020NS</t>
  </si>
  <si>
    <t>9880095</t>
  </si>
  <si>
    <t>Mask Insta-Gard Earloop Yellow</t>
  </si>
  <si>
    <t xml:space="preserve">Yellow      </t>
  </si>
  <si>
    <t>AT7004</t>
  </si>
  <si>
    <t>5824831</t>
  </si>
  <si>
    <t xml:space="preserve">Liner Can 0.45Mil24X23" Clear </t>
  </si>
  <si>
    <t xml:space="preserve">24X23       </t>
  </si>
  <si>
    <t xml:space="preserve">500/Ca  </t>
  </si>
  <si>
    <t>2423R.45CL</t>
  </si>
  <si>
    <t>6545611</t>
  </si>
  <si>
    <t xml:space="preserve">Suture Vicryl Violet Sh       </t>
  </si>
  <si>
    <t xml:space="preserve">4-0 27"     </t>
  </si>
  <si>
    <t>J315H</t>
  </si>
  <si>
    <t>1002808</t>
  </si>
  <si>
    <t xml:space="preserve">Sodium Chloride Sol Non-DEHP  </t>
  </si>
  <si>
    <t xml:space="preserve">0.9% Inj    </t>
  </si>
  <si>
    <t xml:space="preserve">1000Ml  </t>
  </si>
  <si>
    <t>L8000</t>
  </si>
  <si>
    <t>7073706</t>
  </si>
  <si>
    <t xml:space="preserve">Extension Set Lg Bore         </t>
  </si>
  <si>
    <t xml:space="preserve">30" 5ml     </t>
  </si>
  <si>
    <t>BURIND</t>
  </si>
  <si>
    <t>V5484</t>
  </si>
  <si>
    <t>7188466</t>
  </si>
  <si>
    <t xml:space="preserve">Scissors Straight Iris ST     </t>
  </si>
  <si>
    <t xml:space="preserve">4.5"        </t>
  </si>
  <si>
    <t>96-2505</t>
  </si>
  <si>
    <t>5070092</t>
  </si>
  <si>
    <t xml:space="preserve">IV Set Standard Bore          </t>
  </si>
  <si>
    <t>471975</t>
  </si>
  <si>
    <t>9880096</t>
  </si>
  <si>
    <t>Mask Face Securgard Earloop Bl</t>
  </si>
  <si>
    <t>AT74531</t>
  </si>
  <si>
    <t xml:space="preserve">Forceps Kelly Curved Sterile  </t>
  </si>
  <si>
    <t xml:space="preserve">5-1/2"      </t>
  </si>
  <si>
    <t xml:space="preserve">50/pk   </t>
  </si>
  <si>
    <t>ST7-38</t>
  </si>
  <si>
    <t>1081227</t>
  </si>
  <si>
    <t xml:space="preserve">Snap Cover 30x30 Sterile      </t>
  </si>
  <si>
    <t>01-30-30</t>
  </si>
  <si>
    <t>5825055</t>
  </si>
  <si>
    <t xml:space="preserve">Liner Can 14Mic Roll Clear    </t>
  </si>
  <si>
    <t xml:space="preserve">40X46       </t>
  </si>
  <si>
    <t xml:space="preserve">250/Ca  </t>
  </si>
  <si>
    <t>4048R14CLR</t>
  </si>
  <si>
    <t>5900019</t>
  </si>
  <si>
    <t xml:space="preserve">Provon Soap w/Triclosan       </t>
  </si>
  <si>
    <t xml:space="preserve">NXT 1000mL  </t>
  </si>
  <si>
    <t xml:space="preserve">8/Ca    </t>
  </si>
  <si>
    <t>GOJO</t>
  </si>
  <si>
    <t>2158-08</t>
  </si>
  <si>
    <t xml:space="preserve">Forceps Adson 1x2 Sterile     </t>
  </si>
  <si>
    <t xml:space="preserve">4-3/4"      </t>
  </si>
  <si>
    <t>ST6-120</t>
  </si>
  <si>
    <t>5825051</t>
  </si>
  <si>
    <t xml:space="preserve">38X60       </t>
  </si>
  <si>
    <t xml:space="preserve">200/Ca  </t>
  </si>
  <si>
    <t>3860R14CLR</t>
  </si>
  <si>
    <t>1226559</t>
  </si>
  <si>
    <t xml:space="preserve">Tubing O2 Crush-Resist Lumen  </t>
  </si>
  <si>
    <t xml:space="preserve">21'         </t>
  </si>
  <si>
    <t>VYAIRE</t>
  </si>
  <si>
    <t>001304</t>
  </si>
  <si>
    <t>3950179</t>
  </si>
  <si>
    <t xml:space="preserve">Clorox Cleaner Germacidal     </t>
  </si>
  <si>
    <t xml:space="preserve">121oz       </t>
  </si>
  <si>
    <t xml:space="preserve">3/Ca    </t>
  </si>
  <si>
    <t>STRPAR</t>
  </si>
  <si>
    <t>CLOR30966</t>
  </si>
  <si>
    <t>1047061</t>
  </si>
  <si>
    <t xml:space="preserve">Lidocaine HCL Inj Ampule 10ml </t>
  </si>
  <si>
    <t xml:space="preserve">2%          </t>
  </si>
  <si>
    <t>00409428202</t>
  </si>
  <si>
    <t xml:space="preserve">Bedpan Fracture Graphite      </t>
  </si>
  <si>
    <t xml:space="preserve">24/Ca   </t>
  </si>
  <si>
    <t>DYNC8522</t>
  </si>
  <si>
    <t>8401479</t>
  </si>
  <si>
    <t xml:space="preserve">Cannula Nasal Soft            </t>
  </si>
  <si>
    <t xml:space="preserve">w/7'Tub     </t>
  </si>
  <si>
    <t>002600</t>
  </si>
  <si>
    <t>6542741</t>
  </si>
  <si>
    <t xml:space="preserve">Suture Ethilon Mono Blk Fsl   </t>
  </si>
  <si>
    <t xml:space="preserve">3-0 30"     </t>
  </si>
  <si>
    <t>1671H</t>
  </si>
  <si>
    <t>5900063</t>
  </si>
  <si>
    <t>Premium Foam Antibact.Handwash</t>
  </si>
  <si>
    <t xml:space="preserve">7.5oz       </t>
  </si>
  <si>
    <t xml:space="preserve">6/Ca    </t>
  </si>
  <si>
    <t>5710-06</t>
  </si>
  <si>
    <t>9870829</t>
  </si>
  <si>
    <t>Filter Needle Micron Thin Wall</t>
  </si>
  <si>
    <t xml:space="preserve">18gx1.5"    </t>
  </si>
  <si>
    <t>305201</t>
  </si>
  <si>
    <t>2314393</t>
  </si>
  <si>
    <t xml:space="preserve">Clearlink Basic Solution      </t>
  </si>
  <si>
    <t xml:space="preserve">Set         </t>
  </si>
  <si>
    <t xml:space="preserve">48/Ca   </t>
  </si>
  <si>
    <t>2C8425</t>
  </si>
  <si>
    <t xml:space="preserve">Tourniquet Band Blue Strl LF  </t>
  </si>
  <si>
    <t xml:space="preserve">1x18"       </t>
  </si>
  <si>
    <t>STLFTK9</t>
  </si>
  <si>
    <t xml:space="preserve">Syringe Angiographic w/J-Tube </t>
  </si>
  <si>
    <t xml:space="preserve">150mL       </t>
  </si>
  <si>
    <t>413101</t>
  </si>
  <si>
    <t xml:space="preserve">Suture Perma Hand Silk Blk Ks </t>
  </si>
  <si>
    <t>622H</t>
  </si>
  <si>
    <t>1222777</t>
  </si>
  <si>
    <t>Gel US LiquaSonic Alc/SaltFree</t>
  </si>
  <si>
    <t xml:space="preserve">8oz Blue    </t>
  </si>
  <si>
    <t xml:space="preserve">12/Ca   </t>
  </si>
  <si>
    <t>MACSUP</t>
  </si>
  <si>
    <t>001205</t>
  </si>
  <si>
    <t>6355912</t>
  </si>
  <si>
    <t xml:space="preserve">Softguard Barrier Hand Cream  </t>
  </si>
  <si>
    <t xml:space="preserve">16oz        </t>
  </si>
  <si>
    <t>ERIE</t>
  </si>
  <si>
    <t>11016-06-001</t>
  </si>
  <si>
    <t xml:space="preserve">Forceps Adson 4-3/4" Sterile  </t>
  </si>
  <si>
    <t xml:space="preserve">Disposable  </t>
  </si>
  <si>
    <t>96-2572</t>
  </si>
  <si>
    <t>1205082</t>
  </si>
  <si>
    <t xml:space="preserve">Humidifier Plastic Disposable </t>
  </si>
  <si>
    <t>3230</t>
  </si>
  <si>
    <t>9874695</t>
  </si>
  <si>
    <t xml:space="preserve">Control Syringes              </t>
  </si>
  <si>
    <t xml:space="preserve">10cc        </t>
  </si>
  <si>
    <t>309695</t>
  </si>
  <si>
    <t xml:space="preserve">Airway Guedel N/s Yellow      </t>
  </si>
  <si>
    <t xml:space="preserve">90MM        </t>
  </si>
  <si>
    <t xml:space="preserve">10/BX   </t>
  </si>
  <si>
    <t>122490</t>
  </si>
  <si>
    <t>6541747</t>
  </si>
  <si>
    <t xml:space="preserve">Suture Vicryl Undyed Ps-1     </t>
  </si>
  <si>
    <t xml:space="preserve">3-0 27"     </t>
  </si>
  <si>
    <t>J936H</t>
  </si>
  <si>
    <t>2658627</t>
  </si>
  <si>
    <t xml:space="preserve">Limb Holder Secure All        </t>
  </si>
  <si>
    <t xml:space="preserve">30/Ca   </t>
  </si>
  <si>
    <t>SMTNEP</t>
  </si>
  <si>
    <t>79-91470</t>
  </si>
  <si>
    <t>1261867</t>
  </si>
  <si>
    <t xml:space="preserve">Collagenase Santyl Ointment   </t>
  </si>
  <si>
    <t xml:space="preserve">250u/gm     </t>
  </si>
  <si>
    <t xml:space="preserve">30Gm/Tb </t>
  </si>
  <si>
    <t>HEALPO</t>
  </si>
  <si>
    <t>50484001030</t>
  </si>
  <si>
    <t>9879248</t>
  </si>
  <si>
    <t xml:space="preserve">Scalpel Protected Disp Bard   </t>
  </si>
  <si>
    <t xml:space="preserve">#15         </t>
  </si>
  <si>
    <t xml:space="preserve">10/Bx   </t>
  </si>
  <si>
    <t>OXBORO</t>
  </si>
  <si>
    <t>372615</t>
  </si>
  <si>
    <t>1071748</t>
  </si>
  <si>
    <t>Mask Face Secure-Gard W/Shield</t>
  </si>
  <si>
    <t xml:space="preserve">FldRst      </t>
  </si>
  <si>
    <t>AT74631</t>
  </si>
  <si>
    <t xml:space="preserve">Tubing f/Oxygen w/Connector   </t>
  </si>
  <si>
    <t>2010-10-50</t>
  </si>
  <si>
    <t>9875994</t>
  </si>
  <si>
    <t xml:space="preserve">21gx1"      </t>
  </si>
  <si>
    <t>309575</t>
  </si>
  <si>
    <t>1161000</t>
  </si>
  <si>
    <t xml:space="preserve">Emesis Bag 1000ml             </t>
  </si>
  <si>
    <t xml:space="preserve">144/Bx  </t>
  </si>
  <si>
    <t>XODUS</t>
  </si>
  <si>
    <t>NS30820</t>
  </si>
  <si>
    <t xml:space="preserve">Mask Face FluidGard           </t>
  </si>
  <si>
    <t xml:space="preserve">300/Ca  </t>
  </si>
  <si>
    <t>15320</t>
  </si>
  <si>
    <t>2880459</t>
  </si>
  <si>
    <t>Thermometer Hygrometer Digital</t>
  </si>
  <si>
    <t xml:space="preserve">-10 TO 70   </t>
  </si>
  <si>
    <t xml:space="preserve">1/Ea    </t>
  </si>
  <si>
    <t>CH9506-3</t>
  </si>
  <si>
    <t>8400998</t>
  </si>
  <si>
    <t>Suture Vicryl Plus Antib Ud Sh</t>
  </si>
  <si>
    <t>VCP416H</t>
  </si>
  <si>
    <t xml:space="preserve">Needle Holder Crile-Wood Ster </t>
  </si>
  <si>
    <t>ST8-50</t>
  </si>
  <si>
    <t>6430436</t>
  </si>
  <si>
    <t xml:space="preserve">Mask Face Procedure w/Visor   </t>
  </si>
  <si>
    <t>47298</t>
  </si>
  <si>
    <t>1297150</t>
  </si>
  <si>
    <t xml:space="preserve">Benz-Protect Benzoin Swab 3mL </t>
  </si>
  <si>
    <t xml:space="preserve">1's         </t>
  </si>
  <si>
    <t>GERTRX</t>
  </si>
  <si>
    <t>BPSW5</t>
  </si>
  <si>
    <t xml:space="preserve">Needle Holder Mayo-Hegar Ster </t>
  </si>
  <si>
    <t>ST8-44</t>
  </si>
  <si>
    <t>2881653</t>
  </si>
  <si>
    <t xml:space="preserve">Covershoe Imprv Ns Hi-Top Xl  </t>
  </si>
  <si>
    <t xml:space="preserve">20/Bx   </t>
  </si>
  <si>
    <t>8458</t>
  </si>
  <si>
    <t xml:space="preserve">Vessel Loop Red Sterile       </t>
  </si>
  <si>
    <t>30-742</t>
  </si>
  <si>
    <t>8702652</t>
  </si>
  <si>
    <t xml:space="preserve">Tube Endo 8.5mm Cuffed        </t>
  </si>
  <si>
    <t>86114</t>
  </si>
  <si>
    <t>5824378</t>
  </si>
  <si>
    <t xml:space="preserve">Wipe Peri Frag Free Non-Flush </t>
  </si>
  <si>
    <t xml:space="preserve">64EA/PK     </t>
  </si>
  <si>
    <t>2AWU-64</t>
  </si>
  <si>
    <t>1103839</t>
  </si>
  <si>
    <t>Lidocaine Inj SDV Pr Free 30mL</t>
  </si>
  <si>
    <t xml:space="preserve">25/Pk   </t>
  </si>
  <si>
    <t>00409427902</t>
  </si>
  <si>
    <t>1532175</t>
  </si>
  <si>
    <t>Halyard Earloop Procedure Mask</t>
  </si>
  <si>
    <t>47080</t>
  </si>
  <si>
    <t>1534612</t>
  </si>
  <si>
    <t xml:space="preserve">Sodium Chloride 0.9% Inj      </t>
  </si>
  <si>
    <t xml:space="preserve">1000ml      </t>
  </si>
  <si>
    <t xml:space="preserve">1000ml  </t>
  </si>
  <si>
    <t>2B1324X</t>
  </si>
  <si>
    <t xml:space="preserve">24oz        </t>
  </si>
  <si>
    <t>OCS12-024</t>
  </si>
  <si>
    <t xml:space="preserve">Scissor Littauer Stitch Ster  </t>
  </si>
  <si>
    <t xml:space="preserve">4-1/2"      </t>
  </si>
  <si>
    <t>ST9-102</t>
  </si>
  <si>
    <t xml:space="preserve">Iris Scissor Sterile          </t>
  </si>
  <si>
    <t>96-2504</t>
  </si>
  <si>
    <t>5824645</t>
  </si>
  <si>
    <t xml:space="preserve">Tape Paper LF White Singl use </t>
  </si>
  <si>
    <t xml:space="preserve">1"x1.5yd    </t>
  </si>
  <si>
    <t>2TPPR01S</t>
  </si>
  <si>
    <t>4281201</t>
  </si>
  <si>
    <t xml:space="preserve">Mayo Hegar Holder f/Needle ST </t>
  </si>
  <si>
    <t>96-2595</t>
  </si>
  <si>
    <t>4864578</t>
  </si>
  <si>
    <t>Bag Personal Wht W/Snap Handle</t>
  </si>
  <si>
    <t xml:space="preserve">x19.5       </t>
  </si>
  <si>
    <t xml:space="preserve">100/Ca  </t>
  </si>
  <si>
    <t>SH205195PB</t>
  </si>
  <si>
    <t>8906023</t>
  </si>
  <si>
    <t xml:space="preserve">Combitube Standard Tray 37fr  </t>
  </si>
  <si>
    <t xml:space="preserve">Small Adult </t>
  </si>
  <si>
    <t>5-18537</t>
  </si>
  <si>
    <t>1223619</t>
  </si>
  <si>
    <t xml:space="preserve">Trimeline BP Cuff Adult 1Tube </t>
  </si>
  <si>
    <t xml:space="preserve">Sz11 Male   </t>
  </si>
  <si>
    <t>WELCH</t>
  </si>
  <si>
    <t>39048</t>
  </si>
  <si>
    <t>1181095</t>
  </si>
  <si>
    <t>Bowl Graduated w/Peel Pouch St</t>
  </si>
  <si>
    <t>MEDGEN</t>
  </si>
  <si>
    <t>01232</t>
  </si>
  <si>
    <t xml:space="preserve">Divider Length f/Blue Bins    </t>
  </si>
  <si>
    <t xml:space="preserve">6/Pk    </t>
  </si>
  <si>
    <t>40270</t>
  </si>
  <si>
    <t>2880458</t>
  </si>
  <si>
    <t>Thermomtr Hygromtr Dtl W/Minmx</t>
  </si>
  <si>
    <t>CH9506-2</t>
  </si>
  <si>
    <t xml:space="preserve">Mask Anti-Fog w/Shield        </t>
  </si>
  <si>
    <t xml:space="preserve">Tie-On      </t>
  </si>
  <si>
    <t>1818FS</t>
  </si>
  <si>
    <t>9870225</t>
  </si>
  <si>
    <t xml:space="preserve">Syringe Only Slip Tip         </t>
  </si>
  <si>
    <t>309647</t>
  </si>
  <si>
    <t>1855334</t>
  </si>
  <si>
    <t xml:space="preserve">Tube Endotrach                </t>
  </si>
  <si>
    <t xml:space="preserve">8.0mm       </t>
  </si>
  <si>
    <t>86113</t>
  </si>
  <si>
    <t>1046817</t>
  </si>
  <si>
    <t xml:space="preserve">Lidocaine HCL MDV 50mL        </t>
  </si>
  <si>
    <t>00409427602</t>
  </si>
  <si>
    <t>1217453</t>
  </si>
  <si>
    <t xml:space="preserve">Ultra Plus Trash Liners 55-60 </t>
  </si>
  <si>
    <t xml:space="preserve">Gal Clear   </t>
  </si>
  <si>
    <t>WEBIND</t>
  </si>
  <si>
    <t>HD386014N</t>
  </si>
  <si>
    <t>9872833</t>
  </si>
  <si>
    <t xml:space="preserve">Angiocath Autoguard Cath      </t>
  </si>
  <si>
    <t xml:space="preserve">18x1.16"    </t>
  </si>
  <si>
    <t>381705</t>
  </si>
  <si>
    <t>1004737</t>
  </si>
  <si>
    <t>Sod Chloride Inj 0.9% Non-DEHP</t>
  </si>
  <si>
    <t xml:space="preserve">Plas Bag    </t>
  </si>
  <si>
    <t>L8001</t>
  </si>
  <si>
    <t xml:space="preserve">Banded Bag Elastic Opening    </t>
  </si>
  <si>
    <t xml:space="preserve">36x20in     </t>
  </si>
  <si>
    <t>29-36209</t>
  </si>
  <si>
    <t>1534320</t>
  </si>
  <si>
    <t xml:space="preserve">Cannula Nasal Tubing          </t>
  </si>
  <si>
    <t xml:space="preserve">7'          </t>
  </si>
  <si>
    <t>001325</t>
  </si>
  <si>
    <t>1532880</t>
  </si>
  <si>
    <t xml:space="preserve">Fluidshield Earloop Mask      </t>
  </si>
  <si>
    <t xml:space="preserve">Orange      </t>
  </si>
  <si>
    <t>47107</t>
  </si>
  <si>
    <t>1047018</t>
  </si>
  <si>
    <t xml:space="preserve">Chloraprep 10.5ml Applicator  </t>
  </si>
  <si>
    <t xml:space="preserve">1-Step      </t>
  </si>
  <si>
    <t>260725</t>
  </si>
  <si>
    <t xml:space="preserve">Cover Equip Band Bag          </t>
  </si>
  <si>
    <t xml:space="preserve">36x40"      </t>
  </si>
  <si>
    <t>EZ-3640</t>
  </si>
  <si>
    <t>1208623</t>
  </si>
  <si>
    <t xml:space="preserve">Clorox Bleach Germ Cleaner    </t>
  </si>
  <si>
    <t xml:space="preserve">32oz/Bt </t>
  </si>
  <si>
    <t>HELINK</t>
  </si>
  <si>
    <t>68970</t>
  </si>
  <si>
    <t xml:space="preserve">Needle Holder Webster Sterile </t>
  </si>
  <si>
    <t xml:space="preserve">5"          </t>
  </si>
  <si>
    <t>ST8-6</t>
  </si>
  <si>
    <t>3250201</t>
  </si>
  <si>
    <t xml:space="preserve">Prov Medicated Soap Tric      </t>
  </si>
  <si>
    <t xml:space="preserve">16 oz       </t>
  </si>
  <si>
    <t>4253-12</t>
  </si>
  <si>
    <t>9870358</t>
  </si>
  <si>
    <t xml:space="preserve">Syringe Luer Lok Tip          </t>
  </si>
  <si>
    <t xml:space="preserve">30mL        </t>
  </si>
  <si>
    <t xml:space="preserve">56/Bx   </t>
  </si>
  <si>
    <t>302832</t>
  </si>
  <si>
    <t>3386208</t>
  </si>
  <si>
    <t xml:space="preserve">Clipper Surgical Rechargeable </t>
  </si>
  <si>
    <t xml:space="preserve">1/Ca    </t>
  </si>
  <si>
    <t>CAH4413</t>
  </si>
  <si>
    <t>1537468</t>
  </si>
  <si>
    <t>250ml/Bg</t>
  </si>
  <si>
    <t>2B1322Q</t>
  </si>
  <si>
    <t>9878527</t>
  </si>
  <si>
    <t xml:space="preserve">PosiFlush SF Saline Syringe   </t>
  </si>
  <si>
    <t xml:space="preserve">30/Bx   </t>
  </si>
  <si>
    <t>306553</t>
  </si>
  <si>
    <t xml:space="preserve">MH Forceps Crile Curved       </t>
  </si>
  <si>
    <t>MH7-44</t>
  </si>
  <si>
    <t>5825062</t>
  </si>
  <si>
    <t xml:space="preserve">Liner Can 16Mic 40X48" Clear  </t>
  </si>
  <si>
    <t xml:space="preserve">40X48       </t>
  </si>
  <si>
    <t>404816CLR</t>
  </si>
  <si>
    <t>1191040</t>
  </si>
  <si>
    <t xml:space="preserve">I-STAT TriControls Level 1    </t>
  </si>
  <si>
    <t>ABBCON</t>
  </si>
  <si>
    <t>05P7101</t>
  </si>
  <si>
    <t>2604461</t>
  </si>
  <si>
    <t xml:space="preserve">Snapcover f/Equipment         </t>
  </si>
  <si>
    <t xml:space="preserve">40"x40"     </t>
  </si>
  <si>
    <t>01-4040</t>
  </si>
  <si>
    <t>1010033</t>
  </si>
  <si>
    <t xml:space="preserve">Sanax Full Face Shield        </t>
  </si>
  <si>
    <t>SANAX</t>
  </si>
  <si>
    <t>4000</t>
  </si>
  <si>
    <t>2882981</t>
  </si>
  <si>
    <t xml:space="preserve">Mask Surgical Full Face Blue  </t>
  </si>
  <si>
    <t>AT71235</t>
  </si>
  <si>
    <t xml:space="preserve">Scissors Iris Curved Sterile  </t>
  </si>
  <si>
    <t>ST5-306</t>
  </si>
  <si>
    <t>1209141</t>
  </si>
  <si>
    <t>5513E</t>
  </si>
  <si>
    <t xml:space="preserve">Manikin Wipes                 </t>
  </si>
  <si>
    <t xml:space="preserve">50/PK   </t>
  </si>
  <si>
    <t>152400</t>
  </si>
  <si>
    <t>5075300</t>
  </si>
  <si>
    <t xml:space="preserve">Sodium Chl 0.9% Irrig Plas Bt </t>
  </si>
  <si>
    <t xml:space="preserve">1000mL/Ea   </t>
  </si>
  <si>
    <t xml:space="preserve">EA      </t>
  </si>
  <si>
    <t>R5200-01</t>
  </si>
  <si>
    <t>2882069</t>
  </si>
  <si>
    <t xml:space="preserve">Sz 6 Cream  </t>
  </si>
  <si>
    <t>2D72PL60X</t>
  </si>
  <si>
    <t>1255864</t>
  </si>
  <si>
    <t xml:space="preserve">Urinal Male                   </t>
  </si>
  <si>
    <t>URINALM1</t>
  </si>
  <si>
    <t>9870373</t>
  </si>
  <si>
    <t xml:space="preserve">Syringe Luer Lock w/o Needle  </t>
  </si>
  <si>
    <t>301997</t>
  </si>
  <si>
    <t>1182584</t>
  </si>
  <si>
    <t xml:space="preserve">Protexis Latex Glove PF       </t>
  </si>
  <si>
    <t xml:space="preserve">Sz 6 Brown  </t>
  </si>
  <si>
    <t xml:space="preserve">50/BX   </t>
  </si>
  <si>
    <t>2D72NS60X</t>
  </si>
  <si>
    <t>2883154</t>
  </si>
  <si>
    <t xml:space="preserve">Cap Bouffant Prem Spnbd Pp Lg </t>
  </si>
  <si>
    <t>3474</t>
  </si>
  <si>
    <t>3950090</t>
  </si>
  <si>
    <t xml:space="preserve">Liner Can 38x60 Black         </t>
  </si>
  <si>
    <t xml:space="preserve">16Mic       </t>
  </si>
  <si>
    <t xml:space="preserve">25x8/Ca </t>
  </si>
  <si>
    <t>TYCOHR386016B</t>
  </si>
  <si>
    <t>8900157</t>
  </si>
  <si>
    <t>Pharma Safety Containr wHinged</t>
  </si>
  <si>
    <t xml:space="preserve">12 Gallon   </t>
  </si>
  <si>
    <t>8860</t>
  </si>
  <si>
    <t>1012552</t>
  </si>
  <si>
    <t>Pillowcase Economy Tissue Poly</t>
  </si>
  <si>
    <t xml:space="preserve">21x30" Blue </t>
  </si>
  <si>
    <t xml:space="preserve">100Ca   </t>
  </si>
  <si>
    <t>TIDI-E</t>
  </si>
  <si>
    <t>919363</t>
  </si>
  <si>
    <t>1009288</t>
  </si>
  <si>
    <t xml:space="preserve">Dextrose 5% In Water Plastic  </t>
  </si>
  <si>
    <t xml:space="preserve">1000mL/Bg   </t>
  </si>
  <si>
    <t xml:space="preserve">BG      </t>
  </si>
  <si>
    <t>L5100</t>
  </si>
  <si>
    <t>4169635</t>
  </si>
  <si>
    <t xml:space="preserve">Electrode Adult Rem Latex     </t>
  </si>
  <si>
    <t xml:space="preserve">Free w/     </t>
  </si>
  <si>
    <t>E7509</t>
  </si>
  <si>
    <t>7845125</t>
  </si>
  <si>
    <t xml:space="preserve">Wristband Identification Red  </t>
  </si>
  <si>
    <t xml:space="preserve">250/Bx  </t>
  </si>
  <si>
    <t>PREDYN</t>
  </si>
  <si>
    <t>5052-16-PDJ</t>
  </si>
  <si>
    <t>4990725</t>
  </si>
  <si>
    <t xml:space="preserve">Stethoscope Proscope          </t>
  </si>
  <si>
    <t xml:space="preserve">Black       </t>
  </si>
  <si>
    <t>660BK</t>
  </si>
  <si>
    <t xml:space="preserve">Forceps Halstead Cvd Sterile  </t>
  </si>
  <si>
    <t>ST7-4</t>
  </si>
  <si>
    <t xml:space="preserve">3-1/2"      </t>
  </si>
  <si>
    <t>97-409</t>
  </si>
  <si>
    <t>ST7-2</t>
  </si>
  <si>
    <t xml:space="preserve">Shelf Bin 18x16-1/2x11        </t>
  </si>
  <si>
    <t xml:space="preserve">3/Cr    </t>
  </si>
  <si>
    <t>30270BLUE</t>
  </si>
  <si>
    <t>3299395</t>
  </si>
  <si>
    <t xml:space="preserve">Bag Patient Belonging White   </t>
  </si>
  <si>
    <t xml:space="preserve">20X20       </t>
  </si>
  <si>
    <t>DUKAL</t>
  </si>
  <si>
    <t>DSPB01</t>
  </si>
  <si>
    <t>1142714</t>
  </si>
  <si>
    <t xml:space="preserve">Stethoscope Disposable        </t>
  </si>
  <si>
    <t>MDS9543</t>
  </si>
  <si>
    <t>7774516</t>
  </si>
  <si>
    <t xml:space="preserve">Benzoin Tincture Steri-Strip  </t>
  </si>
  <si>
    <t xml:space="preserve">.66ml/vl    </t>
  </si>
  <si>
    <t>C1544</t>
  </si>
  <si>
    <t>ST5-16</t>
  </si>
  <si>
    <t>8453990</t>
  </si>
  <si>
    <t xml:space="preserve">Pencil Hand Contr Sterile w/  </t>
  </si>
  <si>
    <t xml:space="preserve">Holster     </t>
  </si>
  <si>
    <t>E2516H</t>
  </si>
  <si>
    <t xml:space="preserve">Instrument Cover              </t>
  </si>
  <si>
    <t>DYNJSD2158</t>
  </si>
  <si>
    <t>6020163</t>
  </si>
  <si>
    <t xml:space="preserve">Hemostat Kelly Straight Disp  </t>
  </si>
  <si>
    <t>56303</t>
  </si>
  <si>
    <t>5841453</t>
  </si>
  <si>
    <t>Charging Base Surgical Clipper</t>
  </si>
  <si>
    <t>CAH4414</t>
  </si>
  <si>
    <t xml:space="preserve">Forcep Mosquito Halstead Econ </t>
  </si>
  <si>
    <t xml:space="preserve">5"Curved    </t>
  </si>
  <si>
    <t>96-2538</t>
  </si>
  <si>
    <t xml:space="preserve">Needle Holder Baumgartner ST  </t>
  </si>
  <si>
    <t>96-2580</t>
  </si>
  <si>
    <t>1531024</t>
  </si>
  <si>
    <t xml:space="preserve">Nasal Cannula Curved Flare    </t>
  </si>
  <si>
    <t>001320</t>
  </si>
  <si>
    <t>6544580</t>
  </si>
  <si>
    <t>Suture Ethln Nyl Mono Blk PS-2</t>
  </si>
  <si>
    <t>593H</t>
  </si>
  <si>
    <t>2580105</t>
  </si>
  <si>
    <t xml:space="preserve">Hep Sod Inj Porc MDV 10mL     </t>
  </si>
  <si>
    <t xml:space="preserve">1MU/mL      </t>
  </si>
  <si>
    <t>00409272002</t>
  </si>
  <si>
    <t>6357342</t>
  </si>
  <si>
    <t xml:space="preserve">Alcoscrub Alcohol Gel         </t>
  </si>
  <si>
    <t>42016-12-001</t>
  </si>
  <si>
    <t>3404587</t>
  </si>
  <si>
    <t xml:space="preserve">Primary I.V. Set 3-sites      </t>
  </si>
  <si>
    <t xml:space="preserve">ULTRASI     </t>
  </si>
  <si>
    <t xml:space="preserve">50/CA   </t>
  </si>
  <si>
    <t>375100</t>
  </si>
  <si>
    <t>1537478</t>
  </si>
  <si>
    <t xml:space="preserve">Airlife Adult Oxy Mask        </t>
  </si>
  <si>
    <t xml:space="preserve">3 IN 1      </t>
  </si>
  <si>
    <t>001203</t>
  </si>
  <si>
    <t>1113412</t>
  </si>
  <si>
    <t xml:space="preserve">Kaolin Act Cartridge          </t>
  </si>
  <si>
    <t>03P8725</t>
  </si>
  <si>
    <t>9532292</t>
  </si>
  <si>
    <t>Scissors Iris Straight Sterile</t>
  </si>
  <si>
    <t>ST5-304</t>
  </si>
  <si>
    <t>2610190</t>
  </si>
  <si>
    <t xml:space="preserve">Bandage Adhesive Plastic LF   </t>
  </si>
  <si>
    <t xml:space="preserve">1"x3"       </t>
  </si>
  <si>
    <t>7617</t>
  </si>
  <si>
    <t>6587986</t>
  </si>
  <si>
    <t>Encore Ortho Glove PF Ltx Surg</t>
  </si>
  <si>
    <t>Brown Size 8</t>
  </si>
  <si>
    <t xml:space="preserve">50Pr/Bx </t>
  </si>
  <si>
    <t>ANSELL</t>
  </si>
  <si>
    <t>5788005</t>
  </si>
  <si>
    <t xml:space="preserve">Endure Clear and Soft Soap    </t>
  </si>
  <si>
    <t xml:space="preserve">540mL       </t>
  </si>
  <si>
    <t>6000031</t>
  </si>
  <si>
    <t>2883034</t>
  </si>
  <si>
    <t xml:space="preserve">Blade Surg Clipper Stand Prep </t>
  </si>
  <si>
    <t>CAH4406D</t>
  </si>
  <si>
    <t>5824842</t>
  </si>
  <si>
    <t>Liner Can 8Mic Roll 24X33" Clr</t>
  </si>
  <si>
    <t xml:space="preserve">24X33       </t>
  </si>
  <si>
    <t>1,000/Ca</t>
  </si>
  <si>
    <t>2433R8CLR</t>
  </si>
  <si>
    <t>2430055</t>
  </si>
  <si>
    <t xml:space="preserve">PVP-I Topical Solution        </t>
  </si>
  <si>
    <t xml:space="preserve">4oz         </t>
  </si>
  <si>
    <t>29906-004</t>
  </si>
  <si>
    <t>6542168</t>
  </si>
  <si>
    <t xml:space="preserve">Suture Vicryl Undyed Sh       </t>
  </si>
  <si>
    <t xml:space="preserve">3-0 18"     </t>
  </si>
  <si>
    <t xml:space="preserve">12/Bx   </t>
  </si>
  <si>
    <t>J864D</t>
  </si>
  <si>
    <t>9878882</t>
  </si>
  <si>
    <t xml:space="preserve">20gax1"     </t>
  </si>
  <si>
    <t>381702</t>
  </si>
  <si>
    <t>6544606</t>
  </si>
  <si>
    <t>J316H</t>
  </si>
  <si>
    <t>9579987</t>
  </si>
  <si>
    <t xml:space="preserve">Wristband Identification Blue </t>
  </si>
  <si>
    <t xml:space="preserve">BLUE        </t>
  </si>
  <si>
    <t xml:space="preserve">500/Bx  </t>
  </si>
  <si>
    <t>5050-13-PDM</t>
  </si>
  <si>
    <t xml:space="preserve">Catheter Tray Urethral        </t>
  </si>
  <si>
    <t xml:space="preserve">14fr        </t>
  </si>
  <si>
    <t>3450LF</t>
  </si>
  <si>
    <t>6850154</t>
  </si>
  <si>
    <t xml:space="preserve">Gammex PF LF Surg Glove Green </t>
  </si>
  <si>
    <t xml:space="preserve">Sz 7.5      </t>
  </si>
  <si>
    <t>8515</t>
  </si>
  <si>
    <t xml:space="preserve">Coaguchek XS Meter            </t>
  </si>
  <si>
    <t xml:space="preserve">Kit         </t>
  </si>
  <si>
    <t>04837975001</t>
  </si>
  <si>
    <t>2882390</t>
  </si>
  <si>
    <t xml:space="preserve">Astound Gown Reinforced Surg  </t>
  </si>
  <si>
    <t xml:space="preserve">X-Large     </t>
  </si>
  <si>
    <t>9040</t>
  </si>
  <si>
    <t>1229659</t>
  </si>
  <si>
    <t xml:space="preserve">Ibuprofen Tablets UD          </t>
  </si>
  <si>
    <t xml:space="preserve">200Mg       </t>
  </si>
  <si>
    <t>APOMAJ</t>
  </si>
  <si>
    <t>301559</t>
  </si>
  <si>
    <t>1208536</t>
  </si>
  <si>
    <t xml:space="preserve">Liner Clear 55-Gal 16 Micron  </t>
  </si>
  <si>
    <t xml:space="preserve">36"x60"     </t>
  </si>
  <si>
    <t>TYCOHR366016N</t>
  </si>
  <si>
    <t xml:space="preserve">Monosof 2/0 30 Black C-17     </t>
  </si>
  <si>
    <t>SN674</t>
  </si>
  <si>
    <t xml:space="preserve">Forcep Kelly Straight ST      </t>
  </si>
  <si>
    <t>96-2560</t>
  </si>
  <si>
    <t xml:space="preserve">Boots Suture                  </t>
  </si>
  <si>
    <t>30-702</t>
  </si>
  <si>
    <t>1182585</t>
  </si>
  <si>
    <t>Sz 6.5 Brown</t>
  </si>
  <si>
    <t>2D72NS65X</t>
  </si>
  <si>
    <t xml:space="preserve">Forceps Crile Straight        </t>
  </si>
  <si>
    <t>MH7-42</t>
  </si>
  <si>
    <t>2882036</t>
  </si>
  <si>
    <t xml:space="preserve">Stockinette Medium Sterile    </t>
  </si>
  <si>
    <t xml:space="preserve">8x38in      </t>
  </si>
  <si>
    <t>1585</t>
  </si>
  <si>
    <t>1255190</t>
  </si>
  <si>
    <t>Wrap Sterilization CH400 2 Clr</t>
  </si>
  <si>
    <t xml:space="preserve">54x72in     </t>
  </si>
  <si>
    <t>CH4G0072</t>
  </si>
  <si>
    <t>8260491</t>
  </si>
  <si>
    <t xml:space="preserve">Nasopharyngeal Airway         </t>
  </si>
  <si>
    <t xml:space="preserve">30Fr        </t>
  </si>
  <si>
    <t>123030</t>
  </si>
  <si>
    <t>3890038</t>
  </si>
  <si>
    <t xml:space="preserve">CATH IV 18GX1.25IN LF STERILE </t>
  </si>
  <si>
    <t>SIMPOR</t>
  </si>
  <si>
    <t>442511</t>
  </si>
  <si>
    <t xml:space="preserve">Injector Stoney Heparin       </t>
  </si>
  <si>
    <t>310-379</t>
  </si>
  <si>
    <t>1087528</t>
  </si>
  <si>
    <t xml:space="preserve">Suture Surgipro Mono Blu GS22 </t>
  </si>
  <si>
    <t xml:space="preserve">0 30"       </t>
  </si>
  <si>
    <t>CP412</t>
  </si>
  <si>
    <t>6547389</t>
  </si>
  <si>
    <t>Suture Nurolon Nylon Black CT1</t>
  </si>
  <si>
    <t>5424H</t>
  </si>
  <si>
    <t>9532295</t>
  </si>
  <si>
    <t xml:space="preserve">Forceps Adson Sterile         </t>
  </si>
  <si>
    <t>ST6-118</t>
  </si>
  <si>
    <t>8310340</t>
  </si>
  <si>
    <t xml:space="preserve">Drape Extremity 89"x128"      </t>
  </si>
  <si>
    <t xml:space="preserve">Sterile     </t>
  </si>
  <si>
    <t>DYNJP8002</t>
  </si>
  <si>
    <t>2882221</t>
  </si>
  <si>
    <t xml:space="preserve">Cap Bouffant Floral           </t>
  </si>
  <si>
    <t>3290</t>
  </si>
  <si>
    <t xml:space="preserve">Number Padlock Seals Red      </t>
  </si>
  <si>
    <t>7901</t>
  </si>
  <si>
    <t>5825003</t>
  </si>
  <si>
    <t>Liner Can 33Gal Hdpe 16Mic  Cl</t>
  </si>
  <si>
    <t xml:space="preserve">33X40       </t>
  </si>
  <si>
    <t>3340R16CLR</t>
  </si>
  <si>
    <t>8234046</t>
  </si>
  <si>
    <t xml:space="preserve">Y-Ext Set ET06MDA Bore        </t>
  </si>
  <si>
    <t xml:space="preserve">Sm          </t>
  </si>
  <si>
    <t xml:space="preserve">100/CA  </t>
  </si>
  <si>
    <t>471957</t>
  </si>
  <si>
    <t>5554149</t>
  </si>
  <si>
    <t>Skinsense PF NL Surgical Glove</t>
  </si>
  <si>
    <t xml:space="preserve">Sz 8        </t>
  </si>
  <si>
    <t xml:space="preserve">50pr/Bx </t>
  </si>
  <si>
    <t>ABCO</t>
  </si>
  <si>
    <t>31480</t>
  </si>
  <si>
    <t>5825043</t>
  </si>
  <si>
    <t xml:space="preserve">Liner Can 0.8Mil 38X55" Brown </t>
  </si>
  <si>
    <t xml:space="preserve">38X55       </t>
  </si>
  <si>
    <t>3855.8BRN</t>
  </si>
  <si>
    <t>6668865</t>
  </si>
  <si>
    <t xml:space="preserve">Container Sharps Slide-Top    </t>
  </si>
  <si>
    <t xml:space="preserve">8 gal Red   </t>
  </si>
  <si>
    <t>8980S</t>
  </si>
  <si>
    <t>DYNDTC5002</t>
  </si>
  <si>
    <t>5550356</t>
  </si>
  <si>
    <t xml:space="preserve">Dermabond Advanced            </t>
  </si>
  <si>
    <t xml:space="preserve">Topical     </t>
  </si>
  <si>
    <t>DNX12</t>
  </si>
  <si>
    <t>1217623</t>
  </si>
  <si>
    <t xml:space="preserve">Nicardipine Hcl Vial 10mL     </t>
  </si>
  <si>
    <t xml:space="preserve">25mg/mL     </t>
  </si>
  <si>
    <t>WESINJ</t>
  </si>
  <si>
    <t>00143968910</t>
  </si>
  <si>
    <t>1842586</t>
  </si>
  <si>
    <t xml:space="preserve">7.5mm       </t>
  </si>
  <si>
    <t>86112</t>
  </si>
  <si>
    <t>1192235</t>
  </si>
  <si>
    <t xml:space="preserve">Ultrasite Ext. Set Sm Bore    </t>
  </si>
  <si>
    <t xml:space="preserve">8 in.       </t>
  </si>
  <si>
    <t>473438</t>
  </si>
  <si>
    <t>2881657</t>
  </si>
  <si>
    <t>Poch ST Slf-Sl Dual 9.125x25.5</t>
  </si>
  <si>
    <t xml:space="preserve">ST          </t>
  </si>
  <si>
    <t>92923</t>
  </si>
  <si>
    <t>8902694</t>
  </si>
  <si>
    <t xml:space="preserve">Underpad Simplicity 23x36"    </t>
  </si>
  <si>
    <t xml:space="preserve">Mod         </t>
  </si>
  <si>
    <t xml:space="preserve">150/Ca  </t>
  </si>
  <si>
    <t>7176</t>
  </si>
  <si>
    <t>1163574</t>
  </si>
  <si>
    <t xml:space="preserve">Cover Shoe Blue               </t>
  </si>
  <si>
    <t xml:space="preserve">Standard    </t>
  </si>
  <si>
    <t>BUSSE</t>
  </si>
  <si>
    <t>346</t>
  </si>
  <si>
    <t>4026182</t>
  </si>
  <si>
    <t xml:space="preserve">Airway Guedel N/s 100mm       </t>
  </si>
  <si>
    <t xml:space="preserve">RED         </t>
  </si>
  <si>
    <t>1224100</t>
  </si>
  <si>
    <t xml:space="preserve">Detergent High Suds Weiman    </t>
  </si>
  <si>
    <t xml:space="preserve">1-Ga        </t>
  </si>
  <si>
    <t xml:space="preserve">4/Ca    </t>
  </si>
  <si>
    <t>25130</t>
  </si>
  <si>
    <t>8400787</t>
  </si>
  <si>
    <t xml:space="preserve">Suture Poly 3-0  V-20Ndl      </t>
  </si>
  <si>
    <t xml:space="preserve">30"         </t>
  </si>
  <si>
    <t>GLS322</t>
  </si>
  <si>
    <t xml:space="preserve">Potts-Smith Cardio Scissor    </t>
  </si>
  <si>
    <t xml:space="preserve">7-5 20M     </t>
  </si>
  <si>
    <t xml:space="preserve">Each    </t>
  </si>
  <si>
    <t>5-247</t>
  </si>
  <si>
    <t>1137876</t>
  </si>
  <si>
    <t xml:space="preserve">Eye Shield Frames Black       </t>
  </si>
  <si>
    <t>23-502</t>
  </si>
  <si>
    <t>1046992</t>
  </si>
  <si>
    <t xml:space="preserve">Lidocaine HCL ABJ LFS Syr 5ml </t>
  </si>
  <si>
    <t>00409490334</t>
  </si>
  <si>
    <t>4150031</t>
  </si>
  <si>
    <t>Dispenser f/Purell Surgi Scrub</t>
  </si>
  <si>
    <t xml:space="preserve">Ltx         </t>
  </si>
  <si>
    <t>1932-04</t>
  </si>
  <si>
    <t>5824558</t>
  </si>
  <si>
    <t xml:space="preserve">Protexis Neoprene Glove PF    </t>
  </si>
  <si>
    <t xml:space="preserve">Sz 9 Brown  </t>
  </si>
  <si>
    <t>2D73DP90</t>
  </si>
  <si>
    <t>2771208</t>
  </si>
  <si>
    <t xml:space="preserve">Forcep Adson 7x7 Side Grasp   </t>
  </si>
  <si>
    <t xml:space="preserve">4-3/4 Strat </t>
  </si>
  <si>
    <t>96-2559</t>
  </si>
  <si>
    <t xml:space="preserve">Slippers Patient White        </t>
  </si>
  <si>
    <t xml:space="preserve">Large       </t>
  </si>
  <si>
    <t>46012-DAY</t>
  </si>
  <si>
    <t>1202967</t>
  </si>
  <si>
    <t xml:space="preserve">Liner Red 40-45gal 40x48      </t>
  </si>
  <si>
    <t xml:space="preserve">16 Micron   </t>
  </si>
  <si>
    <t>TYCOHH404816PR</t>
  </si>
  <si>
    <t xml:space="preserve">Sink Splash Guard 23.625Lx    </t>
  </si>
  <si>
    <t xml:space="preserve">4.5Wx18H    </t>
  </si>
  <si>
    <t>2632</t>
  </si>
  <si>
    <t>1165692</t>
  </si>
  <si>
    <t xml:space="preserve">Mask Fluid Guard w/Shield     </t>
  </si>
  <si>
    <t xml:space="preserve">Adult       </t>
  </si>
  <si>
    <t>15330</t>
  </si>
  <si>
    <t xml:space="preserve">Scissor Metzenbaum MH         </t>
  </si>
  <si>
    <t xml:space="preserve">Cvd 5-1/2   </t>
  </si>
  <si>
    <t>MH5-180</t>
  </si>
  <si>
    <t>2488175</t>
  </si>
  <si>
    <t>Epinephrine Abj LFS Syr Non-Rt</t>
  </si>
  <si>
    <t xml:space="preserve">1:10M       </t>
  </si>
  <si>
    <t xml:space="preserve">10ml/Ea </t>
  </si>
  <si>
    <t>GIVREP</t>
  </si>
  <si>
    <t>00409492134</t>
  </si>
  <si>
    <t>1310140</t>
  </si>
  <si>
    <t xml:space="preserve">SOD Chlor 500ML 0.9%, INJ     </t>
  </si>
  <si>
    <t xml:space="preserve">500ML       </t>
  </si>
  <si>
    <t>GRIFOL</t>
  </si>
  <si>
    <t>7629700101</t>
  </si>
  <si>
    <t>1193175</t>
  </si>
  <si>
    <t xml:space="preserve">Primary Gravity IV Spin LL    </t>
  </si>
  <si>
    <t xml:space="preserve">15 Dr 112"  </t>
  </si>
  <si>
    <t>354205</t>
  </si>
  <si>
    <t>6545671</t>
  </si>
  <si>
    <t xml:space="preserve">Suture Silk Black             </t>
  </si>
  <si>
    <t xml:space="preserve">3-0 12-18"  </t>
  </si>
  <si>
    <t>A184H</t>
  </si>
  <si>
    <t>5823482</t>
  </si>
  <si>
    <t xml:space="preserve">Frazier Suction Handle 8Fr    </t>
  </si>
  <si>
    <t xml:space="preserve">8FR         </t>
  </si>
  <si>
    <t>K71</t>
  </si>
  <si>
    <t>5901600</t>
  </si>
  <si>
    <t xml:space="preserve">Purell APX Manual Dispenser   </t>
  </si>
  <si>
    <t xml:space="preserve">Foam        </t>
  </si>
  <si>
    <t>9699-12</t>
  </si>
  <si>
    <t xml:space="preserve">Scissors Sharp/Blunt          </t>
  </si>
  <si>
    <t xml:space="preserve">5-1/4"      </t>
  </si>
  <si>
    <t>56249</t>
  </si>
  <si>
    <t>1247707</t>
  </si>
  <si>
    <t>Electrode Radiolcnt Snp FoamSq</t>
  </si>
  <si>
    <t>E510FASR</t>
  </si>
  <si>
    <t>2464839</t>
  </si>
  <si>
    <t xml:space="preserve">Blood Pressure Cuff Barrier   </t>
  </si>
  <si>
    <t>MDTEX</t>
  </si>
  <si>
    <t>1081789</t>
  </si>
  <si>
    <t>8007723</t>
  </si>
  <si>
    <t xml:space="preserve">Storage Bins 14-3/4x8-1/4x7   </t>
  </si>
  <si>
    <t>30240BLUE</t>
  </si>
  <si>
    <t>1255464</t>
  </si>
  <si>
    <t>Safety Lancet Push Btn Micro F</t>
  </si>
  <si>
    <t xml:space="preserve">28Gx1.6mm   </t>
  </si>
  <si>
    <t>SLPBMF200</t>
  </si>
  <si>
    <t>2882452</t>
  </si>
  <si>
    <t>Container Speci 120Ml/53Mmster</t>
  </si>
  <si>
    <t xml:space="preserve">120ml/53mm  </t>
  </si>
  <si>
    <t>CHB13905</t>
  </si>
  <si>
    <t>8785522</t>
  </si>
  <si>
    <t xml:space="preserve">Brief Wings Adult 45-58"      </t>
  </si>
  <si>
    <t xml:space="preserve">Lg Heavy    </t>
  </si>
  <si>
    <t xml:space="preserve">72/Ca   </t>
  </si>
  <si>
    <t>60034</t>
  </si>
  <si>
    <t>2880435</t>
  </si>
  <si>
    <t>Tourniquet Disp Textrd LF Blue</t>
  </si>
  <si>
    <t xml:space="preserve">1x18in      </t>
  </si>
  <si>
    <t xml:space="preserve">250/Pk  </t>
  </si>
  <si>
    <t>CH5060</t>
  </si>
  <si>
    <t>1043502</t>
  </si>
  <si>
    <t xml:space="preserve">Criterion Glove PF Latex Surg </t>
  </si>
  <si>
    <t xml:space="preserve">Size 7      </t>
  </si>
  <si>
    <t>WRPASI</t>
  </si>
  <si>
    <t xml:space="preserve">Suture Ctd Vicryl Plus 4-0    </t>
  </si>
  <si>
    <t xml:space="preserve">PS2Ndl      </t>
  </si>
  <si>
    <t>VCP496H</t>
  </si>
  <si>
    <t xml:space="preserve">Comfort Bath WashCloths       </t>
  </si>
  <si>
    <t xml:space="preserve">FragFree    </t>
  </si>
  <si>
    <t xml:space="preserve">5x48/Ca </t>
  </si>
  <si>
    <t>7956</t>
  </si>
  <si>
    <t>4985716</t>
  </si>
  <si>
    <t xml:space="preserve">Filter Barb To Barb           </t>
  </si>
  <si>
    <t xml:space="preserve">3/PK    </t>
  </si>
  <si>
    <t>CHEMET</t>
  </si>
  <si>
    <t>01-90-3928</t>
  </si>
  <si>
    <t>2882082</t>
  </si>
  <si>
    <t>2D73DP65</t>
  </si>
  <si>
    <t>3190003</t>
  </si>
  <si>
    <t xml:space="preserve">Pillow Care Guard Vinyl Blue  </t>
  </si>
  <si>
    <t xml:space="preserve">19x25"      </t>
  </si>
  <si>
    <t>51109-011</t>
  </si>
  <si>
    <t>5078732</t>
  </si>
  <si>
    <t xml:space="preserve">IV Set Small Bore Ext 6"      </t>
  </si>
  <si>
    <t>471960</t>
  </si>
  <si>
    <t>1048130</t>
  </si>
  <si>
    <t xml:space="preserve">Marcaine Inj SDV PF 10mL      </t>
  </si>
  <si>
    <t xml:space="preserve">0.5%        </t>
  </si>
  <si>
    <t>00409156010</t>
  </si>
  <si>
    <t xml:space="preserve">Medipore H Tape 8"x10yd       </t>
  </si>
  <si>
    <t xml:space="preserve">8"X10Yd     </t>
  </si>
  <si>
    <t>2868</t>
  </si>
  <si>
    <t>2940192</t>
  </si>
  <si>
    <t>Suture Sofsilk Silk Black C-15</t>
  </si>
  <si>
    <t>SS685</t>
  </si>
  <si>
    <t>1046880</t>
  </si>
  <si>
    <t>00409427701</t>
  </si>
  <si>
    <t xml:space="preserve">Forceps Dressing Sterile      </t>
  </si>
  <si>
    <t>ST6-8</t>
  </si>
  <si>
    <t>9875136</t>
  </si>
  <si>
    <t xml:space="preserve">#11         </t>
  </si>
  <si>
    <t>372611</t>
  </si>
  <si>
    <t xml:space="preserve">Bandage Tubular BandNet       </t>
  </si>
  <si>
    <t xml:space="preserve">Size 3x50Yd </t>
  </si>
  <si>
    <t>BA5003</t>
  </si>
  <si>
    <t xml:space="preserve">CareGuard Pillow Blue Reuse   </t>
  </si>
  <si>
    <t xml:space="preserve">21"x27"     </t>
  </si>
  <si>
    <t>TPF-40005</t>
  </si>
  <si>
    <t>4121825</t>
  </si>
  <si>
    <t xml:space="preserve">Forcep Adson Suture           </t>
  </si>
  <si>
    <t xml:space="preserve">4.75"       </t>
  </si>
  <si>
    <t>MH6-123</t>
  </si>
  <si>
    <t xml:space="preserve">Sharps System Simplicity      </t>
  </si>
  <si>
    <t xml:space="preserve">108/Ca  </t>
  </si>
  <si>
    <t>25-0900</t>
  </si>
  <si>
    <t>1113333</t>
  </si>
  <si>
    <t xml:space="preserve">i-Stat Control Level 3        </t>
  </si>
  <si>
    <t xml:space="preserve">10x1.7ml    </t>
  </si>
  <si>
    <t>06F1401</t>
  </si>
  <si>
    <t xml:space="preserve">96/Ca   </t>
  </si>
  <si>
    <t>31142428</t>
  </si>
  <si>
    <t>1023841</t>
  </si>
  <si>
    <t xml:space="preserve">Catheter IV Autoguard         </t>
  </si>
  <si>
    <t xml:space="preserve">24x.56      </t>
  </si>
  <si>
    <t xml:space="preserve">200/CA  </t>
  </si>
  <si>
    <t>381411</t>
  </si>
  <si>
    <t>2882115</t>
  </si>
  <si>
    <t>Stocking Antiemb Thgh-Hi Xl/Rg</t>
  </si>
  <si>
    <t xml:space="preserve">Whte        </t>
  </si>
  <si>
    <t xml:space="preserve">12PR/Ca </t>
  </si>
  <si>
    <t>23640-680</t>
  </si>
  <si>
    <t>2882068</t>
  </si>
  <si>
    <t>Sz 5.5 Cream</t>
  </si>
  <si>
    <t>2D72PL55X</t>
  </si>
  <si>
    <t>6433500</t>
  </si>
  <si>
    <t xml:space="preserve">Wypall Teri Wiper X60         </t>
  </si>
  <si>
    <t xml:space="preserve">9.1"x16.8"  </t>
  </si>
  <si>
    <t xml:space="preserve">126/Bx  </t>
  </si>
  <si>
    <t>KIMBER</t>
  </si>
  <si>
    <t>34790</t>
  </si>
  <si>
    <t>6962107</t>
  </si>
  <si>
    <t xml:space="preserve">Paper SONY UPP210HD           </t>
  </si>
  <si>
    <t xml:space="preserve">Black/White </t>
  </si>
  <si>
    <t xml:space="preserve">5Rl/Cr  </t>
  </si>
  <si>
    <t>UPP-210HD</t>
  </si>
  <si>
    <t>9004476</t>
  </si>
  <si>
    <t xml:space="preserve">Syringe w/o Needle LL         </t>
  </si>
  <si>
    <t>SHAKIN</t>
  </si>
  <si>
    <t>904476</t>
  </si>
  <si>
    <t xml:space="preserve">4.5 Sh/Shrp </t>
  </si>
  <si>
    <t>96-2506</t>
  </si>
  <si>
    <t xml:space="preserve">Charger f/Surgical Clipper    </t>
  </si>
  <si>
    <t>5514A</t>
  </si>
  <si>
    <t>2882385</t>
  </si>
  <si>
    <t xml:space="preserve">Esteem Strchy Glove Nitrile I </t>
  </si>
  <si>
    <t xml:space="preserve">130/Bx  </t>
  </si>
  <si>
    <t>8819NB</t>
  </si>
  <si>
    <t>6430369</t>
  </si>
  <si>
    <t>Mask Proce Earloop w/Visor Wht</t>
  </si>
  <si>
    <t xml:space="preserve">FogFree     </t>
  </si>
  <si>
    <t>41803</t>
  </si>
  <si>
    <t>6541456</t>
  </si>
  <si>
    <t xml:space="preserve">2-0 27"     </t>
  </si>
  <si>
    <t>J417H</t>
  </si>
  <si>
    <t>6548361</t>
  </si>
  <si>
    <t xml:space="preserve">Suture Ethilon Mono Blk Fslx  </t>
  </si>
  <si>
    <t xml:space="preserve">2-0 30"     </t>
  </si>
  <si>
    <t>1674H</t>
  </si>
  <si>
    <t xml:space="preserve">Suture Prolene RB-2           </t>
  </si>
  <si>
    <t xml:space="preserve">5/0         </t>
  </si>
  <si>
    <t>8554H</t>
  </si>
  <si>
    <t>5075406</t>
  </si>
  <si>
    <t xml:space="preserve">Extension Set Female L/L      </t>
  </si>
  <si>
    <t xml:space="preserve">3ML 21"     </t>
  </si>
  <si>
    <t>V5406</t>
  </si>
  <si>
    <t>1131224</t>
  </si>
  <si>
    <t xml:space="preserve">Pillow Medsoft 20x26          </t>
  </si>
  <si>
    <t>MDT219683</t>
  </si>
  <si>
    <t xml:space="preserve">Forceps Mixter                </t>
  </si>
  <si>
    <t>67700</t>
  </si>
  <si>
    <t>2881876</t>
  </si>
  <si>
    <t xml:space="preserve">Tube Connecting               </t>
  </si>
  <si>
    <t xml:space="preserve">5mm         </t>
  </si>
  <si>
    <t>N52A</t>
  </si>
  <si>
    <t>2880333</t>
  </si>
  <si>
    <t>Eyewear Frame Replacement Disp</t>
  </si>
  <si>
    <t xml:space="preserve">10/Pk   </t>
  </si>
  <si>
    <t>CAHFRAME</t>
  </si>
  <si>
    <t>6684306</t>
  </si>
  <si>
    <t xml:space="preserve">Chamber Brite Autoclave       </t>
  </si>
  <si>
    <t xml:space="preserve">Cleaner     </t>
  </si>
  <si>
    <t>TUTT</t>
  </si>
  <si>
    <t>CB0010</t>
  </si>
  <si>
    <t xml:space="preserve">Avagard Gel Hand Antisep      </t>
  </si>
  <si>
    <t xml:space="preserve">1000mL      </t>
  </si>
  <si>
    <t xml:space="preserve">5/Ca    </t>
  </si>
  <si>
    <t>9339</t>
  </si>
  <si>
    <t xml:space="preserve">Needle Holder Mayo-Heger      </t>
  </si>
  <si>
    <t>MH8-46TC</t>
  </si>
  <si>
    <t>9870317</t>
  </si>
  <si>
    <t xml:space="preserve">Posi-Flush Syringe Saline PF  </t>
  </si>
  <si>
    <t>10mL Sterile</t>
  </si>
  <si>
    <t>306546</t>
  </si>
  <si>
    <t>1002145</t>
  </si>
  <si>
    <t>Surflo Winged Infusion Set 12"</t>
  </si>
  <si>
    <t xml:space="preserve">21x3/4"     </t>
  </si>
  <si>
    <t>TERUMO</t>
  </si>
  <si>
    <t>SV-21BLK</t>
  </si>
  <si>
    <t>1535849</t>
  </si>
  <si>
    <t xml:space="preserve">Dextrose 5% In Water          </t>
  </si>
  <si>
    <t xml:space="preserve">500ml Str   </t>
  </si>
  <si>
    <t>2B0063Q</t>
  </si>
  <si>
    <t xml:space="preserve">3-0 36"     </t>
  </si>
  <si>
    <t>8522H</t>
  </si>
  <si>
    <t>1126103</t>
  </si>
  <si>
    <t xml:space="preserve">Safety Slip Slipper Sock Grey </t>
  </si>
  <si>
    <t xml:space="preserve">XLarge      </t>
  </si>
  <si>
    <t>6545221</t>
  </si>
  <si>
    <t xml:space="preserve">Suture Sutupak P-H Silk Blk   </t>
  </si>
  <si>
    <t xml:space="preserve">4-0 12-18"  </t>
  </si>
  <si>
    <t>A183H</t>
  </si>
  <si>
    <t>1137875</t>
  </si>
  <si>
    <t xml:space="preserve">Eye Shield Lens               </t>
  </si>
  <si>
    <t>23-501</t>
  </si>
  <si>
    <t xml:space="preserve">12-Tubes    </t>
  </si>
  <si>
    <t>8000-0053</t>
  </si>
  <si>
    <t>6540983</t>
  </si>
  <si>
    <t xml:space="preserve">Suture Prolene Mono Blu Sh    </t>
  </si>
  <si>
    <t>8833H</t>
  </si>
  <si>
    <t>3701231</t>
  </si>
  <si>
    <t xml:space="preserve">HEPARIN LABELS                </t>
  </si>
  <si>
    <t>333/ROLL</t>
  </si>
  <si>
    <t>TIMED</t>
  </si>
  <si>
    <t>AN-10</t>
  </si>
  <si>
    <t>5700642</t>
  </si>
  <si>
    <t xml:space="preserve">Criterion Glv PF Ltx Surgical </t>
  </si>
  <si>
    <t xml:space="preserve">SIZE 9.0    </t>
  </si>
  <si>
    <t>WEARSF</t>
  </si>
  <si>
    <t xml:space="preserve">Forcep Roch Pean Disp Str     </t>
  </si>
  <si>
    <t xml:space="preserve">7-1/4"      </t>
  </si>
  <si>
    <t>96-3006</t>
  </si>
  <si>
    <t xml:space="preserve">Extension Set Male LL Adaptor </t>
  </si>
  <si>
    <t>2C8634</t>
  </si>
  <si>
    <t>1070115</t>
  </si>
  <si>
    <t>Safeskin PF Ntrl Glove St Sngl</t>
  </si>
  <si>
    <t xml:space="preserve">400/Ca  </t>
  </si>
  <si>
    <t>52103</t>
  </si>
  <si>
    <t xml:space="preserve">18"         </t>
  </si>
  <si>
    <t>2066728</t>
  </si>
  <si>
    <t>1049653</t>
  </si>
  <si>
    <t>Labetalol Inj Carpuject LL Syr</t>
  </si>
  <si>
    <t xml:space="preserve">5mg/ml      </t>
  </si>
  <si>
    <t xml:space="preserve">10x4ml  </t>
  </si>
  <si>
    <t>00409233934</t>
  </si>
  <si>
    <t>1943988</t>
  </si>
  <si>
    <t xml:space="preserve">Suture Monosof Nylon Blk C15  </t>
  </si>
  <si>
    <t>SN664</t>
  </si>
  <si>
    <t>6813972</t>
  </si>
  <si>
    <t xml:space="preserve">Tourniquet LF Flat 1"x18"     </t>
  </si>
  <si>
    <t xml:space="preserve">White       </t>
  </si>
  <si>
    <t xml:space="preserve">1000/Ca </t>
  </si>
  <si>
    <t>NLT4425W</t>
  </si>
  <si>
    <t>1172181</t>
  </si>
  <si>
    <t xml:space="preserve">Pressure Connector MaxPlus    </t>
  </si>
  <si>
    <t xml:space="preserve">28mm        </t>
  </si>
  <si>
    <t>MP1000-C</t>
  </si>
  <si>
    <t xml:space="preserve">1.89"x60    </t>
  </si>
  <si>
    <t>1322-48MM</t>
  </si>
  <si>
    <t>2958407</t>
  </si>
  <si>
    <t xml:space="preserve">Guedel Airway Color-Coded     </t>
  </si>
  <si>
    <t xml:space="preserve">Green 80mm  </t>
  </si>
  <si>
    <t>1158</t>
  </si>
  <si>
    <t>8406905</t>
  </si>
  <si>
    <t>Bag Biohazard Infectious Waste</t>
  </si>
  <si>
    <t xml:space="preserve">40x46       </t>
  </si>
  <si>
    <t>HERBAG</t>
  </si>
  <si>
    <t>A8046PR</t>
  </si>
  <si>
    <t>1152576</t>
  </si>
  <si>
    <t>Underpad Light Absorb Dri-Sorb</t>
  </si>
  <si>
    <t xml:space="preserve">23x36       </t>
  </si>
  <si>
    <t xml:space="preserve">10/Bg   </t>
  </si>
  <si>
    <t>PAPPK</t>
  </si>
  <si>
    <t>UFS-236</t>
  </si>
  <si>
    <t>1190448</t>
  </si>
  <si>
    <t xml:space="preserve">Liner White LLDPE 60Gal .7Mil </t>
  </si>
  <si>
    <t xml:space="preserve">38x58"      </t>
  </si>
  <si>
    <t xml:space="preserve">25x4/Ca </t>
  </si>
  <si>
    <t>INTGRO</t>
  </si>
  <si>
    <t>WSL3858XHW-2</t>
  </si>
  <si>
    <t xml:space="preserve">IV Cath Nexiva Closed Sterile </t>
  </si>
  <si>
    <t xml:space="preserve">24Gx.56"    </t>
  </si>
  <si>
    <t xml:space="preserve">80/Ca   </t>
  </si>
  <si>
    <t>383530</t>
  </si>
  <si>
    <t>7887759</t>
  </si>
  <si>
    <t xml:space="preserve">Removal Suture Skin           </t>
  </si>
  <si>
    <t>718</t>
  </si>
  <si>
    <t>2881174</t>
  </si>
  <si>
    <t>Tissue Facial Stand 2Ply 90Sht</t>
  </si>
  <si>
    <t>10322-100</t>
  </si>
  <si>
    <t>3600169</t>
  </si>
  <si>
    <t xml:space="preserve">Syntegra CR Glove PF Synth    </t>
  </si>
  <si>
    <t xml:space="preserve">Size 7.5    </t>
  </si>
  <si>
    <t>SCR750</t>
  </si>
  <si>
    <t>3407789</t>
  </si>
  <si>
    <t xml:space="preserve">Guard All Shield              </t>
  </si>
  <si>
    <t xml:space="preserve">40/Ca   </t>
  </si>
  <si>
    <t>41205</t>
  </si>
  <si>
    <t xml:space="preserve">Cap Bouffant 24"flor.x/lr     </t>
  </si>
  <si>
    <t xml:space="preserve">125/BX      </t>
  </si>
  <si>
    <t xml:space="preserve">4/CA    </t>
  </si>
  <si>
    <t>22141</t>
  </si>
  <si>
    <t>1046865</t>
  </si>
  <si>
    <t>Lidocaine HCL Ansyr Syrine 5ml</t>
  </si>
  <si>
    <t>00409132305</t>
  </si>
  <si>
    <t xml:space="preserve">Kool Kleen Cold Soak Stain    </t>
  </si>
  <si>
    <t xml:space="preserve">Remover     </t>
  </si>
  <si>
    <t xml:space="preserve">4Gal/Ca </t>
  </si>
  <si>
    <t>25133</t>
  </si>
  <si>
    <t>5824701</t>
  </si>
  <si>
    <t>Coveralls Elast Cuff&amp;Ankle Wht</t>
  </si>
  <si>
    <t xml:space="preserve">2XL         </t>
  </si>
  <si>
    <t>2202CV</t>
  </si>
  <si>
    <t>2880561</t>
  </si>
  <si>
    <t>Lbcoat Kn Lgth Fldrst Blu Disp</t>
  </si>
  <si>
    <t>C3660MB2XL</t>
  </si>
  <si>
    <t xml:space="preserve">Stethoscope Disp. Bright      </t>
  </si>
  <si>
    <t xml:space="preserve">YELLOW      </t>
  </si>
  <si>
    <t>665Y-10</t>
  </si>
  <si>
    <t xml:space="preserve">Cotton Glove Liner            </t>
  </si>
  <si>
    <t xml:space="preserve">12Pr/Pk </t>
  </si>
  <si>
    <t>9666</t>
  </si>
  <si>
    <t>8909695</t>
  </si>
  <si>
    <t xml:space="preserve">Combitube Standard Tray       </t>
  </si>
  <si>
    <t xml:space="preserve">41Fr        </t>
  </si>
  <si>
    <t>5-18541</t>
  </si>
  <si>
    <t>3181438</t>
  </si>
  <si>
    <t xml:space="preserve">Suture Surgipro Mono Blu C15  </t>
  </si>
  <si>
    <t>SP868</t>
  </si>
  <si>
    <t>3600844</t>
  </si>
  <si>
    <t xml:space="preserve">Sempersure PF Nitrile Glove   </t>
  </si>
  <si>
    <t xml:space="preserve">Small       </t>
  </si>
  <si>
    <t>SUNF202</t>
  </si>
  <si>
    <t>6978067</t>
  </si>
  <si>
    <t xml:space="preserve">Nitroglycerine W/dex5&amp;        </t>
  </si>
  <si>
    <t xml:space="preserve">250ML       </t>
  </si>
  <si>
    <t>1A0692</t>
  </si>
  <si>
    <t>7880749</t>
  </si>
  <si>
    <t>Yankauer Suction Insert N/Vent</t>
  </si>
  <si>
    <t xml:space="preserve">Open Tips   </t>
  </si>
  <si>
    <t>296</t>
  </si>
  <si>
    <t>1272567</t>
  </si>
  <si>
    <t xml:space="preserve">Lubriderm Lotion Unscented    </t>
  </si>
  <si>
    <t xml:space="preserve">16oz/Bt </t>
  </si>
  <si>
    <t>WARNLB</t>
  </si>
  <si>
    <t>514832300</t>
  </si>
  <si>
    <t>1537096</t>
  </si>
  <si>
    <t xml:space="preserve">Plas Bg     </t>
  </si>
  <si>
    <t>2B0064X</t>
  </si>
  <si>
    <t>9879570</t>
  </si>
  <si>
    <t xml:space="preserve">PosiFlush Syringe Saline      </t>
  </si>
  <si>
    <t xml:space="preserve">Prefill 3ml </t>
  </si>
  <si>
    <t>306507</t>
  </si>
  <si>
    <t>3720151</t>
  </si>
  <si>
    <t xml:space="preserve">Holder Wrist Dbl Strap 54"    </t>
  </si>
  <si>
    <t xml:space="preserve">1pr         </t>
  </si>
  <si>
    <t xml:space="preserve">1/Pr    </t>
  </si>
  <si>
    <t>M2031</t>
  </si>
  <si>
    <t>8402389</t>
  </si>
  <si>
    <t xml:space="preserve">Oximax Oxygen Sensor LF       </t>
  </si>
  <si>
    <t>MAXA</t>
  </si>
  <si>
    <t xml:space="preserve">Padding Sof-Rol Sterile       </t>
  </si>
  <si>
    <t xml:space="preserve">4x4 yds     </t>
  </si>
  <si>
    <t>9034S</t>
  </si>
  <si>
    <t>1149484</t>
  </si>
  <si>
    <t xml:space="preserve">Exidine 4% CHG Scrub          </t>
  </si>
  <si>
    <t xml:space="preserve">Solutin     </t>
  </si>
  <si>
    <t xml:space="preserve">16Oz/Bt </t>
  </si>
  <si>
    <t>29900-416</t>
  </si>
  <si>
    <t>5550364</t>
  </si>
  <si>
    <t>Disk BioPatch Protective w/CHG</t>
  </si>
  <si>
    <t xml:space="preserve">1" 7mm      </t>
  </si>
  <si>
    <t>4152</t>
  </si>
  <si>
    <t>1530071</t>
  </si>
  <si>
    <t xml:space="preserve">Esteem TruBlu Glove Nitrile   </t>
  </si>
  <si>
    <t xml:space="preserve">Lg Stretchy </t>
  </si>
  <si>
    <t>8898N</t>
  </si>
  <si>
    <t>8640013</t>
  </si>
  <si>
    <t xml:space="preserve">Forcep Hemostat 5 Str Eco     </t>
  </si>
  <si>
    <t xml:space="preserve">Mosq        </t>
  </si>
  <si>
    <t>96-2537</t>
  </si>
  <si>
    <t>7020016</t>
  </si>
  <si>
    <t>Elctrode,Ecg,Monitoring Ss Snp</t>
  </si>
  <si>
    <t>1,000/Bx</t>
  </si>
  <si>
    <t>E510FATM</t>
  </si>
  <si>
    <t>3600168</t>
  </si>
  <si>
    <t xml:space="preserve">Size 6.5 Pr </t>
  </si>
  <si>
    <t>SCR650</t>
  </si>
  <si>
    <t>2881465</t>
  </si>
  <si>
    <t>Covershoe Nonskid Fldrst Bl Xl</t>
  </si>
  <si>
    <t xml:space="preserve">SMS         </t>
  </si>
  <si>
    <t>5854</t>
  </si>
  <si>
    <t>5824845</t>
  </si>
  <si>
    <t xml:space="preserve">Marker Skin Reg Tip 6"        </t>
  </si>
  <si>
    <t xml:space="preserve">REG TIP 6"  </t>
  </si>
  <si>
    <t>250GPR</t>
  </si>
  <si>
    <t>1539927</t>
  </si>
  <si>
    <t xml:space="preserve">Mask Face Anti-Fog            </t>
  </si>
  <si>
    <t xml:space="preserve">Green       </t>
  </si>
  <si>
    <t>49235</t>
  </si>
  <si>
    <t>6548931</t>
  </si>
  <si>
    <t xml:space="preserve">Suture Ethilon Mono Blk Fs1   </t>
  </si>
  <si>
    <t>663H</t>
  </si>
  <si>
    <t>1047227</t>
  </si>
  <si>
    <t xml:space="preserve">Size 9      </t>
  </si>
  <si>
    <t xml:space="preserve">Suture Caprosyn UD CV-23      </t>
  </si>
  <si>
    <t xml:space="preserve">4-0 30"     </t>
  </si>
  <si>
    <t>UC203</t>
  </si>
  <si>
    <t xml:space="preserve">Sofsilk 0 18 Black Precut     </t>
  </si>
  <si>
    <t xml:space="preserve">24/Bx   </t>
  </si>
  <si>
    <t>S176</t>
  </si>
  <si>
    <t>9119586</t>
  </si>
  <si>
    <t xml:space="preserve">Tensoplast Athletic Tape      </t>
  </si>
  <si>
    <t xml:space="preserve">4"x5yd      </t>
  </si>
  <si>
    <t xml:space="preserve">Case/16 </t>
  </si>
  <si>
    <t>04414001</t>
  </si>
  <si>
    <t>1176775</t>
  </si>
  <si>
    <t xml:space="preserve">Dressing Lyofoam Max Foam     </t>
  </si>
  <si>
    <t xml:space="preserve">4x4"        </t>
  </si>
  <si>
    <t>603201</t>
  </si>
  <si>
    <t>4995325</t>
  </si>
  <si>
    <t xml:space="preserve">Ambu CO2 Detector             </t>
  </si>
  <si>
    <t>AMBU</t>
  </si>
  <si>
    <t>000172712</t>
  </si>
  <si>
    <t>2487214</t>
  </si>
  <si>
    <t>Calcium Chl Ansy Syr Non Retrn</t>
  </si>
  <si>
    <t xml:space="preserve">10%         </t>
  </si>
  <si>
    <t xml:space="preserve">10mL/Ea </t>
  </si>
  <si>
    <t>00409163110</t>
  </si>
  <si>
    <t>1197909</t>
  </si>
  <si>
    <t xml:space="preserve">Injection Cap                 </t>
  </si>
  <si>
    <t>418030</t>
  </si>
  <si>
    <t>5556590</t>
  </si>
  <si>
    <t xml:space="preserve">Mepilex AG Foam Dressing      </t>
  </si>
  <si>
    <t xml:space="preserve">4x4         </t>
  </si>
  <si>
    <t xml:space="preserve">5/Bx    </t>
  </si>
  <si>
    <t>287100</t>
  </si>
  <si>
    <t>1046850</t>
  </si>
  <si>
    <t>0792209</t>
  </si>
  <si>
    <t>6545892</t>
  </si>
  <si>
    <t>8832H</t>
  </si>
  <si>
    <t xml:space="preserve">Earloop Mask Duckbill AntiFog </t>
  </si>
  <si>
    <t xml:space="preserve">6x50/Ca </t>
  </si>
  <si>
    <t>49216</t>
  </si>
  <si>
    <t>1084295</t>
  </si>
  <si>
    <t xml:space="preserve">NeoSoothe Surg Glove LF PF    </t>
  </si>
  <si>
    <t xml:space="preserve">25Pr/Bx </t>
  </si>
  <si>
    <t>DARBYD</t>
  </si>
  <si>
    <t>43670</t>
  </si>
  <si>
    <t>1044435</t>
  </si>
  <si>
    <t xml:space="preserve">Magnesium Sulfate SDV 2ml     </t>
  </si>
  <si>
    <t xml:space="preserve">50%         </t>
  </si>
  <si>
    <t>AMEPHA</t>
  </si>
  <si>
    <t>63323006402</t>
  </si>
  <si>
    <t>RMS LIFELINE (RLI15) MONTHLY FILL RATE LOG</t>
  </si>
  <si>
    <t>Stocking Items Only</t>
  </si>
  <si>
    <t>Year</t>
  </si>
  <si>
    <t>Month</t>
  </si>
  <si>
    <t>Total
 Fill Rate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</si>
  <si>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</si>
  <si>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</si>
  <si>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</si>
  <si>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</si>
  <si>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</si>
  <si>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</si>
  <si>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</si>
  <si>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</si>
  <si>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</si>
  <si>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</si>
  <si>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</si>
  <si>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</si>
  <si>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Item</t>
  </si>
  <si>
    <t>Buyer</t>
  </si>
  <si>
    <t>Strength</t>
  </si>
  <si>
    <t>Size</t>
  </si>
  <si>
    <t>Supplier</t>
  </si>
  <si>
    <t>Supplier Item</t>
  </si>
  <si>
    <t>Type</t>
  </si>
  <si>
    <t>Lines</t>
  </si>
  <si>
    <t>Qty</t>
  </si>
  <si>
    <t xml:space="preserve">T.FABIAN       </t>
  </si>
  <si>
    <t xml:space="preserve">BD    </t>
  </si>
  <si>
    <t xml:space="preserve">302830                   </t>
  </si>
  <si>
    <t xml:space="preserve">BO  </t>
  </si>
  <si>
    <t xml:space="preserve">XS  </t>
  </si>
  <si>
    <t xml:space="preserve">J.GOMES        </t>
  </si>
  <si>
    <t xml:space="preserve">ALLEG </t>
  </si>
  <si>
    <t xml:space="preserve">AT71021                  </t>
  </si>
  <si>
    <t xml:space="preserve">309646                   </t>
  </si>
  <si>
    <t xml:space="preserve">29459                    </t>
  </si>
  <si>
    <t xml:space="preserve">XE  </t>
  </si>
  <si>
    <t xml:space="preserve">2D72PL90X                </t>
  </si>
  <si>
    <t xml:space="preserve">C.SCHMIDTKE    </t>
  </si>
  <si>
    <t xml:space="preserve">96-2594                  </t>
  </si>
  <si>
    <t xml:space="preserve">W.ROACH        </t>
  </si>
  <si>
    <t xml:space="preserve">05871166001              </t>
  </si>
  <si>
    <t xml:space="preserve">XD  </t>
  </si>
  <si>
    <t xml:space="preserve">AT7511                   </t>
  </si>
  <si>
    <t xml:space="preserve">24000-090                </t>
  </si>
  <si>
    <t xml:space="preserve">96-2512                  </t>
  </si>
  <si>
    <t xml:space="preserve">D   </t>
  </si>
  <si>
    <t xml:space="preserve">302995                   </t>
  </si>
  <si>
    <t xml:space="preserve">29440                    </t>
  </si>
  <si>
    <t xml:space="preserve">J.SEROKA       </t>
  </si>
  <si>
    <t xml:space="preserve">SCR850                   </t>
  </si>
  <si>
    <t xml:space="preserve">E.SWEENEY      </t>
  </si>
  <si>
    <t xml:space="preserve">2B1323Q                  </t>
  </si>
  <si>
    <t xml:space="preserve">M.MCLUNE       </t>
  </si>
  <si>
    <t xml:space="preserve">11000-001                </t>
  </si>
  <si>
    <t xml:space="preserve">A.DOUGHTON     </t>
  </si>
  <si>
    <t xml:space="preserve">00409427601              </t>
  </si>
  <si>
    <t xml:space="preserve">SCR800                   </t>
  </si>
  <si>
    <t xml:space="preserve">A.JACKSON      </t>
  </si>
  <si>
    <t xml:space="preserve">664H                     </t>
  </si>
  <si>
    <t xml:space="preserve">D.TILLER       </t>
  </si>
  <si>
    <t xml:space="preserve">ISOLY </t>
  </si>
  <si>
    <t xml:space="preserve">PC1292                   </t>
  </si>
  <si>
    <t xml:space="preserve">T.SMITH        </t>
  </si>
  <si>
    <t xml:space="preserve">7906                     </t>
  </si>
  <si>
    <t xml:space="preserve">T.CHEE         </t>
  </si>
  <si>
    <t xml:space="preserve">MCGAW </t>
  </si>
  <si>
    <t xml:space="preserve">473042                   </t>
  </si>
  <si>
    <t xml:space="preserve">3274                     </t>
  </si>
  <si>
    <t xml:space="preserve">J.CORRIGAN     </t>
  </si>
  <si>
    <t xml:space="preserve">8881520657               </t>
  </si>
  <si>
    <t xml:space="preserve">C.SANO         </t>
  </si>
  <si>
    <t xml:space="preserve">ICU   </t>
  </si>
  <si>
    <t xml:space="preserve">B9966                    </t>
  </si>
  <si>
    <t xml:space="preserve">M.MELUCCI      </t>
  </si>
  <si>
    <t xml:space="preserve">ADMED </t>
  </si>
  <si>
    <t xml:space="preserve">10-102                   </t>
  </si>
  <si>
    <t xml:space="preserve">309657                   </t>
  </si>
  <si>
    <t xml:space="preserve">309577                   </t>
  </si>
  <si>
    <t xml:space="preserve">2C6227                   </t>
  </si>
  <si>
    <t xml:space="preserve">309653                   </t>
  </si>
  <si>
    <t xml:space="preserve">471975                   </t>
  </si>
  <si>
    <t xml:space="preserve">L8000                    </t>
  </si>
  <si>
    <t xml:space="preserve">00409488710              </t>
  </si>
  <si>
    <t xml:space="preserve">AT7004                   </t>
  </si>
  <si>
    <t xml:space="preserve">AT74531                  </t>
  </si>
  <si>
    <t xml:space="preserve">96-2505                  </t>
  </si>
  <si>
    <t xml:space="preserve">FS2020NS                 </t>
  </si>
  <si>
    <t xml:space="preserve">01-30-30                 </t>
  </si>
  <si>
    <t xml:space="preserve">351559                   </t>
  </si>
  <si>
    <t xml:space="preserve">V5484                    </t>
  </si>
  <si>
    <t xml:space="preserve">2423R.45CL               </t>
  </si>
  <si>
    <t xml:space="preserve">J315H                    </t>
  </si>
  <si>
    <t xml:space="preserve">G.RAZZANO      </t>
  </si>
  <si>
    <t xml:space="preserve">ST7-38                   </t>
  </si>
  <si>
    <t xml:space="preserve">00409428202              </t>
  </si>
  <si>
    <t xml:space="preserve">C.SANATOR      </t>
  </si>
  <si>
    <t xml:space="preserve">ERIE  </t>
  </si>
  <si>
    <t xml:space="preserve">11016-06-001             </t>
  </si>
  <si>
    <t xml:space="preserve">STLFTK9                  </t>
  </si>
  <si>
    <t xml:space="preserve">305201                   </t>
  </si>
  <si>
    <t xml:space="preserve">1671H                    </t>
  </si>
  <si>
    <t xml:space="preserve">002600                   </t>
  </si>
  <si>
    <t xml:space="preserve">RUSCH </t>
  </si>
  <si>
    <t xml:space="preserve">3230                     </t>
  </si>
  <si>
    <t xml:space="preserve">A.VETACK       </t>
  </si>
  <si>
    <t xml:space="preserve">CLOR30966                </t>
  </si>
  <si>
    <t xml:space="preserve">2C8425                   </t>
  </si>
  <si>
    <t xml:space="preserve">3860R14CLR               </t>
  </si>
  <si>
    <t xml:space="preserve">4048R14CLR               </t>
  </si>
  <si>
    <t xml:space="preserve">GOJO  </t>
  </si>
  <si>
    <t xml:space="preserve">2158-08                  </t>
  </si>
  <si>
    <t xml:space="preserve">5710-06                  </t>
  </si>
  <si>
    <t xml:space="preserve">622H                     </t>
  </si>
  <si>
    <t xml:space="preserve">309695                   </t>
  </si>
  <si>
    <t xml:space="preserve">96-2572                  </t>
  </si>
  <si>
    <t xml:space="preserve">D.McKINLEY     </t>
  </si>
  <si>
    <t xml:space="preserve">DYNC8522                 </t>
  </si>
  <si>
    <t xml:space="preserve">413101                   </t>
  </si>
  <si>
    <t xml:space="preserve">001205                   </t>
  </si>
  <si>
    <t xml:space="preserve">001304                   </t>
  </si>
  <si>
    <t xml:space="preserve">ST6-120                  </t>
  </si>
  <si>
    <t xml:space="preserve">F.COYLE        </t>
  </si>
  <si>
    <t xml:space="preserve">47080                    </t>
  </si>
  <si>
    <t xml:space="preserve">K.MURTAUGH     </t>
  </si>
  <si>
    <t xml:space="preserve">372615                   </t>
  </si>
  <si>
    <t xml:space="preserve">SH205195PB               </t>
  </si>
  <si>
    <t xml:space="preserve">00409427902              </t>
  </si>
  <si>
    <t xml:space="preserve">96-2595                  </t>
  </si>
  <si>
    <t xml:space="preserve">30-742                   </t>
  </si>
  <si>
    <t xml:space="preserve">AT74631                  </t>
  </si>
  <si>
    <t xml:space="preserve">47298                    </t>
  </si>
  <si>
    <t xml:space="preserve">309575                   </t>
  </si>
  <si>
    <t xml:space="preserve">2B1324X                  </t>
  </si>
  <si>
    <t xml:space="preserve">5-18537                  </t>
  </si>
  <si>
    <t xml:space="preserve">ST9-102                  </t>
  </si>
  <si>
    <t xml:space="preserve">8458                     </t>
  </si>
  <si>
    <t xml:space="preserve">ST8-50                   </t>
  </si>
  <si>
    <t xml:space="preserve">50484001030              </t>
  </si>
  <si>
    <t xml:space="preserve">K.WELTI        </t>
  </si>
  <si>
    <t xml:space="preserve">BPSW5                    </t>
  </si>
  <si>
    <t xml:space="preserve">SALTE </t>
  </si>
  <si>
    <t xml:space="preserve">2010-10-50               </t>
  </si>
  <si>
    <t xml:space="preserve">79-91470                 </t>
  </si>
  <si>
    <t xml:space="preserve">122490                   </t>
  </si>
  <si>
    <t xml:space="preserve">2AWU-64                  </t>
  </si>
  <si>
    <t xml:space="preserve">86114                    </t>
  </si>
  <si>
    <t xml:space="preserve">XODUS </t>
  </si>
  <si>
    <t xml:space="preserve">NS30820                  </t>
  </si>
  <si>
    <t xml:space="preserve">MARS  </t>
  </si>
  <si>
    <t xml:space="preserve">15320                    </t>
  </si>
  <si>
    <t xml:space="preserve">OCS12-024                </t>
  </si>
  <si>
    <t xml:space="preserve">96-2504                  </t>
  </si>
  <si>
    <t xml:space="preserve">CH9506-3                 </t>
  </si>
  <si>
    <t xml:space="preserve">2TPPR01S                 </t>
  </si>
  <si>
    <t xml:space="preserve">J936H                    </t>
  </si>
  <si>
    <t xml:space="preserve">VCP416H                  </t>
  </si>
  <si>
    <t xml:space="preserve">ST8-44                   </t>
  </si>
  <si>
    <t xml:space="preserve">R5200-01                 </t>
  </si>
  <si>
    <t xml:space="preserve">29906-004                </t>
  </si>
  <si>
    <t xml:space="preserve">660BK                    </t>
  </si>
  <si>
    <t xml:space="preserve">001325                   </t>
  </si>
  <si>
    <t xml:space="preserve">MDS9543                  </t>
  </si>
  <si>
    <t xml:space="preserve">4253-12                  </t>
  </si>
  <si>
    <t xml:space="preserve">01232                    </t>
  </si>
  <si>
    <t xml:space="preserve">001203                   </t>
  </si>
  <si>
    <t xml:space="preserve">56303                    </t>
  </si>
  <si>
    <t xml:space="preserve">SANAX </t>
  </si>
  <si>
    <t xml:space="preserve">4000                     </t>
  </si>
  <si>
    <t xml:space="preserve">8860                     </t>
  </si>
  <si>
    <t xml:space="preserve">00409272002              </t>
  </si>
  <si>
    <t xml:space="preserve">AT71235                  </t>
  </si>
  <si>
    <t xml:space="preserve">DYNJSD2158               </t>
  </si>
  <si>
    <t xml:space="preserve">MH7-44                   </t>
  </si>
  <si>
    <t xml:space="preserve">42016-12-001             </t>
  </si>
  <si>
    <t xml:space="preserve">68970                    </t>
  </si>
  <si>
    <t xml:space="preserve">01-4040                  </t>
  </si>
  <si>
    <t xml:space="preserve">97-409                   </t>
  </si>
  <si>
    <t xml:space="preserve">301997                   </t>
  </si>
  <si>
    <t xml:space="preserve">96-2538                  </t>
  </si>
  <si>
    <t xml:space="preserve">CAH4406D                 </t>
  </si>
  <si>
    <t xml:space="preserve">3MMED </t>
  </si>
  <si>
    <t xml:space="preserve">C1544                    </t>
  </si>
  <si>
    <t xml:space="preserve">L5100                    </t>
  </si>
  <si>
    <t xml:space="preserve">00409427602              </t>
  </si>
  <si>
    <t xml:space="preserve">5513E                    </t>
  </si>
  <si>
    <t xml:space="preserve">A.TALAVERA     </t>
  </si>
  <si>
    <t xml:space="preserve">DUKAL </t>
  </si>
  <si>
    <t xml:space="preserve">7617                     </t>
  </si>
  <si>
    <t xml:space="preserve">DSPB01                   </t>
  </si>
  <si>
    <t xml:space="preserve">LAERP </t>
  </si>
  <si>
    <t xml:space="preserve">152400                   </t>
  </si>
  <si>
    <t xml:space="preserve">302832                   </t>
  </si>
  <si>
    <t xml:space="preserve">381705                   </t>
  </si>
  <si>
    <t xml:space="preserve">919363                   </t>
  </si>
  <si>
    <t xml:space="preserve">2D72NS60X                </t>
  </si>
  <si>
    <t xml:space="preserve">6000031                  </t>
  </si>
  <si>
    <t xml:space="preserve">WELCH </t>
  </si>
  <si>
    <t xml:space="preserve">39048                    </t>
  </si>
  <si>
    <t xml:space="preserve">1818FS                   </t>
  </si>
  <si>
    <t xml:space="preserve">001320                   </t>
  </si>
  <si>
    <t xml:space="preserve">2B1322Q                  </t>
  </si>
  <si>
    <t xml:space="preserve">CH9506-2                 </t>
  </si>
  <si>
    <t xml:space="preserve">2D72PL60X                </t>
  </si>
  <si>
    <t xml:space="preserve">29-36209                 </t>
  </si>
  <si>
    <t xml:space="preserve">5788005                  </t>
  </si>
  <si>
    <t xml:space="preserve">ST7-4                    </t>
  </si>
  <si>
    <t xml:space="preserve">306553                   </t>
  </si>
  <si>
    <t xml:space="preserve">L8001                    </t>
  </si>
  <si>
    <t xml:space="preserve">260725                   </t>
  </si>
  <si>
    <t xml:space="preserve">03P8725                  </t>
  </si>
  <si>
    <t xml:space="preserve">AKRO  </t>
  </si>
  <si>
    <t xml:space="preserve">30270BLUE                </t>
  </si>
  <si>
    <t xml:space="preserve">05P7101                  </t>
  </si>
  <si>
    <t xml:space="preserve">40270                    </t>
  </si>
  <si>
    <t xml:space="preserve">HD386014N                </t>
  </si>
  <si>
    <t xml:space="preserve">96-2580                  </t>
  </si>
  <si>
    <t xml:space="preserve">URINALM1                 </t>
  </si>
  <si>
    <t xml:space="preserve">47107                    </t>
  </si>
  <si>
    <t xml:space="preserve">86113                    </t>
  </si>
  <si>
    <t xml:space="preserve">3474                     </t>
  </si>
  <si>
    <t xml:space="preserve">CAH4413                  </t>
  </si>
  <si>
    <t xml:space="preserve">375100                   </t>
  </si>
  <si>
    <t xml:space="preserve">TYCOHR386016B            </t>
  </si>
  <si>
    <t xml:space="preserve">E7509                    </t>
  </si>
  <si>
    <t xml:space="preserve">PREFE </t>
  </si>
  <si>
    <t xml:space="preserve">EZ-3640                  </t>
  </si>
  <si>
    <t xml:space="preserve">2433R8CLR                </t>
  </si>
  <si>
    <t xml:space="preserve">404816CLR                </t>
  </si>
  <si>
    <t xml:space="preserve">CAH4414                  </t>
  </si>
  <si>
    <t xml:space="preserve">593H                     </t>
  </si>
  <si>
    <t xml:space="preserve">5052-16-PDJ              </t>
  </si>
  <si>
    <t xml:space="preserve">E2516H                   </t>
  </si>
  <si>
    <t xml:space="preserve">ST5-16                   </t>
  </si>
  <si>
    <t xml:space="preserve">ST5-304                  </t>
  </si>
  <si>
    <t xml:space="preserve">ST5-306                  </t>
  </si>
  <si>
    <t xml:space="preserve">ST7-2                    </t>
  </si>
  <si>
    <t xml:space="preserve">ST8-6                    </t>
  </si>
  <si>
    <t xml:space="preserve">309647                   </t>
  </si>
  <si>
    <t xml:space="preserve">471960                   </t>
  </si>
  <si>
    <t xml:space="preserve">V5406                    </t>
  </si>
  <si>
    <t xml:space="preserve">PAPPK </t>
  </si>
  <si>
    <t xml:space="preserve">UFS-236                  </t>
  </si>
  <si>
    <t xml:space="preserve">MAXA                     </t>
  </si>
  <si>
    <t xml:space="preserve">E510FASR                 </t>
  </si>
  <si>
    <t xml:space="preserve">34790                    </t>
  </si>
  <si>
    <t xml:space="preserve">DYNJP8002                </t>
  </si>
  <si>
    <t xml:space="preserve">A.NICHOLAS     </t>
  </si>
  <si>
    <t xml:space="preserve">BUSSE </t>
  </si>
  <si>
    <t xml:space="preserve">718                      </t>
  </si>
  <si>
    <t xml:space="preserve">2B0064X                  </t>
  </si>
  <si>
    <t xml:space="preserve">7629700101               </t>
  </si>
  <si>
    <t xml:space="preserve">8980S                    </t>
  </si>
  <si>
    <t xml:space="preserve">00409427701              </t>
  </si>
  <si>
    <t xml:space="preserve">2D73DP65                 </t>
  </si>
  <si>
    <t xml:space="preserve">SUNF202                  </t>
  </si>
  <si>
    <t xml:space="preserve">296                      </t>
  </si>
  <si>
    <t xml:space="preserve">306507                   </t>
  </si>
  <si>
    <t xml:space="preserve">310-379                  </t>
  </si>
  <si>
    <t xml:space="preserve">49235                    </t>
  </si>
  <si>
    <t xml:space="preserve">00409492134              </t>
  </si>
  <si>
    <t xml:space="preserve">1585                     </t>
  </si>
  <si>
    <t xml:space="preserve">1158                     </t>
  </si>
  <si>
    <t xml:space="preserve">G.MARCHESI     </t>
  </si>
  <si>
    <t xml:space="preserve">51109-011                </t>
  </si>
  <si>
    <t xml:space="preserve">ABCO  </t>
  </si>
  <si>
    <t xml:space="preserve">287100                   </t>
  </si>
  <si>
    <t xml:space="preserve">MH7-42                   </t>
  </si>
  <si>
    <t xml:space="preserve">56249                    </t>
  </si>
  <si>
    <t xml:space="preserve">9699-12                  </t>
  </si>
  <si>
    <t xml:space="preserve">29900-416                </t>
  </si>
  <si>
    <t xml:space="preserve">603201                   </t>
  </si>
  <si>
    <t xml:space="preserve">SCR750                   </t>
  </si>
  <si>
    <t xml:space="preserve">665Y-10                  </t>
  </si>
  <si>
    <t xml:space="preserve">01-90-3928               </t>
  </si>
  <si>
    <t xml:space="preserve">5700642                  </t>
  </si>
  <si>
    <t xml:space="preserve">663H                     </t>
  </si>
  <si>
    <t xml:space="preserve">306546                   </t>
  </si>
  <si>
    <t xml:space="preserve">43670                    </t>
  </si>
  <si>
    <t xml:space="preserve">8898N                    </t>
  </si>
  <si>
    <t xml:space="preserve">SN664                    </t>
  </si>
  <si>
    <t xml:space="preserve">2D72PL55X                </t>
  </si>
  <si>
    <t xml:space="preserve">M2031                    </t>
  </si>
  <si>
    <t xml:space="preserve">442511                   </t>
  </si>
  <si>
    <t xml:space="preserve">MH6-123                  </t>
  </si>
  <si>
    <t xml:space="preserve">2D73DP90                 </t>
  </si>
  <si>
    <t xml:space="preserve">3340R16CLR               </t>
  </si>
  <si>
    <t xml:space="preserve">5424H                    </t>
  </si>
  <si>
    <t xml:space="preserve">8515                     </t>
  </si>
  <si>
    <t xml:space="preserve">381411                   </t>
  </si>
  <si>
    <t xml:space="preserve">GF    </t>
  </si>
  <si>
    <t xml:space="preserve">9666                     </t>
  </si>
  <si>
    <t xml:space="preserve">1043502                  </t>
  </si>
  <si>
    <t xml:space="preserve">MH8-46TC                 </t>
  </si>
  <si>
    <t xml:space="preserve">1126103                  </t>
  </si>
  <si>
    <t xml:space="preserve">354205                   </t>
  </si>
  <si>
    <t xml:space="preserve">30-702                   </t>
  </si>
  <si>
    <t xml:space="preserve">CH4G0072                 </t>
  </si>
  <si>
    <t xml:space="preserve">SLPBMF200                </t>
  </si>
  <si>
    <t xml:space="preserve">DYNDTC5002               </t>
  </si>
  <si>
    <t xml:space="preserve">UC203                    </t>
  </si>
  <si>
    <t xml:space="preserve">00409163110              </t>
  </si>
  <si>
    <t xml:space="preserve">5854                     </t>
  </si>
  <si>
    <t xml:space="preserve">3290                     </t>
  </si>
  <si>
    <t xml:space="preserve">SS685                    </t>
  </si>
  <si>
    <t xml:space="preserve">SCR650                   </t>
  </si>
  <si>
    <t xml:space="preserve">1932-04                  </t>
  </si>
  <si>
    <t xml:space="preserve">2202CV                   </t>
  </si>
  <si>
    <t xml:space="preserve">250GPR                   </t>
  </si>
  <si>
    <t xml:space="preserve">8833H                    </t>
  </si>
  <si>
    <t xml:space="preserve">1674H                    </t>
  </si>
  <si>
    <t xml:space="preserve">471957                   </t>
  </si>
  <si>
    <t xml:space="preserve">A8046PR                  </t>
  </si>
  <si>
    <t xml:space="preserve">ST6-8                    </t>
  </si>
  <si>
    <t xml:space="preserve">SV-21BLK                 </t>
  </si>
  <si>
    <t xml:space="preserve">63323006402              </t>
  </si>
  <si>
    <t xml:space="preserve">0792209                  </t>
  </si>
  <si>
    <t xml:space="preserve">00409132305              </t>
  </si>
  <si>
    <t xml:space="preserve">00409490334              </t>
  </si>
  <si>
    <t xml:space="preserve">1047227                  </t>
  </si>
  <si>
    <t xml:space="preserve">00409156010              </t>
  </si>
  <si>
    <t xml:space="preserve">00409233934              </t>
  </si>
  <si>
    <t xml:space="preserve">52103                    </t>
  </si>
  <si>
    <t xml:space="preserve">CP412                    </t>
  </si>
  <si>
    <t xml:space="preserve">2868                     </t>
  </si>
  <si>
    <t xml:space="preserve">06F1401                  </t>
  </si>
  <si>
    <t xml:space="preserve">MDT219683                </t>
  </si>
  <si>
    <t xml:space="preserve">23-501                   </t>
  </si>
  <si>
    <t xml:space="preserve">23-502                   </t>
  </si>
  <si>
    <t xml:space="preserve">ZOLL  </t>
  </si>
  <si>
    <t xml:space="preserve">8000-0053                </t>
  </si>
  <si>
    <t xml:space="preserve">346                      </t>
  </si>
  <si>
    <t xml:space="preserve">SAGE  </t>
  </si>
  <si>
    <t xml:space="preserve">7956                     </t>
  </si>
  <si>
    <t xml:space="preserve">15330                    </t>
  </si>
  <si>
    <t xml:space="preserve">PHLEB </t>
  </si>
  <si>
    <t xml:space="preserve">2632                     </t>
  </si>
  <si>
    <t xml:space="preserve">25130                    </t>
  </si>
  <si>
    <t xml:space="preserve">MP1000-C                 </t>
  </si>
  <si>
    <t xml:space="preserve">8522H                    </t>
  </si>
  <si>
    <t xml:space="preserve">2D72NS65X                </t>
  </si>
  <si>
    <t xml:space="preserve">383530                   </t>
  </si>
  <si>
    <t xml:space="preserve">WSL3858XHW-2             </t>
  </si>
  <si>
    <t xml:space="preserve">473438                   </t>
  </si>
  <si>
    <t xml:space="preserve">9034S                    </t>
  </si>
  <si>
    <t xml:space="preserve">418030                   </t>
  </si>
  <si>
    <t xml:space="preserve">TYCOHH404816PR           </t>
  </si>
  <si>
    <t xml:space="preserve">TYCOHR366016N            </t>
  </si>
  <si>
    <t xml:space="preserve">5514A                    </t>
  </si>
  <si>
    <t xml:space="preserve">DERM  </t>
  </si>
  <si>
    <t xml:space="preserve">BA5003                   </t>
  </si>
  <si>
    <t xml:space="preserve">00143968910              </t>
  </si>
  <si>
    <t xml:space="preserve">301559                   </t>
  </si>
  <si>
    <t xml:space="preserve">3450LF                   </t>
  </si>
  <si>
    <t xml:space="preserve">67700                    </t>
  </si>
  <si>
    <t xml:space="preserve">96-3006                  </t>
  </si>
  <si>
    <t xml:space="preserve">25-0900                  </t>
  </si>
  <si>
    <t xml:space="preserve">514832300                </t>
  </si>
  <si>
    <t xml:space="preserve">SN674                    </t>
  </si>
  <si>
    <t xml:space="preserve">2B0063Q                  </t>
  </si>
  <si>
    <t xml:space="preserve">46012-DAY                </t>
  </si>
  <si>
    <t xml:space="preserve">96-2560                  </t>
  </si>
  <si>
    <t xml:space="preserve">25133                    </t>
  </si>
  <si>
    <t xml:space="preserve">86112                    </t>
  </si>
  <si>
    <t xml:space="preserve">MDTEX </t>
  </si>
  <si>
    <t xml:space="preserve">1081789                  </t>
  </si>
  <si>
    <t xml:space="preserve">2066728                  </t>
  </si>
  <si>
    <t xml:space="preserve">96-2506                  </t>
  </si>
  <si>
    <t xml:space="preserve">96-2559                  </t>
  </si>
  <si>
    <t xml:space="preserve">CAHFRAME                 </t>
  </si>
  <si>
    <t xml:space="preserve">CH5060                   </t>
  </si>
  <si>
    <t xml:space="preserve">C3660MB2XL               </t>
  </si>
  <si>
    <t xml:space="preserve">10322-100                </t>
  </si>
  <si>
    <t xml:space="preserve">92923                    </t>
  </si>
  <si>
    <t xml:space="preserve">N52A                     </t>
  </si>
  <si>
    <t xml:space="preserve">23640-680                </t>
  </si>
  <si>
    <t xml:space="preserve">8819NB                   </t>
  </si>
  <si>
    <t xml:space="preserve">9040                     </t>
  </si>
  <si>
    <t xml:space="preserve">CHB13905                 </t>
  </si>
  <si>
    <t xml:space="preserve">SP868                    </t>
  </si>
  <si>
    <t xml:space="preserve">41205                    </t>
  </si>
  <si>
    <t xml:space="preserve">TIMED </t>
  </si>
  <si>
    <t xml:space="preserve">AN-10                    </t>
  </si>
  <si>
    <t xml:space="preserve">1224100                  </t>
  </si>
  <si>
    <t xml:space="preserve">MH5-180                  </t>
  </si>
  <si>
    <t xml:space="preserve">7901                     </t>
  </si>
  <si>
    <t xml:space="preserve">AMBU  </t>
  </si>
  <si>
    <t xml:space="preserve">000172712                </t>
  </si>
  <si>
    <t xml:space="preserve">TPF-40005                </t>
  </si>
  <si>
    <t xml:space="preserve">DNX12                    </t>
  </si>
  <si>
    <t xml:space="preserve">4152                     </t>
  </si>
  <si>
    <t xml:space="preserve">31480                    </t>
  </si>
  <si>
    <t xml:space="preserve">K71                      </t>
  </si>
  <si>
    <t xml:space="preserve">3855.8BRN                </t>
  </si>
  <si>
    <t xml:space="preserve">49216                    </t>
  </si>
  <si>
    <t xml:space="preserve">41803                    </t>
  </si>
  <si>
    <t xml:space="preserve">8554H                    </t>
  </si>
  <si>
    <t xml:space="preserve">J417H                    </t>
  </si>
  <si>
    <t xml:space="preserve">J864D                    </t>
  </si>
  <si>
    <t xml:space="preserve">J316H                    </t>
  </si>
  <si>
    <t xml:space="preserve">A183H                    </t>
  </si>
  <si>
    <t xml:space="preserve">A184H                    </t>
  </si>
  <si>
    <t xml:space="preserve">8832H                    </t>
  </si>
  <si>
    <t xml:space="preserve">TUTT  </t>
  </si>
  <si>
    <t xml:space="preserve">CB0010                   </t>
  </si>
  <si>
    <t xml:space="preserve">NLT4425W                 </t>
  </si>
  <si>
    <t xml:space="preserve">UPP-210HD                </t>
  </si>
  <si>
    <t xml:space="preserve">1A0692                   </t>
  </si>
  <si>
    <t xml:space="preserve">E510FATM                 </t>
  </si>
  <si>
    <t xml:space="preserve">2C8634                   </t>
  </si>
  <si>
    <t xml:space="preserve">1322-48MM                </t>
  </si>
  <si>
    <t xml:space="preserve">9339                     </t>
  </si>
  <si>
    <t xml:space="preserve">30240BLUE                </t>
  </si>
  <si>
    <t xml:space="preserve">123030                   </t>
  </si>
  <si>
    <t xml:space="preserve">GLS322                   </t>
  </si>
  <si>
    <t xml:space="preserve">S176                     </t>
  </si>
  <si>
    <t xml:space="preserve">VCP496H                  </t>
  </si>
  <si>
    <t xml:space="preserve">96-2537                  </t>
  </si>
  <si>
    <t xml:space="preserve">60034                    </t>
  </si>
  <si>
    <t xml:space="preserve">7176                     </t>
  </si>
  <si>
    <t xml:space="preserve">5-18541                  </t>
  </si>
  <si>
    <t xml:space="preserve">04837975001              </t>
  </si>
  <si>
    <t xml:space="preserve">904476                   </t>
  </si>
  <si>
    <t xml:space="preserve">04414001                 </t>
  </si>
  <si>
    <t xml:space="preserve">22141                    </t>
  </si>
  <si>
    <t xml:space="preserve">31142428                 </t>
  </si>
  <si>
    <t xml:space="preserve">ST6-118                  </t>
  </si>
  <si>
    <t xml:space="preserve">5-247                    </t>
  </si>
  <si>
    <t xml:space="preserve">5050-13-PDM              </t>
  </si>
  <si>
    <t xml:space="preserve">372611                   </t>
  </si>
  <si>
    <t xml:space="preserve">381702                   </t>
  </si>
  <si>
    <t>Total Lines</t>
  </si>
  <si>
    <t>Product Class</t>
  </si>
  <si>
    <t>Avail Code</t>
  </si>
  <si>
    <t>Purchase Code</t>
  </si>
  <si>
    <t>Location Type</t>
  </si>
  <si>
    <t>Class Code</t>
  </si>
  <si>
    <t>FirstOfStocking Flag Indy</t>
  </si>
  <si>
    <t>FirstOfStocking Flag Reno</t>
  </si>
  <si>
    <t>FirstOfStocking Flag Denver</t>
  </si>
  <si>
    <t>FirstOfStocking Flag Grapevine</t>
  </si>
  <si>
    <t>FirstOfStocking Flag Jacksonville</t>
  </si>
  <si>
    <t>M10</t>
  </si>
  <si>
    <t xml:space="preserve"> </t>
  </si>
  <si>
    <t>Blank</t>
  </si>
  <si>
    <t xml:space="preserve">  </t>
  </si>
  <si>
    <t>DP</t>
  </si>
  <si>
    <t>Y</t>
  </si>
  <si>
    <t>N</t>
  </si>
  <si>
    <t>D10</t>
  </si>
  <si>
    <t>M85</t>
  </si>
  <si>
    <t>M90</t>
  </si>
  <si>
    <t>DU</t>
  </si>
  <si>
    <t>RE</t>
  </si>
  <si>
    <t>G10</t>
  </si>
  <si>
    <t>R</t>
  </si>
  <si>
    <t>RX</t>
  </si>
  <si>
    <t>M86</t>
  </si>
  <si>
    <t>L</t>
  </si>
  <si>
    <t>M80</t>
  </si>
  <si>
    <t>CS</t>
  </si>
  <si>
    <t>Z</t>
  </si>
  <si>
    <t>G70</t>
  </si>
  <si>
    <t>D86</t>
  </si>
  <si>
    <t>M33</t>
  </si>
  <si>
    <t>M35</t>
  </si>
  <si>
    <t>OC</t>
  </si>
  <si>
    <t>RI</t>
  </si>
  <si>
    <t>U</t>
  </si>
  <si>
    <t>D80</t>
  </si>
  <si>
    <t>G95</t>
  </si>
  <si>
    <t>D85</t>
  </si>
  <si>
    <t>G40</t>
  </si>
  <si>
    <t>M20</t>
  </si>
  <si>
    <t>CU</t>
  </si>
  <si>
    <t>Demand increase - converted to stock</t>
  </si>
  <si>
    <t>Discontinued</t>
  </si>
  <si>
    <t>Low impact - only 1 or 2 line impact</t>
  </si>
  <si>
    <t>Non-stock in the primary DC - demand too low to convert</t>
  </si>
  <si>
    <t>Corporate non-stock - demand too low to convert</t>
  </si>
  <si>
    <t>Status</t>
  </si>
  <si>
    <t xml:space="preserve">Corporate non-stock – demand increase – Sales to convert to stock </t>
  </si>
  <si>
    <t>Product received late</t>
  </si>
  <si>
    <t>Demand increase – forecast adjusted</t>
  </si>
  <si>
    <t>Large customer order depleted stock</t>
  </si>
  <si>
    <t>Monthly Demand- Indy</t>
  </si>
  <si>
    <t>Monthly Demand- Reno</t>
  </si>
  <si>
    <t>Monthly Demand- Denver</t>
  </si>
  <si>
    <t>Monthly Demand- Grapevine</t>
  </si>
  <si>
    <t>Monthly Demand- Jax</t>
  </si>
  <si>
    <t>Count of SKU</t>
  </si>
  <si>
    <t>Sum of LINES</t>
  </si>
  <si>
    <t>Row Labels</t>
  </si>
  <si>
    <t>Corporate non-stock</t>
  </si>
  <si>
    <t>Non-stock in the Primary DC</t>
  </si>
  <si>
    <t>Stocked in the Primary DC</t>
  </si>
  <si>
    <t>Stock Status</t>
  </si>
  <si>
    <t>RMS LIFELINE (RLI15) Item Impact Summary</t>
  </si>
  <si>
    <t>Quarter</t>
  </si>
  <si>
    <t>Network
Fill Rate</t>
  </si>
  <si>
    <t>Q1</t>
  </si>
  <si>
    <t>Q2</t>
  </si>
  <si>
    <t>Q3</t>
  </si>
  <si>
    <t>Q4</t>
  </si>
  <si>
    <t>RMS LIFELINE (RLI15) Quarterly Fill Rate</t>
  </si>
  <si>
    <t>Manufacturers back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</si>
</sst>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#0%"/>
    <numFmt numFmtId="166" formatCode="##0.0%"/>
  </numFmts>
  <fonts count="26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1"/>
      <color indexed="8"/>
      <name val="Calibri"/>
      <family val="2"/>
    </font>
    <font>
      <b/>
      <sz val="14"/>
      <color indexed="8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color indexed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13" fillId="7" borderId="0"/>
    <xf numFmtId="0" fontId="18" fillId="7" borderId="0"/>
    <xf numFmtId="0" fontId="18" fillId="7" borderId="0"/>
  </cellStyleXfs>
  <cellXfs count="89">
    <xf numFmtId="0" fontId="0" fillId="0" borderId="0" xfId="0"/>
    <xf numFmtId="0" fontId="2" fillId="3" borderId="3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right" wrapText="1"/>
    </xf>
    <xf numFmtId="0" fontId="3" fillId="4" borderId="3" xfId="0" applyFont="1" applyFill="1" applyBorder="1" applyAlignment="1">
      <alignment horizontal="left"/>
    </xf>
    <xf numFmtId="165" fontId="4" fillId="0" borderId="3" xfId="0" applyNumberFormat="1" applyFont="1" applyBorder="1" applyAlignment="1">
      <alignment horizontal="right"/>
    </xf>
    <xf numFmtId="10" fontId="3" fillId="4" borderId="3" xfId="0" applyNumberFormat="1" applyFont="1" applyFill="1" applyBorder="1" applyAlignment="1">
      <alignment horizontal="right"/>
    </xf>
    <xf numFmtId="3" fontId="3" fillId="4" borderId="3" xfId="0" applyNumberFormat="1" applyFont="1" applyFill="1" applyBorder="1" applyAlignment="1">
      <alignment horizontal="right"/>
    </xf>
    <xf numFmtId="0" fontId="4" fillId="0" borderId="3" xfId="0" applyFont="1" applyBorder="1" applyAlignment="1">
      <alignment horizontal="left"/>
    </xf>
    <xf numFmtId="3" fontId="4" fillId="0" borderId="3" xfId="0" applyNumberFormat="1" applyFont="1" applyBorder="1" applyAlignment="1">
      <alignment horizontal="right"/>
    </xf>
    <xf numFmtId="0" fontId="6" fillId="3" borderId="3" xfId="0" applyFont="1" applyFill="1" applyBorder="1" applyAlignment="1">
      <alignment horizontal="left" wrapText="1"/>
    </xf>
    <xf numFmtId="0" fontId="7" fillId="0" borderId="3" xfId="0" applyFont="1" applyBorder="1" applyAlignment="1">
      <alignment horizontal="left"/>
    </xf>
    <xf numFmtId="3" fontId="7" fillId="0" borderId="3" xfId="0" applyNumberFormat="1" applyFont="1" applyBorder="1" applyAlignment="1">
      <alignment horizontal="right"/>
    </xf>
    <xf numFmtId="0" fontId="8" fillId="3" borderId="3" xfId="0" applyFont="1" applyFill="1" applyBorder="1" applyAlignment="1">
      <alignment horizontal="left" wrapText="1"/>
    </xf>
    <xf numFmtId="0" fontId="9" fillId="0" borderId="3" xfId="0" applyFont="1" applyBorder="1" applyAlignment="1">
      <alignment horizontal="left"/>
    </xf>
    <xf numFmtId="3" fontId="9" fillId="0" borderId="3" xfId="0" applyNumberFormat="1" applyFont="1" applyBorder="1" applyAlignment="1">
      <alignment horizontal="right"/>
    </xf>
    <xf numFmtId="0" fontId="11" fillId="3" borderId="3" xfId="0" applyFont="1" applyFill="1" applyBorder="1" applyAlignment="1">
      <alignment horizontal="left" wrapText="1"/>
    </xf>
    <xf numFmtId="0" fontId="11" fillId="3" borderId="3" xfId="0" applyFont="1" applyFill="1" applyBorder="1" applyAlignment="1">
      <alignment horizontal="right" wrapText="1"/>
    </xf>
    <xf numFmtId="0" fontId="12" fillId="0" borderId="3" xfId="0" applyFont="1" applyBorder="1" applyAlignment="1">
      <alignment horizontal="left"/>
    </xf>
    <xf numFmtId="0" fontId="12" fillId="5" borderId="3" xfId="0" applyFont="1" applyFill="1" applyBorder="1" applyAlignment="1">
      <alignment horizontal="right"/>
    </xf>
    <xf numFmtId="166" fontId="12" fillId="6" borderId="3" xfId="0" applyNumberFormat="1" applyFont="1" applyFill="1" applyBorder="1"/>
    <xf numFmtId="166" fontId="12" fillId="8" borderId="3" xfId="0" applyNumberFormat="1" applyFont="1" applyFill="1" applyBorder="1"/>
    <xf numFmtId="166" fontId="12" fillId="3" borderId="3" xfId="0" applyNumberFormat="1" applyFont="1" applyFill="1" applyBorder="1"/>
    <xf numFmtId="166" fontId="12" fillId="2" borderId="3" xfId="0" applyNumberFormat="1" applyFont="1" applyFill="1" applyBorder="1"/>
    <xf numFmtId="0" fontId="14" fillId="3" borderId="3" xfId="0" applyFont="1" applyFill="1" applyBorder="1" applyAlignment="1">
      <alignment horizontal="center" wrapText="1"/>
    </xf>
    <xf numFmtId="165" fontId="16" fillId="0" borderId="3" xfId="0" applyNumberFormat="1" applyFont="1" applyBorder="1" applyAlignment="1">
      <alignment horizontal="right"/>
    </xf>
    <xf numFmtId="0" fontId="17" fillId="0" borderId="3" xfId="0" applyFont="1" applyBorder="1" applyAlignment="1">
      <alignment horizontal="left"/>
    </xf>
    <xf numFmtId="3" fontId="17" fillId="0" borderId="3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3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3" borderId="3" xfId="0" applyFont="1" applyFill="1" applyBorder="1" applyAlignment="1">
      <alignment horizontal="center" wrapText="1"/>
    </xf>
    <xf numFmtId="0" fontId="17" fillId="0" borderId="3" xfId="0" applyFont="1" applyBorder="1" applyAlignment="1">
      <alignment horizontal="left"/>
    </xf>
    <xf numFmtId="0" fontId="20" fillId="9" borderId="0" xfId="0" applyFont="1" applyFill="1" applyAlignment="1">
      <alignment horizontal="center" wrapText="1"/>
    </xf>
    <xf numFmtId="0" fontId="17" fillId="0" borderId="0" xfId="0" applyFont="1"/>
    <xf numFmtId="0" fontId="21" fillId="10" borderId="4" xfId="1" applyFont="1" applyFill="1" applyBorder="1" applyAlignment="1">
      <alignment horizontal="center"/>
    </xf>
    <xf numFmtId="0" fontId="21" fillId="7" borderId="5" xfId="1" applyFont="1" applyFill="1" applyBorder="1" applyAlignment="1">
      <alignment wrapText="1"/>
    </xf>
    <xf numFmtId="0" fontId="0" fillId="0" borderId="0" xfId="0" applyBorder="1"/>
    <xf numFmtId="0" fontId="21" fillId="10" borderId="6" xfId="1" applyFont="1" applyFill="1" applyBorder="1" applyAlignment="1">
      <alignment horizontal="center"/>
    </xf>
    <xf numFmtId="0" fontId="21" fillId="7" borderId="7" xfId="1" applyFont="1" applyFill="1" applyBorder="1" applyAlignment="1"/>
    <xf numFmtId="0" fontId="21" fillId="7" borderId="8" xfId="1" applyFont="1" applyFill="1" applyBorder="1" applyAlignment="1">
      <alignment wrapText="1"/>
    </xf>
    <xf numFmtId="0" fontId="0" fillId="0" borderId="3" xfId="0" applyBorder="1"/>
    <xf numFmtId="0" fontId="0" fillId="0" borderId="3" xfId="0" applyBorder="1" applyAlignment="1">
      <alignment horizontal="left"/>
    </xf>
    <xf numFmtId="0" fontId="0" fillId="0" borderId="11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11" borderId="21" xfId="0" applyFill="1" applyBorder="1" applyAlignment="1">
      <alignment horizontal="left"/>
    </xf>
    <xf numFmtId="0" fontId="23" fillId="0" borderId="10" xfId="0" applyFont="1" applyBorder="1" applyAlignment="1">
      <alignment horizontal="left"/>
    </xf>
    <xf numFmtId="0" fontId="23" fillId="0" borderId="18" xfId="0" applyFont="1" applyBorder="1" applyAlignment="1">
      <alignment horizontal="left"/>
    </xf>
    <xf numFmtId="0" fontId="23" fillId="0" borderId="3" xfId="0" applyFont="1" applyBorder="1" applyAlignment="1">
      <alignment horizontal="left"/>
    </xf>
    <xf numFmtId="0" fontId="19" fillId="0" borderId="13" xfId="0" applyFont="1" applyBorder="1" applyAlignment="1">
      <alignment horizontal="left"/>
    </xf>
    <xf numFmtId="0" fontId="19" fillId="0" borderId="20" xfId="0" applyFont="1" applyBorder="1" applyAlignment="1">
      <alignment horizontal="left"/>
    </xf>
    <xf numFmtId="0" fontId="24" fillId="11" borderId="1" xfId="2" applyFont="1" applyFill="1" applyBorder="1" applyAlignment="1">
      <alignment horizontal="center"/>
    </xf>
    <xf numFmtId="0" fontId="24" fillId="11" borderId="22" xfId="2" applyFont="1" applyFill="1" applyBorder="1" applyAlignment="1">
      <alignment horizontal="center"/>
    </xf>
    <xf numFmtId="0" fontId="2" fillId="3" borderId="23" xfId="2" applyFont="1" applyFill="1" applyBorder="1" applyAlignment="1">
      <alignment horizontal="center" wrapText="1"/>
    </xf>
    <xf numFmtId="0" fontId="2" fillId="3" borderId="2" xfId="2" applyFont="1" applyFill="1" applyBorder="1" applyAlignment="1">
      <alignment horizontal="center" wrapText="1"/>
    </xf>
    <xf numFmtId="0" fontId="2" fillId="3" borderId="3" xfId="2" applyFont="1" applyFill="1" applyBorder="1" applyAlignment="1">
      <alignment horizontal="center" wrapText="1"/>
    </xf>
    <xf numFmtId="0" fontId="0" fillId="11" borderId="3" xfId="2" applyFont="1" applyFill="1" applyBorder="1" applyAlignment="1">
      <alignment horizontal="center" vertical="center"/>
    </xf>
    <xf numFmtId="0" fontId="0" fillId="11" borderId="3" xfId="2" applyFont="1" applyFill="1" applyBorder="1"/>
    <xf numFmtId="3" fontId="4" fillId="7" borderId="3" xfId="2" applyNumberFormat="1" applyFont="1" applyFill="1" applyBorder="1" applyAlignment="1">
      <alignment vertical="center"/>
    </xf>
    <xf numFmtId="10" fontId="4" fillId="7" borderId="3" xfId="2" applyNumberFormat="1" applyFont="1" applyFill="1" applyBorder="1" applyAlignment="1">
      <alignment vertical="center"/>
    </xf>
    <xf numFmtId="10" fontId="4" fillId="7" borderId="3" xfId="2" applyNumberFormat="1" applyFont="1" applyFill="1" applyBorder="1" applyAlignment="1">
      <alignment horizontal="right"/>
    </xf>
    <xf numFmtId="0" fontId="18" fillId="7" borderId="3" xfId="3" applyBorder="1" applyAlignment="1">
      <alignment horizontal="center" vertical="center"/>
    </xf>
    <xf numFmtId="0" fontId="24" fillId="11" borderId="1" xfId="2" applyFont="1" applyFill="1" applyBorder="1" applyAlignment="1"/>
    <xf numFmtId="0" fontId="0" fillId="11" borderId="24" xfId="0" applyNumberFormat="1" applyFill="1" applyBorder="1"/>
    <xf numFmtId="0" fontId="22" fillId="0" borderId="0" xfId="0" applyFont="1" applyBorder="1" applyAlignment="1">
      <alignment horizontal="center"/>
    </xf>
    <xf numFmtId="0" fontId="23" fillId="0" borderId="23" xfId="0" applyNumberFormat="1" applyFont="1" applyBorder="1"/>
    <xf numFmtId="0" fontId="0" fillId="0" borderId="23" xfId="0" applyNumberFormat="1" applyBorder="1"/>
    <xf numFmtId="0" fontId="23" fillId="0" borderId="25" xfId="0" applyNumberFormat="1" applyFont="1" applyBorder="1"/>
    <xf numFmtId="0" fontId="0" fillId="0" borderId="25" xfId="0" applyNumberFormat="1" applyBorder="1"/>
    <xf numFmtId="0" fontId="25" fillId="3" borderId="14" xfId="0" applyFont="1" applyFill="1" applyBorder="1" applyAlignment="1">
      <alignment horizontal="left" wrapText="1"/>
    </xf>
    <xf numFmtId="0" fontId="25" fillId="3" borderId="15" xfId="0" applyFont="1" applyFill="1" applyBorder="1" applyAlignment="1">
      <alignment horizontal="left" wrapText="1"/>
    </xf>
    <xf numFmtId="0" fontId="25" fillId="3" borderId="16" xfId="0" applyFont="1" applyFill="1" applyBorder="1" applyAlignment="1">
      <alignment horizontal="left" wrapText="1"/>
    </xf>
    <xf numFmtId="0" fontId="23" fillId="0" borderId="28" xfId="0" applyNumberFormat="1" applyFont="1" applyBorder="1"/>
    <xf numFmtId="0" fontId="23" fillId="0" borderId="29" xfId="0" applyNumberFormat="1" applyFont="1" applyBorder="1"/>
    <xf numFmtId="0" fontId="23" fillId="0" borderId="30" xfId="0" applyNumberFormat="1" applyFont="1" applyBorder="1"/>
    <xf numFmtId="0" fontId="23" fillId="0" borderId="31" xfId="0" applyNumberFormat="1" applyFont="1" applyBorder="1"/>
    <xf numFmtId="0" fontId="19" fillId="0" borderId="26" xfId="0" applyNumberFormat="1" applyFont="1" applyBorder="1"/>
    <xf numFmtId="0" fontId="19" fillId="0" borderId="27" xfId="0" applyNumberFormat="1" applyFont="1" applyBorder="1"/>
    <xf numFmtId="0" fontId="19" fillId="0" borderId="32" xfId="0" applyNumberFormat="1" applyFont="1" applyBorder="1"/>
    <xf numFmtId="0" fontId="19" fillId="0" borderId="33" xfId="0" applyNumberFormat="1" applyFont="1" applyBorder="1"/>
    <xf numFmtId="0" fontId="0" fillId="11" borderId="34" xfId="0" applyNumberFormat="1" applyFill="1" applyBorder="1"/>
    <xf numFmtId="0" fontId="0" fillId="0" borderId="30" xfId="0" applyNumberFormat="1" applyBorder="1"/>
    <xf numFmtId="0" fontId="0" fillId="0" borderId="31" xfId="0" applyNumberFormat="1" applyBorder="1"/>
  </cellXfs>
  <cellStyles count="4">
    <cellStyle name="Normal" xfId="0" builtinId="0"/>
    <cellStyle name="Normal 2" xfId="2"/>
    <cellStyle name="Normal 3" xfId="3"/>
    <cellStyle name="Normal_Sheet1" xfId="1"/>
  </cellStyles>
  <dxfs count="101"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  <dxf>
      <font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font>
        <b/>
      </font>
      <fill>
        <patternFill>
          <bgColor indexed="65"/>
        </patternFill>
      </fill>
    </dxf>
    <dxf>
      <font>
        <b/>
      </font>
      <fill>
        <patternFill>
          <bgColor indexed="65"/>
        </patternFill>
      </fill>
    </dxf>
    <dxf>
      <font>
        <b/>
      </font>
      <fill>
        <patternFill>
          <bgColor indexed="65"/>
        </patternFill>
      </fill>
    </dxf>
    <dxf>
      <font>
        <b/>
      </font>
      <fill>
        <patternFill>
          <bgColor indexed="65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font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  <dxf>
      <font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  <dxf>
      <font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0.88093106535362575</c:v>
                </c:pt>
                <c:pt idx="1">
                  <c:v>0.90332861189801694</c:v>
                </c:pt>
                <c:pt idx="2">
                  <c:v>0.88940876222883891</c:v>
                </c:pt>
                <c:pt idx="3">
                  <c:v>0.87071458075175545</c:v>
                </c:pt>
                <c:pt idx="4">
                  <c:v>0.89818440726237081</c:v>
                </c:pt>
                <c:pt idx="5">
                  <c:v>0.91790306627101881</c:v>
                </c:pt>
                <c:pt idx="6">
                  <c:v>0.91340920336467091</c:v>
                </c:pt>
                <c:pt idx="7">
                  <c:v>0.90593876798229434</c:v>
                </c:pt>
                <c:pt idx="8">
                  <c:v>0.90417582417582421</c:v>
                </c:pt>
                <c:pt idx="9">
                  <c:v>0.91310408921933084</c:v>
                </c:pt>
                <c:pt idx="10">
                  <c:v>0.92623351245725449</c:v>
                </c:pt>
                <c:pt idx="11">
                  <c:v>0.92383974613248709</c:v>
                </c:pt>
              </c:numCache>
            </c:numRef>
          </c:val>
          <c:smooth val="1"/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0.95813047711781896</c:v>
                </c:pt>
                <c:pt idx="1">
                  <c:v>0.96812144212523721</c:v>
                </c:pt>
                <c:pt idx="2">
                  <c:v>0.96049609554432702</c:v>
                </c:pt>
                <c:pt idx="3">
                  <c:v>0.94997746732762489</c:v>
                </c:pt>
                <c:pt idx="4">
                  <c:v>0.96260969095764959</c:v>
                </c:pt>
                <c:pt idx="5">
                  <c:v>0.97121925693354261</c:v>
                </c:pt>
                <c:pt idx="6">
                  <c:v>0.97827239003709598</c:v>
                </c:pt>
                <c:pt idx="7">
                  <c:v>0.97228820269200311</c:v>
                </c:pt>
                <c:pt idx="8">
                  <c:v>0.96166432912575972</c:v>
                </c:pt>
                <c:pt idx="9">
                  <c:v>0.97518610421836227</c:v>
                </c:pt>
                <c:pt idx="10">
                  <c:v>0.97230769230769232</c:v>
                </c:pt>
                <c:pt idx="11">
                  <c:v>0.97406942701798416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96848"/>
        <c:axId val="211297632"/>
      </c:lineChart>
      <c:catAx>
        <c:axId val="21129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crossAx val="211297632"/>
        <c:crosses val="autoZero"/>
        <c:auto val="1"/>
        <c:lblAlgn val="ctr"/>
        <c:lblOffset val="100"/>
        <c:noMultiLvlLbl val="1"/>
      </c:catAx>
      <c:valAx>
        <c:axId val="211297632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  <a:endParaRPr lang="en-US"/>
              </a:p>
            </c:rich>
          </c:tx>
          <c:layout/>
          <c:overlay val="0"/>
        </c:title>
        <c:numFmt formatCode="0.#0%" sourceLinked="1"/>
        <c:majorTickMark val="cross"/>
        <c:minorTickMark val="none"/>
        <c:tickLblPos val="nextTo"/>
        <c:crossAx val="21129684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0.85826428259921494</c:v>
                </c:pt>
                <c:pt idx="1">
                  <c:v>0.87482853223593959</c:v>
                </c:pt>
                <c:pt idx="2">
                  <c:v>0.86191261335531744</c:v>
                </c:pt>
                <c:pt idx="3">
                  <c:v>0.84692647649658492</c:v>
                </c:pt>
                <c:pt idx="4">
                  <c:v>0.87878787878787878</c:v>
                </c:pt>
                <c:pt idx="5">
                  <c:v>0.89705171580473664</c:v>
                </c:pt>
                <c:pt idx="6">
                  <c:v>0.8879268879268879</c:v>
                </c:pt>
                <c:pt idx="7">
                  <c:v>0.88313556274721317</c:v>
                </c:pt>
                <c:pt idx="8">
                  <c:v>0.88473118279569885</c:v>
                </c:pt>
                <c:pt idx="9">
                  <c:v>0.89237057220708449</c:v>
                </c:pt>
                <c:pt idx="10">
                  <c:v>0.90501193317422435</c:v>
                </c:pt>
                <c:pt idx="11">
                  <c:v>0.89749518304431608</c:v>
                </c:pt>
              </c:numCache>
            </c:numRef>
          </c:val>
          <c:smooth val="1"/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0.93676406454426508</c:v>
                </c:pt>
                <c:pt idx="1">
                  <c:v>0.93964334705075447</c:v>
                </c:pt>
                <c:pt idx="2">
                  <c:v>0.93363561417971974</c:v>
                </c:pt>
                <c:pt idx="3">
                  <c:v>0.92808356769787048</c:v>
                </c:pt>
                <c:pt idx="4">
                  <c:v>0.94427028909787536</c:v>
                </c:pt>
                <c:pt idx="5">
                  <c:v>0.95070082165297232</c:v>
                </c:pt>
                <c:pt idx="6">
                  <c:v>0.95238095238095222</c:v>
                </c:pt>
                <c:pt idx="7">
                  <c:v>0.94965839626033799</c:v>
                </c:pt>
                <c:pt idx="8">
                  <c:v>0.94322580645161291</c:v>
                </c:pt>
                <c:pt idx="9">
                  <c:v>0.95458673932788374</c:v>
                </c:pt>
                <c:pt idx="10">
                  <c:v>0.95131264916467784</c:v>
                </c:pt>
                <c:pt idx="11">
                  <c:v>0.94759152215799614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98416"/>
        <c:axId val="211298808"/>
      </c:lineChart>
      <c:catAx>
        <c:axId val="21129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crossAx val="211298808"/>
        <c:crosses val="autoZero"/>
        <c:auto val="1"/>
        <c:lblAlgn val="ctr"/>
        <c:lblOffset val="100"/>
        <c:noMultiLvlLbl val="1"/>
      </c:catAx>
      <c:valAx>
        <c:axId val="211298808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  <a:endParaRPr lang="en-US"/>
              </a:p>
            </c:rich>
          </c:tx>
          <c:layout/>
          <c:overlay val="0"/>
        </c:title>
        <c:numFmt formatCode="0.#0%" sourceLinked="1"/>
        <c:majorTickMark val="cross"/>
        <c:minorTickMark val="none"/>
        <c:tickLblPos val="nextTo"/>
        <c:crossAx val="211298416"/>
        <c:crosses val="min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RMS LIFELINE (RLI15) Quarterly Fill Rate - All Items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f>'Quarterly Trend'!$N$3:$O$7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f>'Quarterly Trend'!$P$3:$P$7</c:f>
              <c:numCache>
                <c:formatCode>0.00%</c:formatCode>
                <c:ptCount val="5"/>
                <c:pt idx="0">
                  <c:v>0.8912706611570248</c:v>
                </c:pt>
                <c:pt idx="1">
                  <c:v>0.87702178853094503</c:v>
                </c:pt>
                <c:pt idx="2">
                  <c:v>0.86195888136891841</c:v>
                </c:pt>
                <c:pt idx="3">
                  <c:v>0.88687847271691123</c:v>
                </c:pt>
                <c:pt idx="4">
                  <c:v>0.88642583470169678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f>'Quarterly Trend'!$N$3:$O$7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f>'Quarterly Trend'!$Q$3:$Q$7</c:f>
              <c:numCache>
                <c:formatCode>0.00%</c:formatCode>
                <c:ptCount val="5"/>
                <c:pt idx="0">
                  <c:v>0.9550619834710744</c:v>
                </c:pt>
                <c:pt idx="1">
                  <c:v>0.94492714877690143</c:v>
                </c:pt>
                <c:pt idx="2">
                  <c:v>0.93410803217979821</c:v>
                </c:pt>
                <c:pt idx="3">
                  <c:v>0.94856817210428834</c:v>
                </c:pt>
                <c:pt idx="4">
                  <c:v>0.94909688013136284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925672"/>
        <c:axId val="441926064"/>
      </c:lineChart>
      <c:catAx>
        <c:axId val="44192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441926064"/>
        <c:crosses val="autoZero"/>
        <c:auto val="1"/>
        <c:lblAlgn val="ctr"/>
        <c:lblOffset val="100"/>
        <c:noMultiLvlLbl val="0"/>
      </c:catAx>
      <c:valAx>
        <c:axId val="441926064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441925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RMS LIFELINE (RLI15) Quarterly Fill Rate - Stocking Items Only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6.9402887139107611E-2"/>
          <c:y val="0.22824074074074074"/>
          <c:w val="0.75844155844155847"/>
          <c:h val="0.72083333333333333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f>'Quarterly Trend'!$R$3:$S$7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f>'Quarterly Trend'!$T$3:$T$7</c:f>
              <c:numCache>
                <c:formatCode>0.00%</c:formatCode>
                <c:ptCount val="5"/>
                <c:pt idx="0">
                  <c:v>0.92045454545454541</c:v>
                </c:pt>
                <c:pt idx="1">
                  <c:v>0.89947867932094638</c:v>
                </c:pt>
                <c:pt idx="2">
                  <c:v>0.89196782020176224</c:v>
                </c:pt>
                <c:pt idx="3">
                  <c:v>0.91067103576007979</c:v>
                </c:pt>
                <c:pt idx="4">
                  <c:v>0.909688013136289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f>'Quarterly Trend'!$R$3:$S$7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f>'Quarterly Trend'!$U$3:$U$7</c:f>
              <c:numCache>
                <c:formatCode>0.00%</c:formatCode>
                <c:ptCount val="5"/>
                <c:pt idx="0">
                  <c:v>0.98424586776859502</c:v>
                </c:pt>
                <c:pt idx="1">
                  <c:v>0.96738403956690278</c:v>
                </c:pt>
                <c:pt idx="2">
                  <c:v>0.96411697101264204</c:v>
                </c:pt>
                <c:pt idx="3">
                  <c:v>0.97236073514745691</c:v>
                </c:pt>
                <c:pt idx="4">
                  <c:v>0.97235905856595517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406016"/>
        <c:axId val="431406408"/>
      </c:lineChart>
      <c:catAx>
        <c:axId val="43140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431406408"/>
        <c:crosses val="autoZero"/>
        <c:auto val="1"/>
        <c:lblAlgn val="ctr"/>
        <c:lblOffset val="100"/>
        <c:noMultiLvlLbl val="0"/>
      </c:catAx>
      <c:valAx>
        <c:axId val="431406408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4314060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6054937513544753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4" name="Group 3"/>
        <xdr:cNvGrpSpPr/>
      </xdr:nvGrpSpPr>
      <xdr:grpSpPr>
        <a:xfrm>
          <a:off x="0" y="2484120"/>
          <a:ext cx="9964420" cy="2768600"/>
          <a:chOff x="0" y="2484120"/>
          <a:chExt cx="9964420" cy="2768600"/>
        </a:xfrm>
      </xdr:grpSpPr>
      <xdr:graphicFrame macro="">
        <xdr:nvGraphicFramePr>
          <xdr:cNvPr id="2" name="Chart 1"/>
          <xdr:cNvGraphicFramePr/>
        </xdr:nvGraphicFramePr>
        <xdr:xfrm>
          <a:off x="0" y="248412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/>
          <xdr:cNvGraphicFramePr/>
        </xdr:nvGraphicFramePr>
        <xdr:xfrm>
          <a:off x="5074920" y="248412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259.383566550925" createdVersion="5" refreshedVersion="5" minRefreshableVersion="3" recordCount="344">
  <cacheSource type="worksheet">
    <worksheetSource ref="A2:R346" sheet="Item Detail"/>
  </cacheSource>
  <cacheFields count="18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32"/>
    </cacheField>
    <cacheField name="QTY" numFmtId="0">
      <sharedItems containsSemiMixedTypes="0" containsString="0" containsNumber="1" containsInteger="1" minValue="1" maxValue="580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minValue="0" maxValue="1"/>
    </cacheField>
    <cacheField name="Drop_x000a_Ship%" numFmtId="166">
      <sharedItems containsSemiMixedTypes="0" containsString="0" containsNumber="1" minValue="0" maxValue="1"/>
    </cacheField>
    <cacheField name="Status" numFmtId="0">
      <sharedItems count="10">
        <s v="Large customer order depleted stock"/>
        <s v="Manufacturers back order"/>
        <s v="Non-stock in the primary DC - demand too low to convert"/>
        <s v="Demand increase - converted to stock"/>
        <s v="Corporate non-stock - demand too low to convert"/>
        <s v="Demand increase – forecast adjusted"/>
        <s v="Corporate non-stock – demand increase – Sales to convert to stock "/>
        <s v="Discontinued"/>
        <s v="Low impact - only 1 or 2 line impact"/>
        <s v="Product received late" u="1"/>
      </sharedItems>
    </cacheField>
    <cacheField name="Monthly Demand- Indy" numFmtId="0">
      <sharedItems containsString="0" containsBlank="1" containsNumber="1" containsInteger="1" minValue="3" maxValue="3"/>
    </cacheField>
    <cacheField name="Monthly Demand- Reno" numFmtId="0">
      <sharedItems containsNonDate="0" containsString="0" containsBlank="1"/>
    </cacheField>
    <cacheField name="Monthly Demand- Denver" numFmtId="0">
      <sharedItems containsNonDate="0" containsString="0" containsBlank="1"/>
    </cacheField>
    <cacheField name="Monthly Demand- Grapevine" numFmtId="0">
      <sharedItems containsString="0" containsBlank="1" containsNumber="1" containsInteger="1" minValue="60" maxValue="225"/>
    </cacheField>
    <cacheField name="Monthly Demand- Jax" numFmtId="0">
      <sharedItems containsString="0" containsBlank="1" containsNumber="1" containsInteger="1" minValue="3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4">
  <r>
    <s v="9870343"/>
    <s v="Syringes Luer Lok Disp Sterile"/>
    <s v="20cc        "/>
    <s v="48/Bx   "/>
    <s v="BD"/>
    <s v="302830"/>
    <n v="32"/>
    <n v="62"/>
    <n v="0.84375"/>
    <n v="0.15625"/>
    <n v="0"/>
    <n v="0"/>
    <x v="0"/>
    <m/>
    <m/>
    <m/>
    <m/>
    <m/>
  </r>
  <r>
    <s v="2881680"/>
    <s v="Mask Procedure Earloop Blue   "/>
    <s v="Blue        "/>
    <s v="50/Bx   "/>
    <s v="ALLEG"/>
    <s v="AT71021"/>
    <n v="17"/>
    <n v="75"/>
    <n v="0.82352941176470595"/>
    <n v="0.17647058823529413"/>
    <n v="0"/>
    <n v="0"/>
    <x v="1"/>
    <m/>
    <m/>
    <m/>
    <m/>
    <m/>
  </r>
  <r>
    <s v="9870223"/>
    <s v="Syringe Only Luer-Lok         "/>
    <s v="5cc         "/>
    <s v="125/Bx  "/>
    <s v="BD"/>
    <s v="309646"/>
    <n v="16"/>
    <n v="24"/>
    <n v="0.625"/>
    <n v="0.375"/>
    <n v="0"/>
    <n v="0"/>
    <x v="1"/>
    <m/>
    <m/>
    <m/>
    <m/>
    <m/>
  </r>
  <r>
    <s v="2882192"/>
    <s v="Drape Femoral Angio w/Pouch St"/>
    <s v="77x111in    "/>
    <s v="16/Ca   "/>
    <s v="ALLEG"/>
    <s v="29459"/>
    <n v="12"/>
    <n v="13"/>
    <n v="8.3333333333333343E-2"/>
    <n v="0.91666666666666674"/>
    <n v="0"/>
    <n v="0"/>
    <x v="1"/>
    <m/>
    <m/>
    <m/>
    <m/>
    <m/>
  </r>
  <r>
    <s v="2882075"/>
    <s v="Protexis PI Classic Glove PF  "/>
    <s v="Sz 9 Cream  "/>
    <s v="50/Bx   "/>
    <s v="ALLEG"/>
    <s v="2D72PL90X"/>
    <n v="11"/>
    <n v="17"/>
    <n v="9.0909090909090912E-2"/>
    <n v="0.90909090909090906"/>
    <n v="0"/>
    <n v="0"/>
    <x v="1"/>
    <m/>
    <m/>
    <m/>
    <m/>
    <m/>
  </r>
  <r>
    <s v="1047999"/>
    <s v="Holder Needle Mayo-Hager      "/>
    <s v="6&quot;          "/>
    <s v="50/Ca   "/>
    <s v="MISDFK"/>
    <s v="96-2594"/>
    <n v="11"/>
    <n v="13"/>
    <n v="0"/>
    <n v="1"/>
    <n v="0"/>
    <n v="0"/>
    <x v="2"/>
    <m/>
    <m/>
    <m/>
    <m/>
    <m/>
  </r>
  <r>
    <s v="1197996"/>
    <s v="Accu-Chek Linearity Kit       "/>
    <s v="6 Level     "/>
    <s v="Ea      "/>
    <s v="BIODYN"/>
    <s v="05871166001"/>
    <n v="11"/>
    <n v="11"/>
    <n v="0"/>
    <n v="0"/>
    <n v="1"/>
    <n v="0"/>
    <x v="3"/>
    <m/>
    <m/>
    <m/>
    <m/>
    <m/>
  </r>
  <r>
    <s v="1532996"/>
    <s v="MaskFace Procedure Secgard Std"/>
    <s v="BLU         "/>
    <s v="50/Bx   "/>
    <s v="ALLEG"/>
    <s v="AT7511"/>
    <n v="10"/>
    <n v="17"/>
    <n v="0.7"/>
    <n v="0.3"/>
    <n v="0"/>
    <n v="0"/>
    <x v="1"/>
    <m/>
    <m/>
    <m/>
    <m/>
    <m/>
  </r>
  <r>
    <s v="1148630"/>
    <s v="Scissors Suture Sterile       "/>
    <s v="5.5&quot;        "/>
    <s v="50/Bx   "/>
    <s v="MISDFK"/>
    <s v="96-2512"/>
    <n v="9"/>
    <n v="27"/>
    <n v="0"/>
    <n v="0"/>
    <n v="0"/>
    <n v="1"/>
    <x v="4"/>
    <m/>
    <m/>
    <m/>
    <m/>
    <m/>
  </r>
  <r>
    <s v="2883070"/>
    <s v="Suctur Remov Kt Littauer Scssr"/>
    <s v="Forcep      "/>
    <s v="Ea      "/>
    <s v="CARDSP"/>
    <s v="24000-090"/>
    <n v="9"/>
    <n v="261"/>
    <n v="0.44444444444444442"/>
    <n v="0.55555555555555558"/>
    <n v="0"/>
    <n v="0"/>
    <x v="5"/>
    <m/>
    <m/>
    <m/>
    <m/>
    <m/>
  </r>
  <r>
    <s v="2882188"/>
    <s v="Drape Split Sterile           "/>
    <s v="77x120in    "/>
    <s v="10/Ca   "/>
    <s v="ALLEG"/>
    <s v="29440"/>
    <n v="9"/>
    <n v="12"/>
    <n v="0.22222222222222221"/>
    <n v="0.77777777777777768"/>
    <n v="0"/>
    <n v="0"/>
    <x v="1"/>
    <m/>
    <m/>
    <m/>
    <m/>
    <m/>
  </r>
  <r>
    <s v="1278254"/>
    <s v="Syringe 10cc LL w/o Needle    "/>
    <s v="10mL        "/>
    <s v="200/Bx  "/>
    <s v="BD"/>
    <s v="302995"/>
    <n v="9"/>
    <n v="13"/>
    <n v="0.22222222222222221"/>
    <n v="0.77777777777777768"/>
    <n v="0"/>
    <n v="0"/>
    <x v="1"/>
    <m/>
    <m/>
    <m/>
    <m/>
    <m/>
  </r>
  <r>
    <s v="2610338"/>
    <s v="Syntegra CR Glove PF Synth Srg"/>
    <s v="SZ 8.5      "/>
    <s v="40/Bx   "/>
    <s v="SEMPER"/>
    <s v="SCR850"/>
    <n v="8"/>
    <n v="17"/>
    <n v="0"/>
    <n v="1"/>
    <n v="0"/>
    <n v="0"/>
    <x v="3"/>
    <m/>
    <m/>
    <m/>
    <m/>
    <m/>
  </r>
  <r>
    <s v="6549227"/>
    <s v="Suture Ethilon Nyl Mono Blk Fs"/>
    <s v="2-0 18&quot;     "/>
    <s v="36/Bx   "/>
    <s v="ETHICO"/>
    <s v="664H"/>
    <n v="7"/>
    <n v="16"/>
    <n v="0"/>
    <n v="1"/>
    <n v="0"/>
    <n v="0"/>
    <x v="3"/>
    <n v="3"/>
    <m/>
    <m/>
    <m/>
    <m/>
  </r>
  <r>
    <s v="1537162"/>
    <s v="Sodium Chloride Solution      "/>
    <s v="0.9%        "/>
    <s v="500ml/Bg"/>
    <s v="TRAVOL"/>
    <s v="2B1323Q"/>
    <n v="7"/>
    <n v="34"/>
    <n v="1"/>
    <n v="0"/>
    <n v="0"/>
    <n v="0"/>
    <x v="1"/>
    <m/>
    <m/>
    <m/>
    <m/>
    <m/>
  </r>
  <r>
    <s v="2610337"/>
    <s v="Syntegra CR Glove PF Synth Srg"/>
    <s v="SZ 8        "/>
    <s v="40/Bx   "/>
    <s v="SEMPER"/>
    <s v="SCR800"/>
    <n v="7"/>
    <n v="24"/>
    <n v="0.28571428571428575"/>
    <n v="0.7142857142857143"/>
    <n v="0"/>
    <n v="0"/>
    <x v="1"/>
    <m/>
    <m/>
    <m/>
    <m/>
    <m/>
  </r>
  <r>
    <s v="1047771"/>
    <s v="Lidocaine HCL Inj MDV 20ml    "/>
    <s v="1%          "/>
    <s v="25/Bx   "/>
    <s v="PFIZNJ"/>
    <s v="00409427601"/>
    <n v="7"/>
    <n v="26"/>
    <n v="0.8571428571428571"/>
    <n v="0.14285714285714288"/>
    <n v="0"/>
    <n v="0"/>
    <x v="1"/>
    <m/>
    <m/>
    <m/>
    <m/>
    <m/>
  </r>
  <r>
    <s v="9926720"/>
    <s v="Drape Cover                   "/>
    <s v="6&quot;X96       "/>
    <s v="20/Ca   "/>
    <s v="ISOLY"/>
    <s v="PC1292"/>
    <n v="7"/>
    <n v="14"/>
    <n v="0"/>
    <n v="0.14285714285714288"/>
    <n v="0.8571428571428571"/>
    <n v="0"/>
    <x v="6"/>
    <m/>
    <m/>
    <m/>
    <m/>
    <n v="3"/>
  </r>
  <r>
    <s v="2550751"/>
    <s v="Shld Face Spl Msk F/Vntd Elast"/>
    <s v="            "/>
    <s v="25/Bx   "/>
    <s v="TECHST"/>
    <s v="11000-001"/>
    <n v="7"/>
    <n v="31"/>
    <n v="0"/>
    <n v="1"/>
    <n v="0"/>
    <n v="0"/>
    <x v="3"/>
    <m/>
    <m/>
    <m/>
    <m/>
    <m/>
  </r>
  <r>
    <s v="4995311"/>
    <s v="Pad Lock Numbered Seal Blue   "/>
    <s v="            "/>
    <s v="100/Pk  "/>
    <s v="HEALOG"/>
    <s v="7906"/>
    <n v="7"/>
    <n v="8"/>
    <n v="0"/>
    <n v="0"/>
    <n v="1"/>
    <n v="0"/>
    <x v="4"/>
    <m/>
    <m/>
    <m/>
    <m/>
    <m/>
  </r>
  <r>
    <s v="1024121"/>
    <s v="Extension Set LL w/Adaptor    "/>
    <s v="34&quot;         "/>
    <s v="50/Ca   "/>
    <s v="TRAVOL"/>
    <s v="2C6227"/>
    <n v="6"/>
    <n v="8"/>
    <n v="0"/>
    <n v="1"/>
    <n v="0"/>
    <n v="0"/>
    <x v="1"/>
    <m/>
    <m/>
    <m/>
    <m/>
    <m/>
  </r>
  <r>
    <s v="9879036"/>
    <s v="Syringes w/Needle LL Disp 3cc "/>
    <s v="21gx1-1/2&quot;  "/>
    <s v="100/Bx  "/>
    <s v="BD"/>
    <s v="309577"/>
    <n v="6"/>
    <n v="11"/>
    <n v="0.33333333333333337"/>
    <n v="0.66666666666666674"/>
    <n v="0"/>
    <n v="0"/>
    <x v="1"/>
    <m/>
    <m/>
    <m/>
    <m/>
    <m/>
  </r>
  <r>
    <s v="1190524"/>
    <s v="Extension Set Small Bore      "/>
    <s v="13&quot;         "/>
    <s v="Ea      "/>
    <s v="MCGAW"/>
    <s v="473042"/>
    <n v="6"/>
    <n v="380"/>
    <n v="0"/>
    <n v="1"/>
    <n v="0"/>
    <n v="0"/>
    <x v="3"/>
    <m/>
    <m/>
    <m/>
    <n v="60"/>
    <m/>
  </r>
  <r>
    <s v="7001405"/>
    <s v="Ext Set w/Bravo Connector     "/>
    <s v="7&quot;          "/>
    <s v="50/Ca   "/>
    <s v="ICU"/>
    <s v="B9966"/>
    <n v="6"/>
    <n v="17"/>
    <n v="0"/>
    <n v="0"/>
    <n v="0"/>
    <n v="1"/>
    <x v="4"/>
    <m/>
    <m/>
    <m/>
    <m/>
    <m/>
  </r>
  <r>
    <s v="9873800"/>
    <s v="Syringe Disp w/o Needle       "/>
    <s v="60cc        "/>
    <s v="40/Bx   "/>
    <s v="BD"/>
    <s v="309653"/>
    <n v="6"/>
    <n v="7"/>
    <n v="0.83333333333333326"/>
    <n v="0.16666666666666669"/>
    <n v="0"/>
    <n v="0"/>
    <x v="1"/>
    <m/>
    <m/>
    <m/>
    <m/>
    <m/>
  </r>
  <r>
    <s v="9880167"/>
    <s v="Headwear Bouffant Cap Blue 24&quot;"/>
    <s v="24&quot;         "/>
    <s v="75/Bx   "/>
    <s v="ALLEG"/>
    <s v="3274"/>
    <n v="6"/>
    <n v="40"/>
    <n v="0.16666666666666669"/>
    <n v="0.83333333333333326"/>
    <n v="0"/>
    <n v="0"/>
    <x v="1"/>
    <m/>
    <m/>
    <m/>
    <m/>
    <m/>
  </r>
  <r>
    <s v="6044085"/>
    <s v="Decanter Bag Sterile          "/>
    <s v="            "/>
    <s v="50/Ca   "/>
    <s v="ADMED"/>
    <s v="10-102"/>
    <n v="6"/>
    <n v="11"/>
    <n v="0"/>
    <n v="1"/>
    <n v="0"/>
    <n v="0"/>
    <x v="1"/>
    <m/>
    <m/>
    <m/>
    <m/>
    <m/>
  </r>
  <r>
    <s v="9870248"/>
    <s v="Luer-Lok Syringe Only         "/>
    <s v="3cc         "/>
    <s v="200/Bx  "/>
    <s v="BD"/>
    <s v="309657"/>
    <n v="6"/>
    <n v="11"/>
    <n v="0.33333333333333337"/>
    <n v="0.66666666666666674"/>
    <n v="0"/>
    <n v="0"/>
    <x v="1"/>
    <m/>
    <m/>
    <m/>
    <m/>
    <m/>
  </r>
  <r>
    <s v="8900092"/>
    <s v="Syringe Luer Lock 20cc        "/>
    <s v="            "/>
    <s v="50/Bx   "/>
    <s v="KENDAL"/>
    <s v="8881520657"/>
    <n v="6"/>
    <n v="18"/>
    <n v="0"/>
    <n v="1"/>
    <n v="0"/>
    <n v="0"/>
    <x v="1"/>
    <m/>
    <m/>
    <m/>
    <m/>
    <m/>
  </r>
  <r>
    <s v="1047823"/>
    <s v="Water For Inj Sterile Vl SDV  "/>
    <s v="10mL        "/>
    <s v="25/Bx   "/>
    <s v="PFIZNJ"/>
    <s v="00409488710"/>
    <n v="5"/>
    <n v="15"/>
    <n v="1"/>
    <n v="0"/>
    <n v="0"/>
    <n v="0"/>
    <x v="1"/>
    <m/>
    <m/>
    <m/>
    <m/>
    <m/>
  </r>
  <r>
    <s v="3589489"/>
    <s v="Safesite Admin. Set 106&quot;      "/>
    <s v="NON-VEN     "/>
    <s v="50/Ca   "/>
    <s v="MCGAW"/>
    <s v="351559"/>
    <n v="5"/>
    <n v="7"/>
    <n v="0"/>
    <n v="1"/>
    <n v="0"/>
    <n v="0"/>
    <x v="2"/>
    <m/>
    <m/>
    <m/>
    <m/>
    <m/>
  </r>
  <r>
    <s v="1241551"/>
    <s v="Cover Footswitch LF NS        "/>
    <s v="20x20&quot;      "/>
    <s v="25/Ca   "/>
    <s v="ADMED"/>
    <s v="FS2020NS"/>
    <n v="5"/>
    <n v="10"/>
    <n v="0.4"/>
    <n v="0.6"/>
    <n v="0"/>
    <n v="0"/>
    <x v="1"/>
    <m/>
    <m/>
    <m/>
    <m/>
    <m/>
  </r>
  <r>
    <s v="9880095"/>
    <s v="Mask Insta-Gard Earloop Yellow"/>
    <s v="Yellow      "/>
    <s v="50/Bx   "/>
    <s v="ALLEG"/>
    <s v="AT7004"/>
    <n v="5"/>
    <n v="11"/>
    <n v="0.8"/>
    <n v="0.2"/>
    <n v="0"/>
    <n v="0"/>
    <x v="1"/>
    <m/>
    <m/>
    <m/>
    <m/>
    <m/>
  </r>
  <r>
    <s v="5824831"/>
    <s v="Liner Can 0.45Mil24X23&quot; Clear "/>
    <s v="24X23       "/>
    <s v="500/Ca  "/>
    <s v="ALLEG"/>
    <s v="2423R.45CL"/>
    <n v="5"/>
    <n v="6"/>
    <n v="0"/>
    <n v="1"/>
    <n v="0"/>
    <n v="0"/>
    <x v="2"/>
    <m/>
    <m/>
    <m/>
    <m/>
    <m/>
  </r>
  <r>
    <s v="6545611"/>
    <s v="Suture Vicryl Violet Sh       "/>
    <s v="4-0 27&quot;     "/>
    <s v="36/Bx   "/>
    <s v="ETHICO"/>
    <s v="J315H"/>
    <n v="5"/>
    <n v="5"/>
    <n v="0.2"/>
    <n v="0.8"/>
    <n v="0"/>
    <n v="0"/>
    <x v="1"/>
    <m/>
    <m/>
    <m/>
    <m/>
    <m/>
  </r>
  <r>
    <s v="1002808"/>
    <s v="Sodium Chloride Sol Non-DEHP  "/>
    <s v="0.9% Inj    "/>
    <s v="1000Ml  "/>
    <s v="MCGAW"/>
    <s v="L8000"/>
    <n v="5"/>
    <n v="30"/>
    <n v="0.8"/>
    <n v="0.2"/>
    <n v="0"/>
    <n v="0"/>
    <x v="1"/>
    <m/>
    <m/>
    <m/>
    <m/>
    <m/>
  </r>
  <r>
    <s v="7073706"/>
    <s v="Extension Set Lg Bore         "/>
    <s v="30&quot; 5ml     "/>
    <s v="50/Ca   "/>
    <s v="BURIND"/>
    <s v="V5484"/>
    <n v="5"/>
    <n v="7"/>
    <n v="0"/>
    <n v="1"/>
    <n v="0"/>
    <n v="0"/>
    <x v="2"/>
    <m/>
    <m/>
    <m/>
    <m/>
    <m/>
  </r>
  <r>
    <s v="7188466"/>
    <s v="Scissors Straight Iris ST     "/>
    <s v="4.5&quot;        "/>
    <s v="25/Ca   "/>
    <s v="MISDFK"/>
    <s v="96-2505"/>
    <n v="5"/>
    <n v="9"/>
    <n v="0"/>
    <n v="1"/>
    <n v="0"/>
    <n v="0"/>
    <x v="7"/>
    <m/>
    <m/>
    <m/>
    <m/>
    <m/>
  </r>
  <r>
    <s v="5070092"/>
    <s v="IV Set Standard Bore          "/>
    <s v="            "/>
    <s v="Ea      "/>
    <s v="MCGAW"/>
    <s v="471975"/>
    <n v="5"/>
    <n v="580"/>
    <n v="0"/>
    <n v="1"/>
    <n v="0"/>
    <n v="0"/>
    <x v="3"/>
    <m/>
    <m/>
    <m/>
    <n v="225"/>
    <m/>
  </r>
  <r>
    <s v="9880096"/>
    <s v="Mask Face Securgard Earloop Bl"/>
    <s v="Blue        "/>
    <s v="50/Bx   "/>
    <s v="ALLEG"/>
    <s v="AT74531"/>
    <n v="5"/>
    <n v="15"/>
    <n v="1"/>
    <n v="0"/>
    <n v="0"/>
    <n v="0"/>
    <x v="1"/>
    <m/>
    <m/>
    <m/>
    <m/>
    <m/>
  </r>
  <r>
    <s v="9532308"/>
    <s v="Forceps Kelly Curved Sterile  "/>
    <s v="5-1/2&quot;      "/>
    <s v="50/pk   "/>
    <s v="MILTEX"/>
    <s v="ST7-38"/>
    <n v="5"/>
    <n v="5"/>
    <n v="0"/>
    <n v="0"/>
    <n v="0"/>
    <n v="1"/>
    <x v="4"/>
    <m/>
    <m/>
    <m/>
    <m/>
    <m/>
  </r>
  <r>
    <s v="1081227"/>
    <s v="Snap Cover 30x30 Sterile      "/>
    <s v="            "/>
    <s v="20/Ca   "/>
    <s v="ADMED"/>
    <s v="01-30-30"/>
    <n v="5"/>
    <n v="8"/>
    <n v="0.2"/>
    <n v="0.8"/>
    <n v="0"/>
    <n v="0"/>
    <x v="1"/>
    <m/>
    <m/>
    <m/>
    <m/>
    <m/>
  </r>
  <r>
    <s v="5825055"/>
    <s v="Liner Can 14Mic Roll Clear    "/>
    <s v="40X46       "/>
    <s v="250/Ca  "/>
    <s v="ALLEG"/>
    <s v="4048R14CLR"/>
    <n v="4"/>
    <n v="5"/>
    <n v="0"/>
    <n v="1"/>
    <n v="0"/>
    <n v="0"/>
    <x v="2"/>
    <m/>
    <m/>
    <m/>
    <m/>
    <m/>
  </r>
  <r>
    <s v="5900019"/>
    <s v="Provon Soap w/Triclosan       "/>
    <s v="NXT 1000mL  "/>
    <s v="8/Ca    "/>
    <s v="GOJO"/>
    <s v="2158-08"/>
    <n v="4"/>
    <n v="5"/>
    <n v="0"/>
    <n v="1"/>
    <n v="0"/>
    <n v="0"/>
    <x v="2"/>
    <m/>
    <m/>
    <m/>
    <m/>
    <m/>
  </r>
  <r>
    <s v="9532297"/>
    <s v="Forceps Adson 1x2 Sterile     "/>
    <s v="4-3/4&quot;      "/>
    <s v="50/pk   "/>
    <s v="MILTEX"/>
    <s v="ST6-120"/>
    <n v="4"/>
    <n v="4"/>
    <n v="0"/>
    <n v="0"/>
    <n v="0"/>
    <n v="1"/>
    <x v="4"/>
    <m/>
    <m/>
    <m/>
    <m/>
    <m/>
  </r>
  <r>
    <s v="5825051"/>
    <s v="Liner Can 14Mic Roll Clear    "/>
    <s v="38X60       "/>
    <s v="200/Ca  "/>
    <s v="ALLEG"/>
    <s v="3860R14CLR"/>
    <n v="4"/>
    <n v="5"/>
    <n v="0"/>
    <n v="1"/>
    <n v="0"/>
    <n v="0"/>
    <x v="1"/>
    <m/>
    <m/>
    <m/>
    <m/>
    <m/>
  </r>
  <r>
    <s v="1226559"/>
    <s v="Tubing O2 Crush-Resist Lumen  "/>
    <s v="21'         "/>
    <s v="25/Ca   "/>
    <s v="VYAIRE"/>
    <s v="001304"/>
    <n v="4"/>
    <n v="4"/>
    <n v="0"/>
    <n v="1"/>
    <n v="0"/>
    <n v="0"/>
    <x v="3"/>
    <m/>
    <m/>
    <m/>
    <m/>
    <m/>
  </r>
  <r>
    <s v="3950179"/>
    <s v="Clorox Cleaner Germacidal     "/>
    <s v="121oz       "/>
    <s v="3/Ca    "/>
    <s v="STRPAR"/>
    <s v="CLOR30966"/>
    <n v="4"/>
    <n v="7"/>
    <n v="0"/>
    <n v="1"/>
    <n v="0"/>
    <n v="0"/>
    <x v="1"/>
    <m/>
    <m/>
    <m/>
    <m/>
    <m/>
  </r>
  <r>
    <s v="1047061"/>
    <s v="Lidocaine HCL Inj Ampule 10ml "/>
    <s v="2%          "/>
    <s v="25/Bx   "/>
    <s v="PFIZNJ"/>
    <s v="00409428202"/>
    <n v="4"/>
    <n v="52"/>
    <n v="0"/>
    <n v="1"/>
    <n v="0"/>
    <n v="0"/>
    <x v="1"/>
    <m/>
    <m/>
    <m/>
    <m/>
    <m/>
  </r>
  <r>
    <s v="1131568"/>
    <s v="Bedpan Fracture Graphite      "/>
    <s v="            "/>
    <s v="24/Ca   "/>
    <s v="MEDLIN"/>
    <s v="DYNC8522"/>
    <n v="4"/>
    <n v="4"/>
    <n v="0"/>
    <n v="0"/>
    <n v="1"/>
    <n v="0"/>
    <x v="4"/>
    <m/>
    <m/>
    <m/>
    <m/>
    <m/>
  </r>
  <r>
    <s v="8401479"/>
    <s v="Cannula Nasal Soft            "/>
    <s v="w/7'Tub     "/>
    <s v="50/Ca   "/>
    <s v="VYAIRE"/>
    <s v="002600"/>
    <n v="4"/>
    <n v="8"/>
    <n v="0.25"/>
    <n v="0.75"/>
    <n v="0"/>
    <n v="0"/>
    <x v="1"/>
    <m/>
    <m/>
    <m/>
    <m/>
    <m/>
  </r>
  <r>
    <s v="6542741"/>
    <s v="Suture Ethilon Mono Blk Fsl   "/>
    <s v="3-0 30&quot;     "/>
    <s v="36/Bx   "/>
    <s v="ETHICO"/>
    <s v="1671H"/>
    <n v="4"/>
    <n v="8"/>
    <n v="0"/>
    <n v="1"/>
    <n v="0"/>
    <n v="0"/>
    <x v="3"/>
    <m/>
    <m/>
    <m/>
    <m/>
    <m/>
  </r>
  <r>
    <s v="5900063"/>
    <s v="Premium Foam Antibact.Handwash"/>
    <s v="7.5oz       "/>
    <s v="6/Ca    "/>
    <s v="GOJO"/>
    <s v="5710-06"/>
    <n v="4"/>
    <n v="5"/>
    <n v="0"/>
    <n v="1"/>
    <n v="0"/>
    <n v="0"/>
    <x v="2"/>
    <m/>
    <m/>
    <m/>
    <m/>
    <m/>
  </r>
  <r>
    <s v="9870829"/>
    <s v="Filter Needle Micron Thin Wall"/>
    <s v="18gx1.5&quot;    "/>
    <s v="100/Bx  "/>
    <s v="BD"/>
    <s v="305201"/>
    <n v="4"/>
    <n v="9"/>
    <n v="1"/>
    <n v="0"/>
    <n v="0"/>
    <n v="0"/>
    <x v="1"/>
    <m/>
    <m/>
    <m/>
    <m/>
    <m/>
  </r>
  <r>
    <s v="2314393"/>
    <s v="Clearlink Basic Solution      "/>
    <s v="Set         "/>
    <s v="48/Ca   "/>
    <s v="TRAVOL"/>
    <s v="2C8425"/>
    <n v="4"/>
    <n v="5"/>
    <n v="0"/>
    <n v="1"/>
    <n v="0"/>
    <n v="0"/>
    <x v="3"/>
    <m/>
    <m/>
    <m/>
    <m/>
    <m/>
  </r>
  <r>
    <s v="1241012"/>
    <s v="Tourniquet Band Blue Strl LF  "/>
    <s v="1x18&quot;       "/>
    <s v="50/Ca   "/>
    <s v="TRISTA"/>
    <s v="STLFTK9"/>
    <n v="4"/>
    <n v="9"/>
    <n v="0"/>
    <n v="0"/>
    <n v="1"/>
    <n v="0"/>
    <x v="4"/>
    <m/>
    <m/>
    <m/>
    <m/>
    <m/>
  </r>
  <r>
    <s v="1212512"/>
    <s v="Syringe Angiographic w/J-Tube "/>
    <s v="150mL       "/>
    <s v="50/Ca   "/>
    <s v="SOURON"/>
    <s v="413101"/>
    <n v="4"/>
    <n v="4"/>
    <n v="0"/>
    <n v="0"/>
    <n v="1"/>
    <n v="0"/>
    <x v="3"/>
    <m/>
    <m/>
    <m/>
    <m/>
    <m/>
  </r>
  <r>
    <s v="6543309"/>
    <s v="Suture Perma Hand Silk Blk Ks "/>
    <s v="3-0 30&quot;     "/>
    <s v="36/Bx   "/>
    <s v="ETHICO"/>
    <s v="622H"/>
    <n v="4"/>
    <n v="5"/>
    <n v="0"/>
    <n v="0"/>
    <n v="1"/>
    <n v="0"/>
    <x v="4"/>
    <m/>
    <m/>
    <m/>
    <m/>
    <m/>
  </r>
  <r>
    <s v="1222777"/>
    <s v="Gel US LiquaSonic Alc/SaltFree"/>
    <s v="8oz Blue    "/>
    <s v="12/Ca   "/>
    <s v="MACSUP"/>
    <s v="001205"/>
    <n v="4"/>
    <n v="4"/>
    <n v="0"/>
    <n v="1"/>
    <n v="0"/>
    <n v="0"/>
    <x v="3"/>
    <m/>
    <m/>
    <m/>
    <m/>
    <m/>
  </r>
  <r>
    <s v="6355912"/>
    <s v="Softguard Barrier Hand Cream  "/>
    <s v="16oz        "/>
    <s v="Ea      "/>
    <s v="ERIE"/>
    <s v="11016-06-001"/>
    <n v="4"/>
    <n v="12"/>
    <n v="0"/>
    <n v="1"/>
    <n v="0"/>
    <n v="0"/>
    <x v="2"/>
    <m/>
    <m/>
    <m/>
    <m/>
    <m/>
  </r>
  <r>
    <s v="1069026"/>
    <s v="Forceps Adson 4-3/4&quot; Sterile  "/>
    <s v="Disposable  "/>
    <s v="50/Bx   "/>
    <s v="MISDFK"/>
    <s v="96-2572"/>
    <n v="4"/>
    <n v="4"/>
    <n v="0"/>
    <n v="0"/>
    <n v="1"/>
    <n v="0"/>
    <x v="4"/>
    <m/>
    <m/>
    <m/>
    <m/>
    <m/>
  </r>
  <r>
    <s v="1205082"/>
    <s v="Humidifier Plastic Disposable "/>
    <s v="            "/>
    <s v="50/Ca   "/>
    <s v="RUSCH"/>
    <s v="3230"/>
    <n v="4"/>
    <n v="7"/>
    <n v="0"/>
    <n v="1"/>
    <n v="0"/>
    <n v="0"/>
    <x v="2"/>
    <m/>
    <m/>
    <m/>
    <m/>
    <m/>
  </r>
  <r>
    <s v="9874695"/>
    <s v="Control Syringes              "/>
    <s v="10cc        "/>
    <s v="25/Bx   "/>
    <s v="BD"/>
    <s v="309695"/>
    <n v="4"/>
    <n v="5"/>
    <n v="0.5"/>
    <n v="0.5"/>
    <n v="0"/>
    <n v="0"/>
    <x v="1"/>
    <m/>
    <m/>
    <m/>
    <m/>
    <m/>
  </r>
  <r>
    <s v="4026183"/>
    <s v="Airway Guedel N/s Yellow      "/>
    <s v="90MM        "/>
    <s v="10/BX   "/>
    <s v="RUSCH"/>
    <s v="122490"/>
    <n v="3"/>
    <n v="4"/>
    <n v="0"/>
    <n v="0.66666666666666674"/>
    <n v="0.33333333333333337"/>
    <n v="0"/>
    <x v="4"/>
    <m/>
    <m/>
    <m/>
    <m/>
    <m/>
  </r>
  <r>
    <s v="6541747"/>
    <s v="Suture Vicryl Undyed Ps-1     "/>
    <s v="3-0 27&quot;     "/>
    <s v="36/Bx   "/>
    <s v="ETHICO"/>
    <s v="J936H"/>
    <n v="3"/>
    <n v="3"/>
    <n v="0"/>
    <n v="1"/>
    <n v="0"/>
    <n v="0"/>
    <x v="2"/>
    <m/>
    <m/>
    <m/>
    <m/>
    <m/>
  </r>
  <r>
    <s v="2658627"/>
    <s v="Limb Holder Secure All        "/>
    <s v="            "/>
    <s v="30/Ca   "/>
    <s v="SMTNEP"/>
    <s v="79-91470"/>
    <n v="3"/>
    <n v="4"/>
    <n v="0"/>
    <n v="1"/>
    <n v="0"/>
    <n v="0"/>
    <x v="2"/>
    <m/>
    <m/>
    <m/>
    <m/>
    <m/>
  </r>
  <r>
    <s v="1261867"/>
    <s v="Collagenase Santyl Ointment   "/>
    <s v="250u/gm     "/>
    <s v="30Gm/Tb "/>
    <s v="HEALPO"/>
    <s v="50484001030"/>
    <n v="3"/>
    <n v="5"/>
    <n v="0"/>
    <n v="1"/>
    <n v="0"/>
    <n v="0"/>
    <x v="1"/>
    <m/>
    <m/>
    <m/>
    <m/>
    <m/>
  </r>
  <r>
    <s v="9879248"/>
    <s v="Scalpel Protected Disp Bard   "/>
    <s v="#15         "/>
    <s v="10/Bx   "/>
    <s v="OXBORO"/>
    <s v="372615"/>
    <n v="3"/>
    <n v="24"/>
    <n v="1"/>
    <n v="0"/>
    <n v="0"/>
    <n v="0"/>
    <x v="1"/>
    <m/>
    <m/>
    <m/>
    <m/>
    <m/>
  </r>
  <r>
    <s v="1071748"/>
    <s v="Mask Face Secure-Gard W/Shield"/>
    <s v="FldRst      "/>
    <s v="25/Bx   "/>
    <s v="ALLEG"/>
    <s v="AT74631"/>
    <n v="3"/>
    <n v="9"/>
    <n v="0.33333333333333337"/>
    <n v="0.66666666666666674"/>
    <n v="0"/>
    <n v="0"/>
    <x v="1"/>
    <m/>
    <m/>
    <m/>
    <m/>
    <m/>
  </r>
  <r>
    <s v="1115059"/>
    <s v="Tubing f/Oxygen w/Connector   "/>
    <s v="            "/>
    <s v="50/Ca   "/>
    <s v="SALTE"/>
    <s v="2010-10-50"/>
    <n v="3"/>
    <n v="4"/>
    <n v="0"/>
    <n v="0"/>
    <n v="1"/>
    <n v="0"/>
    <x v="4"/>
    <m/>
    <m/>
    <m/>
    <m/>
    <m/>
  </r>
  <r>
    <s v="9875994"/>
    <s v="Syringes w/Needle LL Disp 3cc "/>
    <s v="21gx1&quot;      "/>
    <s v="100/Bx  "/>
    <s v="BD"/>
    <s v="309575"/>
    <n v="3"/>
    <n v="9"/>
    <n v="0.33333333333333337"/>
    <n v="0.66666666666666674"/>
    <n v="0"/>
    <n v="0"/>
    <x v="1"/>
    <m/>
    <m/>
    <m/>
    <m/>
    <m/>
  </r>
  <r>
    <s v="1161000"/>
    <s v="Emesis Bag 1000ml             "/>
    <s v="Blue        "/>
    <s v="144/Bx  "/>
    <s v="XODUS"/>
    <s v="NS30820"/>
    <n v="3"/>
    <n v="3"/>
    <n v="0"/>
    <n v="1"/>
    <n v="0"/>
    <n v="0"/>
    <x v="2"/>
    <m/>
    <m/>
    <m/>
    <m/>
    <m/>
  </r>
  <r>
    <s v="1167568"/>
    <s v="Mask Face FluidGard           "/>
    <s v="            "/>
    <s v="300/Ca  "/>
    <s v="MARS"/>
    <s v="15320"/>
    <n v="3"/>
    <n v="3"/>
    <n v="0"/>
    <n v="0"/>
    <n v="1"/>
    <n v="0"/>
    <x v="4"/>
    <m/>
    <m/>
    <m/>
    <m/>
    <m/>
  </r>
  <r>
    <s v="2880459"/>
    <s v="Thermometer Hygrometer Digital"/>
    <s v="-10 TO 70   "/>
    <s v="1/Ea    "/>
    <s v="ALLEG"/>
    <s v="CH9506-3"/>
    <n v="3"/>
    <n v="3"/>
    <n v="0"/>
    <n v="1"/>
    <n v="0"/>
    <n v="0"/>
    <x v="2"/>
    <m/>
    <m/>
    <m/>
    <m/>
    <m/>
  </r>
  <r>
    <s v="8400998"/>
    <s v="Suture Vicryl Plus Antib Ud Sh"/>
    <s v="3-0 27&quot;     "/>
    <s v="36/Bx   "/>
    <s v="ETHICO"/>
    <s v="VCP416H"/>
    <n v="3"/>
    <n v="3"/>
    <n v="0"/>
    <n v="1"/>
    <n v="0"/>
    <n v="0"/>
    <x v="3"/>
    <m/>
    <m/>
    <m/>
    <m/>
    <m/>
  </r>
  <r>
    <s v="9532317"/>
    <s v="Needle Holder Crile-Wood Ster "/>
    <s v="6&quot;          "/>
    <s v="50/pk   "/>
    <s v="MILTEX"/>
    <s v="ST8-50"/>
    <n v="3"/>
    <n v="6"/>
    <n v="0"/>
    <n v="0"/>
    <n v="0"/>
    <n v="1"/>
    <x v="4"/>
    <m/>
    <m/>
    <m/>
    <m/>
    <m/>
  </r>
  <r>
    <s v="6430436"/>
    <s v="Mask Face Procedure w/Visor   "/>
    <s v="            "/>
    <s v="25/Bx   "/>
    <s v="HALYAR"/>
    <s v="47298"/>
    <n v="3"/>
    <n v="13"/>
    <n v="0.33333333333333337"/>
    <n v="0.66666666666666674"/>
    <n v="0"/>
    <n v="0"/>
    <x v="1"/>
    <m/>
    <m/>
    <m/>
    <m/>
    <m/>
  </r>
  <r>
    <s v="1297150"/>
    <s v="Benz-Protect Benzoin Swab 3mL "/>
    <s v="1's         "/>
    <s v="50/Bx   "/>
    <s v="GERTRX"/>
    <s v="BPSW5"/>
    <n v="3"/>
    <n v="5"/>
    <n v="0.66666666666666674"/>
    <n v="0.33333333333333337"/>
    <n v="0"/>
    <n v="0"/>
    <x v="5"/>
    <m/>
    <m/>
    <m/>
    <m/>
    <m/>
  </r>
  <r>
    <s v="9532315"/>
    <s v="Needle Holder Mayo-Hegar Ster "/>
    <s v="6&quot;          "/>
    <s v="50/pk   "/>
    <s v="MILTEX"/>
    <s v="ST8-44"/>
    <n v="3"/>
    <n v="3"/>
    <n v="0"/>
    <n v="0"/>
    <n v="0"/>
    <n v="1"/>
    <x v="4"/>
    <m/>
    <m/>
    <m/>
    <m/>
    <m/>
  </r>
  <r>
    <s v="2881653"/>
    <s v="Covershoe Imprv Ns Hi-Top Xl  "/>
    <s v="            "/>
    <s v="20/Bx   "/>
    <s v="ALLEG"/>
    <s v="8458"/>
    <n v="3"/>
    <n v="6"/>
    <n v="0"/>
    <n v="1"/>
    <n v="0"/>
    <n v="0"/>
    <x v="2"/>
    <m/>
    <m/>
    <m/>
    <m/>
    <m/>
  </r>
  <r>
    <s v="4826327"/>
    <s v="Vessel Loop Red Sterile       "/>
    <s v="            "/>
    <s v="10/Ca   "/>
    <s v="DEROYA"/>
    <s v="30-742"/>
    <n v="3"/>
    <n v="10"/>
    <n v="0"/>
    <n v="0"/>
    <n v="0"/>
    <n v="1"/>
    <x v="4"/>
    <m/>
    <m/>
    <m/>
    <m/>
    <m/>
  </r>
  <r>
    <s v="8702652"/>
    <s v="Tube Endo 8.5mm Cuffed        "/>
    <s v="            "/>
    <s v="10/BX   "/>
    <s v="KENDAL"/>
    <s v="86114"/>
    <n v="3"/>
    <n v="4"/>
    <n v="1"/>
    <n v="0"/>
    <n v="0"/>
    <n v="0"/>
    <x v="5"/>
    <m/>
    <m/>
    <m/>
    <m/>
    <m/>
  </r>
  <r>
    <s v="5824378"/>
    <s v="Wipe Peri Frag Free Non-Flush "/>
    <s v="64EA/PK     "/>
    <s v="12/Ca   "/>
    <s v="ALLEG"/>
    <s v="2AWU-64"/>
    <n v="3"/>
    <n v="4"/>
    <n v="0"/>
    <n v="1"/>
    <n v="0"/>
    <n v="0"/>
    <x v="2"/>
    <m/>
    <m/>
    <m/>
    <m/>
    <m/>
  </r>
  <r>
    <s v="1103839"/>
    <s v="Lidocaine Inj SDV Pr Free 30mL"/>
    <s v="1%          "/>
    <s v="25/Pk   "/>
    <s v="PFIZNJ"/>
    <s v="00409427902"/>
    <n v="3"/>
    <n v="15"/>
    <n v="1"/>
    <n v="0"/>
    <n v="0"/>
    <n v="0"/>
    <x v="1"/>
    <m/>
    <m/>
    <m/>
    <m/>
    <m/>
  </r>
  <r>
    <s v="1532175"/>
    <s v="Halyard Earloop Procedure Mask"/>
    <s v="Blue        "/>
    <s v="50/Bx   "/>
    <s v="HALYAR"/>
    <s v="47080"/>
    <n v="3"/>
    <n v="24"/>
    <n v="0"/>
    <n v="1"/>
    <n v="0"/>
    <n v="0"/>
    <x v="1"/>
    <m/>
    <m/>
    <m/>
    <m/>
    <m/>
  </r>
  <r>
    <s v="1534612"/>
    <s v="Sodium Chloride 0.9% Inj      "/>
    <s v="1000ml      "/>
    <s v="1000ml  "/>
    <s v="TRAVOL"/>
    <s v="2B1324X"/>
    <n v="3"/>
    <n v="8"/>
    <n v="1"/>
    <n v="0"/>
    <n v="0"/>
    <n v="0"/>
    <x v="1"/>
    <m/>
    <m/>
    <m/>
    <m/>
    <m/>
  </r>
  <r>
    <s v="1266484"/>
    <s v="Opti-Cide3 Dsnfectant Solution"/>
    <s v="24oz        "/>
    <s v="12/Ca   "/>
    <s v="MICRSC"/>
    <s v="OCS12-024"/>
    <n v="3"/>
    <n v="3"/>
    <n v="0"/>
    <n v="0"/>
    <n v="1"/>
    <n v="0"/>
    <x v="4"/>
    <m/>
    <m/>
    <m/>
    <m/>
    <m/>
  </r>
  <r>
    <s v="9532319"/>
    <s v="Scissor Littauer Stitch Ster  "/>
    <s v="4-1/2&quot;      "/>
    <s v="50/pk   "/>
    <s v="MILTEX"/>
    <s v="ST9-102"/>
    <n v="3"/>
    <n v="7"/>
    <n v="0"/>
    <n v="0"/>
    <n v="0"/>
    <n v="1"/>
    <x v="4"/>
    <m/>
    <m/>
    <m/>
    <m/>
    <m/>
  </r>
  <r>
    <s v="2706486"/>
    <s v="Iris Scissor Sterile          "/>
    <s v="4-1/2&quot;      "/>
    <s v="50/Ca   "/>
    <s v="MISDFK"/>
    <s v="96-2504"/>
    <n v="3"/>
    <n v="3"/>
    <n v="0"/>
    <n v="0"/>
    <n v="1"/>
    <n v="0"/>
    <x v="4"/>
    <m/>
    <m/>
    <m/>
    <m/>
    <m/>
  </r>
  <r>
    <s v="5824645"/>
    <s v="Tape Paper LF White Singl use "/>
    <s v="1&quot;x1.5yd    "/>
    <s v="100/Bx  "/>
    <s v="ALLEG"/>
    <s v="2TPPR01S"/>
    <n v="3"/>
    <n v="3"/>
    <n v="0.66666666666666674"/>
    <n v="0.33333333333333337"/>
    <n v="0"/>
    <n v="0"/>
    <x v="7"/>
    <m/>
    <m/>
    <m/>
    <m/>
    <m/>
  </r>
  <r>
    <s v="4281201"/>
    <s v="Mayo Hegar Holder f/Needle ST "/>
    <s v="6&quot;          "/>
    <s v="25/Ca   "/>
    <s v="MISDFK"/>
    <s v="96-2595"/>
    <n v="3"/>
    <n v="11"/>
    <n v="0"/>
    <n v="1"/>
    <n v="0"/>
    <n v="0"/>
    <x v="2"/>
    <m/>
    <m/>
    <m/>
    <m/>
    <m/>
  </r>
  <r>
    <s v="4864578"/>
    <s v="Bag Personal Wht W/Snap Handle"/>
    <s v="x19.5       "/>
    <s v="100/Ca  "/>
    <s v="ALLEG"/>
    <s v="SH205195PB"/>
    <n v="3"/>
    <n v="15"/>
    <n v="0"/>
    <n v="1"/>
    <n v="0"/>
    <n v="0"/>
    <x v="1"/>
    <m/>
    <m/>
    <m/>
    <m/>
    <m/>
  </r>
  <r>
    <s v="8906023"/>
    <s v="Combitube Standard Tray 37fr  "/>
    <s v="Small Adult "/>
    <s v="Ea      "/>
    <s v="KENDAL"/>
    <s v="5-18537"/>
    <n v="3"/>
    <n v="7"/>
    <n v="0.33333333333333337"/>
    <n v="0.66666666666666674"/>
    <n v="0"/>
    <n v="0"/>
    <x v="5"/>
    <m/>
    <m/>
    <m/>
    <m/>
    <m/>
  </r>
  <r>
    <s v="1223619"/>
    <s v="Trimeline BP Cuff Adult 1Tube "/>
    <s v="Sz11 Male   "/>
    <s v="20/Ca   "/>
    <s v="WELCH"/>
    <s v="39048"/>
    <n v="2"/>
    <n v="9"/>
    <n v="1"/>
    <n v="0"/>
    <n v="0"/>
    <n v="0"/>
    <x v="8"/>
    <m/>
    <m/>
    <m/>
    <m/>
    <m/>
  </r>
  <r>
    <s v="1181095"/>
    <s v="Bowl Graduated w/Peel Pouch St"/>
    <s v="Blue        "/>
    <s v="Ea      "/>
    <s v="MEDGEN"/>
    <s v="01232"/>
    <n v="2"/>
    <n v="30"/>
    <n v="0"/>
    <n v="1"/>
    <n v="0"/>
    <n v="0"/>
    <x v="8"/>
    <m/>
    <m/>
    <m/>
    <m/>
    <m/>
  </r>
  <r>
    <s v="1191205"/>
    <s v="Divider Length f/Blue Bins    "/>
    <s v="            "/>
    <s v="6/Pk    "/>
    <s v="AKRO"/>
    <s v="40270"/>
    <n v="2"/>
    <n v="2"/>
    <n v="0"/>
    <n v="0"/>
    <n v="1"/>
    <n v="0"/>
    <x v="4"/>
    <m/>
    <m/>
    <m/>
    <m/>
    <m/>
  </r>
  <r>
    <s v="2880458"/>
    <s v="Thermomtr Hygromtr Dtl W/Minmx"/>
    <s v="            "/>
    <s v="1/Ea    "/>
    <s v="ALLEG"/>
    <s v="CH9506-2"/>
    <n v="2"/>
    <n v="3"/>
    <n v="0"/>
    <n v="1"/>
    <n v="0"/>
    <n v="0"/>
    <x v="2"/>
    <m/>
    <m/>
    <m/>
    <m/>
    <m/>
  </r>
  <r>
    <s v="1226995"/>
    <s v="Mask Anti-Fog w/Shield        "/>
    <s v="Tie-On      "/>
    <s v="200/Ca  "/>
    <s v="3MMED"/>
    <s v="1818FS"/>
    <n v="2"/>
    <n v="3"/>
    <n v="0"/>
    <n v="0"/>
    <n v="1"/>
    <n v="0"/>
    <x v="4"/>
    <m/>
    <m/>
    <m/>
    <m/>
    <m/>
  </r>
  <r>
    <s v="9870225"/>
    <s v="Syringe Only Slip Tip         "/>
    <s v="5cc         "/>
    <s v="125/Bx  "/>
    <s v="BD"/>
    <s v="309647"/>
    <n v="2"/>
    <n v="2"/>
    <n v="1"/>
    <n v="0"/>
    <n v="0"/>
    <n v="0"/>
    <x v="8"/>
    <m/>
    <m/>
    <m/>
    <m/>
    <m/>
  </r>
  <r>
    <s v="1855334"/>
    <s v="Tube Endotrach                "/>
    <s v="8.0mm       "/>
    <s v="10/Bx   "/>
    <s v="KENDAL"/>
    <s v="86113"/>
    <n v="2"/>
    <n v="2"/>
    <n v="0"/>
    <n v="1"/>
    <n v="0"/>
    <n v="0"/>
    <x v="2"/>
    <m/>
    <m/>
    <m/>
    <m/>
    <m/>
  </r>
  <r>
    <s v="1046817"/>
    <s v="Lidocaine HCL MDV 50mL        "/>
    <s v="1%          "/>
    <s v="25/Bx   "/>
    <s v="PFIZNJ"/>
    <s v="00409427602"/>
    <n v="2"/>
    <n v="4"/>
    <n v="1"/>
    <n v="0"/>
    <n v="0"/>
    <n v="0"/>
    <x v="8"/>
    <m/>
    <m/>
    <m/>
    <m/>
    <m/>
  </r>
  <r>
    <s v="1217453"/>
    <s v="Ultra Plus Trash Liners 55-60 "/>
    <s v="Gal Clear   "/>
    <s v="200/Ca  "/>
    <s v="WEBIND"/>
    <s v="HD386014N"/>
    <n v="2"/>
    <n v="2"/>
    <n v="0"/>
    <n v="1"/>
    <n v="0"/>
    <n v="0"/>
    <x v="3"/>
    <m/>
    <m/>
    <m/>
    <m/>
    <m/>
  </r>
  <r>
    <s v="9872833"/>
    <s v="Angiocath Autoguard Cath      "/>
    <s v="18x1.16&quot;    "/>
    <s v="50/Bx   "/>
    <s v="BD"/>
    <s v="381705"/>
    <n v="2"/>
    <n v="4"/>
    <n v="0.5"/>
    <n v="0.5"/>
    <n v="0"/>
    <n v="0"/>
    <x v="7"/>
    <m/>
    <m/>
    <m/>
    <m/>
    <m/>
  </r>
  <r>
    <s v="1004737"/>
    <s v="Sod Chloride Inj 0.9% Non-DEHP"/>
    <s v="Plas Bag    "/>
    <s v="500ml/Bg"/>
    <s v="MCGAW"/>
    <s v="L8001"/>
    <n v="2"/>
    <n v="2"/>
    <n v="1"/>
    <n v="0"/>
    <n v="0"/>
    <n v="0"/>
    <x v="8"/>
    <m/>
    <m/>
    <m/>
    <m/>
    <m/>
  </r>
  <r>
    <s v="5824936"/>
    <s v="Banded Bag Elastic Opening    "/>
    <s v="36x20in     "/>
    <s v="25/Ca   "/>
    <s v="ALLEG"/>
    <s v="29-36209"/>
    <n v="2"/>
    <n v="3"/>
    <n v="0"/>
    <n v="0"/>
    <n v="1"/>
    <n v="0"/>
    <x v="4"/>
    <m/>
    <m/>
    <m/>
    <m/>
    <m/>
  </r>
  <r>
    <s v="1534320"/>
    <s v="Cannula Nasal Tubing          "/>
    <s v="7'          "/>
    <s v="Ea      "/>
    <s v="VYAIRE"/>
    <s v="001325"/>
    <n v="2"/>
    <n v="52"/>
    <n v="0"/>
    <n v="1"/>
    <n v="0"/>
    <n v="0"/>
    <x v="8"/>
    <m/>
    <m/>
    <m/>
    <m/>
    <m/>
  </r>
  <r>
    <s v="1532880"/>
    <s v="Fluidshield Earloop Mask      "/>
    <s v="Orange      "/>
    <s v="40/Bx   "/>
    <s v="HALYAR"/>
    <s v="47107"/>
    <n v="2"/>
    <n v="2"/>
    <n v="1"/>
    <n v="0"/>
    <n v="0"/>
    <n v="0"/>
    <x v="8"/>
    <m/>
    <m/>
    <m/>
    <m/>
    <m/>
  </r>
  <r>
    <s v="1047018"/>
    <s v="Chloraprep 10.5ml Applicator  "/>
    <s v="1-Step      "/>
    <s v="100/Ca  "/>
    <s v="BD"/>
    <s v="260725"/>
    <n v="2"/>
    <n v="2"/>
    <n v="0"/>
    <n v="1"/>
    <n v="0"/>
    <n v="0"/>
    <x v="2"/>
    <m/>
    <m/>
    <m/>
    <m/>
    <m/>
  </r>
  <r>
    <s v="5200025"/>
    <s v="Cover Equip Band Bag          "/>
    <s v="36x40&quot;      "/>
    <s v="20/Bx   "/>
    <s v="PREFE"/>
    <s v="EZ-3640"/>
    <n v="2"/>
    <n v="2"/>
    <n v="0"/>
    <n v="0"/>
    <n v="1"/>
    <n v="0"/>
    <x v="4"/>
    <m/>
    <m/>
    <m/>
    <m/>
    <m/>
  </r>
  <r>
    <s v="1208623"/>
    <s v="Clorox Bleach Germ Cleaner    "/>
    <s v="            "/>
    <s v="32oz/Bt "/>
    <s v="HELINK"/>
    <s v="68970"/>
    <n v="2"/>
    <n v="7"/>
    <n v="0.5"/>
    <n v="0.5"/>
    <n v="0"/>
    <n v="0"/>
    <x v="8"/>
    <m/>
    <m/>
    <m/>
    <m/>
    <m/>
  </r>
  <r>
    <s v="9532318"/>
    <s v="Needle Holder Webster Sterile "/>
    <s v="5&quot;          "/>
    <s v="50/pk   "/>
    <s v="MILTEX"/>
    <s v="ST8-6"/>
    <n v="2"/>
    <n v="2"/>
    <n v="0"/>
    <n v="0"/>
    <n v="0"/>
    <n v="1"/>
    <x v="4"/>
    <m/>
    <m/>
    <m/>
    <m/>
    <m/>
  </r>
  <r>
    <s v="3250201"/>
    <s v="Prov Medicated Soap Tric      "/>
    <s v="16 oz       "/>
    <s v="Ea      "/>
    <s v="GOJO"/>
    <s v="4253-12"/>
    <n v="2"/>
    <n v="48"/>
    <n v="0"/>
    <n v="1"/>
    <n v="0"/>
    <n v="0"/>
    <x v="2"/>
    <m/>
    <m/>
    <m/>
    <m/>
    <m/>
  </r>
  <r>
    <s v="9870358"/>
    <s v="Syringe Luer Lok Tip          "/>
    <s v="30mL        "/>
    <s v="56/Bx   "/>
    <s v="BD"/>
    <s v="302832"/>
    <n v="2"/>
    <n v="4"/>
    <n v="1"/>
    <n v="0"/>
    <n v="0"/>
    <n v="0"/>
    <x v="8"/>
    <m/>
    <m/>
    <m/>
    <m/>
    <m/>
  </r>
  <r>
    <s v="3386208"/>
    <s v="Clipper Surgical Rechargeable "/>
    <s v="            "/>
    <s v="1/Ca    "/>
    <s v="ALLEG"/>
    <s v="CAH4413"/>
    <n v="2"/>
    <n v="2"/>
    <n v="0"/>
    <n v="1"/>
    <n v="0"/>
    <n v="0"/>
    <x v="2"/>
    <m/>
    <m/>
    <m/>
    <m/>
    <m/>
  </r>
  <r>
    <s v="1537468"/>
    <s v="Sodium Chloride Solution      "/>
    <s v="0.9%        "/>
    <s v="250ml/Bg"/>
    <s v="TRAVOL"/>
    <s v="2B1322Q"/>
    <n v="2"/>
    <n v="3"/>
    <n v="1"/>
    <n v="0"/>
    <n v="0"/>
    <n v="0"/>
    <x v="8"/>
    <m/>
    <m/>
    <m/>
    <m/>
    <m/>
  </r>
  <r>
    <s v="9878527"/>
    <s v="PosiFlush SF Saline Syringe   "/>
    <s v="10mL        "/>
    <s v="30/Bx   "/>
    <s v="BD"/>
    <s v="306553"/>
    <n v="2"/>
    <n v="3"/>
    <n v="0"/>
    <n v="1"/>
    <n v="0"/>
    <n v="0"/>
    <x v="8"/>
    <m/>
    <m/>
    <m/>
    <m/>
    <m/>
  </r>
  <r>
    <s v="1081707"/>
    <s v="MH Forceps Crile Curved       "/>
    <s v="5-1/2&quot;      "/>
    <s v="Ea      "/>
    <s v="MILTEX"/>
    <s v="MH7-44"/>
    <n v="2"/>
    <n v="8"/>
    <n v="0"/>
    <n v="0"/>
    <n v="0"/>
    <n v="1"/>
    <x v="4"/>
    <m/>
    <m/>
    <m/>
    <m/>
    <m/>
  </r>
  <r>
    <s v="5825062"/>
    <s v="Liner Can 16Mic 40X48&quot; Clear  "/>
    <s v="40X48       "/>
    <s v="250/Ca  "/>
    <s v="ALLEG"/>
    <s v="404816CLR"/>
    <n v="2"/>
    <n v="2"/>
    <n v="0.5"/>
    <n v="0.5"/>
    <n v="0"/>
    <n v="0"/>
    <x v="8"/>
    <m/>
    <m/>
    <m/>
    <m/>
    <m/>
  </r>
  <r>
    <s v="1191040"/>
    <s v="I-STAT TriControls Level 1    "/>
    <s v="            "/>
    <s v="10/Bx   "/>
    <s v="ABBCON"/>
    <s v="05P7101"/>
    <n v="2"/>
    <n v="2"/>
    <n v="0"/>
    <n v="1"/>
    <n v="0"/>
    <n v="0"/>
    <x v="8"/>
    <m/>
    <m/>
    <m/>
    <m/>
    <m/>
  </r>
  <r>
    <s v="2604461"/>
    <s v="Snapcover f/Equipment         "/>
    <s v="40&quot;x40&quot;     "/>
    <s v="20/Ca   "/>
    <s v="ADMED"/>
    <s v="01-4040"/>
    <n v="2"/>
    <n v="7"/>
    <n v="0"/>
    <n v="1"/>
    <n v="0"/>
    <n v="0"/>
    <x v="2"/>
    <m/>
    <m/>
    <m/>
    <m/>
    <m/>
  </r>
  <r>
    <s v="1010033"/>
    <s v="Sanax Full Face Shield        "/>
    <s v="            "/>
    <s v="25/Bx   "/>
    <s v="SANAX"/>
    <s v="4000"/>
    <n v="2"/>
    <n v="12"/>
    <n v="0"/>
    <n v="1"/>
    <n v="0"/>
    <n v="0"/>
    <x v="2"/>
    <m/>
    <m/>
    <m/>
    <m/>
    <m/>
  </r>
  <r>
    <s v="2882981"/>
    <s v="Mask Surgical Full Face Blue  "/>
    <s v="Blue        "/>
    <s v="50/Bx   "/>
    <s v="ALLEG"/>
    <s v="AT71235"/>
    <n v="2"/>
    <n v="10"/>
    <n v="0"/>
    <n v="1"/>
    <n v="0"/>
    <n v="0"/>
    <x v="2"/>
    <m/>
    <m/>
    <m/>
    <m/>
    <m/>
  </r>
  <r>
    <s v="9532293"/>
    <s v="Scissors Iris Curved Sterile  "/>
    <s v="4-1/2&quot;      "/>
    <s v="50/pk   "/>
    <s v="MILTEX"/>
    <s v="ST5-306"/>
    <n v="2"/>
    <n v="2"/>
    <n v="0"/>
    <n v="0"/>
    <n v="0"/>
    <n v="1"/>
    <x v="4"/>
    <m/>
    <m/>
    <m/>
    <m/>
    <m/>
  </r>
  <r>
    <s v="1209141"/>
    <s v="Clipper Surgical Rechargeable "/>
    <s v="            "/>
    <s v="Ea      "/>
    <s v="BD"/>
    <s v="5513E"/>
    <n v="2"/>
    <n v="4"/>
    <n v="0"/>
    <n v="1"/>
    <n v="0"/>
    <n v="0"/>
    <x v="2"/>
    <m/>
    <m/>
    <m/>
    <m/>
    <m/>
  </r>
  <r>
    <s v="9604777"/>
    <s v="Manikin Wipes                 "/>
    <s v="            "/>
    <s v="50/PK   "/>
    <s v="LAERP"/>
    <s v="152400"/>
    <n v="2"/>
    <n v="4"/>
    <n v="0"/>
    <n v="0"/>
    <n v="1"/>
    <n v="0"/>
    <x v="4"/>
    <m/>
    <m/>
    <m/>
    <m/>
    <m/>
  </r>
  <r>
    <s v="5075300"/>
    <s v="Sodium Chl 0.9% Irrig Plas Bt "/>
    <s v="1000mL/Ea   "/>
    <s v="EA      "/>
    <s v="MCGAW"/>
    <s v="R5200-01"/>
    <n v="2"/>
    <n v="225"/>
    <n v="0.5"/>
    <n v="0.5"/>
    <n v="0"/>
    <n v="0"/>
    <x v="8"/>
    <m/>
    <m/>
    <m/>
    <m/>
    <m/>
  </r>
  <r>
    <s v="2882069"/>
    <s v="Protexis PI Classic Glove PF  "/>
    <s v="Sz 6 Cream  "/>
    <s v="50/Bx   "/>
    <s v="ALLEG"/>
    <s v="2D72PL60X"/>
    <n v="2"/>
    <n v="3"/>
    <n v="0"/>
    <n v="1"/>
    <n v="0"/>
    <n v="0"/>
    <x v="8"/>
    <m/>
    <m/>
    <m/>
    <m/>
    <m/>
  </r>
  <r>
    <s v="1255864"/>
    <s v="Urinal Male                   "/>
    <s v="            "/>
    <s v="50/Ca   "/>
    <s v="ALLEG"/>
    <s v="URINALM1"/>
    <n v="2"/>
    <n v="2"/>
    <n v="1"/>
    <n v="0"/>
    <n v="0"/>
    <n v="0"/>
    <x v="7"/>
    <m/>
    <m/>
    <m/>
    <m/>
    <m/>
  </r>
  <r>
    <s v="9870373"/>
    <s v="Syringe Luer Lock w/o Needle  "/>
    <s v="10cc        "/>
    <s v="100/Bx  "/>
    <s v="BD"/>
    <s v="301997"/>
    <n v="2"/>
    <n v="6"/>
    <n v="0"/>
    <n v="1"/>
    <n v="0"/>
    <n v="0"/>
    <x v="3"/>
    <m/>
    <m/>
    <m/>
    <m/>
    <m/>
  </r>
  <r>
    <s v="1182584"/>
    <s v="Protexis Latex Glove PF       "/>
    <s v="Sz 6 Brown  "/>
    <s v="50/BX   "/>
    <s v="ALLEG"/>
    <s v="2D72NS60X"/>
    <n v="2"/>
    <n v="3"/>
    <n v="0"/>
    <n v="1"/>
    <n v="0"/>
    <n v="0"/>
    <x v="2"/>
    <m/>
    <m/>
    <m/>
    <m/>
    <m/>
  </r>
  <r>
    <s v="2883154"/>
    <s v="Cap Bouffant Prem Spnbd Pp Lg "/>
    <s v="24&quot;         "/>
    <s v="75/Bx   "/>
    <s v="ALLEG"/>
    <s v="3474"/>
    <n v="2"/>
    <n v="2"/>
    <n v="0"/>
    <n v="1"/>
    <n v="0"/>
    <n v="0"/>
    <x v="8"/>
    <m/>
    <m/>
    <m/>
    <m/>
    <m/>
  </r>
  <r>
    <s v="3950090"/>
    <s v="Liner Can 38x60 Black         "/>
    <s v="16Mic       "/>
    <s v="25x8/Ca "/>
    <s v="STRPAR"/>
    <s v="TYCOHR386016B"/>
    <n v="2"/>
    <n v="2"/>
    <n v="0"/>
    <n v="1"/>
    <n v="0"/>
    <n v="0"/>
    <x v="2"/>
    <m/>
    <m/>
    <m/>
    <m/>
    <m/>
  </r>
  <r>
    <s v="8900157"/>
    <s v="Pharma Safety Containr wHinged"/>
    <s v="12 Gallon   "/>
    <s v="Ea      "/>
    <s v="KENDAL"/>
    <s v="8860"/>
    <n v="2"/>
    <n v="11"/>
    <n v="0"/>
    <n v="1"/>
    <n v="0"/>
    <n v="0"/>
    <x v="8"/>
    <m/>
    <m/>
    <m/>
    <m/>
    <m/>
  </r>
  <r>
    <s v="1012552"/>
    <s v="Pillowcase Economy Tissue Poly"/>
    <s v="21x30&quot; Blue "/>
    <s v="100Ca   "/>
    <s v="TIDI-E"/>
    <s v="919363"/>
    <n v="2"/>
    <n v="3"/>
    <n v="0"/>
    <n v="1"/>
    <n v="0"/>
    <n v="0"/>
    <x v="8"/>
    <m/>
    <m/>
    <m/>
    <m/>
    <m/>
  </r>
  <r>
    <s v="1009288"/>
    <s v="Dextrose 5% In Water Plastic  "/>
    <s v="1000mL/Bg   "/>
    <s v="BG      "/>
    <s v="MCGAW"/>
    <s v="L5100"/>
    <n v="2"/>
    <n v="4"/>
    <n v="1"/>
    <n v="0"/>
    <n v="0"/>
    <n v="0"/>
    <x v="8"/>
    <m/>
    <m/>
    <m/>
    <m/>
    <m/>
  </r>
  <r>
    <s v="4169635"/>
    <s v="Electrode Adult Rem Latex     "/>
    <s v="Free w/     "/>
    <s v="50/Ca   "/>
    <s v="KENDAL"/>
    <s v="E7509"/>
    <n v="2"/>
    <n v="2"/>
    <n v="0"/>
    <n v="1"/>
    <n v="0"/>
    <n v="0"/>
    <x v="2"/>
    <m/>
    <m/>
    <m/>
    <m/>
    <m/>
  </r>
  <r>
    <s v="7845125"/>
    <s v="Wristband Identification Red  "/>
    <s v="            "/>
    <s v="250/Bx  "/>
    <s v="PREDYN"/>
    <s v="5052-16-PDJ"/>
    <n v="2"/>
    <n v="2"/>
    <n v="0"/>
    <n v="1"/>
    <n v="0"/>
    <n v="0"/>
    <x v="8"/>
    <m/>
    <m/>
    <m/>
    <m/>
    <m/>
  </r>
  <r>
    <s v="4990725"/>
    <s v="Stethoscope Proscope          "/>
    <s v="Black       "/>
    <s v="Ea      "/>
    <s v="AMDIAG"/>
    <s v="660BK"/>
    <n v="2"/>
    <n v="300"/>
    <n v="1"/>
    <n v="0"/>
    <n v="0"/>
    <n v="0"/>
    <x v="8"/>
    <m/>
    <m/>
    <m/>
    <m/>
    <m/>
  </r>
  <r>
    <s v="9532310"/>
    <s v="Forceps Halstead Cvd Sterile  "/>
    <s v="5&quot;          "/>
    <s v="50/pk   "/>
    <s v="MILTEX"/>
    <s v="ST7-4"/>
    <n v="2"/>
    <n v="3"/>
    <n v="0"/>
    <n v="0.5"/>
    <n v="0"/>
    <n v="0.5"/>
    <x v="4"/>
    <m/>
    <m/>
    <m/>
    <m/>
    <m/>
  </r>
  <r>
    <s v="1246264"/>
    <s v="Forcep Mosquito Merit Hartmann"/>
    <s v="3-1/2&quot;      "/>
    <s v="Ea      "/>
    <s v="MISDFK"/>
    <s v="97-409"/>
    <n v="2"/>
    <n v="6"/>
    <n v="0"/>
    <n v="0"/>
    <n v="0"/>
    <n v="1"/>
    <x v="4"/>
    <m/>
    <m/>
    <m/>
    <m/>
    <m/>
  </r>
  <r>
    <s v="9532303"/>
    <s v="Forceps Halstead Strgt Sterile"/>
    <s v="5&quot;          "/>
    <s v="50/pk   "/>
    <s v="MILTEX"/>
    <s v="ST7-2"/>
    <n v="2"/>
    <n v="2"/>
    <n v="0"/>
    <n v="0"/>
    <n v="0"/>
    <n v="1"/>
    <x v="4"/>
    <m/>
    <m/>
    <m/>
    <m/>
    <m/>
  </r>
  <r>
    <s v="1131357"/>
    <s v="Shelf Bin 18x16-1/2x11        "/>
    <s v="Blue        "/>
    <s v="3/Cr    "/>
    <s v="AKRO"/>
    <s v="30270BLUE"/>
    <n v="2"/>
    <n v="2"/>
    <n v="0"/>
    <n v="0"/>
    <n v="1"/>
    <n v="0"/>
    <x v="4"/>
    <m/>
    <m/>
    <m/>
    <m/>
    <m/>
  </r>
  <r>
    <s v="3299395"/>
    <s v="Bag Patient Belonging White   "/>
    <s v="20X20       "/>
    <s v="250/Ca  "/>
    <s v="DUKAL"/>
    <s v="DSPB01"/>
    <n v="2"/>
    <n v="4"/>
    <n v="0"/>
    <n v="1"/>
    <n v="0"/>
    <n v="0"/>
    <x v="8"/>
    <m/>
    <m/>
    <m/>
    <m/>
    <m/>
  </r>
  <r>
    <s v="1142714"/>
    <s v="Stethoscope Disposable        "/>
    <s v="Yellow      "/>
    <s v="Ea      "/>
    <s v="MEDLIN"/>
    <s v="MDS9543"/>
    <n v="2"/>
    <n v="50"/>
    <n v="0"/>
    <n v="1"/>
    <n v="0"/>
    <n v="0"/>
    <x v="3"/>
    <m/>
    <m/>
    <m/>
    <m/>
    <m/>
  </r>
  <r>
    <s v="7774516"/>
    <s v="Benzoin Tincture Steri-Strip  "/>
    <s v=".66ml/vl    "/>
    <s v="40/Bx   "/>
    <s v="3MMED"/>
    <s v="C1544"/>
    <n v="2"/>
    <n v="5"/>
    <n v="0.5"/>
    <n v="0.5"/>
    <n v="0"/>
    <n v="0"/>
    <x v="8"/>
    <m/>
    <m/>
    <m/>
    <m/>
    <m/>
  </r>
  <r>
    <s v="9532286"/>
    <s v="Scissors OR Strgt Shp/Blt Ster"/>
    <s v="5-1/2&quot;      "/>
    <s v="50/pk   "/>
    <s v="MILTEX"/>
    <s v="ST5-16"/>
    <n v="2"/>
    <n v="2"/>
    <n v="0"/>
    <n v="0"/>
    <n v="0"/>
    <n v="1"/>
    <x v="4"/>
    <m/>
    <m/>
    <m/>
    <m/>
    <m/>
  </r>
  <r>
    <s v="8453990"/>
    <s v="Pencil Hand Contr Sterile w/  "/>
    <s v="Holster     "/>
    <s v="50/Ca   "/>
    <s v="KENDAL"/>
    <s v="E2516H"/>
    <n v="2"/>
    <n v="2"/>
    <n v="0"/>
    <n v="1"/>
    <n v="0"/>
    <n v="0"/>
    <x v="2"/>
    <m/>
    <m/>
    <m/>
    <m/>
    <m/>
  </r>
  <r>
    <s v="8310435"/>
    <s v="Instrument Cover              "/>
    <s v="            "/>
    <s v="10/Bx   "/>
    <s v="MEDLIN"/>
    <s v="DYNJSD2158"/>
    <n v="2"/>
    <n v="9"/>
    <n v="0"/>
    <n v="0"/>
    <n v="1"/>
    <n v="0"/>
    <x v="4"/>
    <m/>
    <m/>
    <m/>
    <m/>
    <m/>
  </r>
  <r>
    <s v="6020163"/>
    <s v="Hemostat Kelly Straight Disp  "/>
    <s v="5.5&quot;        "/>
    <s v="20/Bx   "/>
    <s v="MEDACT"/>
    <s v="56303"/>
    <n v="2"/>
    <n v="14"/>
    <n v="0"/>
    <n v="1"/>
    <n v="0"/>
    <n v="0"/>
    <x v="2"/>
    <m/>
    <m/>
    <m/>
    <m/>
    <m/>
  </r>
  <r>
    <s v="5841453"/>
    <s v="Charging Base Surgical Clipper"/>
    <s v="            "/>
    <s v="1/Ca    "/>
    <s v="ALLEG"/>
    <s v="CAH4414"/>
    <n v="2"/>
    <n v="2"/>
    <n v="0"/>
    <n v="1"/>
    <n v="0"/>
    <n v="0"/>
    <x v="2"/>
    <m/>
    <m/>
    <m/>
    <m/>
    <m/>
  </r>
  <r>
    <s v="1208649"/>
    <s v="Forcep Mosquito Halstead Econ "/>
    <s v="5&quot;Curved    "/>
    <s v="50/Bx   "/>
    <s v="MISDFK"/>
    <s v="96-2538"/>
    <n v="2"/>
    <n v="5"/>
    <n v="0"/>
    <n v="0"/>
    <n v="0"/>
    <n v="1"/>
    <x v="4"/>
    <m/>
    <m/>
    <m/>
    <m/>
    <m/>
  </r>
  <r>
    <s v="1226592"/>
    <s v="Needle Holder Baumgartner ST  "/>
    <s v="5.5&quot;        "/>
    <s v="50/Ca   "/>
    <s v="MISDFK"/>
    <s v="96-2580"/>
    <n v="2"/>
    <n v="2"/>
    <n v="0"/>
    <n v="0"/>
    <n v="0"/>
    <n v="1"/>
    <x v="4"/>
    <m/>
    <m/>
    <m/>
    <m/>
    <m/>
  </r>
  <r>
    <s v="1531024"/>
    <s v="Nasal Cannula Curved Flare    "/>
    <s v="7'          "/>
    <s v="50/Ca   "/>
    <s v="VYAIRE"/>
    <s v="001320"/>
    <n v="2"/>
    <n v="3"/>
    <n v="0.5"/>
    <n v="0.5"/>
    <n v="0"/>
    <n v="0"/>
    <x v="8"/>
    <m/>
    <m/>
    <m/>
    <m/>
    <m/>
  </r>
  <r>
    <s v="6544580"/>
    <s v="Suture Ethln Nyl Mono Blk PS-2"/>
    <s v="2-0 18&quot;     "/>
    <s v="36/Bx   "/>
    <s v="ETHICO"/>
    <s v="593H"/>
    <n v="2"/>
    <n v="2"/>
    <n v="0"/>
    <n v="1"/>
    <n v="0"/>
    <n v="0"/>
    <x v="2"/>
    <m/>
    <m/>
    <m/>
    <m/>
    <m/>
  </r>
  <r>
    <s v="2580105"/>
    <s v="Hep Sod Inj Porc MDV 10mL     "/>
    <s v="1MU/mL      "/>
    <s v="25/Bx   "/>
    <s v="PFIZNJ"/>
    <s v="00409272002"/>
    <n v="2"/>
    <n v="10"/>
    <n v="1"/>
    <n v="0"/>
    <n v="0"/>
    <n v="0"/>
    <x v="7"/>
    <m/>
    <m/>
    <m/>
    <m/>
    <m/>
  </r>
  <r>
    <s v="6357342"/>
    <s v="Alcoscrub Alcohol Gel         "/>
    <s v="16oz        "/>
    <s v="Ea      "/>
    <s v="ERIE"/>
    <s v="42016-12-001"/>
    <n v="2"/>
    <n v="8"/>
    <n v="0"/>
    <n v="1"/>
    <n v="0"/>
    <n v="0"/>
    <x v="2"/>
    <m/>
    <m/>
    <m/>
    <m/>
    <m/>
  </r>
  <r>
    <s v="3404587"/>
    <s v="Primary I.V. Set 3-sites      "/>
    <s v="ULTRASI     "/>
    <s v="50/CA   "/>
    <s v="MCGAW"/>
    <s v="375100"/>
    <n v="2"/>
    <n v="2"/>
    <n v="1"/>
    <n v="0"/>
    <n v="0"/>
    <n v="0"/>
    <x v="7"/>
    <m/>
    <m/>
    <m/>
    <m/>
    <m/>
  </r>
  <r>
    <s v="1537478"/>
    <s v="Airlife Adult Oxy Mask        "/>
    <s v="3 IN 1      "/>
    <s v="Ea      "/>
    <s v="VYAIRE"/>
    <s v="001203"/>
    <n v="2"/>
    <n v="21"/>
    <n v="0"/>
    <n v="1"/>
    <n v="0"/>
    <n v="0"/>
    <x v="8"/>
    <m/>
    <m/>
    <m/>
    <m/>
    <m/>
  </r>
  <r>
    <s v="1113412"/>
    <s v="Kaolin Act Cartridge          "/>
    <s v="            "/>
    <s v="25/Bx   "/>
    <s v="ABBCON"/>
    <s v="03P8725"/>
    <n v="2"/>
    <n v="2"/>
    <n v="0.5"/>
    <n v="0.5"/>
    <n v="0"/>
    <n v="0"/>
    <x v="8"/>
    <m/>
    <m/>
    <m/>
    <m/>
    <m/>
  </r>
  <r>
    <s v="9532292"/>
    <s v="Scissors Iris Straight Sterile"/>
    <s v="4-1/2&quot;      "/>
    <s v="50/pk   "/>
    <s v="MILTEX"/>
    <s v="ST5-304"/>
    <n v="2"/>
    <n v="2"/>
    <n v="0"/>
    <n v="1"/>
    <n v="0"/>
    <n v="0"/>
    <x v="2"/>
    <m/>
    <m/>
    <m/>
    <m/>
    <m/>
  </r>
  <r>
    <s v="2610190"/>
    <s v="Bandage Adhesive Plastic LF   "/>
    <s v="1&quot;x3&quot;       "/>
    <s v="100/Bx  "/>
    <s v="DUKAL"/>
    <s v="7617"/>
    <n v="2"/>
    <n v="4"/>
    <n v="0"/>
    <n v="1"/>
    <n v="0"/>
    <n v="0"/>
    <x v="3"/>
    <m/>
    <m/>
    <m/>
    <m/>
    <m/>
  </r>
  <r>
    <s v="6587986"/>
    <s v="Encore Ortho Glove PF Ltx Surg"/>
    <s v="Brown Size 8"/>
    <s v="50Pr/Bx "/>
    <s v="ANSELL"/>
    <s v="5788005"/>
    <n v="2"/>
    <n v="3"/>
    <n v="0"/>
    <n v="1"/>
    <n v="0"/>
    <n v="0"/>
    <x v="3"/>
    <m/>
    <m/>
    <m/>
    <m/>
    <m/>
  </r>
  <r>
    <s v="1203078"/>
    <s v="Endure Clear and Soft Soap    "/>
    <s v="540mL       "/>
    <s v="12/Ca   "/>
    <s v="HUNMED"/>
    <s v="6000031"/>
    <n v="2"/>
    <n v="3"/>
    <n v="0"/>
    <n v="0"/>
    <n v="1"/>
    <n v="0"/>
    <x v="4"/>
    <m/>
    <m/>
    <m/>
    <m/>
    <m/>
  </r>
  <r>
    <s v="2883034"/>
    <s v="Blade Surg Clipper Stand Prep "/>
    <s v="            "/>
    <s v="25/Bx   "/>
    <s v="ALLEG"/>
    <s v="CAH4406D"/>
    <n v="2"/>
    <n v="5"/>
    <n v="0.5"/>
    <n v="0.5"/>
    <n v="0"/>
    <n v="0"/>
    <x v="8"/>
    <m/>
    <m/>
    <m/>
    <m/>
    <m/>
  </r>
  <r>
    <s v="5824842"/>
    <s v="Liner Can 8Mic Roll 24X33&quot; Clr"/>
    <s v="24X33       "/>
    <s v="1,000/Ca"/>
    <s v="ALLEG"/>
    <s v="2433R8CLR"/>
    <n v="2"/>
    <n v="2"/>
    <n v="0"/>
    <n v="1"/>
    <n v="0"/>
    <n v="0"/>
    <x v="2"/>
    <m/>
    <m/>
    <m/>
    <m/>
    <m/>
  </r>
  <r>
    <s v="2430055"/>
    <s v="PVP-I Topical Solution        "/>
    <s v="4oz         "/>
    <s v="Ea      "/>
    <s v="BD"/>
    <s v="29906-004"/>
    <n v="2"/>
    <n v="200"/>
    <n v="0"/>
    <n v="1"/>
    <n v="0"/>
    <n v="0"/>
    <x v="8"/>
    <m/>
    <m/>
    <m/>
    <m/>
    <m/>
  </r>
  <r>
    <s v="6542168"/>
    <s v="Suture Vicryl Undyed Sh       "/>
    <s v="3-0 18&quot;     "/>
    <s v="12/Bx   "/>
    <s v="ETHICO"/>
    <s v="J864D"/>
    <n v="1"/>
    <n v="1"/>
    <n v="0"/>
    <n v="1"/>
    <n v="0"/>
    <n v="0"/>
    <x v="3"/>
    <m/>
    <m/>
    <m/>
    <m/>
    <m/>
  </r>
  <r>
    <s v="9878882"/>
    <s v="Angiocath Autoguard Cath      "/>
    <s v="20gax1&quot;     "/>
    <s v="50/Bx   "/>
    <s v="BD"/>
    <s v="381702"/>
    <n v="1"/>
    <n v="1"/>
    <n v="0"/>
    <n v="1"/>
    <n v="0"/>
    <n v="0"/>
    <x v="7"/>
    <m/>
    <m/>
    <m/>
    <m/>
    <m/>
  </r>
  <r>
    <s v="6544606"/>
    <s v="Suture Vicryl Violet Sh       "/>
    <s v="3-0 27&quot;     "/>
    <s v="36/Bx   "/>
    <s v="ETHICO"/>
    <s v="J316H"/>
    <n v="1"/>
    <n v="1"/>
    <n v="1"/>
    <n v="0"/>
    <n v="0"/>
    <n v="0"/>
    <x v="8"/>
    <m/>
    <m/>
    <m/>
    <m/>
    <m/>
  </r>
  <r>
    <s v="9579987"/>
    <s v="Wristband Identification Blue "/>
    <s v="BLUE        "/>
    <s v="500/Bx  "/>
    <s v="PREDYN"/>
    <s v="5050-13-PDM"/>
    <n v="1"/>
    <n v="1"/>
    <n v="0"/>
    <n v="1"/>
    <n v="0"/>
    <n v="0"/>
    <x v="2"/>
    <m/>
    <m/>
    <m/>
    <m/>
    <m/>
  </r>
  <r>
    <s v="1240946"/>
    <s v="Catheter Tray Urethral        "/>
    <s v="14fr        "/>
    <s v="20/Ca   "/>
    <s v="KENDAL"/>
    <s v="3450LF"/>
    <n v="1"/>
    <n v="1"/>
    <n v="0"/>
    <n v="0"/>
    <n v="1"/>
    <n v="0"/>
    <x v="4"/>
    <m/>
    <m/>
    <m/>
    <m/>
    <m/>
  </r>
  <r>
    <s v="6850154"/>
    <s v="Gammex PF LF Surg Glove Green "/>
    <s v="Sz 7.5      "/>
    <s v="50Pr/Bx "/>
    <s v="ANSELL"/>
    <s v="8515"/>
    <n v="1"/>
    <n v="3"/>
    <n v="0"/>
    <n v="1"/>
    <n v="0"/>
    <n v="0"/>
    <x v="8"/>
    <m/>
    <m/>
    <m/>
    <m/>
    <m/>
  </r>
  <r>
    <s v="8910581"/>
    <s v="Coaguchek XS Meter            "/>
    <s v="Kit         "/>
    <s v="Ea      "/>
    <s v="BIODYN"/>
    <s v="04837975001"/>
    <n v="1"/>
    <n v="1"/>
    <n v="0"/>
    <n v="0"/>
    <n v="0"/>
    <n v="1"/>
    <x v="4"/>
    <m/>
    <m/>
    <m/>
    <m/>
    <m/>
  </r>
  <r>
    <s v="2882390"/>
    <s v="Astound Gown Reinforced Surg  "/>
    <s v="X-Large     "/>
    <s v="20/Ca   "/>
    <s v="ALLEG"/>
    <s v="9040"/>
    <n v="1"/>
    <n v="1"/>
    <n v="0"/>
    <n v="1"/>
    <n v="0"/>
    <n v="0"/>
    <x v="2"/>
    <m/>
    <m/>
    <m/>
    <m/>
    <m/>
  </r>
  <r>
    <s v="1229659"/>
    <s v="Ibuprofen Tablets UD          "/>
    <s v="200Mg       "/>
    <s v="100/Pk  "/>
    <s v="APOMAJ"/>
    <s v="301559"/>
    <n v="1"/>
    <n v="1"/>
    <n v="0"/>
    <n v="1"/>
    <n v="0"/>
    <n v="0"/>
    <x v="2"/>
    <m/>
    <m/>
    <m/>
    <m/>
    <m/>
  </r>
  <r>
    <s v="1208536"/>
    <s v="Liner Clear 55-Gal 16 Micron  "/>
    <s v="36&quot;x60&quot;     "/>
    <s v="200/Ca  "/>
    <s v="STRPAR"/>
    <s v="TYCOHR366016N"/>
    <n v="1"/>
    <n v="1"/>
    <n v="0"/>
    <n v="1"/>
    <n v="0"/>
    <n v="0"/>
    <x v="2"/>
    <m/>
    <m/>
    <m/>
    <m/>
    <m/>
  </r>
  <r>
    <s v="1441105"/>
    <s v="Monosof 2/0 30 Black C-17     "/>
    <s v="            "/>
    <s v="36/Bx   "/>
    <s v="KENDAL"/>
    <s v="SN674"/>
    <n v="1"/>
    <n v="1"/>
    <n v="0"/>
    <n v="0"/>
    <n v="1"/>
    <n v="0"/>
    <x v="4"/>
    <m/>
    <m/>
    <m/>
    <m/>
    <m/>
  </r>
  <r>
    <s v="1635369"/>
    <s v="Forcep Kelly Straight ST      "/>
    <s v="5.5&quot;        "/>
    <s v="50/Ca   "/>
    <s v="MISDFK"/>
    <s v="96-2560"/>
    <n v="1"/>
    <n v="1"/>
    <n v="0"/>
    <n v="0"/>
    <n v="1"/>
    <n v="0"/>
    <x v="4"/>
    <m/>
    <m/>
    <m/>
    <m/>
    <m/>
  </r>
  <r>
    <s v="1241437"/>
    <s v="Boots Suture                  "/>
    <s v="Yellow      "/>
    <s v="300/Ca  "/>
    <s v="DEROYA"/>
    <s v="30-702"/>
    <n v="1"/>
    <n v="2"/>
    <n v="0"/>
    <n v="0"/>
    <n v="0"/>
    <n v="1"/>
    <x v="4"/>
    <m/>
    <m/>
    <m/>
    <m/>
    <m/>
  </r>
  <r>
    <s v="1182585"/>
    <s v="Protexis Latex Glove PF       "/>
    <s v="Sz 6.5 Brown"/>
    <s v="50/Bx   "/>
    <s v="ALLEG"/>
    <s v="2D72NS65X"/>
    <n v="1"/>
    <n v="1"/>
    <n v="0"/>
    <n v="1"/>
    <n v="0"/>
    <n v="0"/>
    <x v="2"/>
    <m/>
    <m/>
    <m/>
    <m/>
    <m/>
  </r>
  <r>
    <s v="9532484"/>
    <s v="Forceps Crile Straight        "/>
    <s v="5-1/2&quot;      "/>
    <s v="Ea      "/>
    <s v="MILTEX"/>
    <s v="MH7-42"/>
    <n v="1"/>
    <n v="6"/>
    <n v="0"/>
    <n v="0"/>
    <n v="0"/>
    <n v="1"/>
    <x v="4"/>
    <m/>
    <m/>
    <m/>
    <m/>
    <m/>
  </r>
  <r>
    <s v="2882036"/>
    <s v="Stockinette Medium Sterile    "/>
    <s v="8x38in      "/>
    <s v="10/Bx   "/>
    <s v="ALLEG"/>
    <s v="1585"/>
    <n v="1"/>
    <n v="6"/>
    <n v="1"/>
    <n v="0"/>
    <n v="0"/>
    <n v="0"/>
    <x v="8"/>
    <m/>
    <m/>
    <m/>
    <m/>
    <m/>
  </r>
  <r>
    <s v="1255190"/>
    <s v="Wrap Sterilization CH400 2 Clr"/>
    <s v="54x72in     "/>
    <s v="24/Ca   "/>
    <s v="ALLEG"/>
    <s v="CH4G0072"/>
    <n v="1"/>
    <n v="2"/>
    <n v="0"/>
    <n v="1"/>
    <n v="0"/>
    <n v="0"/>
    <x v="7"/>
    <m/>
    <m/>
    <m/>
    <m/>
    <m/>
  </r>
  <r>
    <s v="8260491"/>
    <s v="Nasopharyngeal Airway         "/>
    <s v="30Fr        "/>
    <s v="10/Bx   "/>
    <s v="RUSCH"/>
    <s v="123030"/>
    <n v="1"/>
    <n v="1"/>
    <n v="0"/>
    <n v="1"/>
    <n v="0"/>
    <n v="0"/>
    <x v="2"/>
    <m/>
    <m/>
    <m/>
    <m/>
    <m/>
  </r>
  <r>
    <s v="3890038"/>
    <s v="CATH IV 18GX1.25IN LF STERILE "/>
    <s v="            "/>
    <s v="50/Bx   "/>
    <s v="SIMPOR"/>
    <s v="442511"/>
    <n v="1"/>
    <n v="8"/>
    <n v="1"/>
    <n v="0"/>
    <n v="0"/>
    <n v="0"/>
    <x v="8"/>
    <m/>
    <m/>
    <m/>
    <m/>
    <m/>
  </r>
  <r>
    <s v="1292000"/>
    <s v="Injector Stoney Heparin       "/>
    <s v="            "/>
    <s v="Ea      "/>
    <s v="MILTEX"/>
    <s v="310-379"/>
    <n v="1"/>
    <n v="6"/>
    <n v="0"/>
    <n v="0"/>
    <n v="0"/>
    <n v="1"/>
    <x v="4"/>
    <m/>
    <m/>
    <m/>
    <m/>
    <m/>
  </r>
  <r>
    <s v="1087528"/>
    <s v="Suture Surgipro Mono Blu GS22 "/>
    <s v="0 30&quot;       "/>
    <s v="36/Bx   "/>
    <s v="KENDAL"/>
    <s v="CP412"/>
    <n v="1"/>
    <n v="1"/>
    <n v="0"/>
    <n v="1"/>
    <n v="0"/>
    <n v="0"/>
    <x v="2"/>
    <m/>
    <m/>
    <m/>
    <m/>
    <m/>
  </r>
  <r>
    <s v="6547389"/>
    <s v="Suture Nurolon Nylon Black CT1"/>
    <s v="0 30&quot;       "/>
    <s v="36/Bx   "/>
    <s v="ETHICO"/>
    <s v="5424H"/>
    <n v="1"/>
    <n v="6"/>
    <n v="1"/>
    <n v="0"/>
    <n v="0"/>
    <n v="0"/>
    <x v="8"/>
    <m/>
    <m/>
    <m/>
    <m/>
    <m/>
  </r>
  <r>
    <s v="9532295"/>
    <s v="Forceps Adson Sterile         "/>
    <s v="4-3/4&quot;      "/>
    <s v="50/pk   "/>
    <s v="MILTEX"/>
    <s v="ST6-118"/>
    <n v="1"/>
    <n v="1"/>
    <n v="0"/>
    <n v="1"/>
    <n v="0"/>
    <n v="0"/>
    <x v="2"/>
    <m/>
    <m/>
    <m/>
    <m/>
    <m/>
  </r>
  <r>
    <s v="8310340"/>
    <s v="Drape Extremity 89&quot;x128&quot;      "/>
    <s v="Sterile     "/>
    <s v="Ea      "/>
    <s v="MEDLIN"/>
    <s v="DYNJP8002"/>
    <n v="1"/>
    <n v="20"/>
    <n v="0"/>
    <n v="1"/>
    <n v="0"/>
    <n v="0"/>
    <x v="7"/>
    <m/>
    <m/>
    <m/>
    <m/>
    <m/>
  </r>
  <r>
    <s v="2882221"/>
    <s v="Cap Bouffant Floral           "/>
    <s v="            "/>
    <s v="100/Bx  "/>
    <s v="ALLEG"/>
    <s v="3290"/>
    <n v="1"/>
    <n v="2"/>
    <n v="0"/>
    <n v="1"/>
    <n v="0"/>
    <n v="0"/>
    <x v="7"/>
    <m/>
    <m/>
    <m/>
    <m/>
    <m/>
  </r>
  <r>
    <s v="4995310"/>
    <s v="Number Padlock Seals Red      "/>
    <s v="            "/>
    <s v="100/Pk  "/>
    <s v="HEALOG"/>
    <s v="7901"/>
    <n v="1"/>
    <n v="1"/>
    <n v="0"/>
    <n v="0"/>
    <n v="1"/>
    <n v="0"/>
    <x v="4"/>
    <m/>
    <m/>
    <m/>
    <m/>
    <m/>
  </r>
  <r>
    <s v="5825003"/>
    <s v="Liner Can 33Gal Hdpe 16Mic  Cl"/>
    <s v="33X40       "/>
    <s v="250/Ca  "/>
    <s v="ALLEG"/>
    <s v="3340R16CLR"/>
    <n v="1"/>
    <n v="3"/>
    <n v="0"/>
    <n v="1"/>
    <n v="0"/>
    <n v="0"/>
    <x v="8"/>
    <m/>
    <m/>
    <m/>
    <m/>
    <m/>
  </r>
  <r>
    <s v="8234046"/>
    <s v="Y-Ext Set ET06MDA Bore        "/>
    <s v="Sm          "/>
    <s v="100/CA  "/>
    <s v="MCGAW"/>
    <s v="471957"/>
    <n v="1"/>
    <n v="2"/>
    <n v="1"/>
    <n v="0"/>
    <n v="0"/>
    <n v="0"/>
    <x v="8"/>
    <m/>
    <m/>
    <m/>
    <m/>
    <m/>
  </r>
  <r>
    <s v="5554149"/>
    <s v="Skinsense PF NL Surgical Glove"/>
    <s v="Sz 8        "/>
    <s v="50pr/Bx "/>
    <s v="ABCO"/>
    <s v="31480"/>
    <n v="1"/>
    <n v="1"/>
    <n v="0"/>
    <n v="1"/>
    <n v="0"/>
    <n v="0"/>
    <x v="8"/>
    <m/>
    <m/>
    <m/>
    <m/>
    <m/>
  </r>
  <r>
    <s v="5825043"/>
    <s v="Liner Can 0.8Mil 38X55&quot; Brown "/>
    <s v="38X55       "/>
    <s v="200/Ca  "/>
    <s v="ALLEG"/>
    <s v="3855.8BRN"/>
    <n v="1"/>
    <n v="1"/>
    <n v="0"/>
    <n v="1"/>
    <n v="0"/>
    <n v="0"/>
    <x v="2"/>
    <m/>
    <m/>
    <m/>
    <m/>
    <m/>
  </r>
  <r>
    <s v="6668865"/>
    <s v="Container Sharps Slide-Top    "/>
    <s v="8 gal Red   "/>
    <s v="Ea      "/>
    <s v="KENDAL"/>
    <s v="8980S"/>
    <n v="1"/>
    <n v="10"/>
    <n v="1"/>
    <n v="0"/>
    <n v="0"/>
    <n v="0"/>
    <x v="8"/>
    <m/>
    <m/>
    <m/>
    <m/>
    <m/>
  </r>
  <r>
    <s v="1259262"/>
    <s v="IV Extension Set Bond NF Valve"/>
    <s v="7&quot;          "/>
    <s v="Ea      "/>
    <s v="MEDLIN"/>
    <s v="DYNDTC5002"/>
    <n v="1"/>
    <n v="2"/>
    <n v="0"/>
    <n v="0"/>
    <n v="0"/>
    <n v="1"/>
    <x v="4"/>
    <m/>
    <m/>
    <m/>
    <m/>
    <m/>
  </r>
  <r>
    <s v="5550356"/>
    <s v="Dermabond Advanced            "/>
    <s v="Topical     "/>
    <s v="12/Bx   "/>
    <s v="ETHICO"/>
    <s v="DNX12"/>
    <n v="1"/>
    <n v="2"/>
    <n v="1"/>
    <n v="0"/>
    <n v="0"/>
    <n v="0"/>
    <x v="8"/>
    <m/>
    <m/>
    <m/>
    <m/>
    <m/>
  </r>
  <r>
    <s v="1217623"/>
    <s v="Nicardipine Hcl Vial 10mL     "/>
    <s v="25mg/mL     "/>
    <s v="10/Bx   "/>
    <s v="WESINJ"/>
    <s v="00143968910"/>
    <n v="1"/>
    <n v="1"/>
    <n v="0"/>
    <n v="1"/>
    <n v="0"/>
    <n v="0"/>
    <x v="2"/>
    <m/>
    <m/>
    <m/>
    <m/>
    <m/>
  </r>
  <r>
    <s v="1842586"/>
    <s v="Tube Endotrach                "/>
    <s v="7.5mm       "/>
    <s v="10/Bx   "/>
    <s v="KENDAL"/>
    <s v="86112"/>
    <n v="1"/>
    <n v="1"/>
    <n v="0"/>
    <n v="1"/>
    <n v="0"/>
    <n v="0"/>
    <x v="2"/>
    <m/>
    <m/>
    <m/>
    <m/>
    <m/>
  </r>
  <r>
    <s v="1192235"/>
    <s v="Ultrasite Ext. Set Sm Bore    "/>
    <s v="8 in.       "/>
    <s v="100/Ca  "/>
    <s v="MCGAW"/>
    <s v="473438"/>
    <n v="1"/>
    <n v="1"/>
    <n v="0"/>
    <n v="1"/>
    <n v="0"/>
    <n v="0"/>
    <x v="8"/>
    <m/>
    <m/>
    <m/>
    <m/>
    <m/>
  </r>
  <r>
    <s v="2881657"/>
    <s v="Poch ST Slf-Sl Dual 9.125x25.5"/>
    <s v="ST          "/>
    <s v="100/Pk  "/>
    <s v="ALLEG"/>
    <s v="92923"/>
    <n v="1"/>
    <n v="1"/>
    <n v="0"/>
    <n v="1"/>
    <n v="0"/>
    <n v="0"/>
    <x v="2"/>
    <m/>
    <m/>
    <m/>
    <m/>
    <m/>
  </r>
  <r>
    <s v="8902694"/>
    <s v="Underpad Simplicity 23x36&quot;    "/>
    <s v="Mod         "/>
    <s v="150/Ca  "/>
    <s v="KENDAL"/>
    <s v="7176"/>
    <n v="1"/>
    <n v="1"/>
    <n v="0"/>
    <n v="1"/>
    <n v="0"/>
    <n v="0"/>
    <x v="8"/>
    <m/>
    <m/>
    <m/>
    <m/>
    <m/>
  </r>
  <r>
    <s v="1163574"/>
    <s v="Cover Shoe Blue               "/>
    <s v="Standard    "/>
    <s v="150/Ca  "/>
    <s v="BUSSE"/>
    <s v="346"/>
    <n v="1"/>
    <n v="2"/>
    <n v="1"/>
    <n v="0"/>
    <n v="0"/>
    <n v="0"/>
    <x v="8"/>
    <m/>
    <m/>
    <m/>
    <m/>
    <m/>
  </r>
  <r>
    <s v="4026182"/>
    <s v="Airway Guedel N/s 100mm       "/>
    <s v="RED         "/>
    <s v="10/BX   "/>
    <s v="RUSCH"/>
    <s v="1224100"/>
    <n v="1"/>
    <n v="1"/>
    <n v="0"/>
    <n v="1"/>
    <n v="0"/>
    <n v="0"/>
    <x v="4"/>
    <m/>
    <m/>
    <m/>
    <m/>
    <m/>
  </r>
  <r>
    <s v="1171259"/>
    <s v="Detergent High Suds Weiman    "/>
    <s v="1-Ga        "/>
    <s v="4/Ca    "/>
    <s v="CARCOR"/>
    <s v="25130"/>
    <n v="1"/>
    <n v="1"/>
    <n v="0"/>
    <n v="0"/>
    <n v="1"/>
    <n v="0"/>
    <x v="4"/>
    <m/>
    <m/>
    <m/>
    <m/>
    <m/>
  </r>
  <r>
    <s v="8400787"/>
    <s v="Suture Poly 3-0  V-20Ndl      "/>
    <s v="30&quot;         "/>
    <s v="36/Bx   "/>
    <s v="KENDAL"/>
    <s v="GLS322"/>
    <n v="1"/>
    <n v="1"/>
    <n v="0"/>
    <n v="1"/>
    <n v="0"/>
    <n v="0"/>
    <x v="2"/>
    <m/>
    <m/>
    <m/>
    <m/>
    <m/>
  </r>
  <r>
    <s v="9539131"/>
    <s v="Potts-Smith Cardio Scissor    "/>
    <s v="7-5 20M     "/>
    <s v="Each    "/>
    <s v="MILTEX"/>
    <s v="5-247"/>
    <n v="1"/>
    <n v="1"/>
    <n v="0"/>
    <n v="0"/>
    <n v="0"/>
    <n v="1"/>
    <x v="4"/>
    <m/>
    <m/>
    <m/>
    <m/>
    <m/>
  </r>
  <r>
    <s v="1137876"/>
    <s v="Eye Shield Frames Black       "/>
    <s v="            "/>
    <s v="25/Ca   "/>
    <s v="DEROYA"/>
    <s v="23-502"/>
    <n v="1"/>
    <n v="1"/>
    <n v="0"/>
    <n v="1"/>
    <n v="0"/>
    <n v="0"/>
    <x v="2"/>
    <m/>
    <m/>
    <m/>
    <m/>
    <m/>
  </r>
  <r>
    <s v="1046992"/>
    <s v="Lidocaine HCL ABJ LFS Syr 5ml "/>
    <s v="2%          "/>
    <s v="10/Bx   "/>
    <s v="PFIZNJ"/>
    <s v="00409490334"/>
    <n v="1"/>
    <n v="1"/>
    <n v="1"/>
    <n v="0"/>
    <n v="0"/>
    <n v="0"/>
    <x v="8"/>
    <m/>
    <m/>
    <m/>
    <m/>
    <m/>
  </r>
  <r>
    <s v="4150031"/>
    <s v="Dispenser f/Purell Surgi Scrub"/>
    <s v="Ltx         "/>
    <s v="Ea      "/>
    <s v="GOJO"/>
    <s v="1932-04"/>
    <n v="1"/>
    <n v="2"/>
    <n v="0"/>
    <n v="1"/>
    <n v="0"/>
    <n v="0"/>
    <x v="2"/>
    <m/>
    <m/>
    <m/>
    <m/>
    <m/>
  </r>
  <r>
    <s v="5824558"/>
    <s v="Protexis Neoprene Glove PF    "/>
    <s v="Sz 9 Brown  "/>
    <s v="50/Bx   "/>
    <s v="ALLEG"/>
    <s v="2D73DP90"/>
    <n v="1"/>
    <n v="3"/>
    <n v="0"/>
    <n v="1"/>
    <n v="0"/>
    <n v="0"/>
    <x v="8"/>
    <m/>
    <m/>
    <m/>
    <m/>
    <m/>
  </r>
  <r>
    <s v="2771208"/>
    <s v="Forcep Adson 7x7 Side Grasp   "/>
    <s v="4-3/4 Strat "/>
    <s v="25/Ca   "/>
    <s v="MISDFK"/>
    <s v="96-2559"/>
    <n v="1"/>
    <n v="1"/>
    <n v="0"/>
    <n v="1"/>
    <n v="0"/>
    <n v="0"/>
    <x v="2"/>
    <m/>
    <m/>
    <m/>
    <m/>
    <m/>
  </r>
  <r>
    <s v="1539991"/>
    <s v="Slippers Patient White        "/>
    <s v="Large       "/>
    <s v="50/Ca   "/>
    <s v="ALBWAL"/>
    <s v="46012-DAY"/>
    <n v="1"/>
    <n v="1"/>
    <n v="0"/>
    <n v="0"/>
    <n v="1"/>
    <n v="0"/>
    <x v="4"/>
    <m/>
    <m/>
    <m/>
    <m/>
    <m/>
  </r>
  <r>
    <s v="1202967"/>
    <s v="Liner Red 40-45gal 40x48      "/>
    <s v="16 Micron   "/>
    <s v="250/Ca  "/>
    <s v="STRPAR"/>
    <s v="TYCOHH404816PR"/>
    <n v="1"/>
    <n v="1"/>
    <n v="0"/>
    <n v="1"/>
    <n v="0"/>
    <n v="0"/>
    <x v="2"/>
    <m/>
    <m/>
    <m/>
    <m/>
    <m/>
  </r>
  <r>
    <s v="1168913"/>
    <s v="Sink Splash Guard 23.625Lx    "/>
    <s v="4.5Wx18H    "/>
    <s v="Ea      "/>
    <s v="PHLEB"/>
    <s v="2632"/>
    <n v="1"/>
    <n v="1"/>
    <n v="0"/>
    <n v="0"/>
    <n v="0"/>
    <n v="1"/>
    <x v="4"/>
    <m/>
    <m/>
    <m/>
    <m/>
    <m/>
  </r>
  <r>
    <s v="1165692"/>
    <s v="Mask Fluid Guard w/Shield     "/>
    <s v="Adult       "/>
    <s v="100/Ca  "/>
    <s v="MARS"/>
    <s v="15330"/>
    <n v="1"/>
    <n v="1"/>
    <n v="0"/>
    <n v="1"/>
    <n v="0"/>
    <n v="0"/>
    <x v="2"/>
    <m/>
    <m/>
    <m/>
    <m/>
    <m/>
  </r>
  <r>
    <s v="4443795"/>
    <s v="Scissor Metzenbaum MH         "/>
    <s v="Cvd 5-1/2   "/>
    <s v="Ea      "/>
    <s v="MILTEX"/>
    <s v="MH5-180"/>
    <n v="1"/>
    <n v="1"/>
    <n v="0"/>
    <n v="0"/>
    <n v="0"/>
    <n v="1"/>
    <x v="4"/>
    <m/>
    <m/>
    <m/>
    <m/>
    <m/>
  </r>
  <r>
    <s v="2488175"/>
    <s v="Epinephrine Abj LFS Syr Non-Rt"/>
    <s v="1:10M       "/>
    <s v="10ml/Ea "/>
    <s v="GIVREP"/>
    <s v="00409492134"/>
    <n v="1"/>
    <n v="6"/>
    <n v="1"/>
    <n v="0"/>
    <n v="0"/>
    <n v="0"/>
    <x v="8"/>
    <m/>
    <m/>
    <m/>
    <m/>
    <m/>
  </r>
  <r>
    <s v="1310140"/>
    <s v="SOD Chlor 500ML 0.9%, INJ     "/>
    <s v="500ML       "/>
    <s v="20/Ca   "/>
    <s v="GRIFOL"/>
    <s v="7629700101"/>
    <n v="1"/>
    <n v="11"/>
    <n v="1"/>
    <n v="0"/>
    <n v="0"/>
    <n v="0"/>
    <x v="8"/>
    <m/>
    <m/>
    <m/>
    <m/>
    <m/>
  </r>
  <r>
    <s v="1193175"/>
    <s v="Primary Gravity IV Spin LL    "/>
    <s v="15 Dr 112&quot;  "/>
    <s v="50/Ca   "/>
    <s v="MCGAW"/>
    <s v="354205"/>
    <n v="1"/>
    <n v="2"/>
    <n v="1"/>
    <n v="0"/>
    <n v="0"/>
    <n v="0"/>
    <x v="8"/>
    <m/>
    <m/>
    <m/>
    <m/>
    <m/>
  </r>
  <r>
    <s v="6545671"/>
    <s v="Suture Silk Black             "/>
    <s v="3-0 12-18&quot;  "/>
    <s v="36/Bx   "/>
    <s v="ETHICO"/>
    <s v="A184H"/>
    <n v="1"/>
    <n v="1"/>
    <n v="0"/>
    <n v="1"/>
    <n v="0"/>
    <n v="0"/>
    <x v="8"/>
    <m/>
    <m/>
    <m/>
    <m/>
    <m/>
  </r>
  <r>
    <s v="5823482"/>
    <s v="Frazier Suction Handle 8Fr    "/>
    <s v="8FR         "/>
    <s v="50/Ca   "/>
    <s v="ALLEG"/>
    <s v="K71"/>
    <n v="1"/>
    <n v="1"/>
    <n v="0"/>
    <n v="1"/>
    <n v="0"/>
    <n v="0"/>
    <x v="2"/>
    <m/>
    <m/>
    <m/>
    <m/>
    <m/>
  </r>
  <r>
    <s v="5901600"/>
    <s v="Purell APX Manual Dispenser   "/>
    <s v="Foam        "/>
    <s v="Ea      "/>
    <s v="GOJO"/>
    <s v="9699-12"/>
    <n v="1"/>
    <n v="5"/>
    <n v="0"/>
    <n v="1"/>
    <n v="0"/>
    <n v="0"/>
    <x v="8"/>
    <m/>
    <m/>
    <m/>
    <m/>
    <m/>
  </r>
  <r>
    <s v="1083750"/>
    <s v="Scissors Sharp/Blunt          "/>
    <s v="5-1/4&quot;      "/>
    <s v="20/Bx   "/>
    <s v="MEDACT"/>
    <s v="56249"/>
    <n v="1"/>
    <n v="5"/>
    <n v="0"/>
    <n v="0"/>
    <n v="1"/>
    <n v="0"/>
    <x v="4"/>
    <m/>
    <m/>
    <m/>
    <m/>
    <m/>
  </r>
  <r>
    <s v="1247707"/>
    <s v="Electrode Radiolcnt Snp FoamSq"/>
    <s v="Adult       "/>
    <s v="50/Bx   "/>
    <s v="ALLEG"/>
    <s v="E510FASR"/>
    <n v="1"/>
    <n v="20"/>
    <n v="0"/>
    <n v="1"/>
    <n v="0"/>
    <n v="0"/>
    <x v="2"/>
    <m/>
    <m/>
    <m/>
    <m/>
    <m/>
  </r>
  <r>
    <s v="2464839"/>
    <s v="Blood Pressure Cuff Barrier   "/>
    <s v="Adult       "/>
    <s v="500/Ca  "/>
    <s v="MDTEX"/>
    <s v="1081789"/>
    <n v="1"/>
    <n v="1"/>
    <n v="0"/>
    <n v="1"/>
    <n v="0"/>
    <n v="0"/>
    <x v="8"/>
    <m/>
    <m/>
    <m/>
    <m/>
    <m/>
  </r>
  <r>
    <s v="8007723"/>
    <s v="Storage Bins 14-3/4x8-1/4x7   "/>
    <s v="Blue        "/>
    <s v="12/Ca   "/>
    <s v="AKRO"/>
    <s v="30240BLUE"/>
    <n v="1"/>
    <n v="1"/>
    <n v="0"/>
    <n v="1"/>
    <n v="0"/>
    <n v="0"/>
    <x v="3"/>
    <m/>
    <m/>
    <m/>
    <m/>
    <m/>
  </r>
  <r>
    <s v="1255464"/>
    <s v="Safety Lancet Push Btn Micro F"/>
    <s v="28Gx1.6mm   "/>
    <s v="200/Bx  "/>
    <s v="ALLEG"/>
    <s v="SLPBMF200"/>
    <n v="1"/>
    <n v="2"/>
    <n v="0"/>
    <n v="1"/>
    <n v="0"/>
    <n v="0"/>
    <x v="2"/>
    <m/>
    <m/>
    <m/>
    <m/>
    <m/>
  </r>
  <r>
    <s v="2882452"/>
    <s v="Container Speci 120Ml/53Mmster"/>
    <s v="120ml/53mm  "/>
    <s v="100/Ca  "/>
    <s v="ALLEG"/>
    <s v="CHB13905"/>
    <n v="1"/>
    <n v="1"/>
    <n v="1"/>
    <n v="0"/>
    <n v="0"/>
    <n v="0"/>
    <x v="8"/>
    <m/>
    <m/>
    <m/>
    <m/>
    <m/>
  </r>
  <r>
    <s v="8785522"/>
    <s v="Brief Wings Adult 45-58&quot;      "/>
    <s v="Lg Heavy    "/>
    <s v="72/Ca   "/>
    <s v="KENDAL"/>
    <s v="60034"/>
    <n v="1"/>
    <n v="1"/>
    <n v="0"/>
    <n v="1"/>
    <n v="0"/>
    <n v="0"/>
    <x v="2"/>
    <m/>
    <m/>
    <m/>
    <m/>
    <m/>
  </r>
  <r>
    <s v="2880435"/>
    <s v="Tourniquet Disp Textrd LF Blue"/>
    <s v="1x18in      "/>
    <s v="250/Pk  "/>
    <s v="ALLEG"/>
    <s v="CH5060"/>
    <n v="1"/>
    <n v="1"/>
    <n v="0"/>
    <n v="1"/>
    <n v="0"/>
    <n v="0"/>
    <x v="8"/>
    <m/>
    <m/>
    <m/>
    <m/>
    <m/>
  </r>
  <r>
    <s v="1043502"/>
    <s v="Criterion Glove PF Latex Surg "/>
    <s v="Size 7      "/>
    <s v="50Pr/Bx "/>
    <s v="WRPASI"/>
    <s v="1043502"/>
    <n v="1"/>
    <n v="2"/>
    <n v="1"/>
    <n v="0"/>
    <n v="0"/>
    <n v="0"/>
    <x v="7"/>
    <m/>
    <m/>
    <m/>
    <m/>
    <m/>
  </r>
  <r>
    <s v="8401005"/>
    <s v="Suture Ctd Vicryl Plus 4-0    "/>
    <s v="PS2Ndl      "/>
    <s v="36/Bx   "/>
    <s v="ETHICO"/>
    <s v="VCP496H"/>
    <n v="1"/>
    <n v="1"/>
    <n v="0"/>
    <n v="0"/>
    <n v="1"/>
    <n v="0"/>
    <x v="4"/>
    <m/>
    <m/>
    <m/>
    <m/>
    <m/>
  </r>
  <r>
    <s v="1164793"/>
    <s v="Comfort Bath WashCloths       "/>
    <s v="FragFree    "/>
    <s v="5x48/Ca "/>
    <s v="SAGE"/>
    <s v="7956"/>
    <n v="1"/>
    <n v="1"/>
    <n v="0"/>
    <n v="0"/>
    <n v="1"/>
    <n v="0"/>
    <x v="4"/>
    <m/>
    <m/>
    <m/>
    <m/>
    <m/>
  </r>
  <r>
    <s v="4985716"/>
    <s v="Filter Barb To Barb           "/>
    <s v="            "/>
    <s v="3/PK    "/>
    <s v="CHEMET"/>
    <s v="01-90-3928"/>
    <n v="1"/>
    <n v="4"/>
    <n v="0"/>
    <n v="1"/>
    <n v="0"/>
    <n v="0"/>
    <x v="8"/>
    <m/>
    <m/>
    <m/>
    <m/>
    <m/>
  </r>
  <r>
    <s v="2882082"/>
    <s v="Protexis Neoprene Glove PF    "/>
    <s v="Sz 6.5 Brown"/>
    <s v="50/Bx   "/>
    <s v="ALLEG"/>
    <s v="2D73DP65"/>
    <n v="1"/>
    <n v="8"/>
    <n v="0"/>
    <n v="1"/>
    <n v="0"/>
    <n v="0"/>
    <x v="8"/>
    <m/>
    <m/>
    <m/>
    <m/>
    <m/>
  </r>
  <r>
    <s v="3190003"/>
    <s v="Pillow Care Guard Vinyl Blue  "/>
    <s v="19x25&quot;      "/>
    <s v="Ea      "/>
    <s v="PILFAC"/>
    <s v="51109-011"/>
    <n v="1"/>
    <n v="6"/>
    <n v="1"/>
    <n v="0"/>
    <n v="0"/>
    <n v="0"/>
    <x v="8"/>
    <m/>
    <m/>
    <m/>
    <m/>
    <m/>
  </r>
  <r>
    <s v="5078732"/>
    <s v="IV Set Small Bore Ext 6&quot;      "/>
    <s v="            "/>
    <s v="Ea      "/>
    <s v="MCGAW"/>
    <s v="471960"/>
    <n v="1"/>
    <n v="100"/>
    <n v="0"/>
    <n v="1"/>
    <n v="0"/>
    <n v="0"/>
    <x v="8"/>
    <m/>
    <m/>
    <m/>
    <m/>
    <m/>
  </r>
  <r>
    <s v="1048130"/>
    <s v="Marcaine Inj SDV PF 10mL      "/>
    <s v="0.5%        "/>
    <s v="10/Bx   "/>
    <s v="PFIZNJ"/>
    <s v="00409156010"/>
    <n v="1"/>
    <n v="1"/>
    <n v="1"/>
    <n v="0"/>
    <n v="0"/>
    <n v="0"/>
    <x v="8"/>
    <m/>
    <m/>
    <m/>
    <m/>
    <m/>
  </r>
  <r>
    <s v="1108807"/>
    <s v="Medipore H Tape 8&quot;x10yd       "/>
    <s v="8&quot;X10Yd     "/>
    <s v="6/Ca    "/>
    <s v="3MMED"/>
    <s v="2868"/>
    <n v="1"/>
    <n v="1"/>
    <n v="0"/>
    <n v="0"/>
    <n v="1"/>
    <n v="0"/>
    <x v="4"/>
    <m/>
    <m/>
    <m/>
    <m/>
    <m/>
  </r>
  <r>
    <s v="2940192"/>
    <s v="Suture Sofsilk Silk Black C-15"/>
    <s v="2-0 18&quot;     "/>
    <s v="36/Bx   "/>
    <s v="KENDAL"/>
    <s v="SS685"/>
    <n v="1"/>
    <n v="2"/>
    <n v="0"/>
    <n v="1"/>
    <n v="0"/>
    <n v="0"/>
    <x v="2"/>
    <m/>
    <m/>
    <m/>
    <m/>
    <m/>
  </r>
  <r>
    <s v="1046880"/>
    <s v="Lidocaine HCL Inj MDV 20ml    "/>
    <s v="2%          "/>
    <s v="25/Bx   "/>
    <s v="PFIZNJ"/>
    <s v="00409427701"/>
    <n v="1"/>
    <n v="8"/>
    <n v="1"/>
    <n v="0"/>
    <n v="0"/>
    <n v="0"/>
    <x v="8"/>
    <m/>
    <m/>
    <m/>
    <m/>
    <m/>
  </r>
  <r>
    <s v="9532300"/>
    <s v="Forceps Dressing Sterile      "/>
    <s v="5-1/2&quot;      "/>
    <s v="50/pk   "/>
    <s v="MILTEX"/>
    <s v="ST6-8"/>
    <n v="1"/>
    <n v="2"/>
    <n v="0"/>
    <n v="0"/>
    <n v="0"/>
    <n v="1"/>
    <x v="4"/>
    <m/>
    <m/>
    <m/>
    <m/>
    <m/>
  </r>
  <r>
    <s v="9875136"/>
    <s v="Scalpel Protected Disp Bard   "/>
    <s v="#11         "/>
    <s v="10/Bx   "/>
    <s v="OXBORO"/>
    <s v="372611"/>
    <n v="1"/>
    <n v="1"/>
    <n v="1"/>
    <n v="0"/>
    <n v="0"/>
    <n v="0"/>
    <x v="8"/>
    <m/>
    <m/>
    <m/>
    <m/>
    <m/>
  </r>
  <r>
    <s v="1212729"/>
    <s v="Bandage Tubular BandNet       "/>
    <s v="Size 3x50Yd "/>
    <s v="Ea      "/>
    <s v="DERM"/>
    <s v="BA5003"/>
    <n v="1"/>
    <n v="1"/>
    <n v="0"/>
    <n v="0"/>
    <n v="1"/>
    <n v="0"/>
    <x v="4"/>
    <m/>
    <m/>
    <m/>
    <m/>
    <m/>
  </r>
  <r>
    <s v="5470144"/>
    <s v="CareGuard Pillow Blue Reuse   "/>
    <s v="21&quot;x27&quot;     "/>
    <s v="12/Ca   "/>
    <s v="PILFAC"/>
    <s v="TPF-40005"/>
    <n v="1"/>
    <n v="1"/>
    <n v="0"/>
    <n v="0"/>
    <n v="0"/>
    <n v="1"/>
    <x v="4"/>
    <m/>
    <m/>
    <m/>
    <m/>
    <m/>
  </r>
  <r>
    <s v="4121825"/>
    <s v="Forcep Adson Suture           "/>
    <s v="4.75&quot;       "/>
    <s v="Ea      "/>
    <s v="MILTEX"/>
    <s v="MH6-123"/>
    <n v="1"/>
    <n v="3"/>
    <n v="0"/>
    <n v="1"/>
    <n v="0"/>
    <n v="0"/>
    <x v="2"/>
    <m/>
    <m/>
    <m/>
    <m/>
    <m/>
  </r>
  <r>
    <s v="1264836"/>
    <s v="Sharps System Simplicity      "/>
    <s v="Sterile     "/>
    <s v="108/Ca  "/>
    <s v="DEROYA"/>
    <s v="25-0900"/>
    <n v="1"/>
    <n v="1"/>
    <n v="0"/>
    <n v="0"/>
    <n v="0"/>
    <n v="1"/>
    <x v="4"/>
    <m/>
    <m/>
    <m/>
    <m/>
    <m/>
  </r>
  <r>
    <s v="1113333"/>
    <s v="i-Stat Control Level 3        "/>
    <s v="10x1.7ml    "/>
    <s v="10/Bx   "/>
    <s v="ABBCON"/>
    <s v="06F1401"/>
    <n v="1"/>
    <n v="1"/>
    <n v="0"/>
    <n v="1"/>
    <n v="0"/>
    <n v="0"/>
    <x v="2"/>
    <m/>
    <m/>
    <m/>
    <m/>
    <m/>
  </r>
  <r>
    <s v="9333812"/>
    <s v="Needle Guard Plas Box Magnet M"/>
    <s v="            "/>
    <s v="96/Ca   "/>
    <s v="KENDAL"/>
    <s v="31142428"/>
    <n v="1"/>
    <n v="1"/>
    <n v="0"/>
    <n v="0"/>
    <n v="1"/>
    <n v="0"/>
    <x v="4"/>
    <m/>
    <m/>
    <m/>
    <m/>
    <m/>
  </r>
  <r>
    <s v="1023841"/>
    <s v="Catheter IV Autoguard         "/>
    <s v="24x.56      "/>
    <s v="200/CA  "/>
    <s v="BD"/>
    <s v="381411"/>
    <n v="1"/>
    <n v="2"/>
    <n v="0"/>
    <n v="1"/>
    <n v="0"/>
    <n v="0"/>
    <x v="2"/>
    <m/>
    <m/>
    <m/>
    <m/>
    <m/>
  </r>
  <r>
    <s v="2882115"/>
    <s v="Stocking Antiemb Thgh-Hi Xl/Rg"/>
    <s v="Whte        "/>
    <s v="12PR/Ca "/>
    <s v="ALLEG"/>
    <s v="23640-680"/>
    <n v="1"/>
    <n v="1"/>
    <n v="0"/>
    <n v="1"/>
    <n v="0"/>
    <n v="0"/>
    <x v="2"/>
    <m/>
    <m/>
    <m/>
    <m/>
    <m/>
  </r>
  <r>
    <s v="2882068"/>
    <s v="Protexis PI Classic Glove PF  "/>
    <s v="Sz 5.5 Cream"/>
    <s v="50/Bx   "/>
    <s v="ALLEG"/>
    <s v="2D72PL55X"/>
    <n v="1"/>
    <n v="3"/>
    <n v="0"/>
    <n v="1"/>
    <n v="0"/>
    <n v="0"/>
    <x v="2"/>
    <m/>
    <m/>
    <m/>
    <m/>
    <m/>
  </r>
  <r>
    <s v="6433500"/>
    <s v="Wypall Teri Wiper X60         "/>
    <s v="9.1&quot;x16.8&quot;  "/>
    <s v="126/Bx  "/>
    <s v="KIMBER"/>
    <s v="34790"/>
    <n v="1"/>
    <n v="20"/>
    <n v="0"/>
    <n v="1"/>
    <n v="0"/>
    <n v="0"/>
    <x v="8"/>
    <m/>
    <m/>
    <m/>
    <m/>
    <m/>
  </r>
  <r>
    <s v="6962107"/>
    <s v="Paper SONY UPP210HD           "/>
    <s v="Black/White "/>
    <s v="5Rl/Cr  "/>
    <s v="KENDAL"/>
    <s v="UPP-210HD"/>
    <n v="1"/>
    <n v="1"/>
    <n v="0"/>
    <n v="1"/>
    <n v="0"/>
    <n v="0"/>
    <x v="8"/>
    <m/>
    <m/>
    <m/>
    <m/>
    <m/>
  </r>
  <r>
    <s v="9004476"/>
    <s v="Syringe w/o Needle LL         "/>
    <s v="10mL        "/>
    <s v="100/Bx  "/>
    <s v="SHAKIN"/>
    <s v="904476"/>
    <n v="1"/>
    <n v="1"/>
    <n v="0"/>
    <n v="1"/>
    <n v="0"/>
    <n v="0"/>
    <x v="8"/>
    <m/>
    <m/>
    <m/>
    <m/>
    <m/>
  </r>
  <r>
    <s v="2771207"/>
    <s v="Scissor Iris Curved Disp Strle"/>
    <s v="4.5 Sh/Shrp "/>
    <s v="50/Ca   "/>
    <s v="MISDFK"/>
    <s v="96-2506"/>
    <n v="1"/>
    <n v="1"/>
    <n v="0"/>
    <n v="0"/>
    <n v="1"/>
    <n v="0"/>
    <x v="4"/>
    <m/>
    <m/>
    <m/>
    <m/>
    <m/>
  </r>
  <r>
    <s v="1209142"/>
    <s v="Charger f/Surgical Clipper    "/>
    <s v="            "/>
    <s v="Ea      "/>
    <s v="BD"/>
    <s v="5514A"/>
    <n v="1"/>
    <n v="1"/>
    <n v="0"/>
    <n v="0"/>
    <n v="1"/>
    <n v="0"/>
    <x v="4"/>
    <m/>
    <m/>
    <m/>
    <m/>
    <m/>
  </r>
  <r>
    <s v="2882385"/>
    <s v="Esteem Strchy Glove Nitrile I "/>
    <s v="X-Large     "/>
    <s v="130/Bx  "/>
    <s v="ALLEG"/>
    <s v="8819NB"/>
    <n v="1"/>
    <n v="1"/>
    <n v="0"/>
    <n v="1"/>
    <n v="0"/>
    <n v="0"/>
    <x v="8"/>
    <m/>
    <m/>
    <m/>
    <m/>
    <m/>
  </r>
  <r>
    <s v="6430369"/>
    <s v="Mask Proce Earloop w/Visor Wht"/>
    <s v="FogFree     "/>
    <s v="25/Bx   "/>
    <s v="HALYAR"/>
    <s v="41803"/>
    <n v="1"/>
    <n v="1"/>
    <n v="0"/>
    <n v="1"/>
    <n v="0"/>
    <n v="0"/>
    <x v="2"/>
    <m/>
    <m/>
    <m/>
    <m/>
    <m/>
  </r>
  <r>
    <s v="6541456"/>
    <s v="Suture Vicryl Undyed Sh       "/>
    <s v="2-0 27&quot;     "/>
    <s v="36/Bx   "/>
    <s v="ETHICO"/>
    <s v="J417H"/>
    <n v="1"/>
    <n v="1"/>
    <n v="0"/>
    <n v="1"/>
    <n v="0"/>
    <n v="0"/>
    <x v="8"/>
    <m/>
    <m/>
    <m/>
    <m/>
    <m/>
  </r>
  <r>
    <s v="6548361"/>
    <s v="Suture Ethilon Mono Blk Fslx  "/>
    <s v="2-0 30&quot;     "/>
    <s v="36/Bx   "/>
    <s v="ETHICO"/>
    <s v="1674H"/>
    <n v="1"/>
    <n v="2"/>
    <n v="0"/>
    <n v="1"/>
    <n v="0"/>
    <n v="0"/>
    <x v="2"/>
    <m/>
    <m/>
    <m/>
    <m/>
    <m/>
  </r>
  <r>
    <s v="6540344"/>
    <s v="Suture Prolene RB-2           "/>
    <s v="5/0         "/>
    <s v="36/Bx   "/>
    <s v="ETHICO"/>
    <s v="8554H"/>
    <n v="1"/>
    <n v="1"/>
    <n v="0"/>
    <n v="0"/>
    <n v="1"/>
    <n v="0"/>
    <x v="4"/>
    <m/>
    <m/>
    <m/>
    <m/>
    <m/>
  </r>
  <r>
    <s v="5075406"/>
    <s v="Extension Set Female L/L      "/>
    <s v="3ML 21&quot;     "/>
    <s v="Ea      "/>
    <s v="MCGAW"/>
    <s v="V5406"/>
    <n v="1"/>
    <n v="50"/>
    <n v="0"/>
    <n v="1"/>
    <n v="0"/>
    <n v="0"/>
    <x v="8"/>
    <m/>
    <m/>
    <m/>
    <m/>
    <m/>
  </r>
  <r>
    <s v="1131224"/>
    <s v="Pillow Medsoft 20x26          "/>
    <s v="            "/>
    <s v="12/Ca   "/>
    <s v="MEDLIN"/>
    <s v="MDT219683"/>
    <n v="1"/>
    <n v="1"/>
    <n v="0"/>
    <n v="1"/>
    <n v="0"/>
    <n v="0"/>
    <x v="2"/>
    <m/>
    <m/>
    <m/>
    <m/>
    <m/>
  </r>
  <r>
    <s v="1250735"/>
    <s v="Forceps Mixter                "/>
    <s v="            "/>
    <s v="20/Ca   "/>
    <s v="TRISTA"/>
    <s v="67700"/>
    <n v="1"/>
    <n v="1"/>
    <n v="0"/>
    <n v="0"/>
    <n v="0"/>
    <n v="1"/>
    <x v="4"/>
    <m/>
    <m/>
    <m/>
    <m/>
    <m/>
  </r>
  <r>
    <s v="2881876"/>
    <s v="Tube Connecting               "/>
    <s v="5mm         "/>
    <s v="100/Ca  "/>
    <s v="ALLEG"/>
    <s v="N52A"/>
    <n v="1"/>
    <n v="1"/>
    <n v="0"/>
    <n v="1"/>
    <n v="0"/>
    <n v="0"/>
    <x v="2"/>
    <m/>
    <m/>
    <m/>
    <m/>
    <m/>
  </r>
  <r>
    <s v="2880333"/>
    <s v="Eyewear Frame Replacement Disp"/>
    <s v="            "/>
    <s v="10/Pk   "/>
    <s v="ALLEG"/>
    <s v="CAHFRAME"/>
    <n v="1"/>
    <n v="1"/>
    <n v="0"/>
    <n v="1"/>
    <n v="0"/>
    <n v="0"/>
    <x v="7"/>
    <m/>
    <m/>
    <m/>
    <m/>
    <m/>
  </r>
  <r>
    <s v="6684306"/>
    <s v="Chamber Brite Autoclave       "/>
    <s v="Cleaner     "/>
    <s v="10/Bx   "/>
    <s v="TUTT"/>
    <s v="CB0010"/>
    <n v="1"/>
    <n v="1"/>
    <n v="0"/>
    <n v="1"/>
    <n v="0"/>
    <n v="0"/>
    <x v="8"/>
    <m/>
    <m/>
    <m/>
    <m/>
    <m/>
  </r>
  <r>
    <s v="7771790"/>
    <s v="Avagard Gel Hand Antisep      "/>
    <s v="1000mL      "/>
    <s v="5/Ca    "/>
    <s v="3MMED"/>
    <s v="9339"/>
    <n v="1"/>
    <n v="1"/>
    <n v="0"/>
    <n v="0"/>
    <n v="1"/>
    <n v="0"/>
    <x v="4"/>
    <m/>
    <m/>
    <m/>
    <m/>
    <m/>
  </r>
  <r>
    <s v="1087030"/>
    <s v="Needle Holder Mayo-Heger      "/>
    <s v="7&quot;          "/>
    <s v="Ea      "/>
    <s v="MILTEX"/>
    <s v="MH8-46TC"/>
    <n v="1"/>
    <n v="2"/>
    <n v="0"/>
    <n v="0"/>
    <n v="0"/>
    <n v="1"/>
    <x v="4"/>
    <m/>
    <m/>
    <m/>
    <m/>
    <m/>
  </r>
  <r>
    <s v="9870317"/>
    <s v="Posi-Flush Syringe Saline PF  "/>
    <s v="10mL Sterile"/>
    <s v="30/Bx   "/>
    <s v="BD"/>
    <s v="306546"/>
    <n v="1"/>
    <n v="4"/>
    <n v="1"/>
    <n v="0"/>
    <n v="0"/>
    <n v="0"/>
    <x v="8"/>
    <m/>
    <m/>
    <m/>
    <m/>
    <m/>
  </r>
  <r>
    <s v="1002145"/>
    <s v="Surflo Winged Infusion Set 12&quot;"/>
    <s v="21x3/4&quot;     "/>
    <s v="50/Bx   "/>
    <s v="TERUMO"/>
    <s v="SV-21BLK"/>
    <n v="1"/>
    <n v="1"/>
    <n v="0"/>
    <n v="1"/>
    <n v="0"/>
    <n v="0"/>
    <x v="8"/>
    <m/>
    <m/>
    <m/>
    <m/>
    <m/>
  </r>
  <r>
    <s v="1535849"/>
    <s v="Dextrose 5% In Water          "/>
    <s v="500ml Str   "/>
    <s v="500ml/Bg"/>
    <s v="TRAVOL"/>
    <s v="2B0063Q"/>
    <n v="1"/>
    <n v="1"/>
    <n v="1"/>
    <n v="0"/>
    <n v="0"/>
    <n v="0"/>
    <x v="8"/>
    <m/>
    <m/>
    <m/>
    <m/>
    <m/>
  </r>
  <r>
    <s v="1175541"/>
    <s v="Prolene Suture Monofil Blue SH"/>
    <s v="3-0 36&quot;     "/>
    <s v="36/Bx   "/>
    <s v="ETHICO"/>
    <s v="8522H"/>
    <n v="1"/>
    <n v="1"/>
    <n v="0"/>
    <n v="0"/>
    <n v="1"/>
    <n v="0"/>
    <x v="4"/>
    <m/>
    <m/>
    <m/>
    <m/>
    <m/>
  </r>
  <r>
    <s v="1126103"/>
    <s v="Safety Slip Slipper Sock Grey "/>
    <s v="XLarge      "/>
    <s v="48/Ca   "/>
    <s v="ALBWAL"/>
    <s v="1126103"/>
    <n v="1"/>
    <n v="2"/>
    <n v="0"/>
    <n v="1"/>
    <n v="0"/>
    <n v="0"/>
    <x v="8"/>
    <m/>
    <m/>
    <m/>
    <m/>
    <m/>
  </r>
  <r>
    <s v="6545221"/>
    <s v="Suture Sutupak P-H Silk Blk   "/>
    <s v="4-0 12-18&quot;  "/>
    <s v="36/Bx   "/>
    <s v="ETHICO"/>
    <s v="A183H"/>
    <n v="1"/>
    <n v="1"/>
    <n v="0"/>
    <n v="1"/>
    <n v="0"/>
    <n v="0"/>
    <x v="3"/>
    <m/>
    <m/>
    <m/>
    <m/>
    <m/>
  </r>
  <r>
    <s v="1137875"/>
    <s v="Eye Shield Lens               "/>
    <s v="            "/>
    <s v="100/Ca  "/>
    <s v="DEROYA"/>
    <s v="23-501"/>
    <n v="1"/>
    <n v="1"/>
    <n v="0"/>
    <n v="1"/>
    <n v="0"/>
    <n v="0"/>
    <x v="2"/>
    <m/>
    <m/>
    <m/>
    <m/>
    <m/>
  </r>
  <r>
    <s v="1157511"/>
    <s v="Defibrillator Electrode Gel Pk"/>
    <s v="12-Tubes    "/>
    <s v="12/Bx   "/>
    <s v="ZOLL"/>
    <s v="8000-0053"/>
    <n v="1"/>
    <n v="1"/>
    <n v="0"/>
    <n v="0"/>
    <n v="1"/>
    <n v="0"/>
    <x v="4"/>
    <m/>
    <m/>
    <m/>
    <m/>
    <m/>
  </r>
  <r>
    <s v="6540983"/>
    <s v="Suture Prolene Mono Blu Sh    "/>
    <s v="2-0 30&quot;     "/>
    <s v="36/Bx   "/>
    <s v="ETHICO"/>
    <s v="8833H"/>
    <n v="1"/>
    <n v="2"/>
    <n v="1"/>
    <n v="0"/>
    <n v="0"/>
    <n v="0"/>
    <x v="8"/>
    <m/>
    <m/>
    <m/>
    <m/>
    <m/>
  </r>
  <r>
    <s v="3701231"/>
    <s v="HEPARIN LABELS                "/>
    <s v="            "/>
    <s v="333/ROLL"/>
    <s v="TIMED"/>
    <s v="AN-10"/>
    <n v="1"/>
    <n v="1"/>
    <n v="0"/>
    <n v="1"/>
    <n v="0"/>
    <n v="0"/>
    <x v="2"/>
    <m/>
    <m/>
    <m/>
    <m/>
    <m/>
  </r>
  <r>
    <s v="5700642"/>
    <s v="Criterion Glv PF Ltx Surgical "/>
    <s v="SIZE 9.0    "/>
    <s v="50Pr/Bx "/>
    <s v="WEARSF"/>
    <s v="5700642"/>
    <n v="1"/>
    <n v="4"/>
    <n v="0"/>
    <n v="1"/>
    <n v="0"/>
    <n v="0"/>
    <x v="8"/>
    <m/>
    <m/>
    <m/>
    <m/>
    <m/>
  </r>
  <r>
    <s v="1253218"/>
    <s v="Forcep Roch Pean Disp Str     "/>
    <s v="7-1/4&quot;      "/>
    <s v="25/Bx   "/>
    <s v="MISDFK"/>
    <s v="96-3006"/>
    <n v="1"/>
    <n v="1"/>
    <n v="0"/>
    <n v="0"/>
    <n v="0"/>
    <n v="1"/>
    <x v="4"/>
    <m/>
    <m/>
    <m/>
    <m/>
    <m/>
  </r>
  <r>
    <s v="7293650"/>
    <s v="Extension Set Male LL Adaptor "/>
    <s v="            "/>
    <s v="48/Ca   "/>
    <s v="TRAVOL"/>
    <s v="2C8634"/>
    <n v="1"/>
    <n v="1"/>
    <n v="0"/>
    <n v="0"/>
    <n v="1"/>
    <n v="0"/>
    <x v="7"/>
    <m/>
    <m/>
    <m/>
    <m/>
    <m/>
  </r>
  <r>
    <s v="1070115"/>
    <s v="Safeskin PF Ntrl Glove St Sngl"/>
    <s v="Large       "/>
    <s v="400/Ca  "/>
    <s v="HALYAR"/>
    <s v="52103"/>
    <n v="1"/>
    <n v="1"/>
    <n v="0"/>
    <n v="1"/>
    <n v="0"/>
    <n v="0"/>
    <x v="2"/>
    <m/>
    <m/>
    <m/>
    <m/>
    <m/>
  </r>
  <r>
    <s v="2580106"/>
    <s v="Lifeshield DIALFL Extset NDHEP"/>
    <s v="18&quot;         "/>
    <s v="48/Ca   "/>
    <s v="ABBHOS"/>
    <s v="2066728"/>
    <n v="1"/>
    <n v="1"/>
    <n v="0"/>
    <n v="0"/>
    <n v="1"/>
    <n v="0"/>
    <x v="4"/>
    <m/>
    <m/>
    <m/>
    <m/>
    <m/>
  </r>
  <r>
    <s v="1049653"/>
    <s v="Labetalol Inj Carpuject LL Syr"/>
    <s v="5mg/ml      "/>
    <s v="10x4ml  "/>
    <s v="PFIZNJ"/>
    <s v="00409233934"/>
    <n v="1"/>
    <n v="1"/>
    <n v="0"/>
    <n v="1"/>
    <n v="0"/>
    <n v="0"/>
    <x v="8"/>
    <m/>
    <m/>
    <m/>
    <m/>
    <m/>
  </r>
  <r>
    <s v="1943988"/>
    <s v="Suture Monosof Nylon Blk C15  "/>
    <s v="2-0 30&quot;     "/>
    <s v="36/Bx   "/>
    <s v="KENDAL"/>
    <s v="SN664"/>
    <n v="1"/>
    <n v="3"/>
    <n v="0"/>
    <n v="1"/>
    <n v="0"/>
    <n v="0"/>
    <x v="2"/>
    <m/>
    <m/>
    <m/>
    <m/>
    <m/>
  </r>
  <r>
    <s v="6813972"/>
    <s v="Tourniquet LF Flat 1&quot;x18&quot;     "/>
    <s v="White       "/>
    <s v="1000/Ca "/>
    <s v="DUKAL"/>
    <s v="NLT4425W"/>
    <n v="1"/>
    <n v="1"/>
    <n v="0"/>
    <n v="1"/>
    <n v="0"/>
    <n v="0"/>
    <x v="4"/>
    <m/>
    <m/>
    <m/>
    <m/>
    <m/>
  </r>
  <r>
    <s v="1172181"/>
    <s v="Pressure Connector MaxPlus    "/>
    <s v="28mm        "/>
    <s v="100/Ca  "/>
    <s v="BD"/>
    <s v="MP1000-C"/>
    <n v="1"/>
    <n v="1"/>
    <n v="0"/>
    <n v="1"/>
    <n v="0"/>
    <n v="0"/>
    <x v="8"/>
    <m/>
    <m/>
    <m/>
    <m/>
    <m/>
  </r>
  <r>
    <s v="7770451"/>
    <s v="Comply Steam Indicator Tape LF"/>
    <s v="1.89&quot;x60    "/>
    <s v="10/Ca   "/>
    <s v="3MMED"/>
    <s v="1322-48MM"/>
    <n v="1"/>
    <n v="1"/>
    <n v="0"/>
    <n v="0"/>
    <n v="1"/>
    <n v="0"/>
    <x v="4"/>
    <m/>
    <m/>
    <m/>
    <m/>
    <m/>
  </r>
  <r>
    <s v="2958407"/>
    <s v="Guedel Airway Color-Coded     "/>
    <s v="Green 80mm  "/>
    <s v="Ea      "/>
    <s v="RUSCH"/>
    <s v="1158"/>
    <n v="1"/>
    <n v="6"/>
    <n v="0"/>
    <n v="1"/>
    <n v="0"/>
    <n v="0"/>
    <x v="2"/>
    <m/>
    <m/>
    <m/>
    <m/>
    <m/>
  </r>
  <r>
    <s v="8406905"/>
    <s v="Bag Biohazard Infectious Waste"/>
    <s v="40x46       "/>
    <s v="200/Ca  "/>
    <s v="HERBAG"/>
    <s v="A8046PR"/>
    <n v="1"/>
    <n v="2"/>
    <n v="0"/>
    <n v="1"/>
    <n v="0"/>
    <n v="0"/>
    <x v="2"/>
    <m/>
    <m/>
    <m/>
    <m/>
    <m/>
  </r>
  <r>
    <s v="1152576"/>
    <s v="Underpad Light Absorb Dri-Sorb"/>
    <s v="23x36       "/>
    <s v="10/Bg   "/>
    <s v="PAPPK"/>
    <s v="UFS-236"/>
    <n v="1"/>
    <n v="30"/>
    <n v="0"/>
    <n v="1"/>
    <n v="0"/>
    <n v="0"/>
    <x v="8"/>
    <m/>
    <m/>
    <m/>
    <m/>
    <m/>
  </r>
  <r>
    <s v="1190448"/>
    <s v="Liner White LLDPE 60Gal .7Mil "/>
    <s v="38x58&quot;      "/>
    <s v="25x4/Ca "/>
    <s v="INTGRO"/>
    <s v="WSL3858XHW-2"/>
    <n v="1"/>
    <n v="1"/>
    <n v="0"/>
    <n v="1"/>
    <n v="0"/>
    <n v="0"/>
    <x v="3"/>
    <m/>
    <m/>
    <m/>
    <m/>
    <m/>
  </r>
  <r>
    <s v="1188701"/>
    <s v="IV Cath Nexiva Closed Sterile "/>
    <s v="24Gx.56&quot;    "/>
    <s v="80/Ca   "/>
    <s v="BD"/>
    <s v="383530"/>
    <n v="1"/>
    <n v="1"/>
    <n v="0"/>
    <n v="0"/>
    <n v="1"/>
    <n v="0"/>
    <x v="4"/>
    <m/>
    <m/>
    <m/>
    <m/>
    <m/>
  </r>
  <r>
    <s v="7887759"/>
    <s v="Removal Suture Skin           "/>
    <s v="Kit         "/>
    <s v="Ea      "/>
    <s v="BUSSE"/>
    <s v="718"/>
    <n v="1"/>
    <n v="15"/>
    <n v="0"/>
    <n v="1"/>
    <n v="0"/>
    <n v="0"/>
    <x v="8"/>
    <m/>
    <m/>
    <m/>
    <m/>
    <m/>
  </r>
  <r>
    <s v="2881174"/>
    <s v="Tissue Facial Stand 2Ply 90Sht"/>
    <s v="            "/>
    <s v="72/Ca   "/>
    <s v="ALLEG"/>
    <s v="10322-100"/>
    <n v="1"/>
    <n v="1"/>
    <n v="0"/>
    <n v="1"/>
    <n v="0"/>
    <n v="0"/>
    <x v="8"/>
    <m/>
    <m/>
    <m/>
    <m/>
    <m/>
  </r>
  <r>
    <s v="3600169"/>
    <s v="Syntegra CR Glove PF Synth    "/>
    <s v="Size 7.5    "/>
    <s v="40/Bx   "/>
    <s v="SEMPER"/>
    <s v="SCR750"/>
    <n v="1"/>
    <n v="4"/>
    <n v="0"/>
    <n v="1"/>
    <n v="0"/>
    <n v="0"/>
    <x v="8"/>
    <m/>
    <m/>
    <m/>
    <m/>
    <m/>
  </r>
  <r>
    <s v="3407789"/>
    <s v="Guard All Shield              "/>
    <s v="            "/>
    <s v="40/Ca   "/>
    <s v="HALYAR"/>
    <s v="41205"/>
    <n v="1"/>
    <n v="1"/>
    <n v="0"/>
    <n v="1"/>
    <n v="0"/>
    <n v="0"/>
    <x v="2"/>
    <m/>
    <m/>
    <m/>
    <m/>
    <m/>
  </r>
  <r>
    <s v="9231813"/>
    <s v="Cap Bouffant 24&quot;flor.x/lr     "/>
    <s v="125/BX      "/>
    <s v="4/CA    "/>
    <s v="MARS"/>
    <s v="22141"/>
    <n v="1"/>
    <n v="1"/>
    <n v="0"/>
    <n v="0"/>
    <n v="1"/>
    <n v="0"/>
    <x v="4"/>
    <m/>
    <m/>
    <m/>
    <m/>
    <m/>
  </r>
  <r>
    <s v="1046865"/>
    <s v="Lidocaine HCL Ansyr Syrine 5ml"/>
    <s v="2%          "/>
    <s v="10/Bx   "/>
    <s v="PFIZNJ"/>
    <s v="00409132305"/>
    <n v="1"/>
    <n v="1"/>
    <n v="1"/>
    <n v="0"/>
    <n v="0"/>
    <n v="0"/>
    <x v="8"/>
    <m/>
    <m/>
    <m/>
    <m/>
    <m/>
  </r>
  <r>
    <s v="1660241"/>
    <s v="Kool Kleen Cold Soak Stain    "/>
    <s v="Remover     "/>
    <s v="4Gal/Ca "/>
    <s v="CARCOR"/>
    <s v="25133"/>
    <n v="1"/>
    <n v="1"/>
    <n v="0"/>
    <n v="0"/>
    <n v="1"/>
    <n v="0"/>
    <x v="4"/>
    <m/>
    <m/>
    <m/>
    <m/>
    <m/>
  </r>
  <r>
    <s v="5824701"/>
    <s v="Coveralls Elast Cuff&amp;Ankle Wht"/>
    <s v="2XL         "/>
    <s v="24/Ca   "/>
    <s v="ALLEG"/>
    <s v="2202CV"/>
    <n v="1"/>
    <n v="2"/>
    <n v="0"/>
    <n v="1"/>
    <n v="0"/>
    <n v="0"/>
    <x v="8"/>
    <m/>
    <m/>
    <m/>
    <m/>
    <m/>
  </r>
  <r>
    <s v="2880561"/>
    <s v="Lbcoat Kn Lgth Fldrst Blu Disp"/>
    <s v="2XL         "/>
    <s v="10/Pk   "/>
    <s v="ALLEG"/>
    <s v="C3660MB2XL"/>
    <n v="1"/>
    <n v="1"/>
    <n v="0"/>
    <n v="1"/>
    <n v="0"/>
    <n v="0"/>
    <x v="2"/>
    <m/>
    <m/>
    <m/>
    <m/>
    <m/>
  </r>
  <r>
    <s v="3608614"/>
    <s v="Stethoscope Disp. Bright      "/>
    <s v="YELLOW      "/>
    <s v="10/BX   "/>
    <s v="AMDIAG"/>
    <s v="665Y-10"/>
    <n v="1"/>
    <n v="4"/>
    <n v="0"/>
    <n v="0"/>
    <n v="1"/>
    <n v="0"/>
    <x v="4"/>
    <m/>
    <m/>
    <m/>
    <m/>
    <m/>
  </r>
  <r>
    <s v="1038945"/>
    <s v="Cotton Glove Liner            "/>
    <s v="Large       "/>
    <s v="12Pr/Pk "/>
    <s v="GF"/>
    <s v="9666"/>
    <n v="1"/>
    <n v="2"/>
    <n v="0"/>
    <n v="0"/>
    <n v="0"/>
    <n v="1"/>
    <x v="4"/>
    <m/>
    <m/>
    <m/>
    <m/>
    <m/>
  </r>
  <r>
    <s v="8909695"/>
    <s v="Combitube Standard Tray       "/>
    <s v="41Fr        "/>
    <s v="Ea      "/>
    <s v="KENDAL"/>
    <s v="5-18541"/>
    <n v="1"/>
    <n v="1"/>
    <n v="0"/>
    <n v="1"/>
    <n v="0"/>
    <n v="0"/>
    <x v="2"/>
    <m/>
    <m/>
    <m/>
    <m/>
    <m/>
  </r>
  <r>
    <s v="3181438"/>
    <s v="Suture Surgipro Mono Blu C15  "/>
    <s v="2-0 18&quot;     "/>
    <s v="36/Bx   "/>
    <s v="KENDAL"/>
    <s v="SP868"/>
    <n v="1"/>
    <n v="1"/>
    <n v="0"/>
    <n v="1"/>
    <n v="0"/>
    <n v="0"/>
    <x v="2"/>
    <m/>
    <m/>
    <m/>
    <m/>
    <m/>
  </r>
  <r>
    <s v="3600844"/>
    <s v="Sempersure PF Nitrile Glove   "/>
    <s v="Small       "/>
    <s v="200/Bx  "/>
    <s v="SEMPER"/>
    <s v="SUNF202"/>
    <n v="1"/>
    <n v="8"/>
    <n v="0"/>
    <n v="1"/>
    <n v="0"/>
    <n v="0"/>
    <x v="2"/>
    <m/>
    <m/>
    <m/>
    <m/>
    <m/>
  </r>
  <r>
    <s v="6978067"/>
    <s v="Nitroglycerine W/dex5&amp;        "/>
    <s v="250ML       "/>
    <s v="12/Ca   "/>
    <s v="TRAVOL"/>
    <s v="1A0692"/>
    <n v="1"/>
    <n v="1"/>
    <n v="0"/>
    <n v="1"/>
    <n v="0"/>
    <n v="0"/>
    <x v="2"/>
    <m/>
    <m/>
    <m/>
    <m/>
    <m/>
  </r>
  <r>
    <s v="7880749"/>
    <s v="Yankauer Suction Insert N/Vent"/>
    <s v="Open Tips   "/>
    <s v="Ea      "/>
    <s v="BUSSE"/>
    <s v="296"/>
    <n v="1"/>
    <n v="8"/>
    <n v="0"/>
    <n v="1"/>
    <n v="0"/>
    <n v="0"/>
    <x v="8"/>
    <m/>
    <m/>
    <m/>
    <m/>
    <m/>
  </r>
  <r>
    <s v="1272567"/>
    <s v="Lubriderm Lotion Unscented    "/>
    <s v="            "/>
    <s v="16oz/Bt "/>
    <s v="WARNLB"/>
    <s v="514832300"/>
    <n v="1"/>
    <n v="1"/>
    <n v="1"/>
    <n v="0"/>
    <n v="0"/>
    <n v="0"/>
    <x v="8"/>
    <m/>
    <m/>
    <m/>
    <m/>
    <m/>
  </r>
  <r>
    <s v="1537096"/>
    <s v="Dextrose 5% In Water          "/>
    <s v="Plas Bg     "/>
    <s v="1000ml  "/>
    <s v="TRAVOL"/>
    <s v="2B0064X"/>
    <n v="1"/>
    <n v="12"/>
    <n v="1"/>
    <n v="0"/>
    <n v="0"/>
    <n v="0"/>
    <x v="8"/>
    <m/>
    <m/>
    <m/>
    <m/>
    <m/>
  </r>
  <r>
    <s v="9879570"/>
    <s v="PosiFlush Syringe Saline      "/>
    <s v="Prefill 3ml "/>
    <s v="30/Bx   "/>
    <s v="BD"/>
    <s v="306507"/>
    <n v="1"/>
    <n v="8"/>
    <n v="1"/>
    <n v="0"/>
    <n v="0"/>
    <n v="0"/>
    <x v="8"/>
    <m/>
    <m/>
    <m/>
    <m/>
    <m/>
  </r>
  <r>
    <s v="3720151"/>
    <s v="Holder Wrist Dbl Strap 54&quot;    "/>
    <s v="1pr         "/>
    <s v="1/Pr    "/>
    <s v="DEROYA"/>
    <s v="M2031"/>
    <n v="1"/>
    <n v="3"/>
    <n v="0"/>
    <n v="1"/>
    <n v="0"/>
    <n v="0"/>
    <x v="2"/>
    <m/>
    <m/>
    <m/>
    <m/>
    <m/>
  </r>
  <r>
    <s v="8402389"/>
    <s v="Oximax Oxygen Sensor LF       "/>
    <s v="Adult       "/>
    <s v="Ea      "/>
    <s v="KENDAL"/>
    <s v="MAXA"/>
    <n v="1"/>
    <n v="24"/>
    <n v="0"/>
    <n v="1"/>
    <n v="0"/>
    <n v="0"/>
    <x v="8"/>
    <m/>
    <m/>
    <m/>
    <m/>
    <m/>
  </r>
  <r>
    <s v="1192261"/>
    <s v="Padding Sof-Rol Sterile       "/>
    <s v="4x4 yds     "/>
    <s v="20/Ca   "/>
    <s v="SMINEP"/>
    <s v="9034S"/>
    <n v="1"/>
    <n v="1"/>
    <n v="0"/>
    <n v="0"/>
    <n v="1"/>
    <n v="0"/>
    <x v="4"/>
    <m/>
    <m/>
    <m/>
    <m/>
    <m/>
  </r>
  <r>
    <s v="1149484"/>
    <s v="Exidine 4% CHG Scrub          "/>
    <s v="Solutin     "/>
    <s v="16Oz/Bt "/>
    <s v="BD"/>
    <s v="29900-416"/>
    <n v="1"/>
    <n v="4"/>
    <n v="0"/>
    <n v="1"/>
    <n v="0"/>
    <n v="0"/>
    <x v="8"/>
    <m/>
    <m/>
    <m/>
    <m/>
    <m/>
  </r>
  <r>
    <s v="5550364"/>
    <s v="Disk BioPatch Protective w/CHG"/>
    <s v="1&quot; 7mm      "/>
    <s v="10/Bx   "/>
    <s v="ETHICO"/>
    <s v="4152"/>
    <n v="1"/>
    <n v="1"/>
    <n v="0"/>
    <n v="1"/>
    <n v="0"/>
    <n v="0"/>
    <x v="8"/>
    <m/>
    <m/>
    <m/>
    <m/>
    <m/>
  </r>
  <r>
    <s v="1530071"/>
    <s v="Esteem TruBlu Glove Nitrile   "/>
    <s v="Lg Stretchy "/>
    <s v="100/Bx  "/>
    <s v="ALLEG"/>
    <s v="8898N"/>
    <n v="1"/>
    <n v="3"/>
    <n v="0"/>
    <n v="1"/>
    <n v="0"/>
    <n v="0"/>
    <x v="7"/>
    <m/>
    <m/>
    <m/>
    <m/>
    <m/>
  </r>
  <r>
    <s v="8640013"/>
    <s v="Forcep Hemostat 5 Str Eco     "/>
    <s v="Mosq        "/>
    <s v="25/Bx   "/>
    <s v="MISDFK"/>
    <s v="96-2537"/>
    <n v="1"/>
    <n v="1"/>
    <n v="0"/>
    <n v="1"/>
    <n v="0"/>
    <n v="0"/>
    <x v="7"/>
    <m/>
    <m/>
    <m/>
    <m/>
    <m/>
  </r>
  <r>
    <s v="7020016"/>
    <s v="Elctrode,Ecg,Monitoring Ss Snp"/>
    <s v="Foam        "/>
    <s v="1,000/Bx"/>
    <s v="ALLEG"/>
    <s v="E510FATM"/>
    <n v="1"/>
    <n v="1"/>
    <n v="0"/>
    <n v="1"/>
    <n v="0"/>
    <n v="0"/>
    <x v="8"/>
    <m/>
    <m/>
    <m/>
    <m/>
    <m/>
  </r>
  <r>
    <s v="3600168"/>
    <s v="Syntegra CR Glove PF Synth Srg"/>
    <s v="Size 6.5 Pr "/>
    <s v="40/Bx   "/>
    <s v="SEMPER"/>
    <s v="SCR650"/>
    <n v="1"/>
    <n v="2"/>
    <n v="0"/>
    <n v="1"/>
    <n v="0"/>
    <n v="0"/>
    <x v="8"/>
    <m/>
    <m/>
    <m/>
    <m/>
    <m/>
  </r>
  <r>
    <s v="2881465"/>
    <s v="Covershoe Nonskid Fldrst Bl Xl"/>
    <s v="SMS         "/>
    <s v="100/Bx  "/>
    <s v="ALLEG"/>
    <s v="5854"/>
    <n v="1"/>
    <n v="2"/>
    <n v="0"/>
    <n v="1"/>
    <n v="0"/>
    <n v="0"/>
    <x v="8"/>
    <m/>
    <m/>
    <m/>
    <m/>
    <m/>
  </r>
  <r>
    <s v="5824845"/>
    <s v="Marker Skin Reg Tip 6&quot;        "/>
    <s v="REG TIP 6&quot;  "/>
    <s v="50/Bx   "/>
    <s v="ALLEG"/>
    <s v="250GPR"/>
    <n v="1"/>
    <n v="2"/>
    <n v="0"/>
    <n v="1"/>
    <n v="0"/>
    <n v="0"/>
    <x v="2"/>
    <m/>
    <m/>
    <m/>
    <m/>
    <m/>
  </r>
  <r>
    <s v="1539927"/>
    <s v="Mask Face Anti-Fog            "/>
    <s v="Green       "/>
    <s v="50/Bx   "/>
    <s v="HALYAR"/>
    <s v="49235"/>
    <n v="1"/>
    <n v="6"/>
    <n v="0"/>
    <n v="1"/>
    <n v="0"/>
    <n v="0"/>
    <x v="8"/>
    <m/>
    <m/>
    <m/>
    <m/>
    <m/>
  </r>
  <r>
    <s v="6548931"/>
    <s v="Suture Ethilon Mono Blk Fs1   "/>
    <s v="3-0 18&quot;     "/>
    <s v="36/Bx   "/>
    <s v="ETHICO"/>
    <s v="663H"/>
    <n v="1"/>
    <n v="4"/>
    <n v="0"/>
    <n v="1"/>
    <n v="0"/>
    <n v="0"/>
    <x v="8"/>
    <m/>
    <m/>
    <m/>
    <m/>
    <m/>
  </r>
  <r>
    <s v="1047227"/>
    <s v="Criterion Glove PF Latex Surg "/>
    <s v="Size 9      "/>
    <s v="50Pr/Bx "/>
    <s v="WRPASI"/>
    <s v="1047227"/>
    <n v="1"/>
    <n v="1"/>
    <n v="0"/>
    <n v="1"/>
    <n v="0"/>
    <n v="0"/>
    <x v="7"/>
    <m/>
    <m/>
    <m/>
    <m/>
    <m/>
  </r>
  <r>
    <s v="2295265"/>
    <s v="Suture Caprosyn UD CV-23      "/>
    <s v="4-0 30&quot;     "/>
    <s v="36/Bx   "/>
    <s v="KENDAL"/>
    <s v="UC203"/>
    <n v="1"/>
    <n v="2"/>
    <n v="0"/>
    <n v="0"/>
    <n v="1"/>
    <n v="0"/>
    <x v="4"/>
    <m/>
    <m/>
    <m/>
    <m/>
    <m/>
  </r>
  <r>
    <s v="8400943"/>
    <s v="Sofsilk 0 18 Black Precut     "/>
    <s v="            "/>
    <s v="24/Bx   "/>
    <s v="KENDAL"/>
    <s v="S176"/>
    <n v="1"/>
    <n v="1"/>
    <n v="0"/>
    <n v="0"/>
    <n v="1"/>
    <n v="0"/>
    <x v="4"/>
    <m/>
    <m/>
    <m/>
    <m/>
    <m/>
  </r>
  <r>
    <s v="9119586"/>
    <s v="Tensoplast Athletic Tape      "/>
    <s v="4&quot;x5yd      "/>
    <s v="Case/16 "/>
    <s v="SMINEP"/>
    <s v="04414001"/>
    <n v="1"/>
    <n v="1"/>
    <n v="0"/>
    <n v="1"/>
    <n v="0"/>
    <n v="0"/>
    <x v="2"/>
    <m/>
    <m/>
    <m/>
    <m/>
    <m/>
  </r>
  <r>
    <s v="1176775"/>
    <s v="Dressing Lyofoam Max Foam     "/>
    <s v="4x4&quot;        "/>
    <s v="10/Bx   "/>
    <s v="ABCO"/>
    <s v="603201"/>
    <n v="1"/>
    <n v="4"/>
    <n v="0"/>
    <n v="1"/>
    <n v="0"/>
    <n v="0"/>
    <x v="8"/>
    <m/>
    <m/>
    <m/>
    <m/>
    <m/>
  </r>
  <r>
    <s v="4995325"/>
    <s v="Ambu CO2 Detector             "/>
    <s v="Adult       "/>
    <s v="12/Ca   "/>
    <s v="AMBU"/>
    <s v="000172712"/>
    <n v="1"/>
    <n v="1"/>
    <n v="0"/>
    <n v="1"/>
    <n v="0"/>
    <n v="0"/>
    <x v="2"/>
    <m/>
    <m/>
    <m/>
    <m/>
    <m/>
  </r>
  <r>
    <s v="2487214"/>
    <s v="Calcium Chl Ansy Syr Non Retrn"/>
    <s v="10%         "/>
    <s v="10mL/Ea "/>
    <s v="GIVREP"/>
    <s v="00409163110"/>
    <n v="1"/>
    <n v="2"/>
    <n v="1"/>
    <n v="0"/>
    <n v="0"/>
    <n v="0"/>
    <x v="8"/>
    <m/>
    <m/>
    <m/>
    <m/>
    <m/>
  </r>
  <r>
    <s v="1197909"/>
    <s v="Injection Cap                 "/>
    <s v="            "/>
    <s v="100/Bx  "/>
    <s v="BURIND"/>
    <s v="418030"/>
    <n v="1"/>
    <n v="1"/>
    <n v="0"/>
    <n v="1"/>
    <n v="0"/>
    <n v="0"/>
    <x v="2"/>
    <m/>
    <m/>
    <m/>
    <m/>
    <m/>
  </r>
  <r>
    <s v="5556590"/>
    <s v="Mepilex AG Foam Dressing      "/>
    <s v="4x4         "/>
    <s v="5/Bx    "/>
    <s v="ABCO"/>
    <s v="287100"/>
    <n v="1"/>
    <n v="6"/>
    <n v="0"/>
    <n v="1"/>
    <n v="0"/>
    <n v="0"/>
    <x v="8"/>
    <m/>
    <m/>
    <m/>
    <m/>
    <m/>
  </r>
  <r>
    <s v="1046850"/>
    <s v="Dextrose 5% In Water          "/>
    <s v="1000ml      "/>
    <s v="Ea      "/>
    <s v="ABBHOS"/>
    <s v="0792209"/>
    <n v="1"/>
    <n v="1"/>
    <n v="1"/>
    <n v="0"/>
    <n v="0"/>
    <n v="0"/>
    <x v="8"/>
    <m/>
    <m/>
    <m/>
    <m/>
    <m/>
  </r>
  <r>
    <s v="6545892"/>
    <s v="Suture Prolene Mono Blu Sh    "/>
    <s v="3-0 30&quot;     "/>
    <s v="36/Bx   "/>
    <s v="ETHICO"/>
    <s v="8832H"/>
    <n v="1"/>
    <n v="1"/>
    <n v="0"/>
    <n v="1"/>
    <n v="0"/>
    <n v="0"/>
    <x v="3"/>
    <m/>
    <m/>
    <m/>
    <m/>
    <m/>
  </r>
  <r>
    <s v="6430116"/>
    <s v="Earloop Mask Duckbill AntiFog "/>
    <s v="Blue        "/>
    <s v="6x50/Ca "/>
    <s v="HALYAR"/>
    <s v="49216"/>
    <n v="1"/>
    <n v="1"/>
    <n v="0"/>
    <n v="0"/>
    <n v="1"/>
    <n v="0"/>
    <x v="4"/>
    <m/>
    <m/>
    <m/>
    <m/>
    <m/>
  </r>
  <r>
    <s v="1084295"/>
    <s v="NeoSoothe Surg Glove LF PF    "/>
    <s v="Size 7      "/>
    <s v="25Pr/Bx "/>
    <s v="DARBYD"/>
    <s v="43670"/>
    <n v="1"/>
    <n v="3"/>
    <n v="0"/>
    <n v="1"/>
    <n v="0"/>
    <n v="0"/>
    <x v="8"/>
    <m/>
    <m/>
    <m/>
    <m/>
    <m/>
  </r>
  <r>
    <s v="1044435"/>
    <s v="Magnesium Sulfate SDV 2ml     "/>
    <s v="50%         "/>
    <s v="25/Bx   "/>
    <s v="AMEPHA"/>
    <s v="63323006402"/>
    <n v="1"/>
    <n v="1"/>
    <n v="1"/>
    <n v="0"/>
    <n v="0"/>
    <n v="0"/>
    <x v="7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2:D12" firstHeaderRow="0" firstDataRow="1" firstDataCol="1"/>
  <pivotFields count="18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11">
        <item x="4"/>
        <item x="7"/>
        <item x="6"/>
        <item x="2"/>
        <item x="3"/>
        <item m="1" x="9"/>
        <item x="1"/>
        <item x="8"/>
        <item x="0"/>
        <item x="5"/>
        <item t="default"/>
      </items>
    </pivotField>
    <pivotField showAll="0"/>
    <pivotField showAll="0"/>
    <pivotField showAll="0"/>
    <pivotField showAll="0"/>
    <pivotField showAll="0"/>
  </pivotFields>
  <rowFields count="1">
    <field x="12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38">
    <format dxfId="100">
      <pivotArea field="12" type="button" dataOnly="0" labelOnly="1" outline="0" axis="axisRow" fieldPosition="0"/>
    </format>
    <format dxfId="9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8">
      <pivotArea type="all" dataOnly="0" outline="0" fieldPosition="0"/>
    </format>
    <format dxfId="97">
      <pivotArea dataOnly="0" labelOnly="1" fieldPosition="0">
        <references count="1">
          <reference field="12" count="0"/>
        </references>
      </pivotArea>
    </format>
    <format dxfId="96">
      <pivotArea dataOnly="0" labelOnly="1" grandRow="1" outline="0" fieldPosition="0"/>
    </format>
    <format dxfId="95">
      <pivotArea collapsedLevelsAreSubtotals="1" fieldPosition="0">
        <references count="1">
          <reference field="12" count="3">
            <x v="0"/>
            <x v="1"/>
            <x v="2"/>
          </reference>
        </references>
      </pivotArea>
    </format>
    <format dxfId="94">
      <pivotArea dataOnly="0" labelOnly="1" fieldPosition="0">
        <references count="1">
          <reference field="12" count="3">
            <x v="0"/>
            <x v="1"/>
            <x v="2"/>
          </reference>
        </references>
      </pivotArea>
    </format>
    <format dxfId="93">
      <pivotArea collapsedLevelsAreSubtotals="1" fieldPosition="0">
        <references count="1">
          <reference field="12" count="4">
            <x v="5"/>
            <x v="7"/>
            <x v="8"/>
            <x v="9"/>
          </reference>
        </references>
      </pivotArea>
    </format>
    <format dxfId="92">
      <pivotArea dataOnly="0" labelOnly="1" fieldPosition="0">
        <references count="1">
          <reference field="12" count="4">
            <x v="5"/>
            <x v="7"/>
            <x v="8"/>
            <x v="9"/>
          </reference>
        </references>
      </pivotArea>
    </format>
    <format dxfId="91">
      <pivotArea grandRow="1" outline="0" collapsedLevelsAreSubtotals="1" fieldPosition="0"/>
    </format>
    <format dxfId="90">
      <pivotArea dataOnly="0" labelOnly="1" grandRow="1" outline="0" fieldPosition="0"/>
    </format>
    <format dxfId="89">
      <pivotArea collapsedLevelsAreSubtotals="1" fieldPosition="0">
        <references count="1">
          <reference field="12" count="1">
            <x v="0"/>
          </reference>
        </references>
      </pivotArea>
    </format>
    <format dxfId="88">
      <pivotArea dataOnly="0" labelOnly="1" fieldPosition="0">
        <references count="1">
          <reference field="12" count="1">
            <x v="0"/>
          </reference>
        </references>
      </pivotArea>
    </format>
    <format dxfId="87">
      <pivotArea collapsedLevelsAreSubtotals="1" fieldPosition="0">
        <references count="1">
          <reference field="12" count="1">
            <x v="3"/>
          </reference>
        </references>
      </pivotArea>
    </format>
    <format dxfId="86">
      <pivotArea dataOnly="0" labelOnly="1" fieldPosition="0">
        <references count="1">
          <reference field="12" count="1">
            <x v="3"/>
          </reference>
        </references>
      </pivotArea>
    </format>
    <format dxfId="85">
      <pivotArea collapsedLevelsAreSubtotals="1" fieldPosition="0">
        <references count="1">
          <reference field="12" count="1">
            <x v="7"/>
          </reference>
        </references>
      </pivotArea>
    </format>
    <format dxfId="84">
      <pivotArea dataOnly="0" labelOnly="1" fieldPosition="0">
        <references count="1">
          <reference field="12" count="1">
            <x v="7"/>
          </reference>
        </references>
      </pivotArea>
    </format>
    <format dxfId="83">
      <pivotArea collapsedLevelsAreSubtotals="1" fieldPosition="0">
        <references count="1">
          <reference field="12" count="1">
            <x v="2"/>
          </reference>
        </references>
      </pivotArea>
    </format>
    <format dxfId="82">
      <pivotArea dataOnly="0" labelOnly="1" fieldPosition="0">
        <references count="1">
          <reference field="12" count="1">
            <x v="2"/>
          </reference>
        </references>
      </pivotArea>
    </format>
    <format dxfId="81">
      <pivotArea collapsedLevelsAreSubtotals="1" fieldPosition="0">
        <references count="1">
          <reference field="12" count="1">
            <x v="4"/>
          </reference>
        </references>
      </pivotArea>
    </format>
    <format dxfId="80">
      <pivotArea dataOnly="0" labelOnly="1" fieldPosition="0">
        <references count="1">
          <reference field="12" count="1">
            <x v="4"/>
          </reference>
        </references>
      </pivotArea>
    </format>
    <format dxfId="79">
      <pivotArea collapsedLevelsAreSubtotals="1" fieldPosition="0">
        <references count="1">
          <reference field="12" count="1">
            <x v="9"/>
          </reference>
        </references>
      </pivotArea>
    </format>
    <format dxfId="78">
      <pivotArea dataOnly="0" labelOnly="1" fieldPosition="0">
        <references count="1">
          <reference field="12" count="1">
            <x v="9"/>
          </reference>
        </references>
      </pivotArea>
    </format>
    <format dxfId="51">
      <pivotArea type="all" dataOnly="0" outline="0" fieldPosition="0"/>
    </format>
    <format dxfId="49">
      <pivotArea field="12" type="button" dataOnly="0" labelOnly="1" outline="0" axis="axisRow" fieldPosition="0"/>
    </format>
    <format dxfId="4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5">
      <pivotArea field="12" type="button" dataOnly="0" labelOnly="1" outline="0" axis="axisRow" fieldPosition="0"/>
    </format>
    <format dxfId="4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">
      <pivotArea type="all" dataOnly="0" outline="0" fieldPosition="0"/>
    </format>
    <format dxfId="11">
      <pivotArea outline="0" collapsedLevelsAreSubtotals="1" fieldPosition="0"/>
    </format>
    <format dxfId="9">
      <pivotArea field="12" type="button" dataOnly="0" labelOnly="1" outline="0" axis="axisRow" fieldPosition="0"/>
    </format>
    <format dxfId="8">
      <pivotArea dataOnly="0" labelOnly="1" fieldPosition="0">
        <references count="1">
          <reference field="12" count="0"/>
        </references>
      </pivotArea>
    </format>
    <format dxfId="6">
      <pivotArea dataOnly="0" labelOnly="1" grandRow="1" outline="0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">
      <pivotArea collapsedLevelsAreSubtotals="1" fieldPosition="0">
        <references count="1">
          <reference field="12" count="3">
            <x v="0"/>
            <x v="1"/>
            <x v="2"/>
          </reference>
        </references>
      </pivotArea>
    </format>
    <format dxfId="2">
      <pivotArea dataOnly="0" labelOnly="1" fieldPosition="0">
        <references count="1">
          <reference field="12" count="3">
            <x v="0"/>
            <x v="1"/>
            <x v="2"/>
          </reference>
        </references>
      </pivotArea>
    </format>
    <format dxfId="1">
      <pivotArea collapsedLevelsAreSubtotals="1" fieldPosition="0">
        <references count="1">
          <reference field="12" count="4">
            <x v="6"/>
            <x v="7"/>
            <x v="8"/>
            <x v="9"/>
          </reference>
        </references>
      </pivotArea>
    </format>
    <format dxfId="0">
      <pivotArea dataOnly="0" labelOnly="1" fieldPosition="0">
        <references count="1">
          <reference field="12" count="4">
            <x v="6"/>
            <x v="7"/>
            <x v="8"/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workbookViewId="0">
      <selection sqref="A1:J4"/>
    </sheetView>
  </sheetViews>
  <sheetFormatPr defaultRowHeight="14.4" x14ac:dyDescent="0.3"/>
  <sheetData>
    <row r="1" spans="1:10" x14ac:dyDescent="0.3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9" t="s">
        <v>11</v>
      </c>
      <c r="B3" s="28"/>
      <c r="C3" s="6">
        <v>7308</v>
      </c>
      <c r="D3" s="6">
        <v>6478</v>
      </c>
      <c r="E3" s="5">
        <v>0.88642583470169678</v>
      </c>
      <c r="F3" s="6">
        <v>458</v>
      </c>
      <c r="G3" s="5">
        <v>0.94909688013136284</v>
      </c>
      <c r="H3" s="6">
        <v>202</v>
      </c>
      <c r="I3" s="6">
        <v>102</v>
      </c>
      <c r="J3" s="6">
        <v>68</v>
      </c>
    </row>
    <row r="4" spans="1:10" x14ac:dyDescent="0.3">
      <c r="A4" s="29" t="s">
        <v>12</v>
      </c>
      <c r="B4" s="29"/>
      <c r="C4" s="28"/>
      <c r="D4" s="28"/>
      <c r="E4" s="5">
        <v>0.909688013136289</v>
      </c>
      <c r="F4" s="3"/>
      <c r="G4" s="5">
        <v>0.97235905856595517</v>
      </c>
      <c r="H4" s="29"/>
      <c r="I4" s="28"/>
      <c r="J4" s="3"/>
    </row>
    <row r="5" spans="1:10" x14ac:dyDescent="0.3">
      <c r="A5" s="7" t="s">
        <v>13</v>
      </c>
      <c r="B5" s="7" t="s">
        <v>14</v>
      </c>
      <c r="C5" s="8">
        <v>291</v>
      </c>
      <c r="D5" s="8">
        <v>265</v>
      </c>
      <c r="E5" s="4">
        <v>0.9106529209621993</v>
      </c>
      <c r="F5" s="8">
        <v>18</v>
      </c>
      <c r="G5" s="4">
        <v>0.97250859106529208</v>
      </c>
      <c r="H5" s="8">
        <v>3</v>
      </c>
      <c r="I5" s="8">
        <v>2</v>
      </c>
      <c r="J5" s="8">
        <v>3</v>
      </c>
    </row>
    <row r="6" spans="1:10" x14ac:dyDescent="0.3">
      <c r="A6" s="7" t="s">
        <v>15</v>
      </c>
      <c r="B6" s="7" t="s">
        <v>16</v>
      </c>
      <c r="C6" s="8">
        <v>258</v>
      </c>
      <c r="D6" s="8">
        <v>215</v>
      </c>
      <c r="E6" s="4">
        <v>0.83333333333333348</v>
      </c>
      <c r="F6" s="8">
        <v>30</v>
      </c>
      <c r="G6" s="4">
        <v>0.94961240310077533</v>
      </c>
      <c r="H6" s="8">
        <v>2</v>
      </c>
      <c r="I6" s="8">
        <v>5</v>
      </c>
      <c r="J6" s="8">
        <v>6</v>
      </c>
    </row>
    <row r="7" spans="1:10" x14ac:dyDescent="0.3">
      <c r="A7" s="7" t="s">
        <v>17</v>
      </c>
      <c r="B7" s="7" t="s">
        <v>18</v>
      </c>
      <c r="C7" s="8">
        <v>258</v>
      </c>
      <c r="D7" s="8">
        <v>211</v>
      </c>
      <c r="E7" s="4">
        <v>0.81782945736434121</v>
      </c>
      <c r="F7" s="8">
        <v>25</v>
      </c>
      <c r="G7" s="4">
        <v>0.9147286821705426</v>
      </c>
      <c r="H7" s="8">
        <v>12</v>
      </c>
      <c r="I7" s="8">
        <v>3</v>
      </c>
      <c r="J7" s="8">
        <v>7</v>
      </c>
    </row>
    <row r="8" spans="1:10" x14ac:dyDescent="0.3">
      <c r="A8" s="7" t="s">
        <v>19</v>
      </c>
      <c r="B8" s="7" t="s">
        <v>20</v>
      </c>
      <c r="C8" s="8">
        <v>250</v>
      </c>
      <c r="D8" s="8">
        <v>235</v>
      </c>
      <c r="E8" s="4">
        <v>0.94</v>
      </c>
      <c r="F8" s="8">
        <v>3</v>
      </c>
      <c r="G8" s="4">
        <v>0.95199999999999985</v>
      </c>
      <c r="H8" s="8">
        <v>12</v>
      </c>
      <c r="I8" s="8">
        <v>0</v>
      </c>
      <c r="J8" s="8">
        <v>0</v>
      </c>
    </row>
    <row r="9" spans="1:10" x14ac:dyDescent="0.3">
      <c r="A9" s="7" t="s">
        <v>21</v>
      </c>
      <c r="B9" s="7" t="s">
        <v>22</v>
      </c>
      <c r="C9" s="8">
        <v>222</v>
      </c>
      <c r="D9" s="8">
        <v>205</v>
      </c>
      <c r="E9" s="4">
        <v>0.92342342342342354</v>
      </c>
      <c r="F9" s="8">
        <v>12</v>
      </c>
      <c r="G9" s="4">
        <v>0.97747747747747749</v>
      </c>
      <c r="H9" s="8">
        <v>5</v>
      </c>
      <c r="I9" s="8">
        <v>0</v>
      </c>
      <c r="J9" s="8">
        <v>0</v>
      </c>
    </row>
    <row r="10" spans="1:10" x14ac:dyDescent="0.3">
      <c r="A10" s="7" t="s">
        <v>23</v>
      </c>
      <c r="B10" s="7" t="s">
        <v>24</v>
      </c>
      <c r="C10" s="8">
        <v>205</v>
      </c>
      <c r="D10" s="8">
        <v>193</v>
      </c>
      <c r="E10" s="4">
        <v>0.94146341463414629</v>
      </c>
      <c r="F10" s="8">
        <v>10</v>
      </c>
      <c r="G10" s="4">
        <v>0.99024390243902449</v>
      </c>
      <c r="H10" s="8">
        <v>1</v>
      </c>
      <c r="I10" s="8">
        <v>1</v>
      </c>
      <c r="J10" s="8">
        <v>0</v>
      </c>
    </row>
    <row r="11" spans="1:10" x14ac:dyDescent="0.3">
      <c r="A11" s="7" t="s">
        <v>25</v>
      </c>
      <c r="B11" s="7" t="s">
        <v>26</v>
      </c>
      <c r="C11" s="8">
        <v>187</v>
      </c>
      <c r="D11" s="8">
        <v>167</v>
      </c>
      <c r="E11" s="4">
        <v>0.89304812834224601</v>
      </c>
      <c r="F11" s="8">
        <v>10</v>
      </c>
      <c r="G11" s="4">
        <v>0.946524064171123</v>
      </c>
      <c r="H11" s="8">
        <v>4</v>
      </c>
      <c r="I11" s="8">
        <v>2</v>
      </c>
      <c r="J11" s="8">
        <v>4</v>
      </c>
    </row>
    <row r="12" spans="1:10" x14ac:dyDescent="0.3">
      <c r="A12" s="7" t="s">
        <v>27</v>
      </c>
      <c r="B12" s="7" t="s">
        <v>28</v>
      </c>
      <c r="C12" s="8">
        <v>172</v>
      </c>
      <c r="D12" s="8">
        <v>155</v>
      </c>
      <c r="E12" s="4">
        <v>0.90116279069767447</v>
      </c>
      <c r="F12" s="8">
        <v>11</v>
      </c>
      <c r="G12" s="4">
        <v>0.9651162790697676</v>
      </c>
      <c r="H12" s="8">
        <v>4</v>
      </c>
      <c r="I12" s="8">
        <v>2</v>
      </c>
      <c r="J12" s="8">
        <v>0</v>
      </c>
    </row>
    <row r="13" spans="1:10" x14ac:dyDescent="0.3">
      <c r="A13" s="7" t="s">
        <v>29</v>
      </c>
      <c r="B13" s="7" t="s">
        <v>30</v>
      </c>
      <c r="C13" s="8">
        <v>172</v>
      </c>
      <c r="D13" s="8">
        <v>153</v>
      </c>
      <c r="E13" s="4">
        <v>0.88953488372093015</v>
      </c>
      <c r="F13" s="8">
        <v>12</v>
      </c>
      <c r="G13" s="4">
        <v>0.95930232558139539</v>
      </c>
      <c r="H13" s="8">
        <v>4</v>
      </c>
      <c r="I13" s="8">
        <v>3</v>
      </c>
      <c r="J13" s="8">
        <v>0</v>
      </c>
    </row>
    <row r="14" spans="1:10" x14ac:dyDescent="0.3">
      <c r="A14" s="7" t="s">
        <v>31</v>
      </c>
      <c r="B14" s="7" t="s">
        <v>32</v>
      </c>
      <c r="C14" s="8">
        <v>169</v>
      </c>
      <c r="D14" s="8">
        <v>155</v>
      </c>
      <c r="E14" s="4">
        <v>0.91715976331360949</v>
      </c>
      <c r="F14" s="8">
        <v>7</v>
      </c>
      <c r="G14" s="4">
        <v>0.95857988165680463</v>
      </c>
      <c r="H14" s="8">
        <v>4</v>
      </c>
      <c r="I14" s="8">
        <v>2</v>
      </c>
      <c r="J14" s="8">
        <v>1</v>
      </c>
    </row>
    <row r="15" spans="1:10" x14ac:dyDescent="0.3">
      <c r="A15" s="7" t="s">
        <v>33</v>
      </c>
      <c r="B15" s="7" t="s">
        <v>34</v>
      </c>
      <c r="C15" s="8">
        <v>167</v>
      </c>
      <c r="D15" s="8">
        <v>134</v>
      </c>
      <c r="E15" s="4">
        <v>0.80239520958083832</v>
      </c>
      <c r="F15" s="8">
        <v>19</v>
      </c>
      <c r="G15" s="4">
        <v>0.91616766467065869</v>
      </c>
      <c r="H15" s="8">
        <v>2</v>
      </c>
      <c r="I15" s="8">
        <v>8</v>
      </c>
      <c r="J15" s="8">
        <v>4</v>
      </c>
    </row>
    <row r="16" spans="1:10" x14ac:dyDescent="0.3">
      <c r="A16" s="7" t="s">
        <v>35</v>
      </c>
      <c r="B16" s="7" t="s">
        <v>36</v>
      </c>
      <c r="C16" s="8">
        <v>154</v>
      </c>
      <c r="D16" s="8">
        <v>130</v>
      </c>
      <c r="E16" s="4">
        <v>0.8441558441558441</v>
      </c>
      <c r="F16" s="8">
        <v>13</v>
      </c>
      <c r="G16" s="4">
        <v>0.9285714285714286</v>
      </c>
      <c r="H16" s="8">
        <v>5</v>
      </c>
      <c r="I16" s="8">
        <v>4</v>
      </c>
      <c r="J16" s="8">
        <v>2</v>
      </c>
    </row>
    <row r="17" spans="1:10" x14ac:dyDescent="0.3">
      <c r="A17" s="7" t="s">
        <v>37</v>
      </c>
      <c r="B17" s="7" t="s">
        <v>38</v>
      </c>
      <c r="C17" s="8">
        <v>153</v>
      </c>
      <c r="D17" s="8">
        <v>137</v>
      </c>
      <c r="E17" s="4">
        <v>0.89542483660130723</v>
      </c>
      <c r="F17" s="8">
        <v>12</v>
      </c>
      <c r="G17" s="4">
        <v>0.97385620915032678</v>
      </c>
      <c r="H17" s="8">
        <v>2</v>
      </c>
      <c r="I17" s="8">
        <v>2</v>
      </c>
      <c r="J17" s="8">
        <v>0</v>
      </c>
    </row>
    <row r="18" spans="1:10" x14ac:dyDescent="0.3">
      <c r="A18" s="7" t="s">
        <v>39</v>
      </c>
      <c r="B18" s="7" t="s">
        <v>40</v>
      </c>
      <c r="C18" s="8">
        <v>152</v>
      </c>
      <c r="D18" s="8">
        <v>135</v>
      </c>
      <c r="E18" s="4">
        <v>0.88815789473684215</v>
      </c>
      <c r="F18" s="8">
        <v>6</v>
      </c>
      <c r="G18" s="4">
        <v>0.92763157894736847</v>
      </c>
      <c r="H18" s="8">
        <v>5</v>
      </c>
      <c r="I18" s="8">
        <v>4</v>
      </c>
      <c r="J18" s="8">
        <v>2</v>
      </c>
    </row>
    <row r="19" spans="1:10" x14ac:dyDescent="0.3">
      <c r="A19" s="7" t="s">
        <v>41</v>
      </c>
      <c r="B19" s="7" t="s">
        <v>42</v>
      </c>
      <c r="C19" s="8">
        <v>149</v>
      </c>
      <c r="D19" s="8">
        <v>130</v>
      </c>
      <c r="E19" s="4">
        <v>0.87248322147651014</v>
      </c>
      <c r="F19" s="8">
        <v>12</v>
      </c>
      <c r="G19" s="4">
        <v>0.95302013422818788</v>
      </c>
      <c r="H19" s="8">
        <v>4</v>
      </c>
      <c r="I19" s="8">
        <v>1</v>
      </c>
      <c r="J19" s="8">
        <v>2</v>
      </c>
    </row>
    <row r="20" spans="1:10" x14ac:dyDescent="0.3">
      <c r="A20" s="7" t="s">
        <v>43</v>
      </c>
      <c r="B20" s="7" t="s">
        <v>44</v>
      </c>
      <c r="C20" s="8">
        <v>145</v>
      </c>
      <c r="D20" s="8">
        <v>138</v>
      </c>
      <c r="E20" s="4">
        <v>0.9517241379310345</v>
      </c>
      <c r="F20" s="8">
        <v>5</v>
      </c>
      <c r="G20" s="4">
        <v>0.98620689655172411</v>
      </c>
      <c r="H20" s="8">
        <v>2</v>
      </c>
      <c r="I20" s="8">
        <v>0</v>
      </c>
      <c r="J20" s="8">
        <v>0</v>
      </c>
    </row>
    <row r="21" spans="1:10" x14ac:dyDescent="0.3">
      <c r="A21" s="7" t="s">
        <v>45</v>
      </c>
      <c r="B21" s="7" t="s">
        <v>46</v>
      </c>
      <c r="C21" s="8">
        <v>144</v>
      </c>
      <c r="D21" s="8">
        <v>126</v>
      </c>
      <c r="E21" s="4">
        <v>0.875</v>
      </c>
      <c r="F21" s="8">
        <v>4</v>
      </c>
      <c r="G21" s="4">
        <v>0.9027777777777779</v>
      </c>
      <c r="H21" s="8">
        <v>9</v>
      </c>
      <c r="I21" s="8">
        <v>5</v>
      </c>
      <c r="J21" s="8">
        <v>0</v>
      </c>
    </row>
    <row r="22" spans="1:10" x14ac:dyDescent="0.3">
      <c r="A22" s="7" t="s">
        <v>47</v>
      </c>
      <c r="B22" s="7" t="s">
        <v>48</v>
      </c>
      <c r="C22" s="8">
        <v>138</v>
      </c>
      <c r="D22" s="8">
        <v>121</v>
      </c>
      <c r="E22" s="4">
        <v>0.87681159420289856</v>
      </c>
      <c r="F22" s="8">
        <v>5</v>
      </c>
      <c r="G22" s="4">
        <v>0.91304347826086951</v>
      </c>
      <c r="H22" s="8">
        <v>10</v>
      </c>
      <c r="I22" s="8">
        <v>2</v>
      </c>
      <c r="J22" s="8">
        <v>0</v>
      </c>
    </row>
    <row r="23" spans="1:10" x14ac:dyDescent="0.3">
      <c r="A23" s="7" t="s">
        <v>49</v>
      </c>
      <c r="B23" s="7" t="s">
        <v>50</v>
      </c>
      <c r="C23" s="8">
        <v>134</v>
      </c>
      <c r="D23" s="8">
        <v>132</v>
      </c>
      <c r="E23" s="4">
        <v>0.98507462686567171</v>
      </c>
      <c r="F23" s="8">
        <v>1</v>
      </c>
      <c r="G23" s="4">
        <v>0.9925373134328358</v>
      </c>
      <c r="H23" s="8">
        <v>0</v>
      </c>
      <c r="I23" s="8">
        <v>0</v>
      </c>
      <c r="J23" s="8">
        <v>1</v>
      </c>
    </row>
    <row r="24" spans="1:10" x14ac:dyDescent="0.3">
      <c r="A24" s="7" t="s">
        <v>51</v>
      </c>
      <c r="B24" s="7" t="s">
        <v>52</v>
      </c>
      <c r="C24" s="8">
        <v>128</v>
      </c>
      <c r="D24" s="8">
        <v>121</v>
      </c>
      <c r="E24" s="4">
        <v>0.9453125</v>
      </c>
      <c r="F24" s="8">
        <v>3</v>
      </c>
      <c r="G24" s="4">
        <v>0.96875</v>
      </c>
      <c r="H24" s="8">
        <v>3</v>
      </c>
      <c r="I24" s="8">
        <v>1</v>
      </c>
      <c r="J24" s="8">
        <v>0</v>
      </c>
    </row>
    <row r="25" spans="1:10" x14ac:dyDescent="0.3">
      <c r="A25" s="7" t="s">
        <v>53</v>
      </c>
      <c r="B25" s="7" t="s">
        <v>54</v>
      </c>
      <c r="C25" s="8">
        <v>126</v>
      </c>
      <c r="D25" s="8">
        <v>117</v>
      </c>
      <c r="E25" s="4">
        <v>0.9285714285714286</v>
      </c>
      <c r="F25" s="8">
        <v>6</v>
      </c>
      <c r="G25" s="4">
        <v>0.97619047619047616</v>
      </c>
      <c r="H25" s="8">
        <v>0</v>
      </c>
      <c r="I25" s="8">
        <v>3</v>
      </c>
      <c r="J25" s="8">
        <v>0</v>
      </c>
    </row>
    <row r="26" spans="1:10" x14ac:dyDescent="0.3">
      <c r="A26" s="7" t="s">
        <v>55</v>
      </c>
      <c r="B26" s="7" t="s">
        <v>56</v>
      </c>
      <c r="C26" s="8">
        <v>115</v>
      </c>
      <c r="D26" s="8">
        <v>97</v>
      </c>
      <c r="E26" s="4">
        <v>0.84347826086956534</v>
      </c>
      <c r="F26" s="8">
        <v>6</v>
      </c>
      <c r="G26" s="4">
        <v>0.89565217391304364</v>
      </c>
      <c r="H26" s="8">
        <v>8</v>
      </c>
      <c r="I26" s="8">
        <v>1</v>
      </c>
      <c r="J26" s="8">
        <v>3</v>
      </c>
    </row>
    <row r="27" spans="1:10" x14ac:dyDescent="0.3">
      <c r="A27" s="7" t="s">
        <v>57</v>
      </c>
      <c r="B27" s="7" t="s">
        <v>58</v>
      </c>
      <c r="C27" s="8">
        <v>112</v>
      </c>
      <c r="D27" s="8">
        <v>103</v>
      </c>
      <c r="E27" s="4">
        <v>0.9196428571428571</v>
      </c>
      <c r="F27" s="8">
        <v>5</v>
      </c>
      <c r="G27" s="4">
        <v>0.9642857142857143</v>
      </c>
      <c r="H27" s="8">
        <v>1</v>
      </c>
      <c r="I27" s="8">
        <v>1</v>
      </c>
      <c r="J27" s="8">
        <v>2</v>
      </c>
    </row>
    <row r="28" spans="1:10" x14ac:dyDescent="0.3">
      <c r="A28" s="7" t="s">
        <v>59</v>
      </c>
      <c r="B28" s="7" t="s">
        <v>60</v>
      </c>
      <c r="C28" s="8">
        <v>108</v>
      </c>
      <c r="D28" s="8">
        <v>92</v>
      </c>
      <c r="E28" s="4">
        <v>0.85185185185185186</v>
      </c>
      <c r="F28" s="8">
        <v>8</v>
      </c>
      <c r="G28" s="4">
        <v>0.92592592592592593</v>
      </c>
      <c r="H28" s="8">
        <v>3</v>
      </c>
      <c r="I28" s="8">
        <v>3</v>
      </c>
      <c r="J28" s="8">
        <v>2</v>
      </c>
    </row>
    <row r="29" spans="1:10" x14ac:dyDescent="0.3">
      <c r="A29" s="7" t="s">
        <v>61</v>
      </c>
      <c r="B29" s="7" t="s">
        <v>62</v>
      </c>
      <c r="C29" s="8">
        <v>108</v>
      </c>
      <c r="D29" s="8">
        <v>103</v>
      </c>
      <c r="E29" s="4">
        <v>0.95370370370370372</v>
      </c>
      <c r="F29" s="8">
        <v>1</v>
      </c>
      <c r="G29" s="4">
        <v>0.96296296296296291</v>
      </c>
      <c r="H29" s="8">
        <v>2</v>
      </c>
      <c r="I29" s="8">
        <v>2</v>
      </c>
      <c r="J29" s="8">
        <v>0</v>
      </c>
    </row>
    <row r="30" spans="1:10" x14ac:dyDescent="0.3">
      <c r="A30" s="7" t="s">
        <v>63</v>
      </c>
      <c r="B30" s="7" t="s">
        <v>64</v>
      </c>
      <c r="C30" s="8">
        <v>107</v>
      </c>
      <c r="D30" s="8">
        <v>99</v>
      </c>
      <c r="E30" s="4">
        <v>0.92523364485981308</v>
      </c>
      <c r="F30" s="8">
        <v>4</v>
      </c>
      <c r="G30" s="4">
        <v>0.96261682242990654</v>
      </c>
      <c r="H30" s="8">
        <v>4</v>
      </c>
      <c r="I30" s="8">
        <v>0</v>
      </c>
      <c r="J30" s="8">
        <v>0</v>
      </c>
    </row>
    <row r="31" spans="1:10" x14ac:dyDescent="0.3">
      <c r="A31" s="7" t="s">
        <v>65</v>
      </c>
      <c r="B31" s="7" t="s">
        <v>66</v>
      </c>
      <c r="C31" s="8">
        <v>106</v>
      </c>
      <c r="D31" s="8">
        <v>77</v>
      </c>
      <c r="E31" s="4">
        <v>0.72641509433962259</v>
      </c>
      <c r="F31" s="8">
        <v>17</v>
      </c>
      <c r="G31" s="4">
        <v>0.8867924528301887</v>
      </c>
      <c r="H31" s="8">
        <v>6</v>
      </c>
      <c r="I31" s="8">
        <v>2</v>
      </c>
      <c r="J31" s="8">
        <v>4</v>
      </c>
    </row>
    <row r="32" spans="1:10" x14ac:dyDescent="0.3">
      <c r="A32" s="7" t="s">
        <v>67</v>
      </c>
      <c r="B32" s="7" t="s">
        <v>68</v>
      </c>
      <c r="C32" s="8">
        <v>105</v>
      </c>
      <c r="D32" s="8">
        <v>92</v>
      </c>
      <c r="E32" s="4">
        <v>0.87619047619047619</v>
      </c>
      <c r="F32" s="8">
        <v>7</v>
      </c>
      <c r="G32" s="4">
        <v>0.94285714285714273</v>
      </c>
      <c r="H32" s="8">
        <v>2</v>
      </c>
      <c r="I32" s="8">
        <v>0</v>
      </c>
      <c r="J32" s="8">
        <v>4</v>
      </c>
    </row>
    <row r="33" spans="1:10" x14ac:dyDescent="0.3">
      <c r="A33" s="7" t="s">
        <v>69</v>
      </c>
      <c r="B33" s="7" t="s">
        <v>70</v>
      </c>
      <c r="C33" s="8">
        <v>105</v>
      </c>
      <c r="D33" s="8">
        <v>104</v>
      </c>
      <c r="E33" s="4">
        <v>0.99047619047619051</v>
      </c>
      <c r="F33" s="8">
        <v>1</v>
      </c>
      <c r="G33" s="4">
        <v>1</v>
      </c>
      <c r="H33" s="8">
        <v>0</v>
      </c>
      <c r="I33" s="8">
        <v>0</v>
      </c>
      <c r="J33" s="8">
        <v>0</v>
      </c>
    </row>
    <row r="34" spans="1:10" x14ac:dyDescent="0.3">
      <c r="A34" s="7" t="s">
        <v>71</v>
      </c>
      <c r="B34" s="7" t="s">
        <v>72</v>
      </c>
      <c r="C34" s="8">
        <v>104</v>
      </c>
      <c r="D34" s="8">
        <v>89</v>
      </c>
      <c r="E34" s="4">
        <v>0.85576923076923062</v>
      </c>
      <c r="F34" s="8">
        <v>7</v>
      </c>
      <c r="G34" s="4">
        <v>0.92307692307692302</v>
      </c>
      <c r="H34" s="8">
        <v>6</v>
      </c>
      <c r="I34" s="8">
        <v>2</v>
      </c>
      <c r="J34" s="8">
        <v>0</v>
      </c>
    </row>
    <row r="35" spans="1:10" x14ac:dyDescent="0.3">
      <c r="A35" s="7" t="s">
        <v>73</v>
      </c>
      <c r="B35" s="7" t="s">
        <v>74</v>
      </c>
      <c r="C35" s="8">
        <v>102</v>
      </c>
      <c r="D35" s="8">
        <v>87</v>
      </c>
      <c r="E35" s="4">
        <v>0.85294117647058831</v>
      </c>
      <c r="F35" s="8">
        <v>13</v>
      </c>
      <c r="G35" s="4">
        <v>0.98039215686274506</v>
      </c>
      <c r="H35" s="8">
        <v>1</v>
      </c>
      <c r="I35" s="8">
        <v>1</v>
      </c>
      <c r="J35" s="8">
        <v>0</v>
      </c>
    </row>
    <row r="36" spans="1:10" x14ac:dyDescent="0.3">
      <c r="A36" s="7" t="s">
        <v>75</v>
      </c>
      <c r="B36" s="7" t="s">
        <v>76</v>
      </c>
      <c r="C36" s="8">
        <v>99</v>
      </c>
      <c r="D36" s="8">
        <v>84</v>
      </c>
      <c r="E36" s="4">
        <v>0.8484848484848484</v>
      </c>
      <c r="F36" s="8">
        <v>6</v>
      </c>
      <c r="G36" s="4">
        <v>0.90909090909090906</v>
      </c>
      <c r="H36" s="8">
        <v>2</v>
      </c>
      <c r="I36" s="8">
        <v>7</v>
      </c>
      <c r="J36" s="8">
        <v>0</v>
      </c>
    </row>
    <row r="37" spans="1:10" x14ac:dyDescent="0.3">
      <c r="A37" s="7" t="s">
        <v>77</v>
      </c>
      <c r="B37" s="7" t="s">
        <v>78</v>
      </c>
      <c r="C37" s="8">
        <v>98</v>
      </c>
      <c r="D37" s="8">
        <v>94</v>
      </c>
      <c r="E37" s="4">
        <v>0.95918367346938771</v>
      </c>
      <c r="F37" s="8">
        <v>3</v>
      </c>
      <c r="G37" s="4">
        <v>0.98979591836734704</v>
      </c>
      <c r="H37" s="8">
        <v>1</v>
      </c>
      <c r="I37" s="8">
        <v>0</v>
      </c>
      <c r="J37" s="8">
        <v>0</v>
      </c>
    </row>
    <row r="38" spans="1:10" x14ac:dyDescent="0.3">
      <c r="A38" s="7" t="s">
        <v>79</v>
      </c>
      <c r="B38" s="7" t="s">
        <v>80</v>
      </c>
      <c r="C38" s="8">
        <v>96</v>
      </c>
      <c r="D38" s="8">
        <v>84</v>
      </c>
      <c r="E38" s="4">
        <v>0.875</v>
      </c>
      <c r="F38" s="8">
        <v>7</v>
      </c>
      <c r="G38" s="4">
        <v>0.94791666666666652</v>
      </c>
      <c r="H38" s="8">
        <v>3</v>
      </c>
      <c r="I38" s="8">
        <v>1</v>
      </c>
      <c r="J38" s="8">
        <v>1</v>
      </c>
    </row>
    <row r="39" spans="1:10" x14ac:dyDescent="0.3">
      <c r="A39" s="7" t="s">
        <v>81</v>
      </c>
      <c r="B39" s="7" t="s">
        <v>82</v>
      </c>
      <c r="C39" s="8">
        <v>94</v>
      </c>
      <c r="D39" s="8">
        <v>86</v>
      </c>
      <c r="E39" s="4">
        <v>0.91489361702127647</v>
      </c>
      <c r="F39" s="8">
        <v>1</v>
      </c>
      <c r="G39" s="4">
        <v>0.92553191489361697</v>
      </c>
      <c r="H39" s="8">
        <v>0</v>
      </c>
      <c r="I39" s="8">
        <v>6</v>
      </c>
      <c r="J39" s="8">
        <v>1</v>
      </c>
    </row>
    <row r="40" spans="1:10" x14ac:dyDescent="0.3">
      <c r="A40" s="7" t="s">
        <v>83</v>
      </c>
      <c r="B40" s="7" t="s">
        <v>84</v>
      </c>
      <c r="C40" s="8">
        <v>91</v>
      </c>
      <c r="D40" s="8">
        <v>78</v>
      </c>
      <c r="E40" s="4">
        <v>0.8571428571428571</v>
      </c>
      <c r="F40" s="8">
        <v>10</v>
      </c>
      <c r="G40" s="4">
        <v>0.96703296703296704</v>
      </c>
      <c r="H40" s="8">
        <v>2</v>
      </c>
      <c r="I40" s="8">
        <v>1</v>
      </c>
      <c r="J40" s="8">
        <v>0</v>
      </c>
    </row>
    <row r="41" spans="1:10" x14ac:dyDescent="0.3">
      <c r="A41" s="7" t="s">
        <v>85</v>
      </c>
      <c r="B41" s="7" t="s">
        <v>86</v>
      </c>
      <c r="C41" s="8">
        <v>90</v>
      </c>
      <c r="D41" s="8">
        <v>80</v>
      </c>
      <c r="E41" s="4">
        <v>0.88888888888888884</v>
      </c>
      <c r="F41" s="8">
        <v>6</v>
      </c>
      <c r="G41" s="4">
        <v>0.9555555555555556</v>
      </c>
      <c r="H41" s="8">
        <v>1</v>
      </c>
      <c r="I41" s="8">
        <v>1</v>
      </c>
      <c r="J41" s="8">
        <v>2</v>
      </c>
    </row>
    <row r="42" spans="1:10" x14ac:dyDescent="0.3">
      <c r="A42" s="7" t="s">
        <v>87</v>
      </c>
      <c r="B42" s="7" t="s">
        <v>88</v>
      </c>
      <c r="C42" s="8">
        <v>89</v>
      </c>
      <c r="D42" s="8">
        <v>85</v>
      </c>
      <c r="E42" s="4">
        <v>0.9550561797752809</v>
      </c>
      <c r="F42" s="8">
        <v>2</v>
      </c>
      <c r="G42" s="4">
        <v>0.97752808988764039</v>
      </c>
      <c r="H42" s="8">
        <v>2</v>
      </c>
      <c r="I42" s="8">
        <v>0</v>
      </c>
      <c r="J42" s="8">
        <v>0</v>
      </c>
    </row>
    <row r="43" spans="1:10" x14ac:dyDescent="0.3">
      <c r="A43" s="7" t="s">
        <v>89</v>
      </c>
      <c r="B43" s="7" t="s">
        <v>90</v>
      </c>
      <c r="C43" s="8">
        <v>85</v>
      </c>
      <c r="D43" s="8">
        <v>76</v>
      </c>
      <c r="E43" s="4">
        <v>0.89411764705882357</v>
      </c>
      <c r="F43" s="8">
        <v>8</v>
      </c>
      <c r="G43" s="4">
        <v>0.9882352941176471</v>
      </c>
      <c r="H43" s="8">
        <v>0</v>
      </c>
      <c r="I43" s="8">
        <v>1</v>
      </c>
      <c r="J43" s="8">
        <v>0</v>
      </c>
    </row>
    <row r="44" spans="1:10" x14ac:dyDescent="0.3">
      <c r="A44" s="7" t="s">
        <v>91</v>
      </c>
      <c r="B44" s="7" t="s">
        <v>92</v>
      </c>
      <c r="C44" s="8">
        <v>83</v>
      </c>
      <c r="D44" s="8">
        <v>67</v>
      </c>
      <c r="E44" s="4">
        <v>0.80722891566265065</v>
      </c>
      <c r="F44" s="8">
        <v>8</v>
      </c>
      <c r="G44" s="4">
        <v>0.90361445783132543</v>
      </c>
      <c r="H44" s="8">
        <v>6</v>
      </c>
      <c r="I44" s="8">
        <v>0</v>
      </c>
      <c r="J44" s="8">
        <v>2</v>
      </c>
    </row>
    <row r="45" spans="1:10" x14ac:dyDescent="0.3">
      <c r="A45" s="7" t="s">
        <v>93</v>
      </c>
      <c r="B45" s="7" t="s">
        <v>94</v>
      </c>
      <c r="C45" s="8">
        <v>82</v>
      </c>
      <c r="D45" s="8">
        <v>82</v>
      </c>
      <c r="E45" s="4">
        <v>1</v>
      </c>
      <c r="F45" s="8">
        <v>0</v>
      </c>
      <c r="G45" s="4">
        <v>1</v>
      </c>
      <c r="H45" s="8">
        <v>0</v>
      </c>
      <c r="I45" s="8">
        <v>0</v>
      </c>
      <c r="J45" s="8">
        <v>0</v>
      </c>
    </row>
    <row r="46" spans="1:10" x14ac:dyDescent="0.3">
      <c r="A46" s="7" t="s">
        <v>95</v>
      </c>
      <c r="B46" s="7" t="s">
        <v>96</v>
      </c>
      <c r="C46" s="8">
        <v>82</v>
      </c>
      <c r="D46" s="8">
        <v>72</v>
      </c>
      <c r="E46" s="4">
        <v>0.87804878048780499</v>
      </c>
      <c r="F46" s="8">
        <v>7</v>
      </c>
      <c r="G46" s="4">
        <v>0.96341463414634143</v>
      </c>
      <c r="H46" s="8">
        <v>2</v>
      </c>
      <c r="I46" s="8">
        <v>1</v>
      </c>
      <c r="J46" s="8">
        <v>0</v>
      </c>
    </row>
    <row r="47" spans="1:10" x14ac:dyDescent="0.3">
      <c r="A47" s="7" t="s">
        <v>97</v>
      </c>
      <c r="B47" s="7" t="s">
        <v>98</v>
      </c>
      <c r="C47" s="8">
        <v>78</v>
      </c>
      <c r="D47" s="8">
        <v>60</v>
      </c>
      <c r="E47" s="4">
        <v>0.76923076923076938</v>
      </c>
      <c r="F47" s="8">
        <v>2</v>
      </c>
      <c r="G47" s="4">
        <v>0.79487179487179493</v>
      </c>
      <c r="H47" s="8">
        <v>14</v>
      </c>
      <c r="I47" s="8">
        <v>1</v>
      </c>
      <c r="J47" s="8">
        <v>1</v>
      </c>
    </row>
    <row r="48" spans="1:10" x14ac:dyDescent="0.3">
      <c r="A48" s="7" t="s">
        <v>99</v>
      </c>
      <c r="B48" s="7" t="s">
        <v>100</v>
      </c>
      <c r="C48" s="8">
        <v>78</v>
      </c>
      <c r="D48" s="8">
        <v>65</v>
      </c>
      <c r="E48" s="4">
        <v>0.83333333333333348</v>
      </c>
      <c r="F48" s="8">
        <v>9</v>
      </c>
      <c r="G48" s="4">
        <v>0.94871794871794857</v>
      </c>
      <c r="H48" s="8">
        <v>1</v>
      </c>
      <c r="I48" s="8">
        <v>0</v>
      </c>
      <c r="J48" s="8">
        <v>3</v>
      </c>
    </row>
    <row r="49" spans="1:10" x14ac:dyDescent="0.3">
      <c r="A49" s="7" t="s">
        <v>101</v>
      </c>
      <c r="B49" s="7" t="s">
        <v>102</v>
      </c>
      <c r="C49" s="8">
        <v>77</v>
      </c>
      <c r="D49" s="8">
        <v>68</v>
      </c>
      <c r="E49" s="4">
        <v>0.88311688311688319</v>
      </c>
      <c r="F49" s="8">
        <v>4</v>
      </c>
      <c r="G49" s="4">
        <v>0.93506493506493493</v>
      </c>
      <c r="H49" s="8">
        <v>5</v>
      </c>
      <c r="I49" s="8">
        <v>0</v>
      </c>
      <c r="J49" s="8">
        <v>0</v>
      </c>
    </row>
    <row r="50" spans="1:10" x14ac:dyDescent="0.3">
      <c r="A50" s="7" t="s">
        <v>103</v>
      </c>
      <c r="B50" s="7" t="s">
        <v>104</v>
      </c>
      <c r="C50" s="8">
        <v>77</v>
      </c>
      <c r="D50" s="8">
        <v>60</v>
      </c>
      <c r="E50" s="4">
        <v>0.77922077922077937</v>
      </c>
      <c r="F50" s="8">
        <v>10</v>
      </c>
      <c r="G50" s="4">
        <v>0.90909090909090906</v>
      </c>
      <c r="H50" s="8">
        <v>5</v>
      </c>
      <c r="I50" s="8">
        <v>1</v>
      </c>
      <c r="J50" s="8">
        <v>1</v>
      </c>
    </row>
    <row r="51" spans="1:10" x14ac:dyDescent="0.3">
      <c r="A51" s="7" t="s">
        <v>105</v>
      </c>
      <c r="B51" s="7" t="s">
        <v>106</v>
      </c>
      <c r="C51" s="8">
        <v>76</v>
      </c>
      <c r="D51" s="8">
        <v>73</v>
      </c>
      <c r="E51" s="4">
        <v>0.96052631578947367</v>
      </c>
      <c r="F51" s="8">
        <v>3</v>
      </c>
      <c r="G51" s="4">
        <v>1</v>
      </c>
      <c r="H51" s="8">
        <v>0</v>
      </c>
      <c r="I51" s="8">
        <v>0</v>
      </c>
      <c r="J51" s="8">
        <v>0</v>
      </c>
    </row>
    <row r="52" spans="1:10" x14ac:dyDescent="0.3">
      <c r="A52" s="7" t="s">
        <v>107</v>
      </c>
      <c r="B52" s="7" t="s">
        <v>108</v>
      </c>
      <c r="C52" s="8">
        <v>75</v>
      </c>
      <c r="D52" s="8">
        <v>62</v>
      </c>
      <c r="E52" s="4">
        <v>0.82666666666666666</v>
      </c>
      <c r="F52" s="8">
        <v>5</v>
      </c>
      <c r="G52" s="4">
        <v>0.89333333333333331</v>
      </c>
      <c r="H52" s="8">
        <v>4</v>
      </c>
      <c r="I52" s="8">
        <v>4</v>
      </c>
      <c r="J52" s="8">
        <v>0</v>
      </c>
    </row>
    <row r="53" spans="1:10" x14ac:dyDescent="0.3">
      <c r="A53" s="7" t="s">
        <v>109</v>
      </c>
      <c r="B53" s="7" t="s">
        <v>110</v>
      </c>
      <c r="C53" s="8">
        <v>74</v>
      </c>
      <c r="D53" s="8">
        <v>58</v>
      </c>
      <c r="E53" s="4">
        <v>0.78378378378378377</v>
      </c>
      <c r="F53" s="8">
        <v>6</v>
      </c>
      <c r="G53" s="4">
        <v>0.8648648648648648</v>
      </c>
      <c r="H53" s="8">
        <v>5</v>
      </c>
      <c r="I53" s="8">
        <v>5</v>
      </c>
      <c r="J53" s="8">
        <v>0</v>
      </c>
    </row>
    <row r="54" spans="1:10" x14ac:dyDescent="0.3">
      <c r="A54" s="7" t="s">
        <v>111</v>
      </c>
      <c r="B54" s="7" t="s">
        <v>112</v>
      </c>
      <c r="C54" s="8">
        <v>74</v>
      </c>
      <c r="D54" s="8">
        <v>59</v>
      </c>
      <c r="E54" s="4">
        <v>0.79729729729729726</v>
      </c>
      <c r="F54" s="8">
        <v>7</v>
      </c>
      <c r="G54" s="4">
        <v>0.89189189189189189</v>
      </c>
      <c r="H54" s="8">
        <v>8</v>
      </c>
      <c r="I54" s="8">
        <v>0</v>
      </c>
      <c r="J54" s="8">
        <v>0</v>
      </c>
    </row>
    <row r="55" spans="1:10" x14ac:dyDescent="0.3">
      <c r="A55" s="7" t="s">
        <v>113</v>
      </c>
      <c r="B55" s="7" t="s">
        <v>114</v>
      </c>
      <c r="C55" s="8">
        <v>72</v>
      </c>
      <c r="D55" s="8">
        <v>66</v>
      </c>
      <c r="E55" s="4">
        <v>0.91666666666666652</v>
      </c>
      <c r="F55" s="8">
        <v>5</v>
      </c>
      <c r="G55" s="4">
        <v>0.98611111111111116</v>
      </c>
      <c r="H55" s="8">
        <v>1</v>
      </c>
      <c r="I55" s="8">
        <v>0</v>
      </c>
      <c r="J55" s="8">
        <v>0</v>
      </c>
    </row>
    <row r="56" spans="1:10" x14ac:dyDescent="0.3">
      <c r="A56" s="7" t="s">
        <v>115</v>
      </c>
      <c r="B56" s="7" t="s">
        <v>116</v>
      </c>
      <c r="C56" s="8">
        <v>71</v>
      </c>
      <c r="D56" s="8">
        <v>64</v>
      </c>
      <c r="E56" s="4">
        <v>0.90140845070422548</v>
      </c>
      <c r="F56" s="8">
        <v>4</v>
      </c>
      <c r="G56" s="4">
        <v>0.95774647887323938</v>
      </c>
      <c r="H56" s="8">
        <v>2</v>
      </c>
      <c r="I56" s="8">
        <v>1</v>
      </c>
      <c r="J56" s="8">
        <v>0</v>
      </c>
    </row>
    <row r="57" spans="1:10" x14ac:dyDescent="0.3">
      <c r="A57" s="7" t="s">
        <v>117</v>
      </c>
      <c r="B57" s="7" t="s">
        <v>118</v>
      </c>
      <c r="C57" s="8">
        <v>70</v>
      </c>
      <c r="D57" s="8">
        <v>68</v>
      </c>
      <c r="E57" s="4">
        <v>0.97142857142857142</v>
      </c>
      <c r="F57" s="8">
        <v>2</v>
      </c>
      <c r="G57" s="4">
        <v>1</v>
      </c>
      <c r="H57" s="8">
        <v>0</v>
      </c>
      <c r="I57" s="8">
        <v>0</v>
      </c>
      <c r="J57" s="8">
        <v>0</v>
      </c>
    </row>
    <row r="58" spans="1:10" x14ac:dyDescent="0.3">
      <c r="A58" s="7" t="s">
        <v>119</v>
      </c>
      <c r="B58" s="7" t="s">
        <v>120</v>
      </c>
      <c r="C58" s="8">
        <v>70</v>
      </c>
      <c r="D58" s="8">
        <v>59</v>
      </c>
      <c r="E58" s="4">
        <v>0.84285714285714297</v>
      </c>
      <c r="F58" s="8">
        <v>4</v>
      </c>
      <c r="G58" s="4">
        <v>0.9</v>
      </c>
      <c r="H58" s="8">
        <v>2</v>
      </c>
      <c r="I58" s="8">
        <v>2</v>
      </c>
      <c r="J58" s="8">
        <v>3</v>
      </c>
    </row>
    <row r="59" spans="1:10" x14ac:dyDescent="0.3">
      <c r="A59" s="7" t="s">
        <v>121</v>
      </c>
      <c r="B59" s="7" t="s">
        <v>122</v>
      </c>
      <c r="C59" s="8">
        <v>69</v>
      </c>
      <c r="D59" s="8">
        <v>66</v>
      </c>
      <c r="E59" s="4">
        <v>0.95652173913043481</v>
      </c>
      <c r="F59" s="8">
        <v>0</v>
      </c>
      <c r="G59" s="4">
        <v>0.95652173913043481</v>
      </c>
      <c r="H59" s="8">
        <v>3</v>
      </c>
      <c r="I59" s="8">
        <v>0</v>
      </c>
      <c r="J59" s="8">
        <v>0</v>
      </c>
    </row>
    <row r="60" spans="1:10" x14ac:dyDescent="0.3">
      <c r="A60" s="7" t="s">
        <v>123</v>
      </c>
      <c r="B60" s="7" t="s">
        <v>124</v>
      </c>
      <c r="C60" s="8">
        <v>67</v>
      </c>
      <c r="D60" s="8">
        <v>62</v>
      </c>
      <c r="E60" s="4">
        <v>0.92537313432835822</v>
      </c>
      <c r="F60" s="8">
        <v>4</v>
      </c>
      <c r="G60" s="4">
        <v>0.98507462686567171</v>
      </c>
      <c r="H60" s="8">
        <v>1</v>
      </c>
      <c r="I60" s="8">
        <v>0</v>
      </c>
      <c r="J60" s="8">
        <v>0</v>
      </c>
    </row>
    <row r="61" spans="1:10" x14ac:dyDescent="0.3">
      <c r="A61" s="7" t="s">
        <v>125</v>
      </c>
      <c r="B61" s="7" t="s">
        <v>126</v>
      </c>
      <c r="C61" s="8">
        <v>66</v>
      </c>
      <c r="D61" s="8">
        <v>59</v>
      </c>
      <c r="E61" s="4">
        <v>0.89393939393939392</v>
      </c>
      <c r="F61" s="8">
        <v>7</v>
      </c>
      <c r="G61" s="4">
        <v>1</v>
      </c>
      <c r="H61" s="8">
        <v>0</v>
      </c>
      <c r="I61" s="8">
        <v>0</v>
      </c>
      <c r="J61" s="8">
        <v>0</v>
      </c>
    </row>
    <row r="62" spans="1:10" x14ac:dyDescent="0.3">
      <c r="A62" s="7" t="s">
        <v>127</v>
      </c>
      <c r="B62" s="7" t="s">
        <v>128</v>
      </c>
      <c r="C62" s="8">
        <v>58</v>
      </c>
      <c r="D62" s="8">
        <v>55</v>
      </c>
      <c r="E62" s="4">
        <v>0.94827586206896552</v>
      </c>
      <c r="F62" s="8">
        <v>0</v>
      </c>
      <c r="G62" s="4">
        <v>0.94827586206896552</v>
      </c>
      <c r="H62" s="8">
        <v>1</v>
      </c>
      <c r="I62" s="8">
        <v>1</v>
      </c>
      <c r="J62" s="8">
        <v>1</v>
      </c>
    </row>
    <row r="63" spans="1:10" x14ac:dyDescent="0.3">
      <c r="A63" s="7" t="s">
        <v>129</v>
      </c>
      <c r="B63" s="7" t="s">
        <v>130</v>
      </c>
      <c r="C63" s="8">
        <v>57</v>
      </c>
      <c r="D63" s="8">
        <v>47</v>
      </c>
      <c r="E63" s="4">
        <v>0.82456140350877194</v>
      </c>
      <c r="F63" s="8">
        <v>7</v>
      </c>
      <c r="G63" s="4">
        <v>0.94736842105263153</v>
      </c>
      <c r="H63" s="8">
        <v>1</v>
      </c>
      <c r="I63" s="8">
        <v>0</v>
      </c>
      <c r="J63" s="8">
        <v>2</v>
      </c>
    </row>
    <row r="64" spans="1:10" x14ac:dyDescent="0.3">
      <c r="A64" s="7" t="s">
        <v>131</v>
      </c>
      <c r="B64" s="7" t="s">
        <v>132</v>
      </c>
      <c r="C64" s="8">
        <v>54</v>
      </c>
      <c r="D64" s="8">
        <v>46</v>
      </c>
      <c r="E64" s="4">
        <v>0.85185185185185186</v>
      </c>
      <c r="F64" s="8">
        <v>5</v>
      </c>
      <c r="G64" s="4">
        <v>0.94444444444444442</v>
      </c>
      <c r="H64" s="8">
        <v>1</v>
      </c>
      <c r="I64" s="8">
        <v>1</v>
      </c>
      <c r="J64" s="8">
        <v>1</v>
      </c>
    </row>
    <row r="65" spans="1:10" x14ac:dyDescent="0.3">
      <c r="A65" s="7" t="s">
        <v>133</v>
      </c>
      <c r="B65" s="7" t="s">
        <v>134</v>
      </c>
      <c r="C65" s="8">
        <v>52</v>
      </c>
      <c r="D65" s="8">
        <v>47</v>
      </c>
      <c r="E65" s="4">
        <v>0.90384615384615385</v>
      </c>
      <c r="F65" s="8">
        <v>3</v>
      </c>
      <c r="G65" s="4">
        <v>0.96153846153846156</v>
      </c>
      <c r="H65" s="8">
        <v>1</v>
      </c>
      <c r="I65" s="8">
        <v>1</v>
      </c>
      <c r="J65" s="8">
        <v>0</v>
      </c>
    </row>
    <row r="66" spans="1:10" x14ac:dyDescent="0.3">
      <c r="A66" s="7" t="s">
        <v>135</v>
      </c>
      <c r="B66" s="7" t="s">
        <v>104</v>
      </c>
      <c r="C66" s="8">
        <v>51</v>
      </c>
      <c r="D66" s="8">
        <v>41</v>
      </c>
      <c r="E66" s="4">
        <v>0.80392156862745101</v>
      </c>
      <c r="F66" s="8">
        <v>6</v>
      </c>
      <c r="G66" s="4">
        <v>0.92156862745098034</v>
      </c>
      <c r="H66" s="8">
        <v>1</v>
      </c>
      <c r="I66" s="8">
        <v>3</v>
      </c>
      <c r="J66" s="8">
        <v>0</v>
      </c>
    </row>
    <row r="67" spans="1:10" x14ac:dyDescent="0.3">
      <c r="A67" s="7" t="s">
        <v>136</v>
      </c>
      <c r="B67" s="7" t="s">
        <v>137</v>
      </c>
      <c r="C67" s="8">
        <v>45</v>
      </c>
      <c r="D67" s="8">
        <v>42</v>
      </c>
      <c r="E67" s="4">
        <v>0.93333333333333324</v>
      </c>
      <c r="F67" s="8">
        <v>1</v>
      </c>
      <c r="G67" s="4">
        <v>0.9555555555555556</v>
      </c>
      <c r="H67" s="8">
        <v>0</v>
      </c>
      <c r="I67" s="8">
        <v>0</v>
      </c>
      <c r="J67" s="8">
        <v>2</v>
      </c>
    </row>
    <row r="68" spans="1:10" x14ac:dyDescent="0.3">
      <c r="A68" s="7" t="s">
        <v>138</v>
      </c>
      <c r="B68" s="7" t="s">
        <v>139</v>
      </c>
      <c r="C68" s="8">
        <v>34</v>
      </c>
      <c r="D68" s="8">
        <v>28</v>
      </c>
      <c r="E68" s="4">
        <v>0.82352941176470584</v>
      </c>
      <c r="F68" s="8">
        <v>4</v>
      </c>
      <c r="G68" s="4">
        <v>0.94117647058823517</v>
      </c>
      <c r="H68" s="8">
        <v>0</v>
      </c>
      <c r="I68" s="8">
        <v>1</v>
      </c>
      <c r="J68" s="8">
        <v>1</v>
      </c>
    </row>
    <row r="69" spans="1:10" x14ac:dyDescent="0.3">
      <c r="A69" s="7" t="s">
        <v>140</v>
      </c>
      <c r="B69" s="7" t="s">
        <v>141</v>
      </c>
      <c r="C69" s="8">
        <v>28</v>
      </c>
      <c r="D69" s="8">
        <v>17</v>
      </c>
      <c r="E69" s="4">
        <v>0.6071428571428571</v>
      </c>
      <c r="F69" s="8">
        <v>9</v>
      </c>
      <c r="G69" s="4">
        <v>0.9285714285714286</v>
      </c>
      <c r="H69" s="8">
        <v>1</v>
      </c>
      <c r="I69" s="8">
        <v>1</v>
      </c>
      <c r="J69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/>
  </sheetViews>
  <sheetFormatPr defaultRowHeight="14.4" x14ac:dyDescent="0.3"/>
  <sheetData>
    <row r="1" spans="1:13" x14ac:dyDescent="0.3">
      <c r="A1" s="30" t="s">
        <v>142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9" t="s">
        <v>143</v>
      </c>
      <c r="B2" s="9" t="s">
        <v>144</v>
      </c>
      <c r="C2" s="9" t="s">
        <v>145</v>
      </c>
      <c r="D2" s="9" t="s">
        <v>146</v>
      </c>
      <c r="E2" s="9" t="s">
        <v>147</v>
      </c>
      <c r="F2" s="9" t="s">
        <v>148</v>
      </c>
      <c r="G2" s="9" t="s">
        <v>149</v>
      </c>
      <c r="H2" s="9" t="s">
        <v>150</v>
      </c>
      <c r="I2" s="9" t="s">
        <v>151</v>
      </c>
      <c r="J2" s="9" t="s">
        <v>152</v>
      </c>
      <c r="K2" s="9" t="s">
        <v>153</v>
      </c>
      <c r="L2" s="9" t="s">
        <v>154</v>
      </c>
      <c r="M2" s="9" t="s">
        <v>155</v>
      </c>
    </row>
    <row r="3" spans="1:13" x14ac:dyDescent="0.3">
      <c r="A3" s="10" t="s">
        <v>16</v>
      </c>
      <c r="B3" s="10" t="s">
        <v>156</v>
      </c>
      <c r="C3" s="10" t="s">
        <v>157</v>
      </c>
      <c r="D3" s="10" t="s">
        <v>158</v>
      </c>
      <c r="E3" s="10" t="s">
        <v>159</v>
      </c>
      <c r="F3" s="10" t="s">
        <v>160</v>
      </c>
      <c r="G3" s="10" t="s">
        <v>161</v>
      </c>
      <c r="H3" s="10" t="s">
        <v>162</v>
      </c>
      <c r="I3" s="11">
        <v>1</v>
      </c>
      <c r="J3" s="10" t="s">
        <v>15</v>
      </c>
      <c r="K3" s="10" t="s">
        <v>163</v>
      </c>
      <c r="L3" s="10" t="s">
        <v>164</v>
      </c>
      <c r="M3" s="10" t="s">
        <v>165</v>
      </c>
    </row>
    <row r="4" spans="1:13" x14ac:dyDescent="0.3">
      <c r="A4" s="10" t="s">
        <v>16</v>
      </c>
      <c r="B4" s="10" t="s">
        <v>156</v>
      </c>
      <c r="C4" s="10" t="s">
        <v>157</v>
      </c>
      <c r="D4" s="10" t="s">
        <v>158</v>
      </c>
      <c r="E4" s="10" t="s">
        <v>159</v>
      </c>
      <c r="F4" s="10" t="s">
        <v>160</v>
      </c>
      <c r="G4" s="10" t="s">
        <v>166</v>
      </c>
      <c r="H4" s="10" t="s">
        <v>167</v>
      </c>
      <c r="I4" s="11">
        <v>1</v>
      </c>
      <c r="J4" s="10" t="s">
        <v>15</v>
      </c>
      <c r="K4" s="10" t="s">
        <v>163</v>
      </c>
      <c r="L4" s="10" t="s">
        <v>164</v>
      </c>
      <c r="M4" s="10" t="s">
        <v>168</v>
      </c>
    </row>
    <row r="5" spans="1:13" x14ac:dyDescent="0.3">
      <c r="A5" s="10" t="s">
        <v>16</v>
      </c>
      <c r="B5" s="10" t="s">
        <v>156</v>
      </c>
      <c r="C5" s="10" t="s">
        <v>157</v>
      </c>
      <c r="D5" s="10" t="s">
        <v>158</v>
      </c>
      <c r="E5" s="10" t="s">
        <v>169</v>
      </c>
      <c r="F5" s="10" t="s">
        <v>160</v>
      </c>
      <c r="G5" s="10" t="s">
        <v>170</v>
      </c>
      <c r="H5" s="10" t="s">
        <v>171</v>
      </c>
      <c r="I5" s="11">
        <v>1</v>
      </c>
      <c r="J5" s="10" t="s">
        <v>15</v>
      </c>
      <c r="K5" s="10" t="s">
        <v>172</v>
      </c>
      <c r="L5" s="10" t="s">
        <v>164</v>
      </c>
      <c r="M5" s="10" t="s">
        <v>165</v>
      </c>
    </row>
    <row r="6" spans="1:13" x14ac:dyDescent="0.3">
      <c r="A6" s="10" t="s">
        <v>16</v>
      </c>
      <c r="B6" s="10" t="s">
        <v>156</v>
      </c>
      <c r="C6" s="10" t="s">
        <v>157</v>
      </c>
      <c r="D6" s="10" t="s">
        <v>158</v>
      </c>
      <c r="E6" s="10" t="s">
        <v>173</v>
      </c>
      <c r="F6" s="10" t="s">
        <v>160</v>
      </c>
      <c r="G6" s="10" t="s">
        <v>174</v>
      </c>
      <c r="H6" s="10" t="s">
        <v>175</v>
      </c>
      <c r="I6" s="11">
        <v>1</v>
      </c>
      <c r="J6" s="10" t="s">
        <v>15</v>
      </c>
      <c r="K6" s="10" t="s">
        <v>176</v>
      </c>
      <c r="L6" s="10" t="s">
        <v>164</v>
      </c>
      <c r="M6" s="10" t="s">
        <v>165</v>
      </c>
    </row>
    <row r="7" spans="1:13" x14ac:dyDescent="0.3">
      <c r="A7" s="10" t="s">
        <v>16</v>
      </c>
      <c r="B7" s="10" t="s">
        <v>156</v>
      </c>
      <c r="C7" s="10" t="s">
        <v>157</v>
      </c>
      <c r="D7" s="10" t="s">
        <v>158</v>
      </c>
      <c r="E7" s="10" t="s">
        <v>177</v>
      </c>
      <c r="F7" s="10" t="s">
        <v>160</v>
      </c>
      <c r="G7" s="10" t="s">
        <v>178</v>
      </c>
      <c r="H7" s="10" t="s">
        <v>179</v>
      </c>
      <c r="I7" s="11">
        <v>1</v>
      </c>
      <c r="J7" s="10" t="s">
        <v>15</v>
      </c>
      <c r="K7" s="10" t="s">
        <v>176</v>
      </c>
      <c r="L7" s="10" t="s">
        <v>164</v>
      </c>
      <c r="M7" s="10" t="s">
        <v>180</v>
      </c>
    </row>
    <row r="8" spans="1:13" x14ac:dyDescent="0.3">
      <c r="A8" s="10" t="s">
        <v>34</v>
      </c>
      <c r="B8" s="10" t="s">
        <v>181</v>
      </c>
      <c r="C8" s="10" t="s">
        <v>182</v>
      </c>
      <c r="D8" s="10" t="s">
        <v>183</v>
      </c>
      <c r="E8" s="10" t="s">
        <v>184</v>
      </c>
      <c r="F8" s="10" t="s">
        <v>160</v>
      </c>
      <c r="G8" s="10" t="s">
        <v>185</v>
      </c>
      <c r="H8" s="10" t="s">
        <v>186</v>
      </c>
      <c r="I8" s="11">
        <v>1</v>
      </c>
      <c r="J8" s="10" t="s">
        <v>33</v>
      </c>
      <c r="K8" s="10" t="s">
        <v>187</v>
      </c>
      <c r="L8" s="10" t="s">
        <v>164</v>
      </c>
      <c r="M8" s="10" t="s">
        <v>188</v>
      </c>
    </row>
    <row r="9" spans="1:13" x14ac:dyDescent="0.3">
      <c r="A9" s="10" t="s">
        <v>34</v>
      </c>
      <c r="B9" s="10" t="s">
        <v>181</v>
      </c>
      <c r="C9" s="10" t="s">
        <v>182</v>
      </c>
      <c r="D9" s="10" t="s">
        <v>183</v>
      </c>
      <c r="E9" s="10" t="s">
        <v>189</v>
      </c>
      <c r="F9" s="10" t="s">
        <v>160</v>
      </c>
      <c r="G9" s="10" t="s">
        <v>190</v>
      </c>
      <c r="H9" s="10" t="s">
        <v>191</v>
      </c>
      <c r="I9" s="11">
        <v>1</v>
      </c>
      <c r="J9" s="10" t="s">
        <v>33</v>
      </c>
      <c r="K9" s="10" t="s">
        <v>192</v>
      </c>
      <c r="L9" s="10" t="s">
        <v>164</v>
      </c>
      <c r="M9" s="10" t="s">
        <v>193</v>
      </c>
    </row>
    <row r="10" spans="1:13" x14ac:dyDescent="0.3">
      <c r="A10" s="10" t="s">
        <v>34</v>
      </c>
      <c r="B10" s="10" t="s">
        <v>181</v>
      </c>
      <c r="C10" s="10" t="s">
        <v>182</v>
      </c>
      <c r="D10" s="10" t="s">
        <v>183</v>
      </c>
      <c r="E10" s="10" t="s">
        <v>189</v>
      </c>
      <c r="F10" s="10" t="s">
        <v>160</v>
      </c>
      <c r="G10" s="10" t="s">
        <v>194</v>
      </c>
      <c r="H10" s="10" t="s">
        <v>195</v>
      </c>
      <c r="I10" s="11">
        <v>1</v>
      </c>
      <c r="J10" s="10" t="s">
        <v>33</v>
      </c>
      <c r="K10" s="10" t="s">
        <v>192</v>
      </c>
      <c r="L10" s="10" t="s">
        <v>164</v>
      </c>
      <c r="M10" s="10" t="s">
        <v>193</v>
      </c>
    </row>
    <row r="11" spans="1:13" x14ac:dyDescent="0.3">
      <c r="A11" s="10" t="s">
        <v>34</v>
      </c>
      <c r="B11" s="10" t="s">
        <v>181</v>
      </c>
      <c r="C11" s="10" t="s">
        <v>182</v>
      </c>
      <c r="D11" s="10" t="s">
        <v>183</v>
      </c>
      <c r="E11" s="10" t="s">
        <v>189</v>
      </c>
      <c r="F11" s="10" t="s">
        <v>160</v>
      </c>
      <c r="G11" s="10" t="s">
        <v>196</v>
      </c>
      <c r="H11" s="10" t="s">
        <v>197</v>
      </c>
      <c r="I11" s="11">
        <v>5</v>
      </c>
      <c r="J11" s="10" t="s">
        <v>33</v>
      </c>
      <c r="K11" s="10" t="s">
        <v>192</v>
      </c>
      <c r="L11" s="10" t="s">
        <v>164</v>
      </c>
      <c r="M11" s="10" t="s">
        <v>198</v>
      </c>
    </row>
    <row r="12" spans="1:13" x14ac:dyDescent="0.3">
      <c r="A12" s="10" t="s">
        <v>34</v>
      </c>
      <c r="B12" s="10" t="s">
        <v>181</v>
      </c>
      <c r="C12" s="10" t="s">
        <v>182</v>
      </c>
      <c r="D12" s="10" t="s">
        <v>183</v>
      </c>
      <c r="E12" s="10" t="s">
        <v>199</v>
      </c>
      <c r="F12" s="10" t="s">
        <v>160</v>
      </c>
      <c r="G12" s="10" t="s">
        <v>200</v>
      </c>
      <c r="H12" s="10" t="s">
        <v>201</v>
      </c>
      <c r="I12" s="11">
        <v>1</v>
      </c>
      <c r="J12" s="10" t="s">
        <v>33</v>
      </c>
      <c r="K12" s="10" t="s">
        <v>202</v>
      </c>
      <c r="L12" s="10" t="s">
        <v>164</v>
      </c>
      <c r="M12" s="10" t="s">
        <v>203</v>
      </c>
    </row>
    <row r="13" spans="1:13" x14ac:dyDescent="0.3">
      <c r="A13" s="10" t="s">
        <v>34</v>
      </c>
      <c r="B13" s="10" t="s">
        <v>181</v>
      </c>
      <c r="C13" s="10" t="s">
        <v>182</v>
      </c>
      <c r="D13" s="10" t="s">
        <v>183</v>
      </c>
      <c r="E13" s="10" t="s">
        <v>204</v>
      </c>
      <c r="F13" s="10" t="s">
        <v>160</v>
      </c>
      <c r="G13" s="10" t="s">
        <v>194</v>
      </c>
      <c r="H13" s="10" t="s">
        <v>195</v>
      </c>
      <c r="I13" s="11">
        <v>1</v>
      </c>
      <c r="J13" s="10" t="s">
        <v>33</v>
      </c>
      <c r="K13" s="10" t="s">
        <v>205</v>
      </c>
      <c r="L13" s="10" t="s">
        <v>164</v>
      </c>
      <c r="M13" s="10" t="s">
        <v>193</v>
      </c>
    </row>
    <row r="14" spans="1:13" x14ac:dyDescent="0.3">
      <c r="A14" s="10" t="s">
        <v>34</v>
      </c>
      <c r="B14" s="10" t="s">
        <v>181</v>
      </c>
      <c r="C14" s="10" t="s">
        <v>182</v>
      </c>
      <c r="D14" s="10" t="s">
        <v>183</v>
      </c>
      <c r="E14" s="10" t="s">
        <v>204</v>
      </c>
      <c r="F14" s="10" t="s">
        <v>160</v>
      </c>
      <c r="G14" s="10" t="s">
        <v>190</v>
      </c>
      <c r="H14" s="10" t="s">
        <v>191</v>
      </c>
      <c r="I14" s="11">
        <v>1</v>
      </c>
      <c r="J14" s="10" t="s">
        <v>33</v>
      </c>
      <c r="K14" s="10" t="s">
        <v>205</v>
      </c>
      <c r="L14" s="10" t="s">
        <v>164</v>
      </c>
      <c r="M14" s="10" t="s">
        <v>193</v>
      </c>
    </row>
    <row r="15" spans="1:13" x14ac:dyDescent="0.3">
      <c r="A15" s="10" t="s">
        <v>34</v>
      </c>
      <c r="B15" s="10" t="s">
        <v>181</v>
      </c>
      <c r="C15" s="10" t="s">
        <v>182</v>
      </c>
      <c r="D15" s="10" t="s">
        <v>183</v>
      </c>
      <c r="E15" s="10" t="s">
        <v>206</v>
      </c>
      <c r="F15" s="10" t="s">
        <v>160</v>
      </c>
      <c r="G15" s="10" t="s">
        <v>196</v>
      </c>
      <c r="H15" s="10" t="s">
        <v>197</v>
      </c>
      <c r="I15" s="11">
        <v>4</v>
      </c>
      <c r="J15" s="10" t="s">
        <v>33</v>
      </c>
      <c r="K15" s="10" t="s">
        <v>207</v>
      </c>
      <c r="L15" s="10" t="s">
        <v>164</v>
      </c>
      <c r="M15" s="10" t="s">
        <v>198</v>
      </c>
    </row>
    <row r="16" spans="1:13" x14ac:dyDescent="0.3">
      <c r="A16" s="10" t="s">
        <v>110</v>
      </c>
      <c r="B16" s="10" t="s">
        <v>208</v>
      </c>
      <c r="C16" s="10" t="s">
        <v>209</v>
      </c>
      <c r="D16" s="10" t="s">
        <v>210</v>
      </c>
      <c r="E16" s="10" t="s">
        <v>211</v>
      </c>
      <c r="F16" s="10" t="s">
        <v>212</v>
      </c>
      <c r="G16" s="10" t="s">
        <v>213</v>
      </c>
      <c r="H16" s="10" t="s">
        <v>214</v>
      </c>
      <c r="I16" s="11">
        <v>1</v>
      </c>
      <c r="J16" s="10" t="s">
        <v>109</v>
      </c>
      <c r="K16" s="10" t="s">
        <v>215</v>
      </c>
      <c r="L16" s="10" t="s">
        <v>164</v>
      </c>
      <c r="M16" s="10" t="s">
        <v>216</v>
      </c>
    </row>
    <row r="17" spans="1:13" x14ac:dyDescent="0.3">
      <c r="A17" s="10" t="s">
        <v>110</v>
      </c>
      <c r="B17" s="10" t="s">
        <v>208</v>
      </c>
      <c r="C17" s="10" t="s">
        <v>209</v>
      </c>
      <c r="D17" s="10" t="s">
        <v>210</v>
      </c>
      <c r="E17" s="10" t="s">
        <v>217</v>
      </c>
      <c r="F17" s="10" t="s">
        <v>212</v>
      </c>
      <c r="G17" s="10" t="s">
        <v>218</v>
      </c>
      <c r="H17" s="10" t="s">
        <v>219</v>
      </c>
      <c r="I17" s="11">
        <v>2</v>
      </c>
      <c r="J17" s="10" t="s">
        <v>109</v>
      </c>
      <c r="K17" s="10" t="s">
        <v>192</v>
      </c>
      <c r="L17" s="10" t="s">
        <v>164</v>
      </c>
      <c r="M17" s="10" t="s">
        <v>220</v>
      </c>
    </row>
    <row r="18" spans="1:13" x14ac:dyDescent="0.3">
      <c r="A18" s="10" t="s">
        <v>110</v>
      </c>
      <c r="B18" s="10" t="s">
        <v>208</v>
      </c>
      <c r="C18" s="10" t="s">
        <v>209</v>
      </c>
      <c r="D18" s="10" t="s">
        <v>210</v>
      </c>
      <c r="E18" s="10" t="s">
        <v>221</v>
      </c>
      <c r="F18" s="10" t="s">
        <v>212</v>
      </c>
      <c r="G18" s="10" t="s">
        <v>218</v>
      </c>
      <c r="H18" s="10" t="s">
        <v>219</v>
      </c>
      <c r="I18" s="11">
        <v>1</v>
      </c>
      <c r="J18" s="10" t="s">
        <v>109</v>
      </c>
      <c r="K18" s="10" t="s">
        <v>222</v>
      </c>
      <c r="L18" s="10" t="s">
        <v>164</v>
      </c>
      <c r="M18" s="10" t="s">
        <v>220</v>
      </c>
    </row>
    <row r="19" spans="1:13" x14ac:dyDescent="0.3">
      <c r="A19" s="10" t="s">
        <v>110</v>
      </c>
      <c r="B19" s="10" t="s">
        <v>208</v>
      </c>
      <c r="C19" s="10" t="s">
        <v>209</v>
      </c>
      <c r="D19" s="10" t="s">
        <v>210</v>
      </c>
      <c r="E19" s="10" t="s">
        <v>221</v>
      </c>
      <c r="F19" s="10" t="s">
        <v>212</v>
      </c>
      <c r="G19" s="10" t="s">
        <v>223</v>
      </c>
      <c r="H19" s="10" t="s">
        <v>224</v>
      </c>
      <c r="I19" s="11">
        <v>1</v>
      </c>
      <c r="J19" s="10" t="s">
        <v>109</v>
      </c>
      <c r="K19" s="10" t="s">
        <v>222</v>
      </c>
      <c r="L19" s="10" t="s">
        <v>164</v>
      </c>
      <c r="M19" s="10" t="s">
        <v>225</v>
      </c>
    </row>
    <row r="20" spans="1:13" x14ac:dyDescent="0.3">
      <c r="A20" s="10" t="s">
        <v>110</v>
      </c>
      <c r="B20" s="10" t="s">
        <v>208</v>
      </c>
      <c r="C20" s="10" t="s">
        <v>209</v>
      </c>
      <c r="D20" s="10" t="s">
        <v>210</v>
      </c>
      <c r="E20" s="10" t="s">
        <v>226</v>
      </c>
      <c r="F20" s="10" t="s">
        <v>212</v>
      </c>
      <c r="G20" s="10" t="s">
        <v>227</v>
      </c>
      <c r="H20" s="10" t="s">
        <v>228</v>
      </c>
      <c r="I20" s="11">
        <v>2</v>
      </c>
      <c r="J20" s="10" t="s">
        <v>109</v>
      </c>
      <c r="K20" s="10" t="s">
        <v>229</v>
      </c>
      <c r="L20" s="10" t="s">
        <v>164</v>
      </c>
      <c r="M20" s="10" t="s">
        <v>230</v>
      </c>
    </row>
    <row r="21" spans="1:13" x14ac:dyDescent="0.3">
      <c r="A21" s="10" t="s">
        <v>56</v>
      </c>
      <c r="B21" s="10" t="s">
        <v>231</v>
      </c>
      <c r="C21" s="10" t="s">
        <v>157</v>
      </c>
      <c r="D21" s="10" t="s">
        <v>232</v>
      </c>
      <c r="E21" s="10" t="s">
        <v>233</v>
      </c>
      <c r="F21" s="10" t="s">
        <v>160</v>
      </c>
      <c r="G21" s="10" t="s">
        <v>218</v>
      </c>
      <c r="H21" s="10" t="s">
        <v>219</v>
      </c>
      <c r="I21" s="11">
        <v>1</v>
      </c>
      <c r="J21" s="10" t="s">
        <v>55</v>
      </c>
      <c r="K21" s="10" t="s">
        <v>234</v>
      </c>
      <c r="L21" s="10" t="s">
        <v>164</v>
      </c>
      <c r="M21" s="10" t="s">
        <v>220</v>
      </c>
    </row>
    <row r="22" spans="1:13" x14ac:dyDescent="0.3">
      <c r="A22" s="10" t="s">
        <v>82</v>
      </c>
      <c r="B22" s="10" t="s">
        <v>235</v>
      </c>
      <c r="C22" s="10" t="s">
        <v>236</v>
      </c>
      <c r="D22" s="10" t="s">
        <v>237</v>
      </c>
      <c r="E22" s="10" t="s">
        <v>238</v>
      </c>
      <c r="F22" s="10" t="s">
        <v>160</v>
      </c>
      <c r="G22" s="10" t="s">
        <v>239</v>
      </c>
      <c r="H22" s="10" t="s">
        <v>240</v>
      </c>
      <c r="I22" s="11">
        <v>1</v>
      </c>
      <c r="J22" s="10" t="s">
        <v>81</v>
      </c>
      <c r="K22" s="10" t="s">
        <v>241</v>
      </c>
      <c r="L22" s="10" t="s">
        <v>164</v>
      </c>
      <c r="M22" s="10" t="s">
        <v>165</v>
      </c>
    </row>
    <row r="23" spans="1:13" x14ac:dyDescent="0.3">
      <c r="A23" s="10" t="s">
        <v>82</v>
      </c>
      <c r="B23" s="10" t="s">
        <v>235</v>
      </c>
      <c r="C23" s="10" t="s">
        <v>236</v>
      </c>
      <c r="D23" s="10" t="s">
        <v>237</v>
      </c>
      <c r="E23" s="10" t="s">
        <v>242</v>
      </c>
      <c r="F23" s="10" t="s">
        <v>160</v>
      </c>
      <c r="G23" s="10" t="s">
        <v>239</v>
      </c>
      <c r="H23" s="10" t="s">
        <v>240</v>
      </c>
      <c r="I23" s="11">
        <v>2</v>
      </c>
      <c r="J23" s="10" t="s">
        <v>81</v>
      </c>
      <c r="K23" s="10" t="s">
        <v>243</v>
      </c>
      <c r="L23" s="10" t="s">
        <v>164</v>
      </c>
      <c r="M23" s="10" t="s">
        <v>165</v>
      </c>
    </row>
    <row r="24" spans="1:13" x14ac:dyDescent="0.3">
      <c r="A24" s="10" t="s">
        <v>82</v>
      </c>
      <c r="B24" s="10" t="s">
        <v>235</v>
      </c>
      <c r="C24" s="10" t="s">
        <v>236</v>
      </c>
      <c r="D24" s="10" t="s">
        <v>237</v>
      </c>
      <c r="E24" s="10" t="s">
        <v>244</v>
      </c>
      <c r="F24" s="10" t="s">
        <v>160</v>
      </c>
      <c r="G24" s="10" t="s">
        <v>239</v>
      </c>
      <c r="H24" s="10" t="s">
        <v>240</v>
      </c>
      <c r="I24" s="11">
        <v>1</v>
      </c>
      <c r="J24" s="10" t="s">
        <v>81</v>
      </c>
      <c r="K24" s="10" t="s">
        <v>245</v>
      </c>
      <c r="L24" s="10" t="s">
        <v>164</v>
      </c>
      <c r="M24" s="10" t="s">
        <v>165</v>
      </c>
    </row>
    <row r="25" spans="1:13" x14ac:dyDescent="0.3">
      <c r="A25" s="10" t="s">
        <v>82</v>
      </c>
      <c r="B25" s="10" t="s">
        <v>235</v>
      </c>
      <c r="C25" s="10" t="s">
        <v>236</v>
      </c>
      <c r="D25" s="10" t="s">
        <v>237</v>
      </c>
      <c r="E25" s="10" t="s">
        <v>246</v>
      </c>
      <c r="F25" s="10" t="s">
        <v>160</v>
      </c>
      <c r="G25" s="10" t="s">
        <v>247</v>
      </c>
      <c r="H25" s="10" t="s">
        <v>248</v>
      </c>
      <c r="I25" s="11">
        <v>1</v>
      </c>
      <c r="J25" s="10" t="s">
        <v>81</v>
      </c>
      <c r="K25" s="10" t="s">
        <v>249</v>
      </c>
      <c r="L25" s="10" t="s">
        <v>164</v>
      </c>
      <c r="M25" s="10" t="s">
        <v>250</v>
      </c>
    </row>
    <row r="26" spans="1:13" x14ac:dyDescent="0.3">
      <c r="A26" s="10" t="s">
        <v>82</v>
      </c>
      <c r="B26" s="10" t="s">
        <v>235</v>
      </c>
      <c r="C26" s="10" t="s">
        <v>236</v>
      </c>
      <c r="D26" s="10" t="s">
        <v>237</v>
      </c>
      <c r="E26" s="10" t="s">
        <v>246</v>
      </c>
      <c r="F26" s="10" t="s">
        <v>160</v>
      </c>
      <c r="G26" s="10" t="s">
        <v>239</v>
      </c>
      <c r="H26" s="10" t="s">
        <v>240</v>
      </c>
      <c r="I26" s="11">
        <v>1</v>
      </c>
      <c r="J26" s="10" t="s">
        <v>81</v>
      </c>
      <c r="K26" s="10" t="s">
        <v>249</v>
      </c>
      <c r="L26" s="10" t="s">
        <v>164</v>
      </c>
      <c r="M26" s="10" t="s">
        <v>165</v>
      </c>
    </row>
    <row r="27" spans="1:13" x14ac:dyDescent="0.3">
      <c r="A27" s="10" t="s">
        <v>82</v>
      </c>
      <c r="B27" s="10" t="s">
        <v>235</v>
      </c>
      <c r="C27" s="10" t="s">
        <v>236</v>
      </c>
      <c r="D27" s="10" t="s">
        <v>237</v>
      </c>
      <c r="E27" s="10" t="s">
        <v>251</v>
      </c>
      <c r="F27" s="10" t="s">
        <v>160</v>
      </c>
      <c r="G27" s="10" t="s">
        <v>213</v>
      </c>
      <c r="H27" s="10" t="s">
        <v>214</v>
      </c>
      <c r="I27" s="11">
        <v>1</v>
      </c>
      <c r="J27" s="10" t="s">
        <v>81</v>
      </c>
      <c r="K27" s="10" t="s">
        <v>252</v>
      </c>
      <c r="L27" s="10" t="s">
        <v>164</v>
      </c>
      <c r="M27" s="10" t="s">
        <v>216</v>
      </c>
    </row>
    <row r="28" spans="1:13" x14ac:dyDescent="0.3">
      <c r="A28" s="10" t="s">
        <v>104</v>
      </c>
      <c r="B28" s="10" t="s">
        <v>253</v>
      </c>
      <c r="C28" s="10" t="s">
        <v>182</v>
      </c>
      <c r="D28" s="10" t="s">
        <v>254</v>
      </c>
      <c r="E28" s="10" t="s">
        <v>255</v>
      </c>
      <c r="F28" s="10" t="s">
        <v>160</v>
      </c>
      <c r="G28" s="10" t="s">
        <v>185</v>
      </c>
      <c r="H28" s="10" t="s">
        <v>186</v>
      </c>
      <c r="I28" s="11">
        <v>1</v>
      </c>
      <c r="J28" s="10" t="s">
        <v>135</v>
      </c>
      <c r="K28" s="10" t="s">
        <v>215</v>
      </c>
      <c r="L28" s="10" t="s">
        <v>164</v>
      </c>
      <c r="M28" s="10" t="s">
        <v>188</v>
      </c>
    </row>
    <row r="29" spans="1:13" x14ac:dyDescent="0.3">
      <c r="A29" s="10" t="s">
        <v>104</v>
      </c>
      <c r="B29" s="10" t="s">
        <v>253</v>
      </c>
      <c r="C29" s="10" t="s">
        <v>182</v>
      </c>
      <c r="D29" s="10" t="s">
        <v>254</v>
      </c>
      <c r="E29" s="10" t="s">
        <v>256</v>
      </c>
      <c r="F29" s="10" t="s">
        <v>160</v>
      </c>
      <c r="G29" s="10" t="s">
        <v>185</v>
      </c>
      <c r="H29" s="10" t="s">
        <v>186</v>
      </c>
      <c r="I29" s="11">
        <v>1</v>
      </c>
      <c r="J29" s="10" t="s">
        <v>135</v>
      </c>
      <c r="K29" s="10" t="s">
        <v>257</v>
      </c>
      <c r="L29" s="10" t="s">
        <v>164</v>
      </c>
      <c r="M29" s="10" t="s">
        <v>188</v>
      </c>
    </row>
    <row r="30" spans="1:13" x14ac:dyDescent="0.3">
      <c r="A30" s="10" t="s">
        <v>104</v>
      </c>
      <c r="B30" s="10" t="s">
        <v>253</v>
      </c>
      <c r="C30" s="10" t="s">
        <v>182</v>
      </c>
      <c r="D30" s="10" t="s">
        <v>254</v>
      </c>
      <c r="E30" s="10" t="s">
        <v>258</v>
      </c>
      <c r="F30" s="10" t="s">
        <v>160</v>
      </c>
      <c r="G30" s="10" t="s">
        <v>259</v>
      </c>
      <c r="H30" s="10" t="s">
        <v>260</v>
      </c>
      <c r="I30" s="11">
        <v>1</v>
      </c>
      <c r="J30" s="10" t="s">
        <v>135</v>
      </c>
      <c r="K30" s="10" t="s">
        <v>229</v>
      </c>
      <c r="L30" s="10" t="s">
        <v>164</v>
      </c>
      <c r="M30" s="10" t="s">
        <v>261</v>
      </c>
    </row>
    <row r="31" spans="1:13" x14ac:dyDescent="0.3">
      <c r="A31" s="10" t="s">
        <v>116</v>
      </c>
      <c r="B31" s="10" t="s">
        <v>262</v>
      </c>
      <c r="C31" s="10" t="s">
        <v>263</v>
      </c>
      <c r="D31" s="10" t="s">
        <v>264</v>
      </c>
      <c r="E31" s="10" t="s">
        <v>265</v>
      </c>
      <c r="F31" s="10" t="s">
        <v>160</v>
      </c>
      <c r="G31" s="10" t="s">
        <v>266</v>
      </c>
      <c r="H31" s="10" t="s">
        <v>267</v>
      </c>
      <c r="I31" s="11">
        <v>2</v>
      </c>
      <c r="J31" s="10" t="s">
        <v>115</v>
      </c>
      <c r="K31" s="10" t="s">
        <v>268</v>
      </c>
      <c r="L31" s="10" t="s">
        <v>164</v>
      </c>
      <c r="M31" s="10" t="s">
        <v>269</v>
      </c>
    </row>
    <row r="32" spans="1:13" x14ac:dyDescent="0.3">
      <c r="A32" s="10" t="s">
        <v>14</v>
      </c>
      <c r="B32" s="10" t="s">
        <v>270</v>
      </c>
      <c r="C32" s="10" t="s">
        <v>157</v>
      </c>
      <c r="D32" s="10" t="s">
        <v>271</v>
      </c>
      <c r="E32" s="10" t="s">
        <v>272</v>
      </c>
      <c r="F32" s="10" t="s">
        <v>160</v>
      </c>
      <c r="G32" s="10" t="s">
        <v>273</v>
      </c>
      <c r="H32" s="10" t="s">
        <v>274</v>
      </c>
      <c r="I32" s="11">
        <v>1</v>
      </c>
      <c r="J32" s="10" t="s">
        <v>13</v>
      </c>
      <c r="K32" s="10" t="s">
        <v>163</v>
      </c>
      <c r="L32" s="10" t="s">
        <v>164</v>
      </c>
      <c r="M32" s="10" t="s">
        <v>275</v>
      </c>
    </row>
    <row r="33" spans="1:13" x14ac:dyDescent="0.3">
      <c r="A33" s="10" t="s">
        <v>14</v>
      </c>
      <c r="B33" s="10" t="s">
        <v>270</v>
      </c>
      <c r="C33" s="10" t="s">
        <v>157</v>
      </c>
      <c r="D33" s="10" t="s">
        <v>271</v>
      </c>
      <c r="E33" s="10" t="s">
        <v>276</v>
      </c>
      <c r="F33" s="10" t="s">
        <v>160</v>
      </c>
      <c r="G33" s="10" t="s">
        <v>259</v>
      </c>
      <c r="H33" s="10" t="s">
        <v>260</v>
      </c>
      <c r="I33" s="11">
        <v>2</v>
      </c>
      <c r="J33" s="10" t="s">
        <v>13</v>
      </c>
      <c r="K33" s="10" t="s">
        <v>277</v>
      </c>
      <c r="L33" s="10" t="s">
        <v>164</v>
      </c>
      <c r="M33" s="10" t="s">
        <v>261</v>
      </c>
    </row>
    <row r="34" spans="1:13" x14ac:dyDescent="0.3">
      <c r="A34" s="10" t="s">
        <v>60</v>
      </c>
      <c r="B34" s="10" t="s">
        <v>278</v>
      </c>
      <c r="C34" s="10" t="s">
        <v>209</v>
      </c>
      <c r="D34" s="10" t="s">
        <v>279</v>
      </c>
      <c r="E34" s="10" t="s">
        <v>280</v>
      </c>
      <c r="F34" s="10" t="s">
        <v>160</v>
      </c>
      <c r="G34" s="10" t="s">
        <v>281</v>
      </c>
      <c r="H34" s="10" t="s">
        <v>282</v>
      </c>
      <c r="I34" s="11">
        <v>1</v>
      </c>
      <c r="J34" s="10" t="s">
        <v>59</v>
      </c>
      <c r="K34" s="10" t="s">
        <v>283</v>
      </c>
      <c r="L34" s="10" t="s">
        <v>164</v>
      </c>
      <c r="M34" s="10" t="s">
        <v>250</v>
      </c>
    </row>
    <row r="35" spans="1:13" x14ac:dyDescent="0.3">
      <c r="A35" s="10" t="s">
        <v>60</v>
      </c>
      <c r="B35" s="10" t="s">
        <v>278</v>
      </c>
      <c r="C35" s="10" t="s">
        <v>209</v>
      </c>
      <c r="D35" s="10" t="s">
        <v>279</v>
      </c>
      <c r="E35" s="10" t="s">
        <v>280</v>
      </c>
      <c r="F35" s="10" t="s">
        <v>160</v>
      </c>
      <c r="G35" s="10" t="s">
        <v>284</v>
      </c>
      <c r="H35" s="10" t="s">
        <v>285</v>
      </c>
      <c r="I35" s="11">
        <v>1</v>
      </c>
      <c r="J35" s="10" t="s">
        <v>59</v>
      </c>
      <c r="K35" s="10" t="s">
        <v>283</v>
      </c>
      <c r="L35" s="10" t="s">
        <v>164</v>
      </c>
      <c r="M35" s="10" t="s">
        <v>203</v>
      </c>
    </row>
    <row r="36" spans="1:13" x14ac:dyDescent="0.3">
      <c r="A36" s="10" t="s">
        <v>60</v>
      </c>
      <c r="B36" s="10" t="s">
        <v>278</v>
      </c>
      <c r="C36" s="10" t="s">
        <v>209</v>
      </c>
      <c r="D36" s="10" t="s">
        <v>279</v>
      </c>
      <c r="E36" s="10" t="s">
        <v>286</v>
      </c>
      <c r="F36" s="10" t="s">
        <v>160</v>
      </c>
      <c r="G36" s="10" t="s">
        <v>266</v>
      </c>
      <c r="H36" s="10" t="s">
        <v>267</v>
      </c>
      <c r="I36" s="11">
        <v>1</v>
      </c>
      <c r="J36" s="10" t="s">
        <v>59</v>
      </c>
      <c r="K36" s="10" t="s">
        <v>287</v>
      </c>
      <c r="L36" s="10" t="s">
        <v>164</v>
      </c>
      <c r="M36" s="10" t="s">
        <v>269</v>
      </c>
    </row>
    <row r="37" spans="1:13" x14ac:dyDescent="0.3">
      <c r="A37" s="10" t="s">
        <v>120</v>
      </c>
      <c r="B37" s="10" t="s">
        <v>288</v>
      </c>
      <c r="C37" s="10" t="s">
        <v>289</v>
      </c>
      <c r="D37" s="10" t="s">
        <v>290</v>
      </c>
      <c r="E37" s="10" t="s">
        <v>291</v>
      </c>
      <c r="F37" s="10" t="s">
        <v>160</v>
      </c>
      <c r="G37" s="10" t="s">
        <v>292</v>
      </c>
      <c r="H37" s="10" t="s">
        <v>293</v>
      </c>
      <c r="I37" s="11">
        <v>1</v>
      </c>
      <c r="J37" s="10" t="s">
        <v>119</v>
      </c>
      <c r="K37" s="10" t="s">
        <v>192</v>
      </c>
      <c r="L37" s="10" t="s">
        <v>164</v>
      </c>
      <c r="M37" s="10" t="s">
        <v>188</v>
      </c>
    </row>
    <row r="38" spans="1:13" x14ac:dyDescent="0.3">
      <c r="A38" s="10" t="s">
        <v>120</v>
      </c>
      <c r="B38" s="10" t="s">
        <v>288</v>
      </c>
      <c r="C38" s="10" t="s">
        <v>289</v>
      </c>
      <c r="D38" s="10" t="s">
        <v>290</v>
      </c>
      <c r="E38" s="10" t="s">
        <v>294</v>
      </c>
      <c r="F38" s="10" t="s">
        <v>160</v>
      </c>
      <c r="G38" s="10" t="s">
        <v>292</v>
      </c>
      <c r="H38" s="10" t="s">
        <v>293</v>
      </c>
      <c r="I38" s="11">
        <v>1</v>
      </c>
      <c r="J38" s="10" t="s">
        <v>119</v>
      </c>
      <c r="K38" s="10" t="s">
        <v>295</v>
      </c>
      <c r="L38" s="10" t="s">
        <v>164</v>
      </c>
      <c r="M38" s="10" t="s">
        <v>188</v>
      </c>
    </row>
    <row r="39" spans="1:13" x14ac:dyDescent="0.3">
      <c r="A39" s="10" t="s">
        <v>98</v>
      </c>
      <c r="B39" s="10" t="s">
        <v>296</v>
      </c>
      <c r="C39" s="10" t="s">
        <v>297</v>
      </c>
      <c r="D39" s="10" t="s">
        <v>298</v>
      </c>
      <c r="E39" s="10" t="s">
        <v>299</v>
      </c>
      <c r="F39" s="10" t="s">
        <v>160</v>
      </c>
      <c r="G39" s="10" t="s">
        <v>266</v>
      </c>
      <c r="H39" s="10" t="s">
        <v>267</v>
      </c>
      <c r="I39" s="11">
        <v>1</v>
      </c>
      <c r="J39" s="10" t="s">
        <v>97</v>
      </c>
      <c r="K39" s="10" t="s">
        <v>300</v>
      </c>
      <c r="L39" s="10" t="s">
        <v>164</v>
      </c>
      <c r="M39" s="10" t="s">
        <v>269</v>
      </c>
    </row>
    <row r="40" spans="1:13" x14ac:dyDescent="0.3">
      <c r="A40" s="10" t="s">
        <v>104</v>
      </c>
      <c r="B40" s="10" t="s">
        <v>253</v>
      </c>
      <c r="C40" s="10" t="s">
        <v>182</v>
      </c>
      <c r="D40" s="10" t="s">
        <v>301</v>
      </c>
      <c r="E40" s="10" t="s">
        <v>302</v>
      </c>
      <c r="F40" s="10" t="s">
        <v>160</v>
      </c>
      <c r="G40" s="10" t="s">
        <v>266</v>
      </c>
      <c r="H40" s="10" t="s">
        <v>267</v>
      </c>
      <c r="I40" s="11">
        <v>1</v>
      </c>
      <c r="J40" s="10" t="s">
        <v>103</v>
      </c>
      <c r="K40" s="10" t="s">
        <v>303</v>
      </c>
      <c r="L40" s="10" t="s">
        <v>164</v>
      </c>
      <c r="M40" s="10" t="s">
        <v>269</v>
      </c>
    </row>
    <row r="41" spans="1:13" x14ac:dyDescent="0.3">
      <c r="A41" s="10" t="s">
        <v>66</v>
      </c>
      <c r="B41" s="10" t="s">
        <v>304</v>
      </c>
      <c r="C41" s="10" t="s">
        <v>305</v>
      </c>
      <c r="D41" s="10" t="s">
        <v>306</v>
      </c>
      <c r="E41" s="10" t="s">
        <v>307</v>
      </c>
      <c r="F41" s="10" t="s">
        <v>160</v>
      </c>
      <c r="G41" s="10" t="s">
        <v>166</v>
      </c>
      <c r="H41" s="10" t="s">
        <v>167</v>
      </c>
      <c r="I41" s="11">
        <v>6</v>
      </c>
      <c r="J41" s="10" t="s">
        <v>65</v>
      </c>
      <c r="K41" s="10" t="s">
        <v>308</v>
      </c>
      <c r="L41" s="10" t="s">
        <v>164</v>
      </c>
      <c r="M41" s="10" t="s">
        <v>168</v>
      </c>
    </row>
    <row r="42" spans="1:13" x14ac:dyDescent="0.3">
      <c r="A42" s="10" t="s">
        <v>66</v>
      </c>
      <c r="B42" s="10" t="s">
        <v>304</v>
      </c>
      <c r="C42" s="10" t="s">
        <v>305</v>
      </c>
      <c r="D42" s="10" t="s">
        <v>306</v>
      </c>
      <c r="E42" s="10" t="s">
        <v>309</v>
      </c>
      <c r="F42" s="10" t="s">
        <v>160</v>
      </c>
      <c r="G42" s="10" t="s">
        <v>310</v>
      </c>
      <c r="H42" s="10" t="s">
        <v>311</v>
      </c>
      <c r="I42" s="11">
        <v>2</v>
      </c>
      <c r="J42" s="10" t="s">
        <v>65</v>
      </c>
      <c r="K42" s="10" t="s">
        <v>312</v>
      </c>
      <c r="L42" s="10" t="s">
        <v>164</v>
      </c>
      <c r="M42" s="10" t="s">
        <v>313</v>
      </c>
    </row>
    <row r="43" spans="1:13" x14ac:dyDescent="0.3">
      <c r="A43" s="10" t="s">
        <v>40</v>
      </c>
      <c r="B43" s="10" t="s">
        <v>314</v>
      </c>
      <c r="C43" s="10" t="s">
        <v>263</v>
      </c>
      <c r="D43" s="10" t="s">
        <v>315</v>
      </c>
      <c r="E43" s="10" t="s">
        <v>316</v>
      </c>
      <c r="F43" s="10" t="s">
        <v>160</v>
      </c>
      <c r="G43" s="10" t="s">
        <v>310</v>
      </c>
      <c r="H43" s="10" t="s">
        <v>311</v>
      </c>
      <c r="I43" s="11">
        <v>1</v>
      </c>
      <c r="J43" s="10" t="s">
        <v>39</v>
      </c>
      <c r="K43" s="10" t="s">
        <v>192</v>
      </c>
      <c r="L43" s="10" t="s">
        <v>164</v>
      </c>
      <c r="M43" s="10" t="s">
        <v>313</v>
      </c>
    </row>
    <row r="44" spans="1:13" x14ac:dyDescent="0.3">
      <c r="A44" s="10" t="s">
        <v>40</v>
      </c>
      <c r="B44" s="10" t="s">
        <v>314</v>
      </c>
      <c r="C44" s="10" t="s">
        <v>263</v>
      </c>
      <c r="D44" s="10" t="s">
        <v>315</v>
      </c>
      <c r="E44" s="10" t="s">
        <v>317</v>
      </c>
      <c r="F44" s="10" t="s">
        <v>160</v>
      </c>
      <c r="G44" s="10" t="s">
        <v>318</v>
      </c>
      <c r="H44" s="10" t="s">
        <v>319</v>
      </c>
      <c r="I44" s="11">
        <v>1</v>
      </c>
      <c r="J44" s="10" t="s">
        <v>39</v>
      </c>
      <c r="K44" s="10" t="s">
        <v>192</v>
      </c>
      <c r="L44" s="10" t="s">
        <v>164</v>
      </c>
      <c r="M44" s="10" t="s">
        <v>320</v>
      </c>
    </row>
    <row r="45" spans="1:13" x14ac:dyDescent="0.3">
      <c r="A45" s="10" t="s">
        <v>40</v>
      </c>
      <c r="B45" s="10" t="s">
        <v>314</v>
      </c>
      <c r="C45" s="10" t="s">
        <v>263</v>
      </c>
      <c r="D45" s="10" t="s">
        <v>315</v>
      </c>
      <c r="E45" s="10" t="s">
        <v>317</v>
      </c>
      <c r="F45" s="10" t="s">
        <v>160</v>
      </c>
      <c r="G45" s="10" t="s">
        <v>321</v>
      </c>
      <c r="H45" s="10" t="s">
        <v>322</v>
      </c>
      <c r="I45" s="11">
        <v>1</v>
      </c>
      <c r="J45" s="10" t="s">
        <v>39</v>
      </c>
      <c r="K45" s="10" t="s">
        <v>192</v>
      </c>
      <c r="L45" s="10" t="s">
        <v>164</v>
      </c>
      <c r="M45" s="10" t="s">
        <v>323</v>
      </c>
    </row>
    <row r="46" spans="1:13" x14ac:dyDescent="0.3">
      <c r="A46" s="10" t="s">
        <v>40</v>
      </c>
      <c r="B46" s="10" t="s">
        <v>314</v>
      </c>
      <c r="C46" s="10" t="s">
        <v>263</v>
      </c>
      <c r="D46" s="10" t="s">
        <v>315</v>
      </c>
      <c r="E46" s="10" t="s">
        <v>324</v>
      </c>
      <c r="F46" s="10" t="s">
        <v>160</v>
      </c>
      <c r="G46" s="10" t="s">
        <v>266</v>
      </c>
      <c r="H46" s="10" t="s">
        <v>267</v>
      </c>
      <c r="I46" s="11">
        <v>1</v>
      </c>
      <c r="J46" s="10" t="s">
        <v>39</v>
      </c>
      <c r="K46" s="10" t="s">
        <v>325</v>
      </c>
      <c r="L46" s="10" t="s">
        <v>164</v>
      </c>
      <c r="M46" s="10" t="s">
        <v>269</v>
      </c>
    </row>
    <row r="47" spans="1:13" x14ac:dyDescent="0.3">
      <c r="A47" s="10" t="s">
        <v>28</v>
      </c>
      <c r="B47" s="10" t="s">
        <v>326</v>
      </c>
      <c r="C47" s="10" t="s">
        <v>157</v>
      </c>
      <c r="D47" s="10" t="s">
        <v>327</v>
      </c>
      <c r="E47" s="10" t="s">
        <v>328</v>
      </c>
      <c r="F47" s="10" t="s">
        <v>160</v>
      </c>
      <c r="G47" s="10" t="s">
        <v>329</v>
      </c>
      <c r="H47" s="10" t="s">
        <v>330</v>
      </c>
      <c r="I47" s="11">
        <v>1</v>
      </c>
      <c r="J47" s="10" t="s">
        <v>27</v>
      </c>
      <c r="K47" s="10" t="s">
        <v>331</v>
      </c>
      <c r="L47" s="10" t="s">
        <v>164</v>
      </c>
      <c r="M47" s="10" t="s">
        <v>332</v>
      </c>
    </row>
    <row r="48" spans="1:13" x14ac:dyDescent="0.3">
      <c r="A48" s="10" t="s">
        <v>28</v>
      </c>
      <c r="B48" s="10" t="s">
        <v>326</v>
      </c>
      <c r="C48" s="10" t="s">
        <v>157</v>
      </c>
      <c r="D48" s="10" t="s">
        <v>327</v>
      </c>
      <c r="E48" s="10" t="s">
        <v>333</v>
      </c>
      <c r="F48" s="10" t="s">
        <v>160</v>
      </c>
      <c r="G48" s="10" t="s">
        <v>292</v>
      </c>
      <c r="H48" s="10" t="s">
        <v>293</v>
      </c>
      <c r="I48" s="11">
        <v>1</v>
      </c>
      <c r="J48" s="10" t="s">
        <v>27</v>
      </c>
      <c r="K48" s="10" t="s">
        <v>207</v>
      </c>
      <c r="L48" s="10" t="s">
        <v>164</v>
      </c>
      <c r="M48" s="10" t="s">
        <v>188</v>
      </c>
    </row>
    <row r="49" spans="1:13" x14ac:dyDescent="0.3">
      <c r="A49" s="10" t="s">
        <v>80</v>
      </c>
      <c r="B49" s="10" t="s">
        <v>334</v>
      </c>
      <c r="C49" s="10" t="s">
        <v>335</v>
      </c>
      <c r="D49" s="10" t="s">
        <v>336</v>
      </c>
      <c r="E49" s="10" t="s">
        <v>337</v>
      </c>
      <c r="F49" s="10" t="s">
        <v>160</v>
      </c>
      <c r="G49" s="10" t="s">
        <v>292</v>
      </c>
      <c r="H49" s="10" t="s">
        <v>293</v>
      </c>
      <c r="I49" s="11">
        <v>1</v>
      </c>
      <c r="J49" s="10" t="s">
        <v>79</v>
      </c>
      <c r="K49" s="10" t="s">
        <v>163</v>
      </c>
      <c r="L49" s="10" t="s">
        <v>164</v>
      </c>
      <c r="M49" s="10" t="s">
        <v>188</v>
      </c>
    </row>
    <row r="50" spans="1:13" x14ac:dyDescent="0.3">
      <c r="A50" s="10" t="s">
        <v>42</v>
      </c>
      <c r="B50" s="10" t="s">
        <v>338</v>
      </c>
      <c r="C50" s="10" t="s">
        <v>339</v>
      </c>
      <c r="D50" s="10" t="s">
        <v>340</v>
      </c>
      <c r="E50" s="10" t="s">
        <v>341</v>
      </c>
      <c r="F50" s="10" t="s">
        <v>160</v>
      </c>
      <c r="G50" s="10" t="s">
        <v>213</v>
      </c>
      <c r="H50" s="10" t="s">
        <v>214</v>
      </c>
      <c r="I50" s="11">
        <v>1</v>
      </c>
      <c r="J50" s="10" t="s">
        <v>41</v>
      </c>
      <c r="K50" s="10" t="s">
        <v>342</v>
      </c>
      <c r="L50" s="10" t="s">
        <v>164</v>
      </c>
      <c r="M50" s="10" t="s">
        <v>216</v>
      </c>
    </row>
    <row r="51" spans="1:13" x14ac:dyDescent="0.3">
      <c r="A51" s="10" t="s">
        <v>62</v>
      </c>
      <c r="B51" s="10" t="s">
        <v>343</v>
      </c>
      <c r="C51" s="10" t="s">
        <v>344</v>
      </c>
      <c r="D51" s="10" t="s">
        <v>345</v>
      </c>
      <c r="E51" s="10" t="s">
        <v>346</v>
      </c>
      <c r="F51" s="10" t="s">
        <v>160</v>
      </c>
      <c r="G51" s="10" t="s">
        <v>213</v>
      </c>
      <c r="H51" s="10" t="s">
        <v>214</v>
      </c>
      <c r="I51" s="11">
        <v>1</v>
      </c>
      <c r="J51" s="10" t="s">
        <v>61</v>
      </c>
      <c r="K51" s="10" t="s">
        <v>163</v>
      </c>
      <c r="L51" s="10" t="s">
        <v>164</v>
      </c>
      <c r="M51" s="10" t="s">
        <v>216</v>
      </c>
    </row>
    <row r="52" spans="1:13" x14ac:dyDescent="0.3">
      <c r="A52" s="10" t="s">
        <v>62</v>
      </c>
      <c r="B52" s="10" t="s">
        <v>343</v>
      </c>
      <c r="C52" s="10" t="s">
        <v>344</v>
      </c>
      <c r="D52" s="10" t="s">
        <v>345</v>
      </c>
      <c r="E52" s="10" t="s">
        <v>347</v>
      </c>
      <c r="F52" s="10" t="s">
        <v>160</v>
      </c>
      <c r="G52" s="10" t="s">
        <v>213</v>
      </c>
      <c r="H52" s="10" t="s">
        <v>214</v>
      </c>
      <c r="I52" s="11">
        <v>1</v>
      </c>
      <c r="J52" s="10" t="s">
        <v>61</v>
      </c>
      <c r="K52" s="10" t="s">
        <v>348</v>
      </c>
      <c r="L52" s="10" t="s">
        <v>164</v>
      </c>
      <c r="M52" s="10" t="s">
        <v>216</v>
      </c>
    </row>
    <row r="53" spans="1:13" x14ac:dyDescent="0.3">
      <c r="A53" s="10" t="s">
        <v>74</v>
      </c>
      <c r="B53" s="10" t="s">
        <v>349</v>
      </c>
      <c r="C53" s="10" t="s">
        <v>157</v>
      </c>
      <c r="D53" s="10" t="s">
        <v>350</v>
      </c>
      <c r="E53" s="10" t="s">
        <v>351</v>
      </c>
      <c r="F53" s="10" t="s">
        <v>160</v>
      </c>
      <c r="G53" s="10" t="s">
        <v>352</v>
      </c>
      <c r="H53" s="10" t="s">
        <v>353</v>
      </c>
      <c r="I53" s="11">
        <v>1</v>
      </c>
      <c r="J53" s="10" t="s">
        <v>73</v>
      </c>
      <c r="K53" s="10" t="s">
        <v>354</v>
      </c>
      <c r="L53" s="10" t="s">
        <v>164</v>
      </c>
      <c r="M53" s="10" t="s">
        <v>198</v>
      </c>
    </row>
    <row r="54" spans="1:13" x14ac:dyDescent="0.3">
      <c r="A54" s="10" t="s">
        <v>46</v>
      </c>
      <c r="B54" s="10" t="s">
        <v>355</v>
      </c>
      <c r="C54" s="10" t="s">
        <v>339</v>
      </c>
      <c r="D54" s="10" t="s">
        <v>356</v>
      </c>
      <c r="E54" s="10" t="s">
        <v>357</v>
      </c>
      <c r="F54" s="10" t="s">
        <v>160</v>
      </c>
      <c r="G54" s="10" t="s">
        <v>358</v>
      </c>
      <c r="H54" s="10" t="s">
        <v>359</v>
      </c>
      <c r="I54" s="11">
        <v>1</v>
      </c>
      <c r="J54" s="10" t="s">
        <v>45</v>
      </c>
      <c r="K54" s="10" t="s">
        <v>303</v>
      </c>
      <c r="L54" s="10" t="s">
        <v>164</v>
      </c>
      <c r="M54" s="10" t="s">
        <v>360</v>
      </c>
    </row>
    <row r="55" spans="1:13" x14ac:dyDescent="0.3">
      <c r="A55" s="10" t="s">
        <v>46</v>
      </c>
      <c r="B55" s="10" t="s">
        <v>355</v>
      </c>
      <c r="C55" s="10" t="s">
        <v>339</v>
      </c>
      <c r="D55" s="10" t="s">
        <v>356</v>
      </c>
      <c r="E55" s="10" t="s">
        <v>361</v>
      </c>
      <c r="F55" s="10" t="s">
        <v>160</v>
      </c>
      <c r="G55" s="10" t="s">
        <v>358</v>
      </c>
      <c r="H55" s="10" t="s">
        <v>359</v>
      </c>
      <c r="I55" s="11">
        <v>1</v>
      </c>
      <c r="J55" s="10" t="s">
        <v>45</v>
      </c>
      <c r="K55" s="10" t="s">
        <v>362</v>
      </c>
      <c r="L55" s="10" t="s">
        <v>164</v>
      </c>
      <c r="M55" s="10" t="s">
        <v>360</v>
      </c>
    </row>
    <row r="56" spans="1:13" x14ac:dyDescent="0.3">
      <c r="A56" s="10" t="s">
        <v>46</v>
      </c>
      <c r="B56" s="10" t="s">
        <v>355</v>
      </c>
      <c r="C56" s="10" t="s">
        <v>339</v>
      </c>
      <c r="D56" s="10" t="s">
        <v>356</v>
      </c>
      <c r="E56" s="10" t="s">
        <v>363</v>
      </c>
      <c r="F56" s="10" t="s">
        <v>160</v>
      </c>
      <c r="G56" s="10" t="s">
        <v>266</v>
      </c>
      <c r="H56" s="10" t="s">
        <v>267</v>
      </c>
      <c r="I56" s="11">
        <v>1</v>
      </c>
      <c r="J56" s="10" t="s">
        <v>45</v>
      </c>
      <c r="K56" s="10" t="s">
        <v>364</v>
      </c>
      <c r="L56" s="10" t="s">
        <v>164</v>
      </c>
      <c r="M56" s="10" t="s">
        <v>269</v>
      </c>
    </row>
    <row r="57" spans="1:13" x14ac:dyDescent="0.3">
      <c r="A57" s="10" t="s">
        <v>46</v>
      </c>
      <c r="B57" s="10" t="s">
        <v>355</v>
      </c>
      <c r="C57" s="10" t="s">
        <v>339</v>
      </c>
      <c r="D57" s="10" t="s">
        <v>356</v>
      </c>
      <c r="E57" s="10" t="s">
        <v>365</v>
      </c>
      <c r="F57" s="10" t="s">
        <v>160</v>
      </c>
      <c r="G57" s="10" t="s">
        <v>366</v>
      </c>
      <c r="H57" s="10" t="s">
        <v>367</v>
      </c>
      <c r="I57" s="11">
        <v>1</v>
      </c>
      <c r="J57" s="10" t="s">
        <v>45</v>
      </c>
      <c r="K57" s="10" t="s">
        <v>368</v>
      </c>
      <c r="L57" s="10" t="s">
        <v>164</v>
      </c>
      <c r="M57" s="10" t="s">
        <v>250</v>
      </c>
    </row>
    <row r="58" spans="1:13" x14ac:dyDescent="0.3">
      <c r="A58" s="10" t="s">
        <v>46</v>
      </c>
      <c r="B58" s="10" t="s">
        <v>355</v>
      </c>
      <c r="C58" s="10" t="s">
        <v>339</v>
      </c>
      <c r="D58" s="10" t="s">
        <v>356</v>
      </c>
      <c r="E58" s="10" t="s">
        <v>365</v>
      </c>
      <c r="F58" s="10" t="s">
        <v>160</v>
      </c>
      <c r="G58" s="10" t="s">
        <v>358</v>
      </c>
      <c r="H58" s="10" t="s">
        <v>359</v>
      </c>
      <c r="I58" s="11">
        <v>1</v>
      </c>
      <c r="J58" s="10" t="s">
        <v>45</v>
      </c>
      <c r="K58" s="10" t="s">
        <v>368</v>
      </c>
      <c r="L58" s="10" t="s">
        <v>164</v>
      </c>
      <c r="M58" s="10" t="s">
        <v>360</v>
      </c>
    </row>
    <row r="59" spans="1:13" x14ac:dyDescent="0.3">
      <c r="A59" s="10" t="s">
        <v>72</v>
      </c>
      <c r="B59" s="10" t="s">
        <v>369</v>
      </c>
      <c r="C59" s="10" t="s">
        <v>209</v>
      </c>
      <c r="D59" s="10" t="s">
        <v>370</v>
      </c>
      <c r="E59" s="10" t="s">
        <v>371</v>
      </c>
      <c r="F59" s="10" t="s">
        <v>212</v>
      </c>
      <c r="G59" s="10" t="s">
        <v>166</v>
      </c>
      <c r="H59" s="10" t="s">
        <v>167</v>
      </c>
      <c r="I59" s="11">
        <v>1</v>
      </c>
      <c r="J59" s="10" t="s">
        <v>71</v>
      </c>
      <c r="K59" s="10" t="s">
        <v>277</v>
      </c>
      <c r="L59" s="10" t="s">
        <v>164</v>
      </c>
      <c r="M59" s="10" t="s">
        <v>168</v>
      </c>
    </row>
    <row r="60" spans="1:13" x14ac:dyDescent="0.3">
      <c r="A60" s="10" t="s">
        <v>72</v>
      </c>
      <c r="B60" s="10" t="s">
        <v>369</v>
      </c>
      <c r="C60" s="10" t="s">
        <v>209</v>
      </c>
      <c r="D60" s="10" t="s">
        <v>370</v>
      </c>
      <c r="E60" s="10" t="s">
        <v>372</v>
      </c>
      <c r="F60" s="10" t="s">
        <v>212</v>
      </c>
      <c r="G60" s="10" t="s">
        <v>227</v>
      </c>
      <c r="H60" s="10" t="s">
        <v>228</v>
      </c>
      <c r="I60" s="11">
        <v>1</v>
      </c>
      <c r="J60" s="10" t="s">
        <v>71</v>
      </c>
      <c r="K60" s="10" t="s">
        <v>287</v>
      </c>
      <c r="L60" s="10" t="s">
        <v>164</v>
      </c>
      <c r="M60" s="10" t="s">
        <v>230</v>
      </c>
    </row>
    <row r="61" spans="1:13" x14ac:dyDescent="0.3">
      <c r="A61" s="10" t="s">
        <v>26</v>
      </c>
      <c r="B61" s="10" t="s">
        <v>373</v>
      </c>
      <c r="C61" s="10" t="s">
        <v>374</v>
      </c>
      <c r="D61" s="10" t="s">
        <v>375</v>
      </c>
      <c r="E61" s="10" t="s">
        <v>376</v>
      </c>
      <c r="F61" s="10" t="s">
        <v>160</v>
      </c>
      <c r="G61" s="10" t="s">
        <v>377</v>
      </c>
      <c r="H61" s="10" t="s">
        <v>378</v>
      </c>
      <c r="I61" s="11">
        <v>1</v>
      </c>
      <c r="J61" s="10" t="s">
        <v>25</v>
      </c>
      <c r="K61" s="10" t="s">
        <v>379</v>
      </c>
      <c r="L61" s="10" t="s">
        <v>164</v>
      </c>
      <c r="M61" s="10" t="s">
        <v>380</v>
      </c>
    </row>
    <row r="62" spans="1:13" x14ac:dyDescent="0.3">
      <c r="A62" s="10" t="s">
        <v>26</v>
      </c>
      <c r="B62" s="10" t="s">
        <v>373</v>
      </c>
      <c r="C62" s="10" t="s">
        <v>374</v>
      </c>
      <c r="D62" s="10" t="s">
        <v>375</v>
      </c>
      <c r="E62" s="10" t="s">
        <v>376</v>
      </c>
      <c r="F62" s="10" t="s">
        <v>160</v>
      </c>
      <c r="G62" s="10" t="s">
        <v>352</v>
      </c>
      <c r="H62" s="10" t="s">
        <v>353</v>
      </c>
      <c r="I62" s="11">
        <v>1</v>
      </c>
      <c r="J62" s="10" t="s">
        <v>25</v>
      </c>
      <c r="K62" s="10" t="s">
        <v>379</v>
      </c>
      <c r="L62" s="10" t="s">
        <v>164</v>
      </c>
      <c r="M62" s="10" t="s">
        <v>198</v>
      </c>
    </row>
    <row r="63" spans="1:13" x14ac:dyDescent="0.3">
      <c r="A63" s="10" t="s">
        <v>48</v>
      </c>
      <c r="B63" s="10" t="s">
        <v>381</v>
      </c>
      <c r="C63" s="10" t="s">
        <v>157</v>
      </c>
      <c r="D63" s="10" t="s">
        <v>382</v>
      </c>
      <c r="E63" s="10" t="s">
        <v>383</v>
      </c>
      <c r="F63" s="10" t="s">
        <v>160</v>
      </c>
      <c r="G63" s="10" t="s">
        <v>384</v>
      </c>
      <c r="H63" s="10" t="s">
        <v>385</v>
      </c>
      <c r="I63" s="11">
        <v>1</v>
      </c>
      <c r="J63" s="10" t="s">
        <v>47</v>
      </c>
      <c r="K63" s="10" t="s">
        <v>386</v>
      </c>
      <c r="L63" s="10" t="s">
        <v>164</v>
      </c>
      <c r="M63" s="10" t="s">
        <v>387</v>
      </c>
    </row>
    <row r="64" spans="1:13" x14ac:dyDescent="0.3">
      <c r="A64" s="10" t="s">
        <v>48</v>
      </c>
      <c r="B64" s="10" t="s">
        <v>381</v>
      </c>
      <c r="C64" s="10" t="s">
        <v>157</v>
      </c>
      <c r="D64" s="10" t="s">
        <v>382</v>
      </c>
      <c r="E64" s="10" t="s">
        <v>388</v>
      </c>
      <c r="F64" s="10" t="s">
        <v>160</v>
      </c>
      <c r="G64" s="10" t="s">
        <v>213</v>
      </c>
      <c r="H64" s="10" t="s">
        <v>214</v>
      </c>
      <c r="I64" s="11">
        <v>1</v>
      </c>
      <c r="J64" s="10" t="s">
        <v>47</v>
      </c>
      <c r="K64" s="10" t="s">
        <v>245</v>
      </c>
      <c r="L64" s="10" t="s">
        <v>164</v>
      </c>
      <c r="M64" s="10" t="s">
        <v>216</v>
      </c>
    </row>
    <row r="65" spans="1:13" x14ac:dyDescent="0.3">
      <c r="A65" s="10" t="s">
        <v>58</v>
      </c>
      <c r="B65" s="10" t="s">
        <v>389</v>
      </c>
      <c r="C65" s="10" t="s">
        <v>390</v>
      </c>
      <c r="D65" s="10" t="s">
        <v>391</v>
      </c>
      <c r="E65" s="10" t="s">
        <v>392</v>
      </c>
      <c r="F65" s="10" t="s">
        <v>160</v>
      </c>
      <c r="G65" s="10" t="s">
        <v>393</v>
      </c>
      <c r="H65" s="10" t="s">
        <v>394</v>
      </c>
      <c r="I65" s="11">
        <v>1</v>
      </c>
      <c r="J65" s="10" t="s">
        <v>57</v>
      </c>
      <c r="K65" s="10" t="s">
        <v>395</v>
      </c>
      <c r="L65" s="10" t="s">
        <v>164</v>
      </c>
      <c r="M65" s="10" t="s">
        <v>188</v>
      </c>
    </row>
    <row r="66" spans="1:13" x14ac:dyDescent="0.3">
      <c r="A66" s="10" t="s">
        <v>54</v>
      </c>
      <c r="B66" s="10" t="s">
        <v>396</v>
      </c>
      <c r="C66" s="10" t="s">
        <v>335</v>
      </c>
      <c r="D66" s="10" t="s">
        <v>397</v>
      </c>
      <c r="E66" s="10" t="s">
        <v>398</v>
      </c>
      <c r="F66" s="10" t="s">
        <v>160</v>
      </c>
      <c r="G66" s="10" t="s">
        <v>213</v>
      </c>
      <c r="H66" s="10" t="s">
        <v>214</v>
      </c>
      <c r="I66" s="11">
        <v>1</v>
      </c>
      <c r="J66" s="10" t="s">
        <v>53</v>
      </c>
      <c r="K66" s="10" t="s">
        <v>399</v>
      </c>
      <c r="L66" s="10" t="s">
        <v>164</v>
      </c>
      <c r="M66" s="10" t="s">
        <v>216</v>
      </c>
    </row>
    <row r="67" spans="1:13" x14ac:dyDescent="0.3">
      <c r="A67" s="10" t="s">
        <v>54</v>
      </c>
      <c r="B67" s="10" t="s">
        <v>396</v>
      </c>
      <c r="C67" s="10" t="s">
        <v>335</v>
      </c>
      <c r="D67" s="10" t="s">
        <v>397</v>
      </c>
      <c r="E67" s="10" t="s">
        <v>400</v>
      </c>
      <c r="F67" s="10" t="s">
        <v>160</v>
      </c>
      <c r="G67" s="10" t="s">
        <v>401</v>
      </c>
      <c r="H67" s="10" t="s">
        <v>402</v>
      </c>
      <c r="I67" s="11">
        <v>1</v>
      </c>
      <c r="J67" s="10" t="s">
        <v>53</v>
      </c>
      <c r="K67" s="10" t="s">
        <v>403</v>
      </c>
      <c r="L67" s="10" t="s">
        <v>164</v>
      </c>
      <c r="M67" s="10" t="s">
        <v>188</v>
      </c>
    </row>
    <row r="68" spans="1:13" x14ac:dyDescent="0.3">
      <c r="A68" s="10" t="s">
        <v>54</v>
      </c>
      <c r="B68" s="10" t="s">
        <v>396</v>
      </c>
      <c r="C68" s="10" t="s">
        <v>335</v>
      </c>
      <c r="D68" s="10" t="s">
        <v>397</v>
      </c>
      <c r="E68" s="10" t="s">
        <v>404</v>
      </c>
      <c r="F68" s="10" t="s">
        <v>160</v>
      </c>
      <c r="G68" s="10" t="s">
        <v>405</v>
      </c>
      <c r="H68" s="10" t="s">
        <v>406</v>
      </c>
      <c r="I68" s="11">
        <v>1</v>
      </c>
      <c r="J68" s="10" t="s">
        <v>53</v>
      </c>
      <c r="K68" s="10" t="s">
        <v>205</v>
      </c>
      <c r="L68" s="10" t="s">
        <v>164</v>
      </c>
      <c r="M68" s="10" t="s">
        <v>407</v>
      </c>
    </row>
    <row r="69" spans="1:13" x14ac:dyDescent="0.3">
      <c r="A69" s="10" t="s">
        <v>32</v>
      </c>
      <c r="B69" s="10" t="s">
        <v>408</v>
      </c>
      <c r="C69" s="10" t="s">
        <v>335</v>
      </c>
      <c r="D69" s="10" t="s">
        <v>409</v>
      </c>
      <c r="E69" s="10" t="s">
        <v>410</v>
      </c>
      <c r="F69" s="10" t="s">
        <v>160</v>
      </c>
      <c r="G69" s="10" t="s">
        <v>213</v>
      </c>
      <c r="H69" s="10" t="s">
        <v>214</v>
      </c>
      <c r="I69" s="11">
        <v>1</v>
      </c>
      <c r="J69" s="10" t="s">
        <v>31</v>
      </c>
      <c r="K69" s="10" t="s">
        <v>268</v>
      </c>
      <c r="L69" s="10" t="s">
        <v>164</v>
      </c>
      <c r="M69" s="10" t="s">
        <v>216</v>
      </c>
    </row>
    <row r="70" spans="1:13" x14ac:dyDescent="0.3">
      <c r="A70" s="10" t="s">
        <v>32</v>
      </c>
      <c r="B70" s="10" t="s">
        <v>408</v>
      </c>
      <c r="C70" s="10" t="s">
        <v>335</v>
      </c>
      <c r="D70" s="10" t="s">
        <v>409</v>
      </c>
      <c r="E70" s="10" t="s">
        <v>411</v>
      </c>
      <c r="F70" s="10" t="s">
        <v>160</v>
      </c>
      <c r="G70" s="10" t="s">
        <v>412</v>
      </c>
      <c r="H70" s="10" t="s">
        <v>413</v>
      </c>
      <c r="I70" s="11">
        <v>1</v>
      </c>
      <c r="J70" s="10" t="s">
        <v>31</v>
      </c>
      <c r="K70" s="10" t="s">
        <v>300</v>
      </c>
      <c r="L70" s="10" t="s">
        <v>164</v>
      </c>
      <c r="M70" s="10" t="s">
        <v>414</v>
      </c>
    </row>
    <row r="71" spans="1:13" x14ac:dyDescent="0.3">
      <c r="A71" s="10" t="s">
        <v>141</v>
      </c>
      <c r="B71" s="10" t="s">
        <v>415</v>
      </c>
      <c r="C71" s="10" t="s">
        <v>416</v>
      </c>
      <c r="D71" s="10" t="s">
        <v>417</v>
      </c>
      <c r="E71" s="10" t="s">
        <v>418</v>
      </c>
      <c r="F71" s="10" t="s">
        <v>160</v>
      </c>
      <c r="G71" s="10" t="s">
        <v>419</v>
      </c>
      <c r="H71" s="10" t="s">
        <v>420</v>
      </c>
      <c r="I71" s="11">
        <v>1</v>
      </c>
      <c r="J71" s="10" t="s">
        <v>140</v>
      </c>
      <c r="K71" s="10" t="s">
        <v>421</v>
      </c>
      <c r="L71" s="10" t="s">
        <v>164</v>
      </c>
      <c r="M71" s="10" t="s">
        <v>387</v>
      </c>
    </row>
    <row r="72" spans="1:13" x14ac:dyDescent="0.3">
      <c r="A72" s="10" t="s">
        <v>132</v>
      </c>
      <c r="B72" s="10" t="s">
        <v>422</v>
      </c>
      <c r="C72" s="10" t="s">
        <v>182</v>
      </c>
      <c r="D72" s="10" t="s">
        <v>423</v>
      </c>
      <c r="E72" s="10" t="s">
        <v>424</v>
      </c>
      <c r="F72" s="10" t="s">
        <v>160</v>
      </c>
      <c r="G72" s="10" t="s">
        <v>266</v>
      </c>
      <c r="H72" s="10" t="s">
        <v>267</v>
      </c>
      <c r="I72" s="11">
        <v>1</v>
      </c>
      <c r="J72" s="10" t="s">
        <v>131</v>
      </c>
      <c r="K72" s="10" t="s">
        <v>425</v>
      </c>
      <c r="L72" s="10" t="s">
        <v>164</v>
      </c>
      <c r="M72" s="10" t="s">
        <v>269</v>
      </c>
    </row>
    <row r="73" spans="1:13" x14ac:dyDescent="0.3">
      <c r="A73" s="10" t="s">
        <v>38</v>
      </c>
      <c r="B73" s="10" t="s">
        <v>426</v>
      </c>
      <c r="C73" s="10" t="s">
        <v>416</v>
      </c>
      <c r="D73" s="10" t="s">
        <v>427</v>
      </c>
      <c r="E73" s="10" t="s">
        <v>428</v>
      </c>
      <c r="F73" s="10" t="s">
        <v>160</v>
      </c>
      <c r="G73" s="10" t="s">
        <v>429</v>
      </c>
      <c r="H73" s="10" t="s">
        <v>430</v>
      </c>
      <c r="I73" s="11">
        <v>1</v>
      </c>
      <c r="J73" s="10" t="s">
        <v>37</v>
      </c>
      <c r="K73" s="10" t="s">
        <v>386</v>
      </c>
      <c r="L73" s="10" t="s">
        <v>164</v>
      </c>
      <c r="M73" s="10" t="s">
        <v>269</v>
      </c>
    </row>
    <row r="74" spans="1:13" x14ac:dyDescent="0.3">
      <c r="A74" s="10" t="s">
        <v>38</v>
      </c>
      <c r="B74" s="10" t="s">
        <v>426</v>
      </c>
      <c r="C74" s="10" t="s">
        <v>416</v>
      </c>
      <c r="D74" s="10" t="s">
        <v>427</v>
      </c>
      <c r="E74" s="10" t="s">
        <v>431</v>
      </c>
      <c r="F74" s="10" t="s">
        <v>160</v>
      </c>
      <c r="G74" s="10" t="s">
        <v>432</v>
      </c>
      <c r="H74" s="10" t="s">
        <v>433</v>
      </c>
      <c r="I74" s="11">
        <v>1</v>
      </c>
      <c r="J74" s="10" t="s">
        <v>37</v>
      </c>
      <c r="K74" s="10" t="s">
        <v>308</v>
      </c>
      <c r="L74" s="10" t="s">
        <v>164</v>
      </c>
      <c r="M74" s="10" t="s">
        <v>434</v>
      </c>
    </row>
    <row r="75" spans="1:13" x14ac:dyDescent="0.3">
      <c r="A75" s="10" t="s">
        <v>84</v>
      </c>
      <c r="B75" s="10" t="s">
        <v>435</v>
      </c>
      <c r="C75" s="10" t="s">
        <v>157</v>
      </c>
      <c r="D75" s="10" t="s">
        <v>436</v>
      </c>
      <c r="E75" s="10" t="s">
        <v>437</v>
      </c>
      <c r="F75" s="10" t="s">
        <v>160</v>
      </c>
      <c r="G75" s="10" t="s">
        <v>213</v>
      </c>
      <c r="H75" s="10" t="s">
        <v>214</v>
      </c>
      <c r="I75" s="11">
        <v>1</v>
      </c>
      <c r="J75" s="10" t="s">
        <v>83</v>
      </c>
      <c r="K75" s="10" t="s">
        <v>438</v>
      </c>
      <c r="L75" s="10" t="s">
        <v>164</v>
      </c>
      <c r="M75" s="10" t="s">
        <v>216</v>
      </c>
    </row>
    <row r="76" spans="1:13" x14ac:dyDescent="0.3">
      <c r="A76" s="10" t="s">
        <v>52</v>
      </c>
      <c r="B76" s="10" t="s">
        <v>439</v>
      </c>
      <c r="C76" s="10" t="s">
        <v>440</v>
      </c>
      <c r="D76" s="10" t="s">
        <v>441</v>
      </c>
      <c r="E76" s="10" t="s">
        <v>442</v>
      </c>
      <c r="F76" s="10" t="s">
        <v>160</v>
      </c>
      <c r="G76" s="10" t="s">
        <v>213</v>
      </c>
      <c r="H76" s="10" t="s">
        <v>214</v>
      </c>
      <c r="I76" s="11">
        <v>1</v>
      </c>
      <c r="J76" s="10" t="s">
        <v>51</v>
      </c>
      <c r="K76" s="10" t="s">
        <v>443</v>
      </c>
      <c r="L76" s="10" t="s">
        <v>164</v>
      </c>
      <c r="M76" s="10" t="s">
        <v>216</v>
      </c>
    </row>
    <row r="77" spans="1:13" x14ac:dyDescent="0.3">
      <c r="A77" s="10" t="s">
        <v>18</v>
      </c>
      <c r="B77" s="10" t="s">
        <v>444</v>
      </c>
      <c r="C77" s="10" t="s">
        <v>445</v>
      </c>
      <c r="D77" s="10" t="s">
        <v>446</v>
      </c>
      <c r="E77" s="10" t="s">
        <v>447</v>
      </c>
      <c r="F77" s="10" t="s">
        <v>160</v>
      </c>
      <c r="G77" s="10" t="s">
        <v>352</v>
      </c>
      <c r="H77" s="10" t="s">
        <v>353</v>
      </c>
      <c r="I77" s="11">
        <v>1</v>
      </c>
      <c r="J77" s="10" t="s">
        <v>17</v>
      </c>
      <c r="K77" s="10" t="s">
        <v>448</v>
      </c>
      <c r="L77" s="10" t="s">
        <v>164</v>
      </c>
      <c r="M77" s="10" t="s">
        <v>198</v>
      </c>
    </row>
    <row r="78" spans="1:13" x14ac:dyDescent="0.3">
      <c r="A78" s="10" t="s">
        <v>18</v>
      </c>
      <c r="B78" s="10" t="s">
        <v>444</v>
      </c>
      <c r="C78" s="10" t="s">
        <v>445</v>
      </c>
      <c r="D78" s="10" t="s">
        <v>446</v>
      </c>
      <c r="E78" s="10" t="s">
        <v>449</v>
      </c>
      <c r="F78" s="10" t="s">
        <v>160</v>
      </c>
      <c r="G78" s="10" t="s">
        <v>450</v>
      </c>
      <c r="H78" s="10" t="s">
        <v>451</v>
      </c>
      <c r="I78" s="11">
        <v>1</v>
      </c>
      <c r="J78" s="10" t="s">
        <v>17</v>
      </c>
      <c r="K78" s="10" t="s">
        <v>452</v>
      </c>
      <c r="L78" s="10" t="s">
        <v>164</v>
      </c>
      <c r="M78" s="10" t="s">
        <v>230</v>
      </c>
    </row>
    <row r="79" spans="1:13" x14ac:dyDescent="0.3">
      <c r="A79" s="10" t="s">
        <v>18</v>
      </c>
      <c r="B79" s="10" t="s">
        <v>444</v>
      </c>
      <c r="C79" s="10" t="s">
        <v>445</v>
      </c>
      <c r="D79" s="10" t="s">
        <v>446</v>
      </c>
      <c r="E79" s="10" t="s">
        <v>453</v>
      </c>
      <c r="F79" s="10" t="s">
        <v>160</v>
      </c>
      <c r="G79" s="10" t="s">
        <v>405</v>
      </c>
      <c r="H79" s="10" t="s">
        <v>406</v>
      </c>
      <c r="I79" s="11">
        <v>1</v>
      </c>
      <c r="J79" s="10" t="s">
        <v>17</v>
      </c>
      <c r="K79" s="10" t="s">
        <v>207</v>
      </c>
      <c r="L79" s="10" t="s">
        <v>164</v>
      </c>
      <c r="M79" s="10" t="s">
        <v>407</v>
      </c>
    </row>
    <row r="80" spans="1:13" x14ac:dyDescent="0.3">
      <c r="A80" s="10" t="s">
        <v>24</v>
      </c>
      <c r="B80" s="10" t="s">
        <v>454</v>
      </c>
      <c r="C80" s="10" t="s">
        <v>440</v>
      </c>
      <c r="D80" s="10" t="s">
        <v>455</v>
      </c>
      <c r="E80" s="10" t="s">
        <v>456</v>
      </c>
      <c r="F80" s="10" t="s">
        <v>160</v>
      </c>
      <c r="G80" s="10" t="s">
        <v>213</v>
      </c>
      <c r="H80" s="10" t="s">
        <v>214</v>
      </c>
      <c r="I80" s="11">
        <v>1</v>
      </c>
      <c r="J80" s="10" t="s">
        <v>23</v>
      </c>
      <c r="K80" s="10" t="s">
        <v>379</v>
      </c>
      <c r="L80" s="10" t="s">
        <v>164</v>
      </c>
      <c r="M80" s="10" t="s">
        <v>216</v>
      </c>
    </row>
    <row r="81" spans="1:13" x14ac:dyDescent="0.3">
      <c r="A81" s="10" t="s">
        <v>134</v>
      </c>
      <c r="B81" s="10" t="s">
        <v>457</v>
      </c>
      <c r="C81" s="10" t="s">
        <v>335</v>
      </c>
      <c r="D81" s="10" t="s">
        <v>458</v>
      </c>
      <c r="E81" s="10" t="s">
        <v>459</v>
      </c>
      <c r="F81" s="10" t="s">
        <v>160</v>
      </c>
      <c r="G81" s="10" t="s">
        <v>460</v>
      </c>
      <c r="H81" s="10" t="s">
        <v>461</v>
      </c>
      <c r="I81" s="11">
        <v>1</v>
      </c>
      <c r="J81" s="10" t="s">
        <v>133</v>
      </c>
      <c r="K81" s="10" t="s">
        <v>462</v>
      </c>
      <c r="L81" s="10" t="s">
        <v>164</v>
      </c>
      <c r="M81" s="10" t="s">
        <v>332</v>
      </c>
    </row>
    <row r="82" spans="1:13" x14ac:dyDescent="0.3">
      <c r="A82" s="10" t="s">
        <v>108</v>
      </c>
      <c r="B82" s="10" t="s">
        <v>463</v>
      </c>
      <c r="C82" s="10" t="s">
        <v>339</v>
      </c>
      <c r="D82" s="10" t="s">
        <v>464</v>
      </c>
      <c r="E82" s="10" t="s">
        <v>465</v>
      </c>
      <c r="F82" s="10" t="s">
        <v>160</v>
      </c>
      <c r="G82" s="10" t="s">
        <v>166</v>
      </c>
      <c r="H82" s="10" t="s">
        <v>167</v>
      </c>
      <c r="I82" s="11">
        <v>1</v>
      </c>
      <c r="J82" s="10" t="s">
        <v>107</v>
      </c>
      <c r="K82" s="10" t="s">
        <v>466</v>
      </c>
      <c r="L82" s="10" t="s">
        <v>164</v>
      </c>
      <c r="M82" s="10" t="s">
        <v>168</v>
      </c>
    </row>
    <row r="83" spans="1:13" x14ac:dyDescent="0.3">
      <c r="A83" s="10" t="s">
        <v>108</v>
      </c>
      <c r="B83" s="10" t="s">
        <v>463</v>
      </c>
      <c r="C83" s="10" t="s">
        <v>339</v>
      </c>
      <c r="D83" s="10" t="s">
        <v>464</v>
      </c>
      <c r="E83" s="10" t="s">
        <v>467</v>
      </c>
      <c r="F83" s="10" t="s">
        <v>160</v>
      </c>
      <c r="G83" s="10" t="s">
        <v>468</v>
      </c>
      <c r="H83" s="10" t="s">
        <v>469</v>
      </c>
      <c r="I83" s="11">
        <v>1</v>
      </c>
      <c r="J83" s="10" t="s">
        <v>107</v>
      </c>
      <c r="K83" s="10" t="s">
        <v>348</v>
      </c>
      <c r="L83" s="10" t="s">
        <v>164</v>
      </c>
      <c r="M83" s="10" t="s">
        <v>470</v>
      </c>
    </row>
    <row r="84" spans="1:13" x14ac:dyDescent="0.3">
      <c r="A84" s="10" t="s">
        <v>108</v>
      </c>
      <c r="B84" s="10" t="s">
        <v>463</v>
      </c>
      <c r="C84" s="10" t="s">
        <v>339</v>
      </c>
      <c r="D84" s="10" t="s">
        <v>464</v>
      </c>
      <c r="E84" s="10" t="s">
        <v>471</v>
      </c>
      <c r="F84" s="10" t="s">
        <v>160</v>
      </c>
      <c r="G84" s="10" t="s">
        <v>200</v>
      </c>
      <c r="H84" s="10" t="s">
        <v>201</v>
      </c>
      <c r="I84" s="11">
        <v>1</v>
      </c>
      <c r="J84" s="10" t="s">
        <v>107</v>
      </c>
      <c r="K84" s="10" t="s">
        <v>295</v>
      </c>
      <c r="L84" s="10" t="s">
        <v>164</v>
      </c>
      <c r="M84" s="10" t="s">
        <v>203</v>
      </c>
    </row>
    <row r="85" spans="1:13" x14ac:dyDescent="0.3">
      <c r="A85" s="10" t="s">
        <v>108</v>
      </c>
      <c r="B85" s="10" t="s">
        <v>463</v>
      </c>
      <c r="C85" s="10" t="s">
        <v>339</v>
      </c>
      <c r="D85" s="10" t="s">
        <v>464</v>
      </c>
      <c r="E85" s="10" t="s">
        <v>472</v>
      </c>
      <c r="F85" s="10" t="s">
        <v>160</v>
      </c>
      <c r="G85" s="10" t="s">
        <v>200</v>
      </c>
      <c r="H85" s="10" t="s">
        <v>201</v>
      </c>
      <c r="I85" s="11">
        <v>1</v>
      </c>
      <c r="J85" s="10" t="s">
        <v>107</v>
      </c>
      <c r="K85" s="10" t="s">
        <v>295</v>
      </c>
      <c r="L85" s="10" t="s">
        <v>164</v>
      </c>
      <c r="M85" s="10" t="s">
        <v>203</v>
      </c>
    </row>
    <row r="86" spans="1:13" x14ac:dyDescent="0.3">
      <c r="A86" s="10" t="s">
        <v>86</v>
      </c>
      <c r="B86" s="10" t="s">
        <v>444</v>
      </c>
      <c r="C86" s="10" t="s">
        <v>445</v>
      </c>
      <c r="D86" s="10" t="s">
        <v>446</v>
      </c>
      <c r="E86" s="10" t="s">
        <v>473</v>
      </c>
      <c r="F86" s="10" t="s">
        <v>160</v>
      </c>
      <c r="G86" s="10" t="s">
        <v>474</v>
      </c>
      <c r="H86" s="10" t="s">
        <v>475</v>
      </c>
      <c r="I86" s="11">
        <v>1</v>
      </c>
      <c r="J86" s="10" t="s">
        <v>85</v>
      </c>
      <c r="K86" s="10" t="s">
        <v>277</v>
      </c>
      <c r="L86" s="10" t="s">
        <v>164</v>
      </c>
      <c r="M86" s="10" t="s">
        <v>230</v>
      </c>
    </row>
    <row r="87" spans="1:13" x14ac:dyDescent="0.3">
      <c r="A87" s="10" t="s">
        <v>96</v>
      </c>
      <c r="B87" s="10" t="s">
        <v>476</v>
      </c>
      <c r="C87" s="10" t="s">
        <v>416</v>
      </c>
      <c r="D87" s="10" t="s">
        <v>477</v>
      </c>
      <c r="E87" s="10" t="s">
        <v>478</v>
      </c>
      <c r="F87" s="10" t="s">
        <v>160</v>
      </c>
      <c r="G87" s="10" t="s">
        <v>479</v>
      </c>
      <c r="H87" s="10" t="s">
        <v>480</v>
      </c>
      <c r="I87" s="11">
        <v>1</v>
      </c>
      <c r="J87" s="10" t="s">
        <v>95</v>
      </c>
      <c r="K87" s="10" t="s">
        <v>481</v>
      </c>
      <c r="L87" s="10" t="s">
        <v>164</v>
      </c>
      <c r="M87" s="10" t="s">
        <v>482</v>
      </c>
    </row>
    <row r="88" spans="1:13" x14ac:dyDescent="0.3">
      <c r="A88" s="10" t="s">
        <v>90</v>
      </c>
      <c r="B88" s="10" t="s">
        <v>483</v>
      </c>
      <c r="C88" s="10" t="s">
        <v>416</v>
      </c>
      <c r="D88" s="10" t="s">
        <v>484</v>
      </c>
      <c r="E88" s="10" t="s">
        <v>485</v>
      </c>
      <c r="F88" s="10" t="s">
        <v>160</v>
      </c>
      <c r="G88" s="10" t="s">
        <v>479</v>
      </c>
      <c r="H88" s="10" t="s">
        <v>480</v>
      </c>
      <c r="I88" s="11">
        <v>1</v>
      </c>
      <c r="J88" s="10" t="s">
        <v>89</v>
      </c>
      <c r="K88" s="10" t="s">
        <v>438</v>
      </c>
      <c r="L88" s="10" t="s">
        <v>164</v>
      </c>
      <c r="M88" s="10" t="s">
        <v>482</v>
      </c>
    </row>
    <row r="89" spans="1:13" x14ac:dyDescent="0.3">
      <c r="A89" s="10" t="s">
        <v>30</v>
      </c>
      <c r="B89" s="10" t="s">
        <v>486</v>
      </c>
      <c r="C89" s="10" t="s">
        <v>416</v>
      </c>
      <c r="D89" s="10" t="s">
        <v>487</v>
      </c>
      <c r="E89" s="10" t="s">
        <v>488</v>
      </c>
      <c r="F89" s="10" t="s">
        <v>160</v>
      </c>
      <c r="G89" s="10" t="s">
        <v>489</v>
      </c>
      <c r="H89" s="10" t="s">
        <v>490</v>
      </c>
      <c r="I89" s="11">
        <v>8</v>
      </c>
      <c r="J89" s="10" t="s">
        <v>29</v>
      </c>
      <c r="K89" s="10" t="s">
        <v>491</v>
      </c>
      <c r="L89" s="10" t="s">
        <v>164</v>
      </c>
      <c r="M89" s="10" t="s">
        <v>492</v>
      </c>
    </row>
    <row r="90" spans="1:13" x14ac:dyDescent="0.3">
      <c r="A90" s="10" t="s">
        <v>30</v>
      </c>
      <c r="B90" s="10" t="s">
        <v>486</v>
      </c>
      <c r="C90" s="10" t="s">
        <v>416</v>
      </c>
      <c r="D90" s="10" t="s">
        <v>487</v>
      </c>
      <c r="E90" s="10" t="s">
        <v>493</v>
      </c>
      <c r="F90" s="10" t="s">
        <v>160</v>
      </c>
      <c r="G90" s="10" t="s">
        <v>352</v>
      </c>
      <c r="H90" s="10" t="s">
        <v>353</v>
      </c>
      <c r="I90" s="11">
        <v>1</v>
      </c>
      <c r="J90" s="10" t="s">
        <v>29</v>
      </c>
      <c r="K90" s="10" t="s">
        <v>234</v>
      </c>
      <c r="L90" s="10" t="s">
        <v>164</v>
      </c>
      <c r="M90" s="10" t="s">
        <v>198</v>
      </c>
    </row>
    <row r="91" spans="1:13" x14ac:dyDescent="0.3">
      <c r="A91" s="10" t="s">
        <v>30</v>
      </c>
      <c r="B91" s="10" t="s">
        <v>486</v>
      </c>
      <c r="C91" s="10" t="s">
        <v>416</v>
      </c>
      <c r="D91" s="10" t="s">
        <v>487</v>
      </c>
      <c r="E91" s="10" t="s">
        <v>494</v>
      </c>
      <c r="F91" s="10" t="s">
        <v>160</v>
      </c>
      <c r="G91" s="10" t="s">
        <v>495</v>
      </c>
      <c r="H91" s="10" t="s">
        <v>496</v>
      </c>
      <c r="I91" s="11">
        <v>2</v>
      </c>
      <c r="J91" s="10" t="s">
        <v>29</v>
      </c>
      <c r="K91" s="10" t="s">
        <v>497</v>
      </c>
      <c r="L91" s="10" t="s">
        <v>164</v>
      </c>
      <c r="M91" s="10" t="s">
        <v>250</v>
      </c>
    </row>
    <row r="92" spans="1:13" x14ac:dyDescent="0.3">
      <c r="A92" s="10" t="s">
        <v>76</v>
      </c>
      <c r="B92" s="10" t="s">
        <v>498</v>
      </c>
      <c r="C92" s="10" t="s">
        <v>416</v>
      </c>
      <c r="D92" s="10" t="s">
        <v>499</v>
      </c>
      <c r="E92" s="10" t="s">
        <v>500</v>
      </c>
      <c r="F92" s="10" t="s">
        <v>160</v>
      </c>
      <c r="G92" s="10" t="s">
        <v>489</v>
      </c>
      <c r="H92" s="10" t="s">
        <v>490</v>
      </c>
      <c r="I92" s="11">
        <v>1</v>
      </c>
      <c r="J92" s="10" t="s">
        <v>75</v>
      </c>
      <c r="K92" s="10" t="s">
        <v>303</v>
      </c>
      <c r="L92" s="10" t="s">
        <v>164</v>
      </c>
      <c r="M92" s="10" t="s">
        <v>492</v>
      </c>
    </row>
    <row r="93" spans="1:13" x14ac:dyDescent="0.3">
      <c r="A93" s="10" t="s">
        <v>76</v>
      </c>
      <c r="B93" s="10" t="s">
        <v>498</v>
      </c>
      <c r="C93" s="10" t="s">
        <v>416</v>
      </c>
      <c r="D93" s="10" t="s">
        <v>499</v>
      </c>
      <c r="E93" s="10" t="s">
        <v>501</v>
      </c>
      <c r="F93" s="10" t="s">
        <v>160</v>
      </c>
      <c r="G93" s="10" t="s">
        <v>502</v>
      </c>
      <c r="H93" s="10" t="s">
        <v>503</v>
      </c>
      <c r="I93" s="11">
        <v>1</v>
      </c>
      <c r="J93" s="10" t="s">
        <v>75</v>
      </c>
      <c r="K93" s="10" t="s">
        <v>312</v>
      </c>
      <c r="L93" s="10" t="s">
        <v>164</v>
      </c>
      <c r="M93" s="10" t="s">
        <v>504</v>
      </c>
    </row>
    <row r="94" spans="1:13" x14ac:dyDescent="0.3">
      <c r="A94" s="10" t="s">
        <v>76</v>
      </c>
      <c r="B94" s="10" t="s">
        <v>498</v>
      </c>
      <c r="C94" s="10" t="s">
        <v>416</v>
      </c>
      <c r="D94" s="10" t="s">
        <v>499</v>
      </c>
      <c r="E94" s="10" t="s">
        <v>505</v>
      </c>
      <c r="F94" s="10" t="s">
        <v>160</v>
      </c>
      <c r="G94" s="10" t="s">
        <v>489</v>
      </c>
      <c r="H94" s="10" t="s">
        <v>490</v>
      </c>
      <c r="I94" s="11">
        <v>1</v>
      </c>
      <c r="J94" s="10" t="s">
        <v>75</v>
      </c>
      <c r="K94" s="10" t="s">
        <v>202</v>
      </c>
      <c r="L94" s="10" t="s">
        <v>164</v>
      </c>
      <c r="M94" s="10" t="s">
        <v>492</v>
      </c>
    </row>
    <row r="95" spans="1:13" x14ac:dyDescent="0.3">
      <c r="A95" s="10" t="s">
        <v>76</v>
      </c>
      <c r="B95" s="10" t="s">
        <v>498</v>
      </c>
      <c r="C95" s="10" t="s">
        <v>416</v>
      </c>
      <c r="D95" s="10" t="s">
        <v>499</v>
      </c>
      <c r="E95" s="10" t="s">
        <v>506</v>
      </c>
      <c r="F95" s="10" t="s">
        <v>160</v>
      </c>
      <c r="G95" s="10" t="s">
        <v>489</v>
      </c>
      <c r="H95" s="10" t="s">
        <v>490</v>
      </c>
      <c r="I95" s="11">
        <v>1</v>
      </c>
      <c r="J95" s="10" t="s">
        <v>75</v>
      </c>
      <c r="K95" s="10" t="s">
        <v>507</v>
      </c>
      <c r="L95" s="10" t="s">
        <v>164</v>
      </c>
      <c r="M95" s="10" t="s">
        <v>492</v>
      </c>
    </row>
    <row r="96" spans="1:13" x14ac:dyDescent="0.3">
      <c r="A96" s="10" t="s">
        <v>76</v>
      </c>
      <c r="B96" s="10" t="s">
        <v>498</v>
      </c>
      <c r="C96" s="10" t="s">
        <v>416</v>
      </c>
      <c r="D96" s="10" t="s">
        <v>499</v>
      </c>
      <c r="E96" s="10" t="s">
        <v>508</v>
      </c>
      <c r="F96" s="10" t="s">
        <v>160</v>
      </c>
      <c r="G96" s="10" t="s">
        <v>489</v>
      </c>
      <c r="H96" s="10" t="s">
        <v>490</v>
      </c>
      <c r="I96" s="11">
        <v>1</v>
      </c>
      <c r="J96" s="10" t="s">
        <v>75</v>
      </c>
      <c r="K96" s="10" t="s">
        <v>300</v>
      </c>
      <c r="L96" s="10" t="s">
        <v>164</v>
      </c>
      <c r="M96" s="10" t="s">
        <v>492</v>
      </c>
    </row>
    <row r="97" spans="1:13" x14ac:dyDescent="0.3">
      <c r="A97" s="10" t="s">
        <v>76</v>
      </c>
      <c r="B97" s="10" t="s">
        <v>498</v>
      </c>
      <c r="C97" s="10" t="s">
        <v>416</v>
      </c>
      <c r="D97" s="10" t="s">
        <v>499</v>
      </c>
      <c r="E97" s="10" t="s">
        <v>509</v>
      </c>
      <c r="F97" s="10" t="s">
        <v>160</v>
      </c>
      <c r="G97" s="10" t="s">
        <v>358</v>
      </c>
      <c r="H97" s="10" t="s">
        <v>359</v>
      </c>
      <c r="I97" s="11">
        <v>1</v>
      </c>
      <c r="J97" s="10" t="s">
        <v>75</v>
      </c>
      <c r="K97" s="10" t="s">
        <v>462</v>
      </c>
      <c r="L97" s="10" t="s">
        <v>164</v>
      </c>
      <c r="M97" s="10" t="s">
        <v>360</v>
      </c>
    </row>
    <row r="98" spans="1:13" x14ac:dyDescent="0.3">
      <c r="A98" s="10" t="s">
        <v>76</v>
      </c>
      <c r="B98" s="10" t="s">
        <v>498</v>
      </c>
      <c r="C98" s="10" t="s">
        <v>416</v>
      </c>
      <c r="D98" s="10" t="s">
        <v>499</v>
      </c>
      <c r="E98" s="10" t="s">
        <v>510</v>
      </c>
      <c r="F98" s="10" t="s">
        <v>160</v>
      </c>
      <c r="G98" s="10" t="s">
        <v>489</v>
      </c>
      <c r="H98" s="10" t="s">
        <v>490</v>
      </c>
      <c r="I98" s="11">
        <v>1</v>
      </c>
      <c r="J98" s="10" t="s">
        <v>75</v>
      </c>
      <c r="K98" s="10" t="s">
        <v>395</v>
      </c>
      <c r="L98" s="10" t="s">
        <v>164</v>
      </c>
      <c r="M98" s="10" t="s">
        <v>492</v>
      </c>
    </row>
    <row r="99" spans="1:13" x14ac:dyDescent="0.3">
      <c r="A99" s="10" t="s">
        <v>36</v>
      </c>
      <c r="B99" s="10" t="s">
        <v>511</v>
      </c>
      <c r="C99" s="10" t="s">
        <v>297</v>
      </c>
      <c r="D99" s="10" t="s">
        <v>512</v>
      </c>
      <c r="E99" s="10" t="s">
        <v>513</v>
      </c>
      <c r="F99" s="10" t="s">
        <v>160</v>
      </c>
      <c r="G99" s="10" t="s">
        <v>479</v>
      </c>
      <c r="H99" s="10" t="s">
        <v>480</v>
      </c>
      <c r="I99" s="11">
        <v>1</v>
      </c>
      <c r="J99" s="10" t="s">
        <v>35</v>
      </c>
      <c r="K99" s="10" t="s">
        <v>448</v>
      </c>
      <c r="L99" s="10" t="s">
        <v>164</v>
      </c>
      <c r="M99" s="10" t="s">
        <v>482</v>
      </c>
    </row>
    <row r="100" spans="1:13" x14ac:dyDescent="0.3">
      <c r="A100" s="10" t="s">
        <v>36</v>
      </c>
      <c r="B100" s="10" t="s">
        <v>511</v>
      </c>
      <c r="C100" s="10" t="s">
        <v>297</v>
      </c>
      <c r="D100" s="10" t="s">
        <v>512</v>
      </c>
      <c r="E100" s="10" t="s">
        <v>514</v>
      </c>
      <c r="F100" s="10" t="s">
        <v>160</v>
      </c>
      <c r="G100" s="10" t="s">
        <v>515</v>
      </c>
      <c r="H100" s="10" t="s">
        <v>516</v>
      </c>
      <c r="I100" s="11">
        <v>1</v>
      </c>
      <c r="J100" s="10" t="s">
        <v>35</v>
      </c>
      <c r="K100" s="10" t="s">
        <v>507</v>
      </c>
      <c r="L100" s="10" t="s">
        <v>164</v>
      </c>
      <c r="M100" s="10" t="s">
        <v>250</v>
      </c>
    </row>
    <row r="101" spans="1:13" x14ac:dyDescent="0.3">
      <c r="A101" s="10" t="s">
        <v>36</v>
      </c>
      <c r="B101" s="10" t="s">
        <v>511</v>
      </c>
      <c r="C101" s="10" t="s">
        <v>297</v>
      </c>
      <c r="D101" s="10" t="s">
        <v>512</v>
      </c>
      <c r="E101" s="10" t="s">
        <v>517</v>
      </c>
      <c r="F101" s="10" t="s">
        <v>160</v>
      </c>
      <c r="G101" s="10" t="s">
        <v>518</v>
      </c>
      <c r="H101" s="10" t="s">
        <v>519</v>
      </c>
      <c r="I101" s="11">
        <v>1</v>
      </c>
      <c r="J101" s="10" t="s">
        <v>35</v>
      </c>
      <c r="K101" s="10" t="s">
        <v>438</v>
      </c>
      <c r="L101" s="10" t="s">
        <v>164</v>
      </c>
      <c r="M101" s="10" t="s">
        <v>230</v>
      </c>
    </row>
    <row r="102" spans="1:13" x14ac:dyDescent="0.3">
      <c r="A102" s="10" t="s">
        <v>36</v>
      </c>
      <c r="B102" s="10" t="s">
        <v>511</v>
      </c>
      <c r="C102" s="10" t="s">
        <v>297</v>
      </c>
      <c r="D102" s="10" t="s">
        <v>512</v>
      </c>
      <c r="E102" s="10" t="s">
        <v>520</v>
      </c>
      <c r="F102" s="10" t="s">
        <v>160</v>
      </c>
      <c r="G102" s="10" t="s">
        <v>412</v>
      </c>
      <c r="H102" s="10" t="s">
        <v>413</v>
      </c>
      <c r="I102" s="11">
        <v>3</v>
      </c>
      <c r="J102" s="10" t="s">
        <v>35</v>
      </c>
      <c r="K102" s="10" t="s">
        <v>252</v>
      </c>
      <c r="L102" s="10" t="s">
        <v>164</v>
      </c>
      <c r="M102" s="10" t="s">
        <v>414</v>
      </c>
    </row>
    <row r="103" spans="1:13" x14ac:dyDescent="0.3">
      <c r="A103" s="10" t="s">
        <v>139</v>
      </c>
      <c r="B103" s="10" t="s">
        <v>521</v>
      </c>
      <c r="C103" s="10" t="s">
        <v>416</v>
      </c>
      <c r="D103" s="10" t="s">
        <v>522</v>
      </c>
      <c r="E103" s="10" t="s">
        <v>523</v>
      </c>
      <c r="F103" s="10" t="s">
        <v>160</v>
      </c>
      <c r="G103" s="10" t="s">
        <v>524</v>
      </c>
      <c r="H103" s="10" t="s">
        <v>525</v>
      </c>
      <c r="I103" s="11">
        <v>5</v>
      </c>
      <c r="J103" s="10" t="s">
        <v>138</v>
      </c>
      <c r="K103" s="10" t="s">
        <v>399</v>
      </c>
      <c r="L103" s="10" t="s">
        <v>164</v>
      </c>
      <c r="M103" s="10" t="s">
        <v>526</v>
      </c>
    </row>
    <row r="104" spans="1:13" x14ac:dyDescent="0.3">
      <c r="A104" s="10" t="s">
        <v>128</v>
      </c>
      <c r="B104" s="10" t="s">
        <v>527</v>
      </c>
      <c r="C104" s="10" t="s">
        <v>440</v>
      </c>
      <c r="D104" s="10" t="s">
        <v>528</v>
      </c>
      <c r="E104" s="10" t="s">
        <v>529</v>
      </c>
      <c r="F104" s="10" t="s">
        <v>160</v>
      </c>
      <c r="G104" s="10" t="s">
        <v>530</v>
      </c>
      <c r="H104" s="10" t="s">
        <v>531</v>
      </c>
      <c r="I104" s="11">
        <v>4</v>
      </c>
      <c r="J104" s="10" t="s">
        <v>127</v>
      </c>
      <c r="K104" s="10" t="s">
        <v>312</v>
      </c>
      <c r="L104" s="10" t="s">
        <v>164</v>
      </c>
      <c r="M104" s="10" t="s">
        <v>532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workbookViewId="0">
      <selection sqref="A1:M1"/>
    </sheetView>
  </sheetViews>
  <sheetFormatPr defaultRowHeight="14.4" x14ac:dyDescent="0.3"/>
  <sheetData>
    <row r="1" spans="1:13" x14ac:dyDescent="0.3">
      <c r="A1" s="27" t="s">
        <v>533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12" t="s">
        <v>143</v>
      </c>
      <c r="B2" s="12" t="s">
        <v>144</v>
      </c>
      <c r="C2" s="12" t="s">
        <v>145</v>
      </c>
      <c r="D2" s="12" t="s">
        <v>146</v>
      </c>
      <c r="E2" s="12" t="s">
        <v>147</v>
      </c>
      <c r="F2" s="12" t="s">
        <v>148</v>
      </c>
      <c r="G2" s="12" t="s">
        <v>149</v>
      </c>
      <c r="H2" s="12" t="s">
        <v>150</v>
      </c>
      <c r="I2" s="12" t="s">
        <v>151</v>
      </c>
      <c r="J2" s="12" t="s">
        <v>152</v>
      </c>
      <c r="K2" s="12" t="s">
        <v>153</v>
      </c>
      <c r="L2" s="12" t="s">
        <v>154</v>
      </c>
      <c r="M2" s="12" t="s">
        <v>155</v>
      </c>
    </row>
    <row r="3" spans="1:13" x14ac:dyDescent="0.3">
      <c r="A3" s="13" t="s">
        <v>16</v>
      </c>
      <c r="B3" s="13" t="s">
        <v>156</v>
      </c>
      <c r="C3" s="13" t="s">
        <v>157</v>
      </c>
      <c r="D3" s="13" t="s">
        <v>158</v>
      </c>
      <c r="E3" s="13" t="s">
        <v>534</v>
      </c>
      <c r="F3" s="13" t="s">
        <v>160</v>
      </c>
      <c r="G3" s="13" t="s">
        <v>535</v>
      </c>
      <c r="H3" s="13" t="s">
        <v>536</v>
      </c>
      <c r="I3" s="14">
        <v>2</v>
      </c>
      <c r="J3" s="13" t="s">
        <v>15</v>
      </c>
      <c r="K3" s="13" t="s">
        <v>448</v>
      </c>
      <c r="L3" s="13" t="s">
        <v>537</v>
      </c>
      <c r="M3" s="13" t="s">
        <v>538</v>
      </c>
    </row>
    <row r="4" spans="1:13" x14ac:dyDescent="0.3">
      <c r="A4" s="13" t="s">
        <v>16</v>
      </c>
      <c r="B4" s="13" t="s">
        <v>156</v>
      </c>
      <c r="C4" s="13" t="s">
        <v>157</v>
      </c>
      <c r="D4" s="13" t="s">
        <v>158</v>
      </c>
      <c r="E4" s="13" t="s">
        <v>159</v>
      </c>
      <c r="F4" s="13" t="s">
        <v>160</v>
      </c>
      <c r="G4" s="13" t="s">
        <v>535</v>
      </c>
      <c r="H4" s="13" t="s">
        <v>536</v>
      </c>
      <c r="I4" s="14">
        <v>4</v>
      </c>
      <c r="J4" s="13" t="s">
        <v>15</v>
      </c>
      <c r="K4" s="13" t="s">
        <v>163</v>
      </c>
      <c r="L4" s="13" t="s">
        <v>537</v>
      </c>
      <c r="M4" s="13" t="s">
        <v>538</v>
      </c>
    </row>
    <row r="5" spans="1:13" x14ac:dyDescent="0.3">
      <c r="A5" s="13" t="s">
        <v>16</v>
      </c>
      <c r="B5" s="13" t="s">
        <v>156</v>
      </c>
      <c r="C5" s="13" t="s">
        <v>157</v>
      </c>
      <c r="D5" s="13" t="s">
        <v>158</v>
      </c>
      <c r="E5" s="13" t="s">
        <v>539</v>
      </c>
      <c r="F5" s="13" t="s">
        <v>160</v>
      </c>
      <c r="G5" s="13" t="s">
        <v>540</v>
      </c>
      <c r="H5" s="13" t="s">
        <v>541</v>
      </c>
      <c r="I5" s="14">
        <v>2</v>
      </c>
      <c r="J5" s="13" t="s">
        <v>15</v>
      </c>
      <c r="K5" s="13" t="s">
        <v>222</v>
      </c>
      <c r="L5" s="13" t="s">
        <v>537</v>
      </c>
      <c r="M5" s="13" t="s">
        <v>538</v>
      </c>
    </row>
    <row r="6" spans="1:13" x14ac:dyDescent="0.3">
      <c r="A6" s="13" t="s">
        <v>16</v>
      </c>
      <c r="B6" s="13" t="s">
        <v>156</v>
      </c>
      <c r="C6" s="13" t="s">
        <v>157</v>
      </c>
      <c r="D6" s="13" t="s">
        <v>158</v>
      </c>
      <c r="E6" s="13" t="s">
        <v>542</v>
      </c>
      <c r="F6" s="13" t="s">
        <v>160</v>
      </c>
      <c r="G6" s="13" t="s">
        <v>543</v>
      </c>
      <c r="H6" s="13" t="s">
        <v>544</v>
      </c>
      <c r="I6" s="14">
        <v>6</v>
      </c>
      <c r="J6" s="13" t="s">
        <v>15</v>
      </c>
      <c r="K6" s="13" t="s">
        <v>438</v>
      </c>
      <c r="L6" s="13" t="s">
        <v>537</v>
      </c>
      <c r="M6" s="13" t="s">
        <v>545</v>
      </c>
    </row>
    <row r="7" spans="1:13" x14ac:dyDescent="0.3">
      <c r="A7" s="13" t="s">
        <v>16</v>
      </c>
      <c r="B7" s="13" t="s">
        <v>156</v>
      </c>
      <c r="C7" s="13" t="s">
        <v>157</v>
      </c>
      <c r="D7" s="13" t="s">
        <v>158</v>
      </c>
      <c r="E7" s="13" t="s">
        <v>546</v>
      </c>
      <c r="F7" s="13" t="s">
        <v>160</v>
      </c>
      <c r="G7" s="13" t="s">
        <v>547</v>
      </c>
      <c r="H7" s="13" t="s">
        <v>548</v>
      </c>
      <c r="I7" s="14">
        <v>1</v>
      </c>
      <c r="J7" s="13" t="s">
        <v>15</v>
      </c>
      <c r="K7" s="13" t="s">
        <v>348</v>
      </c>
      <c r="L7" s="13" t="s">
        <v>537</v>
      </c>
      <c r="M7" s="13" t="s">
        <v>538</v>
      </c>
    </row>
    <row r="8" spans="1:13" x14ac:dyDescent="0.3">
      <c r="A8" s="13" t="s">
        <v>16</v>
      </c>
      <c r="B8" s="13" t="s">
        <v>156</v>
      </c>
      <c r="C8" s="13" t="s">
        <v>157</v>
      </c>
      <c r="D8" s="13" t="s">
        <v>158</v>
      </c>
      <c r="E8" s="13" t="s">
        <v>549</v>
      </c>
      <c r="F8" s="13" t="s">
        <v>160</v>
      </c>
      <c r="G8" s="13" t="s">
        <v>535</v>
      </c>
      <c r="H8" s="13" t="s">
        <v>536</v>
      </c>
      <c r="I8" s="14">
        <v>4</v>
      </c>
      <c r="J8" s="13" t="s">
        <v>15</v>
      </c>
      <c r="K8" s="13" t="s">
        <v>425</v>
      </c>
      <c r="L8" s="13" t="s">
        <v>537</v>
      </c>
      <c r="M8" s="13" t="s">
        <v>538</v>
      </c>
    </row>
    <row r="9" spans="1:13" x14ac:dyDescent="0.3">
      <c r="A9" s="13" t="s">
        <v>34</v>
      </c>
      <c r="B9" s="13" t="s">
        <v>181</v>
      </c>
      <c r="C9" s="13" t="s">
        <v>182</v>
      </c>
      <c r="D9" s="13" t="s">
        <v>183</v>
      </c>
      <c r="E9" s="13" t="s">
        <v>550</v>
      </c>
      <c r="F9" s="13" t="s">
        <v>160</v>
      </c>
      <c r="G9" s="13" t="s">
        <v>551</v>
      </c>
      <c r="H9" s="13" t="s">
        <v>552</v>
      </c>
      <c r="I9" s="14">
        <v>2</v>
      </c>
      <c r="J9" s="13" t="s">
        <v>33</v>
      </c>
      <c r="K9" s="13" t="s">
        <v>215</v>
      </c>
      <c r="L9" s="13" t="s">
        <v>537</v>
      </c>
      <c r="M9" s="13" t="s">
        <v>198</v>
      </c>
    </row>
    <row r="10" spans="1:13" x14ac:dyDescent="0.3">
      <c r="A10" s="13" t="s">
        <v>34</v>
      </c>
      <c r="B10" s="13" t="s">
        <v>181</v>
      </c>
      <c r="C10" s="13" t="s">
        <v>182</v>
      </c>
      <c r="D10" s="13" t="s">
        <v>183</v>
      </c>
      <c r="E10" s="13" t="s">
        <v>199</v>
      </c>
      <c r="F10" s="13" t="s">
        <v>160</v>
      </c>
      <c r="G10" s="13" t="s">
        <v>553</v>
      </c>
      <c r="H10" s="13" t="s">
        <v>554</v>
      </c>
      <c r="I10" s="14">
        <v>1</v>
      </c>
      <c r="J10" s="13" t="s">
        <v>33</v>
      </c>
      <c r="K10" s="13" t="s">
        <v>202</v>
      </c>
      <c r="L10" s="13" t="s">
        <v>537</v>
      </c>
      <c r="M10" s="13" t="s">
        <v>545</v>
      </c>
    </row>
    <row r="11" spans="1:13" x14ac:dyDescent="0.3">
      <c r="A11" s="13" t="s">
        <v>34</v>
      </c>
      <c r="B11" s="13" t="s">
        <v>181</v>
      </c>
      <c r="C11" s="13" t="s">
        <v>182</v>
      </c>
      <c r="D11" s="13" t="s">
        <v>183</v>
      </c>
      <c r="E11" s="13" t="s">
        <v>555</v>
      </c>
      <c r="F11" s="13" t="s">
        <v>160</v>
      </c>
      <c r="G11" s="13" t="s">
        <v>553</v>
      </c>
      <c r="H11" s="13" t="s">
        <v>554</v>
      </c>
      <c r="I11" s="14">
        <v>1</v>
      </c>
      <c r="J11" s="13" t="s">
        <v>33</v>
      </c>
      <c r="K11" s="13" t="s">
        <v>379</v>
      </c>
      <c r="L11" s="13" t="s">
        <v>537</v>
      </c>
      <c r="M11" s="13" t="s">
        <v>545</v>
      </c>
    </row>
    <row r="12" spans="1:13" x14ac:dyDescent="0.3">
      <c r="A12" s="13" t="s">
        <v>34</v>
      </c>
      <c r="B12" s="13" t="s">
        <v>181</v>
      </c>
      <c r="C12" s="13" t="s">
        <v>182</v>
      </c>
      <c r="D12" s="13" t="s">
        <v>183</v>
      </c>
      <c r="E12" s="13" t="s">
        <v>555</v>
      </c>
      <c r="F12" s="13" t="s">
        <v>160</v>
      </c>
      <c r="G12" s="13" t="s">
        <v>556</v>
      </c>
      <c r="H12" s="13" t="s">
        <v>557</v>
      </c>
      <c r="I12" s="14">
        <v>1</v>
      </c>
      <c r="J12" s="13" t="s">
        <v>33</v>
      </c>
      <c r="K12" s="13" t="s">
        <v>379</v>
      </c>
      <c r="L12" s="13" t="s">
        <v>537</v>
      </c>
      <c r="M12" s="13" t="s">
        <v>188</v>
      </c>
    </row>
    <row r="13" spans="1:13" x14ac:dyDescent="0.3">
      <c r="A13" s="13" t="s">
        <v>50</v>
      </c>
      <c r="B13" s="13" t="s">
        <v>558</v>
      </c>
      <c r="C13" s="13" t="s">
        <v>236</v>
      </c>
      <c r="D13" s="13" t="s">
        <v>559</v>
      </c>
      <c r="E13" s="13" t="s">
        <v>560</v>
      </c>
      <c r="F13" s="13" t="s">
        <v>160</v>
      </c>
      <c r="G13" s="13" t="s">
        <v>561</v>
      </c>
      <c r="H13" s="13" t="s">
        <v>562</v>
      </c>
      <c r="I13" s="14">
        <v>1</v>
      </c>
      <c r="J13" s="13" t="s">
        <v>49</v>
      </c>
      <c r="K13" s="13" t="s">
        <v>425</v>
      </c>
      <c r="L13" s="13" t="s">
        <v>537</v>
      </c>
      <c r="M13" s="13" t="s">
        <v>545</v>
      </c>
    </row>
    <row r="14" spans="1:13" x14ac:dyDescent="0.3">
      <c r="A14" s="13" t="s">
        <v>56</v>
      </c>
      <c r="B14" s="13" t="s">
        <v>231</v>
      </c>
      <c r="C14" s="13" t="s">
        <v>157</v>
      </c>
      <c r="D14" s="13" t="s">
        <v>232</v>
      </c>
      <c r="E14" s="13" t="s">
        <v>563</v>
      </c>
      <c r="F14" s="13" t="s">
        <v>160</v>
      </c>
      <c r="G14" s="13" t="s">
        <v>564</v>
      </c>
      <c r="H14" s="13" t="s">
        <v>565</v>
      </c>
      <c r="I14" s="14">
        <v>3</v>
      </c>
      <c r="J14" s="13" t="s">
        <v>55</v>
      </c>
      <c r="K14" s="13" t="s">
        <v>403</v>
      </c>
      <c r="L14" s="13" t="s">
        <v>537</v>
      </c>
      <c r="M14" s="13" t="s">
        <v>545</v>
      </c>
    </row>
    <row r="15" spans="1:13" x14ac:dyDescent="0.3">
      <c r="A15" s="13" t="s">
        <v>56</v>
      </c>
      <c r="B15" s="13" t="s">
        <v>231</v>
      </c>
      <c r="C15" s="13" t="s">
        <v>157</v>
      </c>
      <c r="D15" s="13" t="s">
        <v>232</v>
      </c>
      <c r="E15" s="13" t="s">
        <v>566</v>
      </c>
      <c r="F15" s="13" t="s">
        <v>160</v>
      </c>
      <c r="G15" s="13" t="s">
        <v>564</v>
      </c>
      <c r="H15" s="13" t="s">
        <v>565</v>
      </c>
      <c r="I15" s="14">
        <v>1</v>
      </c>
      <c r="J15" s="13" t="s">
        <v>55</v>
      </c>
      <c r="K15" s="13" t="s">
        <v>567</v>
      </c>
      <c r="L15" s="13" t="s">
        <v>537</v>
      </c>
      <c r="M15" s="13" t="s">
        <v>545</v>
      </c>
    </row>
    <row r="16" spans="1:13" x14ac:dyDescent="0.3">
      <c r="A16" s="13" t="s">
        <v>56</v>
      </c>
      <c r="B16" s="13" t="s">
        <v>231</v>
      </c>
      <c r="C16" s="13" t="s">
        <v>157</v>
      </c>
      <c r="D16" s="13" t="s">
        <v>232</v>
      </c>
      <c r="E16" s="13" t="s">
        <v>568</v>
      </c>
      <c r="F16" s="13" t="s">
        <v>160</v>
      </c>
      <c r="G16" s="13" t="s">
        <v>564</v>
      </c>
      <c r="H16" s="13" t="s">
        <v>565</v>
      </c>
      <c r="I16" s="14">
        <v>2</v>
      </c>
      <c r="J16" s="13" t="s">
        <v>55</v>
      </c>
      <c r="K16" s="13" t="s">
        <v>252</v>
      </c>
      <c r="L16" s="13" t="s">
        <v>537</v>
      </c>
      <c r="M16" s="13" t="s">
        <v>545</v>
      </c>
    </row>
    <row r="17" spans="1:13" x14ac:dyDescent="0.3">
      <c r="A17" s="13" t="s">
        <v>82</v>
      </c>
      <c r="B17" s="13" t="s">
        <v>235</v>
      </c>
      <c r="C17" s="13" t="s">
        <v>236</v>
      </c>
      <c r="D17" s="13" t="s">
        <v>237</v>
      </c>
      <c r="E17" s="13" t="s">
        <v>569</v>
      </c>
      <c r="F17" s="13" t="s">
        <v>160</v>
      </c>
      <c r="G17" s="13" t="s">
        <v>570</v>
      </c>
      <c r="H17" s="13" t="s">
        <v>571</v>
      </c>
      <c r="I17" s="14">
        <v>1</v>
      </c>
      <c r="J17" s="13" t="s">
        <v>81</v>
      </c>
      <c r="K17" s="13" t="s">
        <v>403</v>
      </c>
      <c r="L17" s="13" t="s">
        <v>537</v>
      </c>
      <c r="M17" s="13" t="s">
        <v>572</v>
      </c>
    </row>
    <row r="18" spans="1:13" x14ac:dyDescent="0.3">
      <c r="A18" s="13" t="s">
        <v>14</v>
      </c>
      <c r="B18" s="13" t="s">
        <v>270</v>
      </c>
      <c r="C18" s="13" t="s">
        <v>157</v>
      </c>
      <c r="D18" s="13" t="s">
        <v>271</v>
      </c>
      <c r="E18" s="13" t="s">
        <v>573</v>
      </c>
      <c r="F18" s="13" t="s">
        <v>160</v>
      </c>
      <c r="G18" s="13" t="s">
        <v>574</v>
      </c>
      <c r="H18" s="13" t="s">
        <v>575</v>
      </c>
      <c r="I18" s="14">
        <v>4</v>
      </c>
      <c r="J18" s="13" t="s">
        <v>13</v>
      </c>
      <c r="K18" s="13" t="s">
        <v>481</v>
      </c>
      <c r="L18" s="13" t="s">
        <v>537</v>
      </c>
      <c r="M18" s="13" t="s">
        <v>188</v>
      </c>
    </row>
    <row r="19" spans="1:13" x14ac:dyDescent="0.3">
      <c r="A19" s="13" t="s">
        <v>14</v>
      </c>
      <c r="B19" s="13" t="s">
        <v>270</v>
      </c>
      <c r="C19" s="13" t="s">
        <v>157</v>
      </c>
      <c r="D19" s="13" t="s">
        <v>271</v>
      </c>
      <c r="E19" s="13" t="s">
        <v>276</v>
      </c>
      <c r="F19" s="13" t="s">
        <v>160</v>
      </c>
      <c r="G19" s="13" t="s">
        <v>574</v>
      </c>
      <c r="H19" s="13" t="s">
        <v>575</v>
      </c>
      <c r="I19" s="14">
        <v>2</v>
      </c>
      <c r="J19" s="13" t="s">
        <v>13</v>
      </c>
      <c r="K19" s="13" t="s">
        <v>222</v>
      </c>
      <c r="L19" s="13" t="s">
        <v>537</v>
      </c>
      <c r="M19" s="13" t="s">
        <v>188</v>
      </c>
    </row>
    <row r="20" spans="1:13" x14ac:dyDescent="0.3">
      <c r="A20" s="13" t="s">
        <v>14</v>
      </c>
      <c r="B20" s="13" t="s">
        <v>270</v>
      </c>
      <c r="C20" s="13" t="s">
        <v>157</v>
      </c>
      <c r="D20" s="13" t="s">
        <v>271</v>
      </c>
      <c r="E20" s="13" t="s">
        <v>576</v>
      </c>
      <c r="F20" s="13" t="s">
        <v>160</v>
      </c>
      <c r="G20" s="13" t="s">
        <v>574</v>
      </c>
      <c r="H20" s="13" t="s">
        <v>575</v>
      </c>
      <c r="I20" s="14">
        <v>4</v>
      </c>
      <c r="J20" s="13" t="s">
        <v>13</v>
      </c>
      <c r="K20" s="13" t="s">
        <v>229</v>
      </c>
      <c r="L20" s="13" t="s">
        <v>537</v>
      </c>
      <c r="M20" s="13" t="s">
        <v>188</v>
      </c>
    </row>
    <row r="21" spans="1:13" x14ac:dyDescent="0.3">
      <c r="A21" s="13" t="s">
        <v>100</v>
      </c>
      <c r="B21" s="13" t="s">
        <v>577</v>
      </c>
      <c r="C21" s="13" t="s">
        <v>182</v>
      </c>
      <c r="D21" s="13" t="s">
        <v>578</v>
      </c>
      <c r="E21" s="13" t="s">
        <v>579</v>
      </c>
      <c r="F21" s="13" t="s">
        <v>160</v>
      </c>
      <c r="G21" s="13" t="s">
        <v>580</v>
      </c>
      <c r="H21" s="13" t="s">
        <v>581</v>
      </c>
      <c r="I21" s="14">
        <v>4</v>
      </c>
      <c r="J21" s="13" t="s">
        <v>99</v>
      </c>
      <c r="K21" s="13" t="s">
        <v>268</v>
      </c>
      <c r="L21" s="13" t="s">
        <v>537</v>
      </c>
      <c r="M21" s="13" t="s">
        <v>545</v>
      </c>
    </row>
    <row r="22" spans="1:13" x14ac:dyDescent="0.3">
      <c r="A22" s="13" t="s">
        <v>100</v>
      </c>
      <c r="B22" s="13" t="s">
        <v>577</v>
      </c>
      <c r="C22" s="13" t="s">
        <v>182</v>
      </c>
      <c r="D22" s="13" t="s">
        <v>578</v>
      </c>
      <c r="E22" s="13" t="s">
        <v>579</v>
      </c>
      <c r="F22" s="13" t="s">
        <v>160</v>
      </c>
      <c r="G22" s="13" t="s">
        <v>582</v>
      </c>
      <c r="H22" s="13" t="s">
        <v>583</v>
      </c>
      <c r="I22" s="14">
        <v>2</v>
      </c>
      <c r="J22" s="13" t="s">
        <v>99</v>
      </c>
      <c r="K22" s="13" t="s">
        <v>268</v>
      </c>
      <c r="L22" s="13" t="s">
        <v>537</v>
      </c>
      <c r="M22" s="13" t="s">
        <v>545</v>
      </c>
    </row>
    <row r="23" spans="1:13" x14ac:dyDescent="0.3">
      <c r="A23" s="13" t="s">
        <v>100</v>
      </c>
      <c r="B23" s="13" t="s">
        <v>577</v>
      </c>
      <c r="C23" s="13" t="s">
        <v>182</v>
      </c>
      <c r="D23" s="13" t="s">
        <v>578</v>
      </c>
      <c r="E23" s="13" t="s">
        <v>579</v>
      </c>
      <c r="F23" s="13" t="s">
        <v>160</v>
      </c>
      <c r="G23" s="13" t="s">
        <v>584</v>
      </c>
      <c r="H23" s="13" t="s">
        <v>585</v>
      </c>
      <c r="I23" s="14">
        <v>4</v>
      </c>
      <c r="J23" s="13" t="s">
        <v>99</v>
      </c>
      <c r="K23" s="13" t="s">
        <v>268</v>
      </c>
      <c r="L23" s="13" t="s">
        <v>537</v>
      </c>
      <c r="M23" s="13" t="s">
        <v>188</v>
      </c>
    </row>
    <row r="24" spans="1:13" x14ac:dyDescent="0.3">
      <c r="A24" s="13" t="s">
        <v>60</v>
      </c>
      <c r="B24" s="13" t="s">
        <v>278</v>
      </c>
      <c r="C24" s="13" t="s">
        <v>209</v>
      </c>
      <c r="D24" s="13" t="s">
        <v>279</v>
      </c>
      <c r="E24" s="13" t="s">
        <v>586</v>
      </c>
      <c r="F24" s="13" t="s">
        <v>160</v>
      </c>
      <c r="G24" s="13" t="s">
        <v>587</v>
      </c>
      <c r="H24" s="13" t="s">
        <v>588</v>
      </c>
      <c r="I24" s="14">
        <v>1</v>
      </c>
      <c r="J24" s="13" t="s">
        <v>59</v>
      </c>
      <c r="K24" s="13" t="s">
        <v>589</v>
      </c>
      <c r="L24" s="13" t="s">
        <v>537</v>
      </c>
      <c r="M24" s="13" t="s">
        <v>590</v>
      </c>
    </row>
    <row r="25" spans="1:13" x14ac:dyDescent="0.3">
      <c r="A25" s="13" t="s">
        <v>60</v>
      </c>
      <c r="B25" s="13" t="s">
        <v>278</v>
      </c>
      <c r="C25" s="13" t="s">
        <v>209</v>
      </c>
      <c r="D25" s="13" t="s">
        <v>279</v>
      </c>
      <c r="E25" s="13" t="s">
        <v>591</v>
      </c>
      <c r="F25" s="13" t="s">
        <v>160</v>
      </c>
      <c r="G25" s="13" t="s">
        <v>587</v>
      </c>
      <c r="H25" s="13" t="s">
        <v>588</v>
      </c>
      <c r="I25" s="14">
        <v>3</v>
      </c>
      <c r="J25" s="13" t="s">
        <v>59</v>
      </c>
      <c r="K25" s="13" t="s">
        <v>229</v>
      </c>
      <c r="L25" s="13" t="s">
        <v>537</v>
      </c>
      <c r="M25" s="13" t="s">
        <v>590</v>
      </c>
    </row>
    <row r="26" spans="1:13" x14ac:dyDescent="0.3">
      <c r="A26" s="13" t="s">
        <v>120</v>
      </c>
      <c r="B26" s="13" t="s">
        <v>288</v>
      </c>
      <c r="C26" s="13" t="s">
        <v>289</v>
      </c>
      <c r="D26" s="13" t="s">
        <v>290</v>
      </c>
      <c r="E26" s="13" t="s">
        <v>291</v>
      </c>
      <c r="F26" s="13" t="s">
        <v>160</v>
      </c>
      <c r="G26" s="13" t="s">
        <v>592</v>
      </c>
      <c r="H26" s="13" t="s">
        <v>593</v>
      </c>
      <c r="I26" s="14">
        <v>2</v>
      </c>
      <c r="J26" s="13" t="s">
        <v>119</v>
      </c>
      <c r="K26" s="13" t="s">
        <v>192</v>
      </c>
      <c r="L26" s="13" t="s">
        <v>537</v>
      </c>
      <c r="M26" s="13" t="s">
        <v>545</v>
      </c>
    </row>
    <row r="27" spans="1:13" x14ac:dyDescent="0.3">
      <c r="A27" s="13" t="s">
        <v>120</v>
      </c>
      <c r="B27" s="13" t="s">
        <v>288</v>
      </c>
      <c r="C27" s="13" t="s">
        <v>289</v>
      </c>
      <c r="D27" s="13" t="s">
        <v>290</v>
      </c>
      <c r="E27" s="13" t="s">
        <v>291</v>
      </c>
      <c r="F27" s="13" t="s">
        <v>160</v>
      </c>
      <c r="G27" s="13" t="s">
        <v>580</v>
      </c>
      <c r="H27" s="13" t="s">
        <v>581</v>
      </c>
      <c r="I27" s="14">
        <v>2</v>
      </c>
      <c r="J27" s="13" t="s">
        <v>119</v>
      </c>
      <c r="K27" s="13" t="s">
        <v>192</v>
      </c>
      <c r="L27" s="13" t="s">
        <v>537</v>
      </c>
      <c r="M27" s="13" t="s">
        <v>545</v>
      </c>
    </row>
    <row r="28" spans="1:13" x14ac:dyDescent="0.3">
      <c r="A28" s="13" t="s">
        <v>120</v>
      </c>
      <c r="B28" s="13" t="s">
        <v>288</v>
      </c>
      <c r="C28" s="13" t="s">
        <v>289</v>
      </c>
      <c r="D28" s="13" t="s">
        <v>290</v>
      </c>
      <c r="E28" s="13" t="s">
        <v>294</v>
      </c>
      <c r="F28" s="13" t="s">
        <v>160</v>
      </c>
      <c r="G28" s="13" t="s">
        <v>580</v>
      </c>
      <c r="H28" s="13" t="s">
        <v>581</v>
      </c>
      <c r="I28" s="14">
        <v>1</v>
      </c>
      <c r="J28" s="13" t="s">
        <v>119</v>
      </c>
      <c r="K28" s="13" t="s">
        <v>295</v>
      </c>
      <c r="L28" s="13" t="s">
        <v>537</v>
      </c>
      <c r="M28" s="13" t="s">
        <v>545</v>
      </c>
    </row>
    <row r="29" spans="1:13" x14ac:dyDescent="0.3">
      <c r="A29" s="13" t="s">
        <v>98</v>
      </c>
      <c r="B29" s="13" t="s">
        <v>296</v>
      </c>
      <c r="C29" s="13" t="s">
        <v>297</v>
      </c>
      <c r="D29" s="13" t="s">
        <v>298</v>
      </c>
      <c r="E29" s="13" t="s">
        <v>594</v>
      </c>
      <c r="F29" s="13" t="s">
        <v>160</v>
      </c>
      <c r="G29" s="13" t="s">
        <v>553</v>
      </c>
      <c r="H29" s="13" t="s">
        <v>554</v>
      </c>
      <c r="I29" s="14">
        <v>1</v>
      </c>
      <c r="J29" s="13" t="s">
        <v>97</v>
      </c>
      <c r="K29" s="13" t="s">
        <v>300</v>
      </c>
      <c r="L29" s="13" t="s">
        <v>537</v>
      </c>
      <c r="M29" s="13" t="s">
        <v>545</v>
      </c>
    </row>
    <row r="30" spans="1:13" x14ac:dyDescent="0.3">
      <c r="A30" s="13" t="s">
        <v>104</v>
      </c>
      <c r="B30" s="13" t="s">
        <v>253</v>
      </c>
      <c r="C30" s="13" t="s">
        <v>182</v>
      </c>
      <c r="D30" s="13" t="s">
        <v>301</v>
      </c>
      <c r="E30" s="13" t="s">
        <v>595</v>
      </c>
      <c r="F30" s="13" t="s">
        <v>160</v>
      </c>
      <c r="G30" s="13" t="s">
        <v>596</v>
      </c>
      <c r="H30" s="13" t="s">
        <v>597</v>
      </c>
      <c r="I30" s="14">
        <v>2</v>
      </c>
      <c r="J30" s="13" t="s">
        <v>103</v>
      </c>
      <c r="K30" s="13" t="s">
        <v>567</v>
      </c>
      <c r="L30" s="13" t="s">
        <v>537</v>
      </c>
      <c r="M30" s="13" t="s">
        <v>598</v>
      </c>
    </row>
    <row r="31" spans="1:13" x14ac:dyDescent="0.3">
      <c r="A31" s="13" t="s">
        <v>66</v>
      </c>
      <c r="B31" s="13" t="s">
        <v>304</v>
      </c>
      <c r="C31" s="13" t="s">
        <v>305</v>
      </c>
      <c r="D31" s="13" t="s">
        <v>306</v>
      </c>
      <c r="E31" s="13" t="s">
        <v>599</v>
      </c>
      <c r="F31" s="13" t="s">
        <v>160</v>
      </c>
      <c r="G31" s="13" t="s">
        <v>587</v>
      </c>
      <c r="H31" s="13" t="s">
        <v>588</v>
      </c>
      <c r="I31" s="14">
        <v>2</v>
      </c>
      <c r="J31" s="13" t="s">
        <v>65</v>
      </c>
      <c r="K31" s="13" t="s">
        <v>287</v>
      </c>
      <c r="L31" s="13" t="s">
        <v>537</v>
      </c>
      <c r="M31" s="13" t="s">
        <v>590</v>
      </c>
    </row>
    <row r="32" spans="1:13" x14ac:dyDescent="0.3">
      <c r="A32" s="13" t="s">
        <v>66</v>
      </c>
      <c r="B32" s="13" t="s">
        <v>304</v>
      </c>
      <c r="C32" s="13" t="s">
        <v>305</v>
      </c>
      <c r="D32" s="13" t="s">
        <v>306</v>
      </c>
      <c r="E32" s="13" t="s">
        <v>600</v>
      </c>
      <c r="F32" s="13" t="s">
        <v>160</v>
      </c>
      <c r="G32" s="13" t="s">
        <v>601</v>
      </c>
      <c r="H32" s="13" t="s">
        <v>602</v>
      </c>
      <c r="I32" s="14">
        <v>1</v>
      </c>
      <c r="J32" s="13" t="s">
        <v>65</v>
      </c>
      <c r="K32" s="13" t="s">
        <v>252</v>
      </c>
      <c r="L32" s="13" t="s">
        <v>537</v>
      </c>
      <c r="M32" s="13" t="s">
        <v>545</v>
      </c>
    </row>
    <row r="33" spans="1:13" x14ac:dyDescent="0.3">
      <c r="A33" s="13" t="s">
        <v>66</v>
      </c>
      <c r="B33" s="13" t="s">
        <v>304</v>
      </c>
      <c r="C33" s="13" t="s">
        <v>305</v>
      </c>
      <c r="D33" s="13" t="s">
        <v>306</v>
      </c>
      <c r="E33" s="13" t="s">
        <v>600</v>
      </c>
      <c r="F33" s="13" t="s">
        <v>160</v>
      </c>
      <c r="G33" s="13" t="s">
        <v>603</v>
      </c>
      <c r="H33" s="13" t="s">
        <v>604</v>
      </c>
      <c r="I33" s="14">
        <v>1</v>
      </c>
      <c r="J33" s="13" t="s">
        <v>65</v>
      </c>
      <c r="K33" s="13" t="s">
        <v>252</v>
      </c>
      <c r="L33" s="13" t="s">
        <v>537</v>
      </c>
      <c r="M33" s="13" t="s">
        <v>545</v>
      </c>
    </row>
    <row r="34" spans="1:13" x14ac:dyDescent="0.3">
      <c r="A34" s="13" t="s">
        <v>66</v>
      </c>
      <c r="B34" s="13" t="s">
        <v>304</v>
      </c>
      <c r="C34" s="13" t="s">
        <v>305</v>
      </c>
      <c r="D34" s="13" t="s">
        <v>306</v>
      </c>
      <c r="E34" s="13" t="s">
        <v>600</v>
      </c>
      <c r="F34" s="13" t="s">
        <v>160</v>
      </c>
      <c r="G34" s="13" t="s">
        <v>605</v>
      </c>
      <c r="H34" s="13" t="s">
        <v>606</v>
      </c>
      <c r="I34" s="14">
        <v>1</v>
      </c>
      <c r="J34" s="13" t="s">
        <v>65</v>
      </c>
      <c r="K34" s="13" t="s">
        <v>252</v>
      </c>
      <c r="L34" s="13" t="s">
        <v>537</v>
      </c>
      <c r="M34" s="13" t="s">
        <v>545</v>
      </c>
    </row>
    <row r="35" spans="1:13" x14ac:dyDescent="0.3">
      <c r="A35" s="13" t="s">
        <v>40</v>
      </c>
      <c r="B35" s="13" t="s">
        <v>314</v>
      </c>
      <c r="C35" s="13" t="s">
        <v>263</v>
      </c>
      <c r="D35" s="13" t="s">
        <v>315</v>
      </c>
      <c r="E35" s="13" t="s">
        <v>607</v>
      </c>
      <c r="F35" s="13" t="s">
        <v>160</v>
      </c>
      <c r="G35" s="13" t="s">
        <v>603</v>
      </c>
      <c r="H35" s="13" t="s">
        <v>604</v>
      </c>
      <c r="I35" s="14">
        <v>1</v>
      </c>
      <c r="J35" s="13" t="s">
        <v>39</v>
      </c>
      <c r="K35" s="13" t="s">
        <v>245</v>
      </c>
      <c r="L35" s="13" t="s">
        <v>537</v>
      </c>
      <c r="M35" s="13" t="s">
        <v>545</v>
      </c>
    </row>
    <row r="36" spans="1:13" x14ac:dyDescent="0.3">
      <c r="A36" s="13" t="s">
        <v>40</v>
      </c>
      <c r="B36" s="13" t="s">
        <v>314</v>
      </c>
      <c r="C36" s="13" t="s">
        <v>263</v>
      </c>
      <c r="D36" s="13" t="s">
        <v>315</v>
      </c>
      <c r="E36" s="13" t="s">
        <v>608</v>
      </c>
      <c r="F36" s="13" t="s">
        <v>160</v>
      </c>
      <c r="G36" s="13" t="s">
        <v>601</v>
      </c>
      <c r="H36" s="13" t="s">
        <v>602</v>
      </c>
      <c r="I36" s="14">
        <v>1</v>
      </c>
      <c r="J36" s="13" t="s">
        <v>39</v>
      </c>
      <c r="K36" s="13" t="s">
        <v>497</v>
      </c>
      <c r="L36" s="13" t="s">
        <v>537</v>
      </c>
      <c r="M36" s="13" t="s">
        <v>545</v>
      </c>
    </row>
    <row r="37" spans="1:13" x14ac:dyDescent="0.3">
      <c r="A37" s="13" t="s">
        <v>80</v>
      </c>
      <c r="B37" s="13" t="s">
        <v>334</v>
      </c>
      <c r="C37" s="13" t="s">
        <v>335</v>
      </c>
      <c r="D37" s="13" t="s">
        <v>336</v>
      </c>
      <c r="E37" s="13" t="s">
        <v>337</v>
      </c>
      <c r="F37" s="13" t="s">
        <v>160</v>
      </c>
      <c r="G37" s="13" t="s">
        <v>574</v>
      </c>
      <c r="H37" s="13" t="s">
        <v>575</v>
      </c>
      <c r="I37" s="14">
        <v>2</v>
      </c>
      <c r="J37" s="13" t="s">
        <v>79</v>
      </c>
      <c r="K37" s="13" t="s">
        <v>163</v>
      </c>
      <c r="L37" s="13" t="s">
        <v>537</v>
      </c>
      <c r="M37" s="13" t="s">
        <v>188</v>
      </c>
    </row>
    <row r="38" spans="1:13" x14ac:dyDescent="0.3">
      <c r="A38" s="13" t="s">
        <v>42</v>
      </c>
      <c r="B38" s="13" t="s">
        <v>338</v>
      </c>
      <c r="C38" s="13" t="s">
        <v>339</v>
      </c>
      <c r="D38" s="13" t="s">
        <v>340</v>
      </c>
      <c r="E38" s="13" t="s">
        <v>609</v>
      </c>
      <c r="F38" s="13" t="s">
        <v>160</v>
      </c>
      <c r="G38" s="13" t="s">
        <v>610</v>
      </c>
      <c r="H38" s="13" t="s">
        <v>611</v>
      </c>
      <c r="I38" s="14">
        <v>1</v>
      </c>
      <c r="J38" s="13" t="s">
        <v>41</v>
      </c>
      <c r="K38" s="13" t="s">
        <v>215</v>
      </c>
      <c r="L38" s="13" t="s">
        <v>537</v>
      </c>
      <c r="M38" s="13" t="s">
        <v>545</v>
      </c>
    </row>
    <row r="39" spans="1:13" x14ac:dyDescent="0.3">
      <c r="A39" s="13" t="s">
        <v>42</v>
      </c>
      <c r="B39" s="13" t="s">
        <v>338</v>
      </c>
      <c r="C39" s="13" t="s">
        <v>339</v>
      </c>
      <c r="D39" s="13" t="s">
        <v>340</v>
      </c>
      <c r="E39" s="13" t="s">
        <v>612</v>
      </c>
      <c r="F39" s="13" t="s">
        <v>160</v>
      </c>
      <c r="G39" s="13" t="s">
        <v>610</v>
      </c>
      <c r="H39" s="13" t="s">
        <v>611</v>
      </c>
      <c r="I39" s="14">
        <v>1</v>
      </c>
      <c r="J39" s="13" t="s">
        <v>41</v>
      </c>
      <c r="K39" s="13" t="s">
        <v>303</v>
      </c>
      <c r="L39" s="13" t="s">
        <v>537</v>
      </c>
      <c r="M39" s="13" t="s">
        <v>545</v>
      </c>
    </row>
    <row r="40" spans="1:13" x14ac:dyDescent="0.3">
      <c r="A40" s="13" t="s">
        <v>92</v>
      </c>
      <c r="B40" s="13" t="s">
        <v>613</v>
      </c>
      <c r="C40" s="13" t="s">
        <v>157</v>
      </c>
      <c r="D40" s="13" t="s">
        <v>614</v>
      </c>
      <c r="E40" s="13" t="s">
        <v>615</v>
      </c>
      <c r="F40" s="13" t="s">
        <v>160</v>
      </c>
      <c r="G40" s="13" t="s">
        <v>616</v>
      </c>
      <c r="H40" s="13" t="s">
        <v>617</v>
      </c>
      <c r="I40" s="14">
        <v>1</v>
      </c>
      <c r="J40" s="13" t="s">
        <v>91</v>
      </c>
      <c r="K40" s="13" t="s">
        <v>308</v>
      </c>
      <c r="L40" s="13" t="s">
        <v>537</v>
      </c>
      <c r="M40" s="13" t="s">
        <v>188</v>
      </c>
    </row>
    <row r="41" spans="1:13" x14ac:dyDescent="0.3">
      <c r="A41" s="13" t="s">
        <v>92</v>
      </c>
      <c r="B41" s="13" t="s">
        <v>613</v>
      </c>
      <c r="C41" s="13" t="s">
        <v>157</v>
      </c>
      <c r="D41" s="13" t="s">
        <v>614</v>
      </c>
      <c r="E41" s="13" t="s">
        <v>618</v>
      </c>
      <c r="F41" s="13" t="s">
        <v>160</v>
      </c>
      <c r="G41" s="13" t="s">
        <v>616</v>
      </c>
      <c r="H41" s="13" t="s">
        <v>617</v>
      </c>
      <c r="I41" s="14">
        <v>5</v>
      </c>
      <c r="J41" s="13" t="s">
        <v>91</v>
      </c>
      <c r="K41" s="13" t="s">
        <v>222</v>
      </c>
      <c r="L41" s="13" t="s">
        <v>537</v>
      </c>
      <c r="M41" s="13" t="s">
        <v>188</v>
      </c>
    </row>
    <row r="42" spans="1:13" x14ac:dyDescent="0.3">
      <c r="A42" s="13" t="s">
        <v>26</v>
      </c>
      <c r="B42" s="13" t="s">
        <v>373</v>
      </c>
      <c r="C42" s="13" t="s">
        <v>374</v>
      </c>
      <c r="D42" s="13" t="s">
        <v>375</v>
      </c>
      <c r="E42" s="13" t="s">
        <v>619</v>
      </c>
      <c r="F42" s="13" t="s">
        <v>160</v>
      </c>
      <c r="G42" s="13" t="s">
        <v>574</v>
      </c>
      <c r="H42" s="13" t="s">
        <v>575</v>
      </c>
      <c r="I42" s="14">
        <v>4</v>
      </c>
      <c r="J42" s="13" t="s">
        <v>25</v>
      </c>
      <c r="K42" s="13" t="s">
        <v>283</v>
      </c>
      <c r="L42" s="13" t="s">
        <v>537</v>
      </c>
      <c r="M42" s="13" t="s">
        <v>188</v>
      </c>
    </row>
    <row r="43" spans="1:13" x14ac:dyDescent="0.3">
      <c r="A43" s="13" t="s">
        <v>26</v>
      </c>
      <c r="B43" s="13" t="s">
        <v>373</v>
      </c>
      <c r="C43" s="13" t="s">
        <v>374</v>
      </c>
      <c r="D43" s="13" t="s">
        <v>375</v>
      </c>
      <c r="E43" s="13" t="s">
        <v>620</v>
      </c>
      <c r="F43" s="13" t="s">
        <v>160</v>
      </c>
      <c r="G43" s="13" t="s">
        <v>574</v>
      </c>
      <c r="H43" s="13" t="s">
        <v>575</v>
      </c>
      <c r="I43" s="14">
        <v>4</v>
      </c>
      <c r="J43" s="13" t="s">
        <v>25</v>
      </c>
      <c r="K43" s="13" t="s">
        <v>245</v>
      </c>
      <c r="L43" s="13" t="s">
        <v>537</v>
      </c>
      <c r="M43" s="13" t="s">
        <v>188</v>
      </c>
    </row>
    <row r="44" spans="1:13" x14ac:dyDescent="0.3">
      <c r="A44" s="13" t="s">
        <v>26</v>
      </c>
      <c r="B44" s="13" t="s">
        <v>373</v>
      </c>
      <c r="C44" s="13" t="s">
        <v>374</v>
      </c>
      <c r="D44" s="13" t="s">
        <v>375</v>
      </c>
      <c r="E44" s="13" t="s">
        <v>621</v>
      </c>
      <c r="F44" s="13" t="s">
        <v>160</v>
      </c>
      <c r="G44" s="13" t="s">
        <v>574</v>
      </c>
      <c r="H44" s="13" t="s">
        <v>575</v>
      </c>
      <c r="I44" s="14">
        <v>2</v>
      </c>
      <c r="J44" s="13" t="s">
        <v>25</v>
      </c>
      <c r="K44" s="13" t="s">
        <v>466</v>
      </c>
      <c r="L44" s="13" t="s">
        <v>537</v>
      </c>
      <c r="M44" s="13" t="s">
        <v>188</v>
      </c>
    </row>
    <row r="45" spans="1:13" x14ac:dyDescent="0.3">
      <c r="A45" s="13" t="s">
        <v>26</v>
      </c>
      <c r="B45" s="13" t="s">
        <v>373</v>
      </c>
      <c r="C45" s="13" t="s">
        <v>374</v>
      </c>
      <c r="D45" s="13" t="s">
        <v>375</v>
      </c>
      <c r="E45" s="13" t="s">
        <v>622</v>
      </c>
      <c r="F45" s="13" t="s">
        <v>160</v>
      </c>
      <c r="G45" s="13" t="s">
        <v>574</v>
      </c>
      <c r="H45" s="13" t="s">
        <v>575</v>
      </c>
      <c r="I45" s="14">
        <v>4</v>
      </c>
      <c r="J45" s="13" t="s">
        <v>25</v>
      </c>
      <c r="K45" s="13" t="s">
        <v>354</v>
      </c>
      <c r="L45" s="13" t="s">
        <v>537</v>
      </c>
      <c r="M45" s="13" t="s">
        <v>188</v>
      </c>
    </row>
    <row r="46" spans="1:13" x14ac:dyDescent="0.3">
      <c r="A46" s="13" t="s">
        <v>58</v>
      </c>
      <c r="B46" s="13" t="s">
        <v>389</v>
      </c>
      <c r="C46" s="13" t="s">
        <v>390</v>
      </c>
      <c r="D46" s="13" t="s">
        <v>391</v>
      </c>
      <c r="E46" s="13" t="s">
        <v>623</v>
      </c>
      <c r="F46" s="13" t="s">
        <v>160</v>
      </c>
      <c r="G46" s="13" t="s">
        <v>556</v>
      </c>
      <c r="H46" s="13" t="s">
        <v>557</v>
      </c>
      <c r="I46" s="14">
        <v>1</v>
      </c>
      <c r="J46" s="13" t="s">
        <v>57</v>
      </c>
      <c r="K46" s="13" t="s">
        <v>452</v>
      </c>
      <c r="L46" s="13" t="s">
        <v>537</v>
      </c>
      <c r="M46" s="13" t="s">
        <v>188</v>
      </c>
    </row>
    <row r="47" spans="1:13" x14ac:dyDescent="0.3">
      <c r="A47" s="13" t="s">
        <v>58</v>
      </c>
      <c r="B47" s="13" t="s">
        <v>389</v>
      </c>
      <c r="C47" s="13" t="s">
        <v>390</v>
      </c>
      <c r="D47" s="13" t="s">
        <v>391</v>
      </c>
      <c r="E47" s="13" t="s">
        <v>624</v>
      </c>
      <c r="F47" s="13" t="s">
        <v>160</v>
      </c>
      <c r="G47" s="13" t="s">
        <v>625</v>
      </c>
      <c r="H47" s="13" t="s">
        <v>626</v>
      </c>
      <c r="I47" s="14">
        <v>1</v>
      </c>
      <c r="J47" s="13" t="s">
        <v>57</v>
      </c>
      <c r="K47" s="13" t="s">
        <v>462</v>
      </c>
      <c r="L47" s="13" t="s">
        <v>537</v>
      </c>
      <c r="M47" s="13" t="s">
        <v>168</v>
      </c>
    </row>
    <row r="48" spans="1:13" x14ac:dyDescent="0.3">
      <c r="A48" s="13" t="s">
        <v>32</v>
      </c>
      <c r="B48" s="13" t="s">
        <v>408</v>
      </c>
      <c r="C48" s="13" t="s">
        <v>335</v>
      </c>
      <c r="D48" s="13" t="s">
        <v>409</v>
      </c>
      <c r="E48" s="13" t="s">
        <v>627</v>
      </c>
      <c r="F48" s="13" t="s">
        <v>160</v>
      </c>
      <c r="G48" s="13" t="s">
        <v>584</v>
      </c>
      <c r="H48" s="13" t="s">
        <v>585</v>
      </c>
      <c r="I48" s="14">
        <v>1</v>
      </c>
      <c r="J48" s="13" t="s">
        <v>31</v>
      </c>
      <c r="K48" s="13" t="s">
        <v>205</v>
      </c>
      <c r="L48" s="13" t="s">
        <v>537</v>
      </c>
      <c r="M48" s="13" t="s">
        <v>188</v>
      </c>
    </row>
    <row r="49" spans="1:13" x14ac:dyDescent="0.3">
      <c r="A49" s="13" t="s">
        <v>132</v>
      </c>
      <c r="B49" s="13" t="s">
        <v>422</v>
      </c>
      <c r="C49" s="13" t="s">
        <v>182</v>
      </c>
      <c r="D49" s="13" t="s">
        <v>423</v>
      </c>
      <c r="E49" s="13" t="s">
        <v>628</v>
      </c>
      <c r="F49" s="13" t="s">
        <v>160</v>
      </c>
      <c r="G49" s="13" t="s">
        <v>629</v>
      </c>
      <c r="H49" s="13" t="s">
        <v>630</v>
      </c>
      <c r="I49" s="14">
        <v>1</v>
      </c>
      <c r="J49" s="13" t="s">
        <v>131</v>
      </c>
      <c r="K49" s="13" t="s">
        <v>425</v>
      </c>
      <c r="L49" s="13" t="s">
        <v>537</v>
      </c>
      <c r="M49" s="13" t="s">
        <v>545</v>
      </c>
    </row>
    <row r="50" spans="1:13" x14ac:dyDescent="0.3">
      <c r="A50" s="13" t="s">
        <v>18</v>
      </c>
      <c r="B50" s="13" t="s">
        <v>444</v>
      </c>
      <c r="C50" s="13" t="s">
        <v>445</v>
      </c>
      <c r="D50" s="13" t="s">
        <v>446</v>
      </c>
      <c r="E50" s="13" t="s">
        <v>631</v>
      </c>
      <c r="F50" s="13" t="s">
        <v>160</v>
      </c>
      <c r="G50" s="13" t="s">
        <v>632</v>
      </c>
      <c r="H50" s="13" t="s">
        <v>633</v>
      </c>
      <c r="I50" s="14">
        <v>1</v>
      </c>
      <c r="J50" s="13" t="s">
        <v>17</v>
      </c>
      <c r="K50" s="13" t="s">
        <v>386</v>
      </c>
      <c r="L50" s="13" t="s">
        <v>537</v>
      </c>
      <c r="M50" s="13" t="s">
        <v>545</v>
      </c>
    </row>
    <row r="51" spans="1:13" x14ac:dyDescent="0.3">
      <c r="A51" s="13" t="s">
        <v>18</v>
      </c>
      <c r="B51" s="13" t="s">
        <v>444</v>
      </c>
      <c r="C51" s="13" t="s">
        <v>445</v>
      </c>
      <c r="D51" s="13" t="s">
        <v>446</v>
      </c>
      <c r="E51" s="13" t="s">
        <v>634</v>
      </c>
      <c r="F51" s="13" t="s">
        <v>160</v>
      </c>
      <c r="G51" s="13" t="s">
        <v>635</v>
      </c>
      <c r="H51" s="13" t="s">
        <v>636</v>
      </c>
      <c r="I51" s="14">
        <v>4</v>
      </c>
      <c r="J51" s="13" t="s">
        <v>17</v>
      </c>
      <c r="K51" s="13" t="s">
        <v>589</v>
      </c>
      <c r="L51" s="13" t="s">
        <v>537</v>
      </c>
      <c r="M51" s="13" t="s">
        <v>545</v>
      </c>
    </row>
    <row r="52" spans="1:13" x14ac:dyDescent="0.3">
      <c r="A52" s="13" t="s">
        <v>18</v>
      </c>
      <c r="B52" s="13" t="s">
        <v>444</v>
      </c>
      <c r="C52" s="13" t="s">
        <v>445</v>
      </c>
      <c r="D52" s="13" t="s">
        <v>446</v>
      </c>
      <c r="E52" s="13" t="s">
        <v>634</v>
      </c>
      <c r="F52" s="13" t="s">
        <v>160</v>
      </c>
      <c r="G52" s="13" t="s">
        <v>637</v>
      </c>
      <c r="H52" s="13" t="s">
        <v>638</v>
      </c>
      <c r="I52" s="14">
        <v>6</v>
      </c>
      <c r="J52" s="13" t="s">
        <v>17</v>
      </c>
      <c r="K52" s="13" t="s">
        <v>589</v>
      </c>
      <c r="L52" s="13" t="s">
        <v>537</v>
      </c>
      <c r="M52" s="13" t="s">
        <v>545</v>
      </c>
    </row>
    <row r="53" spans="1:13" x14ac:dyDescent="0.3">
      <c r="A53" s="13" t="s">
        <v>18</v>
      </c>
      <c r="B53" s="13" t="s">
        <v>444</v>
      </c>
      <c r="C53" s="13" t="s">
        <v>445</v>
      </c>
      <c r="D53" s="13" t="s">
        <v>446</v>
      </c>
      <c r="E53" s="13" t="s">
        <v>449</v>
      </c>
      <c r="F53" s="13" t="s">
        <v>160</v>
      </c>
      <c r="G53" s="13" t="s">
        <v>639</v>
      </c>
      <c r="H53" s="13" t="s">
        <v>640</v>
      </c>
      <c r="I53" s="14">
        <v>1</v>
      </c>
      <c r="J53" s="13" t="s">
        <v>17</v>
      </c>
      <c r="K53" s="13" t="s">
        <v>452</v>
      </c>
      <c r="L53" s="13" t="s">
        <v>537</v>
      </c>
      <c r="M53" s="13" t="s">
        <v>641</v>
      </c>
    </row>
    <row r="54" spans="1:13" x14ac:dyDescent="0.3">
      <c r="A54" s="13" t="s">
        <v>18</v>
      </c>
      <c r="B54" s="13" t="s">
        <v>444</v>
      </c>
      <c r="C54" s="13" t="s">
        <v>445</v>
      </c>
      <c r="D54" s="13" t="s">
        <v>446</v>
      </c>
      <c r="E54" s="13" t="s">
        <v>642</v>
      </c>
      <c r="F54" s="13" t="s">
        <v>160</v>
      </c>
      <c r="G54" s="13" t="s">
        <v>635</v>
      </c>
      <c r="H54" s="13" t="s">
        <v>636</v>
      </c>
      <c r="I54" s="14">
        <v>4</v>
      </c>
      <c r="J54" s="13" t="s">
        <v>17</v>
      </c>
      <c r="K54" s="13" t="s">
        <v>567</v>
      </c>
      <c r="L54" s="13" t="s">
        <v>537</v>
      </c>
      <c r="M54" s="13" t="s">
        <v>545</v>
      </c>
    </row>
    <row r="55" spans="1:13" x14ac:dyDescent="0.3">
      <c r="A55" s="13" t="s">
        <v>18</v>
      </c>
      <c r="B55" s="13" t="s">
        <v>444</v>
      </c>
      <c r="C55" s="13" t="s">
        <v>445</v>
      </c>
      <c r="D55" s="13" t="s">
        <v>446</v>
      </c>
      <c r="E55" s="13" t="s">
        <v>642</v>
      </c>
      <c r="F55" s="13" t="s">
        <v>160</v>
      </c>
      <c r="G55" s="13" t="s">
        <v>643</v>
      </c>
      <c r="H55" s="13" t="s">
        <v>644</v>
      </c>
      <c r="I55" s="14">
        <v>2</v>
      </c>
      <c r="J55" s="13" t="s">
        <v>17</v>
      </c>
      <c r="K55" s="13" t="s">
        <v>567</v>
      </c>
      <c r="L55" s="13" t="s">
        <v>537</v>
      </c>
      <c r="M55" s="13" t="s">
        <v>545</v>
      </c>
    </row>
    <row r="56" spans="1:13" x14ac:dyDescent="0.3">
      <c r="A56" s="13" t="s">
        <v>18</v>
      </c>
      <c r="B56" s="13" t="s">
        <v>444</v>
      </c>
      <c r="C56" s="13" t="s">
        <v>445</v>
      </c>
      <c r="D56" s="13" t="s">
        <v>446</v>
      </c>
      <c r="E56" s="13" t="s">
        <v>645</v>
      </c>
      <c r="F56" s="13" t="s">
        <v>160</v>
      </c>
      <c r="G56" s="13" t="s">
        <v>587</v>
      </c>
      <c r="H56" s="13" t="s">
        <v>588</v>
      </c>
      <c r="I56" s="14">
        <v>8</v>
      </c>
      <c r="J56" s="13" t="s">
        <v>17</v>
      </c>
      <c r="K56" s="13" t="s">
        <v>176</v>
      </c>
      <c r="L56" s="13" t="s">
        <v>537</v>
      </c>
      <c r="M56" s="13" t="s">
        <v>590</v>
      </c>
    </row>
    <row r="57" spans="1:13" x14ac:dyDescent="0.3">
      <c r="A57" s="13" t="s">
        <v>68</v>
      </c>
      <c r="B57" s="13" t="s">
        <v>646</v>
      </c>
      <c r="C57" s="13" t="s">
        <v>182</v>
      </c>
      <c r="D57" s="13" t="s">
        <v>647</v>
      </c>
      <c r="E57" s="13" t="s">
        <v>648</v>
      </c>
      <c r="F57" s="13" t="s">
        <v>160</v>
      </c>
      <c r="G57" s="13" t="s">
        <v>610</v>
      </c>
      <c r="H57" s="13" t="s">
        <v>611</v>
      </c>
      <c r="I57" s="14">
        <v>1</v>
      </c>
      <c r="J57" s="13" t="s">
        <v>67</v>
      </c>
      <c r="K57" s="13" t="s">
        <v>386</v>
      </c>
      <c r="L57" s="13" t="s">
        <v>537</v>
      </c>
      <c r="M57" s="13" t="s">
        <v>545</v>
      </c>
    </row>
    <row r="58" spans="1:13" x14ac:dyDescent="0.3">
      <c r="A58" s="13" t="s">
        <v>68</v>
      </c>
      <c r="B58" s="13" t="s">
        <v>646</v>
      </c>
      <c r="C58" s="13" t="s">
        <v>182</v>
      </c>
      <c r="D58" s="13" t="s">
        <v>647</v>
      </c>
      <c r="E58" s="13" t="s">
        <v>649</v>
      </c>
      <c r="F58" s="13" t="s">
        <v>160</v>
      </c>
      <c r="G58" s="13" t="s">
        <v>650</v>
      </c>
      <c r="H58" s="13" t="s">
        <v>651</v>
      </c>
      <c r="I58" s="14">
        <v>1</v>
      </c>
      <c r="J58" s="13" t="s">
        <v>67</v>
      </c>
      <c r="K58" s="13" t="s">
        <v>443</v>
      </c>
      <c r="L58" s="13" t="s">
        <v>537</v>
      </c>
      <c r="M58" s="13" t="s">
        <v>545</v>
      </c>
    </row>
    <row r="59" spans="1:13" x14ac:dyDescent="0.3">
      <c r="A59" s="13" t="s">
        <v>68</v>
      </c>
      <c r="B59" s="13" t="s">
        <v>646</v>
      </c>
      <c r="C59" s="13" t="s">
        <v>182</v>
      </c>
      <c r="D59" s="13" t="s">
        <v>647</v>
      </c>
      <c r="E59" s="13" t="s">
        <v>652</v>
      </c>
      <c r="F59" s="13" t="s">
        <v>160</v>
      </c>
      <c r="G59" s="13" t="s">
        <v>610</v>
      </c>
      <c r="H59" s="13" t="s">
        <v>611</v>
      </c>
      <c r="I59" s="14">
        <v>1</v>
      </c>
      <c r="J59" s="13" t="s">
        <v>67</v>
      </c>
      <c r="K59" s="13" t="s">
        <v>567</v>
      </c>
      <c r="L59" s="13" t="s">
        <v>537</v>
      </c>
      <c r="M59" s="13" t="s">
        <v>545</v>
      </c>
    </row>
    <row r="60" spans="1:13" x14ac:dyDescent="0.3">
      <c r="A60" s="13" t="s">
        <v>68</v>
      </c>
      <c r="B60" s="13" t="s">
        <v>646</v>
      </c>
      <c r="C60" s="13" t="s">
        <v>182</v>
      </c>
      <c r="D60" s="13" t="s">
        <v>647</v>
      </c>
      <c r="E60" s="13" t="s">
        <v>653</v>
      </c>
      <c r="F60" s="13" t="s">
        <v>160</v>
      </c>
      <c r="G60" s="13" t="s">
        <v>650</v>
      </c>
      <c r="H60" s="13" t="s">
        <v>651</v>
      </c>
      <c r="I60" s="14">
        <v>1</v>
      </c>
      <c r="J60" s="13" t="s">
        <v>67</v>
      </c>
      <c r="K60" s="13" t="s">
        <v>249</v>
      </c>
      <c r="L60" s="13" t="s">
        <v>537</v>
      </c>
      <c r="M60" s="13" t="s">
        <v>545</v>
      </c>
    </row>
    <row r="61" spans="1:13" x14ac:dyDescent="0.3">
      <c r="A61" s="13" t="s">
        <v>86</v>
      </c>
      <c r="B61" s="13" t="s">
        <v>444</v>
      </c>
      <c r="C61" s="13" t="s">
        <v>445</v>
      </c>
      <c r="D61" s="13" t="s">
        <v>446</v>
      </c>
      <c r="E61" s="13" t="s">
        <v>654</v>
      </c>
      <c r="F61" s="13" t="s">
        <v>160</v>
      </c>
      <c r="G61" s="13" t="s">
        <v>587</v>
      </c>
      <c r="H61" s="13" t="s">
        <v>588</v>
      </c>
      <c r="I61" s="14">
        <v>2</v>
      </c>
      <c r="J61" s="13" t="s">
        <v>85</v>
      </c>
      <c r="K61" s="13" t="s">
        <v>386</v>
      </c>
      <c r="L61" s="13" t="s">
        <v>537</v>
      </c>
      <c r="M61" s="13" t="s">
        <v>590</v>
      </c>
    </row>
    <row r="62" spans="1:13" x14ac:dyDescent="0.3">
      <c r="A62" s="13" t="s">
        <v>86</v>
      </c>
      <c r="B62" s="13" t="s">
        <v>444</v>
      </c>
      <c r="C62" s="13" t="s">
        <v>445</v>
      </c>
      <c r="D62" s="13" t="s">
        <v>446</v>
      </c>
      <c r="E62" s="13" t="s">
        <v>655</v>
      </c>
      <c r="F62" s="13" t="s">
        <v>160</v>
      </c>
      <c r="G62" s="13" t="s">
        <v>656</v>
      </c>
      <c r="H62" s="13" t="s">
        <v>657</v>
      </c>
      <c r="I62" s="14">
        <v>1</v>
      </c>
      <c r="J62" s="13" t="s">
        <v>85</v>
      </c>
      <c r="K62" s="13" t="s">
        <v>443</v>
      </c>
      <c r="L62" s="13" t="s">
        <v>537</v>
      </c>
      <c r="M62" s="13" t="s">
        <v>216</v>
      </c>
    </row>
    <row r="63" spans="1:13" x14ac:dyDescent="0.3">
      <c r="A63" s="13" t="s">
        <v>130</v>
      </c>
      <c r="B63" s="13" t="s">
        <v>658</v>
      </c>
      <c r="C63" s="13" t="s">
        <v>659</v>
      </c>
      <c r="D63" s="13" t="s">
        <v>660</v>
      </c>
      <c r="E63" s="13" t="s">
        <v>661</v>
      </c>
      <c r="F63" s="13" t="s">
        <v>160</v>
      </c>
      <c r="G63" s="13" t="s">
        <v>610</v>
      </c>
      <c r="H63" s="13" t="s">
        <v>611</v>
      </c>
      <c r="I63" s="14">
        <v>1</v>
      </c>
      <c r="J63" s="13" t="s">
        <v>129</v>
      </c>
      <c r="K63" s="13" t="s">
        <v>386</v>
      </c>
      <c r="L63" s="13" t="s">
        <v>537</v>
      </c>
      <c r="M63" s="13" t="s">
        <v>545</v>
      </c>
    </row>
    <row r="64" spans="1:13" x14ac:dyDescent="0.3">
      <c r="A64" s="13" t="s">
        <v>130</v>
      </c>
      <c r="B64" s="13" t="s">
        <v>658</v>
      </c>
      <c r="C64" s="13" t="s">
        <v>659</v>
      </c>
      <c r="D64" s="13" t="s">
        <v>660</v>
      </c>
      <c r="E64" s="13" t="s">
        <v>661</v>
      </c>
      <c r="F64" s="13" t="s">
        <v>160</v>
      </c>
      <c r="G64" s="13" t="s">
        <v>629</v>
      </c>
      <c r="H64" s="13" t="s">
        <v>630</v>
      </c>
      <c r="I64" s="14">
        <v>1</v>
      </c>
      <c r="J64" s="13" t="s">
        <v>129</v>
      </c>
      <c r="K64" s="13" t="s">
        <v>386</v>
      </c>
      <c r="L64" s="13" t="s">
        <v>537</v>
      </c>
      <c r="M64" s="13" t="s">
        <v>545</v>
      </c>
    </row>
    <row r="65" spans="1:13" x14ac:dyDescent="0.3">
      <c r="A65" s="13" t="s">
        <v>36</v>
      </c>
      <c r="B65" s="13" t="s">
        <v>511</v>
      </c>
      <c r="C65" s="13" t="s">
        <v>297</v>
      </c>
      <c r="D65" s="13" t="s">
        <v>512</v>
      </c>
      <c r="E65" s="13" t="s">
        <v>662</v>
      </c>
      <c r="F65" s="13" t="s">
        <v>160</v>
      </c>
      <c r="G65" s="13" t="s">
        <v>605</v>
      </c>
      <c r="H65" s="13" t="s">
        <v>606</v>
      </c>
      <c r="I65" s="14">
        <v>1</v>
      </c>
      <c r="J65" s="13" t="s">
        <v>35</v>
      </c>
      <c r="K65" s="13" t="s">
        <v>176</v>
      </c>
      <c r="L65" s="13" t="s">
        <v>537</v>
      </c>
      <c r="M65" s="13" t="s">
        <v>545</v>
      </c>
    </row>
    <row r="66" spans="1:13" x14ac:dyDescent="0.3">
      <c r="A66" s="13" t="s">
        <v>36</v>
      </c>
      <c r="B66" s="13" t="s">
        <v>511</v>
      </c>
      <c r="C66" s="13" t="s">
        <v>297</v>
      </c>
      <c r="D66" s="13" t="s">
        <v>512</v>
      </c>
      <c r="E66" s="13" t="s">
        <v>662</v>
      </c>
      <c r="F66" s="13" t="s">
        <v>160</v>
      </c>
      <c r="G66" s="13" t="s">
        <v>603</v>
      </c>
      <c r="H66" s="13" t="s">
        <v>604</v>
      </c>
      <c r="I66" s="14">
        <v>1</v>
      </c>
      <c r="J66" s="13" t="s">
        <v>35</v>
      </c>
      <c r="K66" s="13" t="s">
        <v>176</v>
      </c>
      <c r="L66" s="13" t="s">
        <v>537</v>
      </c>
      <c r="M66" s="13" t="s">
        <v>545</v>
      </c>
    </row>
    <row r="67" spans="1:13" x14ac:dyDescent="0.3">
      <c r="A67" s="13" t="s">
        <v>139</v>
      </c>
      <c r="B67" s="13" t="s">
        <v>521</v>
      </c>
      <c r="C67" s="13" t="s">
        <v>416</v>
      </c>
      <c r="D67" s="13" t="s">
        <v>522</v>
      </c>
      <c r="E67" s="13" t="s">
        <v>523</v>
      </c>
      <c r="F67" s="13" t="s">
        <v>160</v>
      </c>
      <c r="G67" s="13" t="s">
        <v>574</v>
      </c>
      <c r="H67" s="13" t="s">
        <v>575</v>
      </c>
      <c r="I67" s="14">
        <v>1</v>
      </c>
      <c r="J67" s="13" t="s">
        <v>138</v>
      </c>
      <c r="K67" s="13" t="s">
        <v>399</v>
      </c>
      <c r="L67" s="13" t="s">
        <v>537</v>
      </c>
      <c r="M67" s="13" t="s">
        <v>188</v>
      </c>
    </row>
    <row r="68" spans="1:13" x14ac:dyDescent="0.3">
      <c r="A68" s="13" t="s">
        <v>128</v>
      </c>
      <c r="B68" s="13" t="s">
        <v>527</v>
      </c>
      <c r="C68" s="13" t="s">
        <v>440</v>
      </c>
      <c r="D68" s="13" t="s">
        <v>528</v>
      </c>
      <c r="E68" s="13" t="s">
        <v>529</v>
      </c>
      <c r="F68" s="13" t="s">
        <v>160</v>
      </c>
      <c r="G68" s="13" t="s">
        <v>553</v>
      </c>
      <c r="H68" s="13" t="s">
        <v>554</v>
      </c>
      <c r="I68" s="14">
        <v>1</v>
      </c>
      <c r="J68" s="13" t="s">
        <v>127</v>
      </c>
      <c r="K68" s="13" t="s">
        <v>312</v>
      </c>
      <c r="L68" s="13" t="s">
        <v>537</v>
      </c>
      <c r="M68" s="13" t="s">
        <v>545</v>
      </c>
    </row>
    <row r="69" spans="1:13" x14ac:dyDescent="0.3">
      <c r="A69" s="13" t="s">
        <v>137</v>
      </c>
      <c r="B69" s="13" t="s">
        <v>663</v>
      </c>
      <c r="C69" s="13" t="s">
        <v>157</v>
      </c>
      <c r="D69" s="13" t="s">
        <v>664</v>
      </c>
      <c r="E69" s="13" t="s">
        <v>665</v>
      </c>
      <c r="F69" s="13" t="s">
        <v>160</v>
      </c>
      <c r="G69" s="13" t="s">
        <v>587</v>
      </c>
      <c r="H69" s="13" t="s">
        <v>588</v>
      </c>
      <c r="I69" s="14">
        <v>1</v>
      </c>
      <c r="J69" s="13" t="s">
        <v>136</v>
      </c>
      <c r="K69" s="13" t="s">
        <v>481</v>
      </c>
      <c r="L69" s="13" t="s">
        <v>537</v>
      </c>
      <c r="M69" s="13" t="s">
        <v>590</v>
      </c>
    </row>
    <row r="70" spans="1:13" x14ac:dyDescent="0.3">
      <c r="A70" s="13" t="s">
        <v>137</v>
      </c>
      <c r="B70" s="13" t="s">
        <v>663</v>
      </c>
      <c r="C70" s="13" t="s">
        <v>157</v>
      </c>
      <c r="D70" s="13" t="s">
        <v>664</v>
      </c>
      <c r="E70" s="13" t="s">
        <v>666</v>
      </c>
      <c r="F70" s="13" t="s">
        <v>160</v>
      </c>
      <c r="G70" s="13" t="s">
        <v>667</v>
      </c>
      <c r="H70" s="13" t="s">
        <v>668</v>
      </c>
      <c r="I70" s="14">
        <v>1</v>
      </c>
      <c r="J70" s="13" t="s">
        <v>136</v>
      </c>
      <c r="K70" s="13" t="s">
        <v>368</v>
      </c>
      <c r="L70" s="13" t="s">
        <v>537</v>
      </c>
      <c r="M70" s="13" t="s">
        <v>188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6"/>
  <sheetViews>
    <sheetView workbookViewId="0">
      <selection activeCell="M2" sqref="M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7.109375" bestFit="1" customWidth="1"/>
  </cols>
  <sheetData>
    <row r="1" spans="1:18" x14ac:dyDescent="0.3">
      <c r="A1" s="31" t="s">
        <v>669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8" ht="27.45" customHeight="1" x14ac:dyDescent="0.3">
      <c r="A2" s="15" t="s">
        <v>149</v>
      </c>
      <c r="B2" s="15" t="s">
        <v>670</v>
      </c>
      <c r="C2" s="15" t="s">
        <v>671</v>
      </c>
      <c r="D2" s="15" t="s">
        <v>672</v>
      </c>
      <c r="E2" s="15" t="s">
        <v>155</v>
      </c>
      <c r="F2" s="15" t="s">
        <v>673</v>
      </c>
      <c r="G2" s="16" t="s">
        <v>674</v>
      </c>
      <c r="H2" s="16" t="s">
        <v>151</v>
      </c>
      <c r="I2" s="16" t="s">
        <v>675</v>
      </c>
      <c r="J2" s="16" t="s">
        <v>676</v>
      </c>
      <c r="K2" s="16" t="s">
        <v>677</v>
      </c>
      <c r="L2" s="16" t="s">
        <v>678</v>
      </c>
      <c r="M2" s="2" t="s">
        <v>2452</v>
      </c>
      <c r="N2" s="2" t="s">
        <v>2457</v>
      </c>
      <c r="O2" s="2" t="s">
        <v>2458</v>
      </c>
      <c r="P2" s="2" t="s">
        <v>2459</v>
      </c>
      <c r="Q2" s="2" t="s">
        <v>2460</v>
      </c>
      <c r="R2" s="2" t="s">
        <v>2461</v>
      </c>
    </row>
    <row r="3" spans="1:18" x14ac:dyDescent="0.3">
      <c r="A3" s="17" t="s">
        <v>679</v>
      </c>
      <c r="B3" s="17" t="s">
        <v>680</v>
      </c>
      <c r="C3" s="17" t="s">
        <v>681</v>
      </c>
      <c r="D3" s="17" t="s">
        <v>682</v>
      </c>
      <c r="E3" s="17" t="s">
        <v>332</v>
      </c>
      <c r="F3" s="17" t="s">
        <v>683</v>
      </c>
      <c r="G3" s="18">
        <v>32</v>
      </c>
      <c r="H3" s="18">
        <v>62</v>
      </c>
      <c r="I3" s="19">
        <v>0.84375</v>
      </c>
      <c r="J3" s="20">
        <v>0.15625</v>
      </c>
      <c r="K3" s="21">
        <v>0</v>
      </c>
      <c r="L3" s="22">
        <v>0</v>
      </c>
      <c r="M3" s="43" t="s">
        <v>2456</v>
      </c>
      <c r="N3" s="43"/>
      <c r="O3" s="43"/>
      <c r="P3" s="43"/>
      <c r="Q3" s="43"/>
      <c r="R3" s="43"/>
    </row>
    <row r="4" spans="1:18" x14ac:dyDescent="0.3">
      <c r="A4" s="17" t="s">
        <v>684</v>
      </c>
      <c r="B4" s="17" t="s">
        <v>685</v>
      </c>
      <c r="C4" s="17" t="s">
        <v>686</v>
      </c>
      <c r="D4" s="17" t="s">
        <v>687</v>
      </c>
      <c r="E4" s="17" t="s">
        <v>313</v>
      </c>
      <c r="F4" s="17" t="s">
        <v>688</v>
      </c>
      <c r="G4" s="18">
        <v>17</v>
      </c>
      <c r="H4" s="18">
        <v>75</v>
      </c>
      <c r="I4" s="19">
        <v>0.82352941176470595</v>
      </c>
      <c r="J4" s="20">
        <v>0.17647058823529413</v>
      </c>
      <c r="K4" s="21">
        <v>0</v>
      </c>
      <c r="L4" s="22">
        <v>0</v>
      </c>
      <c r="M4" s="43" t="s">
        <v>2477</v>
      </c>
      <c r="N4" s="43"/>
      <c r="O4" s="43"/>
      <c r="P4" s="43"/>
      <c r="Q4" s="43"/>
      <c r="R4" s="43"/>
    </row>
    <row r="5" spans="1:18" x14ac:dyDescent="0.3">
      <c r="A5" s="17" t="s">
        <v>689</v>
      </c>
      <c r="B5" s="17" t="s">
        <v>690</v>
      </c>
      <c r="C5" s="17" t="s">
        <v>691</v>
      </c>
      <c r="D5" s="17" t="s">
        <v>692</v>
      </c>
      <c r="E5" s="17" t="s">
        <v>332</v>
      </c>
      <c r="F5" s="17" t="s">
        <v>693</v>
      </c>
      <c r="G5" s="18">
        <v>16</v>
      </c>
      <c r="H5" s="18">
        <v>24</v>
      </c>
      <c r="I5" s="19">
        <v>0.625</v>
      </c>
      <c r="J5" s="20">
        <v>0.375</v>
      </c>
      <c r="K5" s="21">
        <v>0</v>
      </c>
      <c r="L5" s="22">
        <v>0</v>
      </c>
      <c r="M5" s="43" t="s">
        <v>2477</v>
      </c>
      <c r="N5" s="43"/>
      <c r="O5" s="43"/>
      <c r="P5" s="43"/>
      <c r="Q5" s="43"/>
      <c r="R5" s="43"/>
    </row>
    <row r="6" spans="1:18" x14ac:dyDescent="0.3">
      <c r="A6" s="17" t="s">
        <v>694</v>
      </c>
      <c r="B6" s="17" t="s">
        <v>695</v>
      </c>
      <c r="C6" s="17" t="s">
        <v>696</v>
      </c>
      <c r="D6" s="17" t="s">
        <v>697</v>
      </c>
      <c r="E6" s="17" t="s">
        <v>313</v>
      </c>
      <c r="F6" s="17" t="s">
        <v>698</v>
      </c>
      <c r="G6" s="18">
        <v>12</v>
      </c>
      <c r="H6" s="18">
        <v>13</v>
      </c>
      <c r="I6" s="19">
        <v>8.3333333333333343E-2</v>
      </c>
      <c r="J6" s="20">
        <v>0.91666666666666674</v>
      </c>
      <c r="K6" s="21">
        <v>0</v>
      </c>
      <c r="L6" s="22">
        <v>0</v>
      </c>
      <c r="M6" s="43" t="s">
        <v>2477</v>
      </c>
      <c r="N6" s="43"/>
      <c r="O6" s="43"/>
      <c r="P6" s="43"/>
      <c r="Q6" s="43"/>
      <c r="R6" s="43"/>
    </row>
    <row r="7" spans="1:18" x14ac:dyDescent="0.3">
      <c r="A7" s="17" t="s">
        <v>699</v>
      </c>
      <c r="B7" s="17" t="s">
        <v>700</v>
      </c>
      <c r="C7" s="17" t="s">
        <v>701</v>
      </c>
      <c r="D7" s="17" t="s">
        <v>687</v>
      </c>
      <c r="E7" s="17" t="s">
        <v>313</v>
      </c>
      <c r="F7" s="17" t="s">
        <v>702</v>
      </c>
      <c r="G7" s="18">
        <v>11</v>
      </c>
      <c r="H7" s="18">
        <v>17</v>
      </c>
      <c r="I7" s="19">
        <v>9.0909090909090912E-2</v>
      </c>
      <c r="J7" s="20">
        <v>0.90909090909090906</v>
      </c>
      <c r="K7" s="21">
        <v>0</v>
      </c>
      <c r="L7" s="22">
        <v>0</v>
      </c>
      <c r="M7" s="43" t="s">
        <v>2477</v>
      </c>
      <c r="N7" s="43"/>
      <c r="O7" s="43"/>
      <c r="P7" s="43"/>
      <c r="Q7" s="43"/>
      <c r="R7" s="43"/>
    </row>
    <row r="8" spans="1:18" x14ac:dyDescent="0.3">
      <c r="A8" s="17" t="s">
        <v>703</v>
      </c>
      <c r="B8" s="17" t="s">
        <v>704</v>
      </c>
      <c r="C8" s="17" t="s">
        <v>705</v>
      </c>
      <c r="D8" s="17" t="s">
        <v>706</v>
      </c>
      <c r="E8" s="17" t="s">
        <v>188</v>
      </c>
      <c r="F8" s="17" t="s">
        <v>707</v>
      </c>
      <c r="G8" s="18">
        <v>11</v>
      </c>
      <c r="H8" s="18">
        <v>13</v>
      </c>
      <c r="I8" s="19">
        <v>0</v>
      </c>
      <c r="J8" s="20">
        <v>1</v>
      </c>
      <c r="K8" s="21">
        <v>0</v>
      </c>
      <c r="L8" s="22">
        <v>0</v>
      </c>
      <c r="M8" s="43" t="s">
        <v>2450</v>
      </c>
      <c r="N8" s="43"/>
      <c r="O8" s="43"/>
      <c r="P8" s="43"/>
      <c r="Q8" s="43"/>
      <c r="R8" s="43"/>
    </row>
    <row r="9" spans="1:18" x14ac:dyDescent="0.3">
      <c r="A9" s="17" t="s">
        <v>213</v>
      </c>
      <c r="B9" s="17" t="s">
        <v>708</v>
      </c>
      <c r="C9" s="17" t="s">
        <v>709</v>
      </c>
      <c r="D9" s="17" t="s">
        <v>710</v>
      </c>
      <c r="E9" s="17" t="s">
        <v>216</v>
      </c>
      <c r="F9" s="17" t="s">
        <v>711</v>
      </c>
      <c r="G9" s="18">
        <v>11</v>
      </c>
      <c r="H9" s="18">
        <v>11</v>
      </c>
      <c r="I9" s="19">
        <v>0</v>
      </c>
      <c r="J9" s="20">
        <v>0</v>
      </c>
      <c r="K9" s="21">
        <v>1</v>
      </c>
      <c r="L9" s="22">
        <v>0</v>
      </c>
      <c r="M9" s="43" t="s">
        <v>2447</v>
      </c>
      <c r="N9" s="43"/>
      <c r="O9" s="43"/>
      <c r="P9" s="43"/>
      <c r="Q9" s="43"/>
      <c r="R9" s="43"/>
    </row>
    <row r="10" spans="1:18" x14ac:dyDescent="0.3">
      <c r="A10" s="17" t="s">
        <v>712</v>
      </c>
      <c r="B10" s="17" t="s">
        <v>713</v>
      </c>
      <c r="C10" s="17" t="s">
        <v>714</v>
      </c>
      <c r="D10" s="17" t="s">
        <v>687</v>
      </c>
      <c r="E10" s="17" t="s">
        <v>313</v>
      </c>
      <c r="F10" s="17" t="s">
        <v>715</v>
      </c>
      <c r="G10" s="18">
        <v>10</v>
      </c>
      <c r="H10" s="18">
        <v>17</v>
      </c>
      <c r="I10" s="19">
        <v>0.7</v>
      </c>
      <c r="J10" s="20">
        <v>0.3</v>
      </c>
      <c r="K10" s="21">
        <v>0</v>
      </c>
      <c r="L10" s="22">
        <v>0</v>
      </c>
      <c r="M10" s="43" t="s">
        <v>2477</v>
      </c>
      <c r="N10" s="43"/>
      <c r="O10" s="43"/>
      <c r="P10" s="43"/>
      <c r="Q10" s="43"/>
      <c r="R10" s="43"/>
    </row>
    <row r="11" spans="1:18" x14ac:dyDescent="0.3">
      <c r="A11" s="17" t="s">
        <v>574</v>
      </c>
      <c r="B11" s="17" t="s">
        <v>716</v>
      </c>
      <c r="C11" s="17" t="s">
        <v>717</v>
      </c>
      <c r="D11" s="17" t="s">
        <v>687</v>
      </c>
      <c r="E11" s="17" t="s">
        <v>188</v>
      </c>
      <c r="F11" s="17" t="s">
        <v>718</v>
      </c>
      <c r="G11" s="18">
        <v>9</v>
      </c>
      <c r="H11" s="18">
        <v>27</v>
      </c>
      <c r="I11" s="19">
        <v>0</v>
      </c>
      <c r="J11" s="20">
        <v>0</v>
      </c>
      <c r="K11" s="21">
        <v>0</v>
      </c>
      <c r="L11" s="22">
        <v>1</v>
      </c>
      <c r="M11" s="43" t="s">
        <v>2451</v>
      </c>
      <c r="N11" s="43"/>
      <c r="O11" s="43"/>
      <c r="P11" s="43"/>
      <c r="Q11" s="43"/>
      <c r="R11" s="43"/>
    </row>
    <row r="12" spans="1:18" x14ac:dyDescent="0.3">
      <c r="A12" s="17" t="s">
        <v>719</v>
      </c>
      <c r="B12" s="17" t="s">
        <v>720</v>
      </c>
      <c r="C12" s="17" t="s">
        <v>721</v>
      </c>
      <c r="D12" s="17" t="s">
        <v>710</v>
      </c>
      <c r="E12" s="17" t="s">
        <v>722</v>
      </c>
      <c r="F12" s="17" t="s">
        <v>723</v>
      </c>
      <c r="G12" s="18">
        <v>9</v>
      </c>
      <c r="H12" s="18">
        <v>261</v>
      </c>
      <c r="I12" s="19">
        <v>0.44444444444444442</v>
      </c>
      <c r="J12" s="20">
        <v>0.55555555555555558</v>
      </c>
      <c r="K12" s="21">
        <v>0</v>
      </c>
      <c r="L12" s="22">
        <v>0</v>
      </c>
      <c r="M12" s="43" t="s">
        <v>2455</v>
      </c>
      <c r="N12" s="43"/>
      <c r="O12" s="43"/>
      <c r="P12" s="43"/>
      <c r="Q12" s="43"/>
      <c r="R12" s="43"/>
    </row>
    <row r="13" spans="1:18" x14ac:dyDescent="0.3">
      <c r="A13" s="17" t="s">
        <v>724</v>
      </c>
      <c r="B13" s="17" t="s">
        <v>725</v>
      </c>
      <c r="C13" s="17" t="s">
        <v>726</v>
      </c>
      <c r="D13" s="17" t="s">
        <v>727</v>
      </c>
      <c r="E13" s="17" t="s">
        <v>313</v>
      </c>
      <c r="F13" s="17" t="s">
        <v>728</v>
      </c>
      <c r="G13" s="18">
        <v>9</v>
      </c>
      <c r="H13" s="18">
        <v>12</v>
      </c>
      <c r="I13" s="19">
        <v>0.22222222222222221</v>
      </c>
      <c r="J13" s="20">
        <v>0.77777777777777768</v>
      </c>
      <c r="K13" s="21">
        <v>0</v>
      </c>
      <c r="L13" s="22">
        <v>0</v>
      </c>
      <c r="M13" s="43" t="s">
        <v>2477</v>
      </c>
      <c r="N13" s="43"/>
      <c r="O13" s="43"/>
      <c r="P13" s="43"/>
      <c r="Q13" s="43"/>
      <c r="R13" s="43"/>
    </row>
    <row r="14" spans="1:18" x14ac:dyDescent="0.3">
      <c r="A14" s="17" t="s">
        <v>729</v>
      </c>
      <c r="B14" s="17" t="s">
        <v>730</v>
      </c>
      <c r="C14" s="17" t="s">
        <v>731</v>
      </c>
      <c r="D14" s="17" t="s">
        <v>732</v>
      </c>
      <c r="E14" s="17" t="s">
        <v>332</v>
      </c>
      <c r="F14" s="17" t="s">
        <v>733</v>
      </c>
      <c r="G14" s="18">
        <v>9</v>
      </c>
      <c r="H14" s="18">
        <v>13</v>
      </c>
      <c r="I14" s="19">
        <v>0.22222222222222221</v>
      </c>
      <c r="J14" s="20">
        <v>0.77777777777777768</v>
      </c>
      <c r="K14" s="21">
        <v>0</v>
      </c>
      <c r="L14" s="22">
        <v>0</v>
      </c>
      <c r="M14" s="43" t="s">
        <v>2477</v>
      </c>
      <c r="N14" s="43"/>
      <c r="O14" s="43"/>
      <c r="P14" s="43"/>
      <c r="Q14" s="43"/>
      <c r="R14" s="43"/>
    </row>
    <row r="15" spans="1:18" x14ac:dyDescent="0.3">
      <c r="A15" s="17" t="s">
        <v>734</v>
      </c>
      <c r="B15" s="17" t="s">
        <v>735</v>
      </c>
      <c r="C15" s="17" t="s">
        <v>736</v>
      </c>
      <c r="D15" s="17" t="s">
        <v>737</v>
      </c>
      <c r="E15" s="17" t="s">
        <v>738</v>
      </c>
      <c r="F15" s="17" t="s">
        <v>739</v>
      </c>
      <c r="G15" s="18">
        <v>8</v>
      </c>
      <c r="H15" s="18">
        <v>17</v>
      </c>
      <c r="I15" s="19">
        <v>0</v>
      </c>
      <c r="J15" s="20">
        <v>1</v>
      </c>
      <c r="K15" s="21">
        <v>0</v>
      </c>
      <c r="L15" s="22">
        <v>0</v>
      </c>
      <c r="M15" s="43" t="s">
        <v>2447</v>
      </c>
      <c r="N15" s="43"/>
      <c r="O15" s="43"/>
      <c r="P15" s="43"/>
      <c r="Q15" s="43"/>
      <c r="R15" s="43"/>
    </row>
    <row r="16" spans="1:18" x14ac:dyDescent="0.3">
      <c r="A16" s="17" t="s">
        <v>740</v>
      </c>
      <c r="B16" s="17" t="s">
        <v>741</v>
      </c>
      <c r="C16" s="17" t="s">
        <v>742</v>
      </c>
      <c r="D16" s="17" t="s">
        <v>743</v>
      </c>
      <c r="E16" s="17" t="s">
        <v>165</v>
      </c>
      <c r="F16" s="17" t="s">
        <v>744</v>
      </c>
      <c r="G16" s="18">
        <v>7</v>
      </c>
      <c r="H16" s="18">
        <v>16</v>
      </c>
      <c r="I16" s="19">
        <v>0</v>
      </c>
      <c r="J16" s="20">
        <v>1</v>
      </c>
      <c r="K16" s="21">
        <v>0</v>
      </c>
      <c r="L16" s="22">
        <v>0</v>
      </c>
      <c r="M16" s="43" t="s">
        <v>2447</v>
      </c>
      <c r="N16" s="43">
        <v>3</v>
      </c>
      <c r="O16" s="43"/>
      <c r="P16" s="43"/>
      <c r="Q16" s="43"/>
      <c r="R16" s="43"/>
    </row>
    <row r="17" spans="1:18" x14ac:dyDescent="0.3">
      <c r="A17" s="17" t="s">
        <v>745</v>
      </c>
      <c r="B17" s="17" t="s">
        <v>746</v>
      </c>
      <c r="C17" s="17" t="s">
        <v>747</v>
      </c>
      <c r="D17" s="17" t="s">
        <v>748</v>
      </c>
      <c r="E17" s="17" t="s">
        <v>275</v>
      </c>
      <c r="F17" s="17" t="s">
        <v>749</v>
      </c>
      <c r="G17" s="18">
        <v>7</v>
      </c>
      <c r="H17" s="18">
        <v>34</v>
      </c>
      <c r="I17" s="19">
        <v>1</v>
      </c>
      <c r="J17" s="20">
        <v>0</v>
      </c>
      <c r="K17" s="21">
        <v>0</v>
      </c>
      <c r="L17" s="22">
        <v>0</v>
      </c>
      <c r="M17" s="43" t="s">
        <v>2477</v>
      </c>
      <c r="N17" s="43"/>
      <c r="O17" s="43"/>
      <c r="P17" s="43"/>
      <c r="Q17" s="43"/>
      <c r="R17" s="43"/>
    </row>
    <row r="18" spans="1:18" x14ac:dyDescent="0.3">
      <c r="A18" s="17" t="s">
        <v>750</v>
      </c>
      <c r="B18" s="17" t="s">
        <v>735</v>
      </c>
      <c r="C18" s="17" t="s">
        <v>751</v>
      </c>
      <c r="D18" s="17" t="s">
        <v>737</v>
      </c>
      <c r="E18" s="17" t="s">
        <v>738</v>
      </c>
      <c r="F18" s="17" t="s">
        <v>752</v>
      </c>
      <c r="G18" s="18">
        <v>7</v>
      </c>
      <c r="H18" s="18">
        <v>24</v>
      </c>
      <c r="I18" s="19">
        <v>0.28571428571428575</v>
      </c>
      <c r="J18" s="20">
        <v>0.7142857142857143</v>
      </c>
      <c r="K18" s="21">
        <v>0</v>
      </c>
      <c r="L18" s="22">
        <v>0</v>
      </c>
      <c r="M18" s="43" t="s">
        <v>2477</v>
      </c>
      <c r="N18" s="43"/>
      <c r="O18" s="43"/>
      <c r="P18" s="43"/>
      <c r="Q18" s="43"/>
      <c r="R18" s="43"/>
    </row>
    <row r="19" spans="1:18" x14ac:dyDescent="0.3">
      <c r="A19" s="17" t="s">
        <v>753</v>
      </c>
      <c r="B19" s="17" t="s">
        <v>754</v>
      </c>
      <c r="C19" s="17" t="s">
        <v>755</v>
      </c>
      <c r="D19" s="17" t="s">
        <v>756</v>
      </c>
      <c r="E19" s="17" t="s">
        <v>757</v>
      </c>
      <c r="F19" s="17" t="s">
        <v>758</v>
      </c>
      <c r="G19" s="18">
        <v>7</v>
      </c>
      <c r="H19" s="18">
        <v>26</v>
      </c>
      <c r="I19" s="19">
        <v>0.8571428571428571</v>
      </c>
      <c r="J19" s="20">
        <v>0.14285714285714288</v>
      </c>
      <c r="K19" s="21">
        <v>0</v>
      </c>
      <c r="L19" s="22">
        <v>0</v>
      </c>
      <c r="M19" s="43" t="s">
        <v>2477</v>
      </c>
      <c r="N19" s="43"/>
      <c r="O19" s="43"/>
      <c r="P19" s="43"/>
      <c r="Q19" s="43"/>
      <c r="R19" s="43"/>
    </row>
    <row r="20" spans="1:18" x14ac:dyDescent="0.3">
      <c r="A20" s="17" t="s">
        <v>489</v>
      </c>
      <c r="B20" s="17" t="s">
        <v>759</v>
      </c>
      <c r="C20" s="17" t="s">
        <v>760</v>
      </c>
      <c r="D20" s="17" t="s">
        <v>761</v>
      </c>
      <c r="E20" s="17" t="s">
        <v>492</v>
      </c>
      <c r="F20" s="17" t="s">
        <v>762</v>
      </c>
      <c r="G20" s="18">
        <v>7</v>
      </c>
      <c r="H20" s="18">
        <v>14</v>
      </c>
      <c r="I20" s="19">
        <v>0</v>
      </c>
      <c r="J20" s="20">
        <v>0.14285714285714288</v>
      </c>
      <c r="K20" s="21">
        <v>0.8571428571428571</v>
      </c>
      <c r="L20" s="22">
        <v>0</v>
      </c>
      <c r="M20" s="43" t="s">
        <v>2453</v>
      </c>
      <c r="N20" s="43"/>
      <c r="O20" s="43"/>
      <c r="P20" s="43"/>
      <c r="Q20" s="43"/>
      <c r="R20" s="43">
        <v>3</v>
      </c>
    </row>
    <row r="21" spans="1:18" x14ac:dyDescent="0.3">
      <c r="A21" s="17" t="s">
        <v>763</v>
      </c>
      <c r="B21" s="17" t="s">
        <v>764</v>
      </c>
      <c r="C21" s="17" t="s">
        <v>765</v>
      </c>
      <c r="D21" s="17" t="s">
        <v>756</v>
      </c>
      <c r="E21" s="17" t="s">
        <v>766</v>
      </c>
      <c r="F21" s="17" t="s">
        <v>767</v>
      </c>
      <c r="G21" s="18">
        <v>7</v>
      </c>
      <c r="H21" s="18">
        <v>31</v>
      </c>
      <c r="I21" s="19">
        <v>0</v>
      </c>
      <c r="J21" s="20">
        <v>1</v>
      </c>
      <c r="K21" s="21">
        <v>0</v>
      </c>
      <c r="L21" s="22">
        <v>0</v>
      </c>
      <c r="M21" s="43" t="s">
        <v>2447</v>
      </c>
      <c r="N21" s="43"/>
      <c r="O21" s="43"/>
      <c r="P21" s="43"/>
      <c r="Q21" s="43"/>
      <c r="R21" s="43"/>
    </row>
    <row r="22" spans="1:18" x14ac:dyDescent="0.3">
      <c r="A22" s="17" t="s">
        <v>266</v>
      </c>
      <c r="B22" s="17" t="s">
        <v>768</v>
      </c>
      <c r="C22" s="17" t="s">
        <v>765</v>
      </c>
      <c r="D22" s="17" t="s">
        <v>769</v>
      </c>
      <c r="E22" s="17" t="s">
        <v>269</v>
      </c>
      <c r="F22" s="17" t="s">
        <v>770</v>
      </c>
      <c r="G22" s="18">
        <v>7</v>
      </c>
      <c r="H22" s="18">
        <v>8</v>
      </c>
      <c r="I22" s="19">
        <v>0</v>
      </c>
      <c r="J22" s="20">
        <v>0</v>
      </c>
      <c r="K22" s="21">
        <v>1</v>
      </c>
      <c r="L22" s="22">
        <v>0</v>
      </c>
      <c r="M22" s="43" t="s">
        <v>2451</v>
      </c>
      <c r="N22" s="43"/>
      <c r="O22" s="43"/>
      <c r="P22" s="43"/>
      <c r="Q22" s="43"/>
      <c r="R22" s="43"/>
    </row>
    <row r="23" spans="1:18" x14ac:dyDescent="0.3">
      <c r="A23" s="17" t="s">
        <v>771</v>
      </c>
      <c r="B23" s="17" t="s">
        <v>772</v>
      </c>
      <c r="C23" s="17" t="s">
        <v>773</v>
      </c>
      <c r="D23" s="17" t="s">
        <v>706</v>
      </c>
      <c r="E23" s="17" t="s">
        <v>275</v>
      </c>
      <c r="F23" s="17" t="s">
        <v>774</v>
      </c>
      <c r="G23" s="18">
        <v>6</v>
      </c>
      <c r="H23" s="18">
        <v>8</v>
      </c>
      <c r="I23" s="19">
        <v>0</v>
      </c>
      <c r="J23" s="20">
        <v>1</v>
      </c>
      <c r="K23" s="21">
        <v>0</v>
      </c>
      <c r="L23" s="22">
        <v>0</v>
      </c>
      <c r="M23" s="43" t="s">
        <v>2477</v>
      </c>
      <c r="N23" s="43"/>
      <c r="O23" s="43"/>
      <c r="P23" s="43"/>
      <c r="Q23" s="43"/>
      <c r="R23" s="43"/>
    </row>
    <row r="24" spans="1:18" x14ac:dyDescent="0.3">
      <c r="A24" s="17" t="s">
        <v>775</v>
      </c>
      <c r="B24" s="17" t="s">
        <v>776</v>
      </c>
      <c r="C24" s="17" t="s">
        <v>777</v>
      </c>
      <c r="D24" s="17" t="s">
        <v>778</v>
      </c>
      <c r="E24" s="17" t="s">
        <v>332</v>
      </c>
      <c r="F24" s="17" t="s">
        <v>779</v>
      </c>
      <c r="G24" s="18">
        <v>6</v>
      </c>
      <c r="H24" s="18">
        <v>11</v>
      </c>
      <c r="I24" s="19">
        <v>0.33333333333333337</v>
      </c>
      <c r="J24" s="20">
        <v>0.66666666666666674</v>
      </c>
      <c r="K24" s="21">
        <v>0</v>
      </c>
      <c r="L24" s="22">
        <v>0</v>
      </c>
      <c r="M24" s="43" t="s">
        <v>2477</v>
      </c>
      <c r="N24" s="43"/>
      <c r="O24" s="43"/>
      <c r="P24" s="43"/>
      <c r="Q24" s="43"/>
      <c r="R24" s="43"/>
    </row>
    <row r="25" spans="1:18" x14ac:dyDescent="0.3">
      <c r="A25" s="17" t="s">
        <v>780</v>
      </c>
      <c r="B25" s="17" t="s">
        <v>781</v>
      </c>
      <c r="C25" s="17" t="s">
        <v>782</v>
      </c>
      <c r="D25" s="17" t="s">
        <v>710</v>
      </c>
      <c r="E25" s="17" t="s">
        <v>783</v>
      </c>
      <c r="F25" s="17" t="s">
        <v>784</v>
      </c>
      <c r="G25" s="18">
        <v>6</v>
      </c>
      <c r="H25" s="18">
        <v>380</v>
      </c>
      <c r="I25" s="19">
        <v>0</v>
      </c>
      <c r="J25" s="20">
        <v>1</v>
      </c>
      <c r="K25" s="21">
        <v>0</v>
      </c>
      <c r="L25" s="22">
        <v>0</v>
      </c>
      <c r="M25" s="43" t="s">
        <v>2447</v>
      </c>
      <c r="N25" s="43"/>
      <c r="O25" s="43"/>
      <c r="P25" s="43"/>
      <c r="Q25" s="43">
        <v>60</v>
      </c>
      <c r="R25" s="43"/>
    </row>
    <row r="26" spans="1:18" x14ac:dyDescent="0.3">
      <c r="A26" s="17" t="s">
        <v>587</v>
      </c>
      <c r="B26" s="17" t="s">
        <v>785</v>
      </c>
      <c r="C26" s="17" t="s">
        <v>786</v>
      </c>
      <c r="D26" s="17" t="s">
        <v>706</v>
      </c>
      <c r="E26" s="17" t="s">
        <v>590</v>
      </c>
      <c r="F26" s="17" t="s">
        <v>787</v>
      </c>
      <c r="G26" s="18">
        <v>6</v>
      </c>
      <c r="H26" s="18">
        <v>17</v>
      </c>
      <c r="I26" s="19">
        <v>0</v>
      </c>
      <c r="J26" s="20">
        <v>0</v>
      </c>
      <c r="K26" s="21">
        <v>0</v>
      </c>
      <c r="L26" s="22">
        <v>1</v>
      </c>
      <c r="M26" s="43" t="s">
        <v>2451</v>
      </c>
      <c r="N26" s="43"/>
      <c r="O26" s="43"/>
      <c r="P26" s="43"/>
      <c r="Q26" s="43"/>
      <c r="R26" s="43"/>
    </row>
    <row r="27" spans="1:18" x14ac:dyDescent="0.3">
      <c r="A27" s="17" t="s">
        <v>788</v>
      </c>
      <c r="B27" s="17" t="s">
        <v>789</v>
      </c>
      <c r="C27" s="17" t="s">
        <v>790</v>
      </c>
      <c r="D27" s="17" t="s">
        <v>791</v>
      </c>
      <c r="E27" s="17" t="s">
        <v>332</v>
      </c>
      <c r="F27" s="17" t="s">
        <v>792</v>
      </c>
      <c r="G27" s="18">
        <v>6</v>
      </c>
      <c r="H27" s="18">
        <v>7</v>
      </c>
      <c r="I27" s="19">
        <v>0.83333333333333326</v>
      </c>
      <c r="J27" s="20">
        <v>0.16666666666666669</v>
      </c>
      <c r="K27" s="21">
        <v>0</v>
      </c>
      <c r="L27" s="22">
        <v>0</v>
      </c>
      <c r="M27" s="43" t="s">
        <v>2477</v>
      </c>
      <c r="N27" s="43"/>
      <c r="O27" s="43"/>
      <c r="P27" s="43"/>
      <c r="Q27" s="43"/>
      <c r="R27" s="43"/>
    </row>
    <row r="28" spans="1:18" x14ac:dyDescent="0.3">
      <c r="A28" s="17" t="s">
        <v>793</v>
      </c>
      <c r="B28" s="17" t="s">
        <v>794</v>
      </c>
      <c r="C28" s="17" t="s">
        <v>795</v>
      </c>
      <c r="D28" s="17" t="s">
        <v>796</v>
      </c>
      <c r="E28" s="17" t="s">
        <v>313</v>
      </c>
      <c r="F28" s="17" t="s">
        <v>797</v>
      </c>
      <c r="G28" s="18">
        <v>6</v>
      </c>
      <c r="H28" s="18">
        <v>40</v>
      </c>
      <c r="I28" s="19">
        <v>0.16666666666666669</v>
      </c>
      <c r="J28" s="20">
        <v>0.83333333333333326</v>
      </c>
      <c r="K28" s="21">
        <v>0</v>
      </c>
      <c r="L28" s="22">
        <v>0</v>
      </c>
      <c r="M28" s="43" t="s">
        <v>2477</v>
      </c>
      <c r="N28" s="43"/>
      <c r="O28" s="43"/>
      <c r="P28" s="43"/>
      <c r="Q28" s="43"/>
      <c r="R28" s="43"/>
    </row>
    <row r="29" spans="1:18" x14ac:dyDescent="0.3">
      <c r="A29" s="17" t="s">
        <v>798</v>
      </c>
      <c r="B29" s="17" t="s">
        <v>799</v>
      </c>
      <c r="C29" s="17" t="s">
        <v>765</v>
      </c>
      <c r="D29" s="17" t="s">
        <v>706</v>
      </c>
      <c r="E29" s="17" t="s">
        <v>800</v>
      </c>
      <c r="F29" s="17" t="s">
        <v>801</v>
      </c>
      <c r="G29" s="18">
        <v>6</v>
      </c>
      <c r="H29" s="18">
        <v>11</v>
      </c>
      <c r="I29" s="19">
        <v>0</v>
      </c>
      <c r="J29" s="20">
        <v>1</v>
      </c>
      <c r="K29" s="21">
        <v>0</v>
      </c>
      <c r="L29" s="22">
        <v>0</v>
      </c>
      <c r="M29" s="43" t="s">
        <v>2477</v>
      </c>
      <c r="N29" s="43"/>
      <c r="O29" s="43"/>
      <c r="P29" s="43"/>
      <c r="Q29" s="43"/>
      <c r="R29" s="43"/>
    </row>
    <row r="30" spans="1:18" x14ac:dyDescent="0.3">
      <c r="A30" s="17" t="s">
        <v>802</v>
      </c>
      <c r="B30" s="17" t="s">
        <v>803</v>
      </c>
      <c r="C30" s="17" t="s">
        <v>804</v>
      </c>
      <c r="D30" s="17" t="s">
        <v>732</v>
      </c>
      <c r="E30" s="17" t="s">
        <v>332</v>
      </c>
      <c r="F30" s="17" t="s">
        <v>805</v>
      </c>
      <c r="G30" s="18">
        <v>6</v>
      </c>
      <c r="H30" s="18">
        <v>11</v>
      </c>
      <c r="I30" s="19">
        <v>0.33333333333333337</v>
      </c>
      <c r="J30" s="20">
        <v>0.66666666666666674</v>
      </c>
      <c r="K30" s="21">
        <v>0</v>
      </c>
      <c r="L30" s="22">
        <v>0</v>
      </c>
      <c r="M30" s="43" t="s">
        <v>2477</v>
      </c>
      <c r="N30" s="43"/>
      <c r="O30" s="43"/>
      <c r="P30" s="43"/>
      <c r="Q30" s="43"/>
      <c r="R30" s="43"/>
    </row>
    <row r="31" spans="1:18" x14ac:dyDescent="0.3">
      <c r="A31" s="17" t="s">
        <v>806</v>
      </c>
      <c r="B31" s="17" t="s">
        <v>807</v>
      </c>
      <c r="C31" s="17" t="s">
        <v>765</v>
      </c>
      <c r="D31" s="17" t="s">
        <v>687</v>
      </c>
      <c r="E31" s="17" t="s">
        <v>250</v>
      </c>
      <c r="F31" s="17" t="s">
        <v>808</v>
      </c>
      <c r="G31" s="18">
        <v>6</v>
      </c>
      <c r="H31" s="18">
        <v>18</v>
      </c>
      <c r="I31" s="19">
        <v>0</v>
      </c>
      <c r="J31" s="20">
        <v>1</v>
      </c>
      <c r="K31" s="21">
        <v>0</v>
      </c>
      <c r="L31" s="22">
        <v>0</v>
      </c>
      <c r="M31" s="43" t="s">
        <v>2477</v>
      </c>
      <c r="N31" s="43"/>
      <c r="O31" s="43"/>
      <c r="P31" s="43"/>
      <c r="Q31" s="43"/>
      <c r="R31" s="43"/>
    </row>
    <row r="32" spans="1:18" x14ac:dyDescent="0.3">
      <c r="A32" s="17" t="s">
        <v>809</v>
      </c>
      <c r="B32" s="17" t="s">
        <v>810</v>
      </c>
      <c r="C32" s="17" t="s">
        <v>811</v>
      </c>
      <c r="D32" s="17" t="s">
        <v>756</v>
      </c>
      <c r="E32" s="17" t="s">
        <v>757</v>
      </c>
      <c r="F32" s="17" t="s">
        <v>812</v>
      </c>
      <c r="G32" s="18">
        <v>5</v>
      </c>
      <c r="H32" s="18">
        <v>15</v>
      </c>
      <c r="I32" s="19">
        <v>1</v>
      </c>
      <c r="J32" s="20">
        <v>0</v>
      </c>
      <c r="K32" s="21">
        <v>0</v>
      </c>
      <c r="L32" s="22">
        <v>0</v>
      </c>
      <c r="M32" s="43" t="s">
        <v>2477</v>
      </c>
      <c r="N32" s="43"/>
      <c r="O32" s="43"/>
      <c r="P32" s="43"/>
      <c r="Q32" s="43"/>
      <c r="R32" s="43"/>
    </row>
    <row r="33" spans="1:18" x14ac:dyDescent="0.3">
      <c r="A33" s="17" t="s">
        <v>813</v>
      </c>
      <c r="B33" s="17" t="s">
        <v>814</v>
      </c>
      <c r="C33" s="17" t="s">
        <v>815</v>
      </c>
      <c r="D33" s="17" t="s">
        <v>706</v>
      </c>
      <c r="E33" s="17" t="s">
        <v>783</v>
      </c>
      <c r="F33" s="17" t="s">
        <v>816</v>
      </c>
      <c r="G33" s="18">
        <v>5</v>
      </c>
      <c r="H33" s="18">
        <v>7</v>
      </c>
      <c r="I33" s="19">
        <v>0</v>
      </c>
      <c r="J33" s="20">
        <v>1</v>
      </c>
      <c r="K33" s="21">
        <v>0</v>
      </c>
      <c r="L33" s="22">
        <v>0</v>
      </c>
      <c r="M33" s="43" t="s">
        <v>2450</v>
      </c>
      <c r="N33" s="43"/>
      <c r="O33" s="43"/>
      <c r="P33" s="43"/>
      <c r="Q33" s="43"/>
      <c r="R33" s="43"/>
    </row>
    <row r="34" spans="1:18" x14ac:dyDescent="0.3">
      <c r="A34" s="17" t="s">
        <v>817</v>
      </c>
      <c r="B34" s="17" t="s">
        <v>818</v>
      </c>
      <c r="C34" s="17" t="s">
        <v>819</v>
      </c>
      <c r="D34" s="17" t="s">
        <v>820</v>
      </c>
      <c r="E34" s="17" t="s">
        <v>800</v>
      </c>
      <c r="F34" s="17" t="s">
        <v>821</v>
      </c>
      <c r="G34" s="18">
        <v>5</v>
      </c>
      <c r="H34" s="18">
        <v>10</v>
      </c>
      <c r="I34" s="19">
        <v>0.4</v>
      </c>
      <c r="J34" s="20">
        <v>0.6</v>
      </c>
      <c r="K34" s="21">
        <v>0</v>
      </c>
      <c r="L34" s="22">
        <v>0</v>
      </c>
      <c r="M34" s="43" t="s">
        <v>2477</v>
      </c>
      <c r="N34" s="43"/>
      <c r="O34" s="43"/>
      <c r="P34" s="43"/>
      <c r="Q34" s="43"/>
      <c r="R34" s="43"/>
    </row>
    <row r="35" spans="1:18" x14ac:dyDescent="0.3">
      <c r="A35" s="17" t="s">
        <v>822</v>
      </c>
      <c r="B35" s="17" t="s">
        <v>823</v>
      </c>
      <c r="C35" s="17" t="s">
        <v>824</v>
      </c>
      <c r="D35" s="17" t="s">
        <v>687</v>
      </c>
      <c r="E35" s="17" t="s">
        <v>313</v>
      </c>
      <c r="F35" s="17" t="s">
        <v>825</v>
      </c>
      <c r="G35" s="18">
        <v>5</v>
      </c>
      <c r="H35" s="18">
        <v>11</v>
      </c>
      <c r="I35" s="19">
        <v>0.8</v>
      </c>
      <c r="J35" s="20">
        <v>0.2</v>
      </c>
      <c r="K35" s="21">
        <v>0</v>
      </c>
      <c r="L35" s="22">
        <v>0</v>
      </c>
      <c r="M35" s="43" t="s">
        <v>2477</v>
      </c>
      <c r="N35" s="43"/>
      <c r="O35" s="43"/>
      <c r="P35" s="43"/>
      <c r="Q35" s="43"/>
      <c r="R35" s="43"/>
    </row>
    <row r="36" spans="1:18" x14ac:dyDescent="0.3">
      <c r="A36" s="17" t="s">
        <v>826</v>
      </c>
      <c r="B36" s="17" t="s">
        <v>827</v>
      </c>
      <c r="C36" s="17" t="s">
        <v>828</v>
      </c>
      <c r="D36" s="17" t="s">
        <v>829</v>
      </c>
      <c r="E36" s="17" t="s">
        <v>313</v>
      </c>
      <c r="F36" s="17" t="s">
        <v>830</v>
      </c>
      <c r="G36" s="18">
        <v>5</v>
      </c>
      <c r="H36" s="18">
        <v>6</v>
      </c>
      <c r="I36" s="19">
        <v>0</v>
      </c>
      <c r="J36" s="20">
        <v>1</v>
      </c>
      <c r="K36" s="21">
        <v>0</v>
      </c>
      <c r="L36" s="22">
        <v>0</v>
      </c>
      <c r="M36" s="43" t="s">
        <v>2450</v>
      </c>
      <c r="N36" s="43"/>
      <c r="O36" s="43"/>
      <c r="P36" s="43"/>
      <c r="Q36" s="43"/>
      <c r="R36" s="43"/>
    </row>
    <row r="37" spans="1:18" x14ac:dyDescent="0.3">
      <c r="A37" s="17" t="s">
        <v>831</v>
      </c>
      <c r="B37" s="17" t="s">
        <v>832</v>
      </c>
      <c r="C37" s="17" t="s">
        <v>833</v>
      </c>
      <c r="D37" s="17" t="s">
        <v>743</v>
      </c>
      <c r="E37" s="17" t="s">
        <v>165</v>
      </c>
      <c r="F37" s="17" t="s">
        <v>834</v>
      </c>
      <c r="G37" s="18">
        <v>5</v>
      </c>
      <c r="H37" s="18">
        <v>5</v>
      </c>
      <c r="I37" s="19">
        <v>0.2</v>
      </c>
      <c r="J37" s="20">
        <v>0.8</v>
      </c>
      <c r="K37" s="21">
        <v>0</v>
      </c>
      <c r="L37" s="22">
        <v>0</v>
      </c>
      <c r="M37" s="43" t="s">
        <v>2477</v>
      </c>
      <c r="N37" s="43"/>
      <c r="O37" s="43"/>
      <c r="P37" s="43"/>
      <c r="Q37" s="43"/>
      <c r="R37" s="43"/>
    </row>
    <row r="38" spans="1:18" x14ac:dyDescent="0.3">
      <c r="A38" s="17" t="s">
        <v>835</v>
      </c>
      <c r="B38" s="17" t="s">
        <v>836</v>
      </c>
      <c r="C38" s="17" t="s">
        <v>837</v>
      </c>
      <c r="D38" s="17" t="s">
        <v>838</v>
      </c>
      <c r="E38" s="17" t="s">
        <v>783</v>
      </c>
      <c r="F38" s="17" t="s">
        <v>839</v>
      </c>
      <c r="G38" s="18">
        <v>5</v>
      </c>
      <c r="H38" s="18">
        <v>30</v>
      </c>
      <c r="I38" s="19">
        <v>0.8</v>
      </c>
      <c r="J38" s="20">
        <v>0.2</v>
      </c>
      <c r="K38" s="21">
        <v>0</v>
      </c>
      <c r="L38" s="22">
        <v>0</v>
      </c>
      <c r="M38" s="43" t="s">
        <v>2477</v>
      </c>
      <c r="N38" s="43"/>
      <c r="O38" s="43"/>
      <c r="P38" s="43"/>
      <c r="Q38" s="43"/>
      <c r="R38" s="43"/>
    </row>
    <row r="39" spans="1:18" x14ac:dyDescent="0.3">
      <c r="A39" s="17" t="s">
        <v>840</v>
      </c>
      <c r="B39" s="17" t="s">
        <v>841</v>
      </c>
      <c r="C39" s="17" t="s">
        <v>842</v>
      </c>
      <c r="D39" s="17" t="s">
        <v>706</v>
      </c>
      <c r="E39" s="17" t="s">
        <v>843</v>
      </c>
      <c r="F39" s="17" t="s">
        <v>844</v>
      </c>
      <c r="G39" s="18">
        <v>5</v>
      </c>
      <c r="H39" s="18">
        <v>7</v>
      </c>
      <c r="I39" s="19">
        <v>0</v>
      </c>
      <c r="J39" s="20">
        <v>1</v>
      </c>
      <c r="K39" s="21">
        <v>0</v>
      </c>
      <c r="L39" s="22">
        <v>0</v>
      </c>
      <c r="M39" s="43" t="s">
        <v>2450</v>
      </c>
      <c r="N39" s="43"/>
      <c r="O39" s="43"/>
      <c r="P39" s="43"/>
      <c r="Q39" s="43"/>
      <c r="R39" s="43"/>
    </row>
    <row r="40" spans="1:18" x14ac:dyDescent="0.3">
      <c r="A40" s="17" t="s">
        <v>845</v>
      </c>
      <c r="B40" s="17" t="s">
        <v>846</v>
      </c>
      <c r="C40" s="17" t="s">
        <v>847</v>
      </c>
      <c r="D40" s="17" t="s">
        <v>820</v>
      </c>
      <c r="E40" s="17" t="s">
        <v>188</v>
      </c>
      <c r="F40" s="17" t="s">
        <v>848</v>
      </c>
      <c r="G40" s="18">
        <v>5</v>
      </c>
      <c r="H40" s="18">
        <v>9</v>
      </c>
      <c r="I40" s="19">
        <v>0</v>
      </c>
      <c r="J40" s="20">
        <v>1</v>
      </c>
      <c r="K40" s="21">
        <v>0</v>
      </c>
      <c r="L40" s="22">
        <v>0</v>
      </c>
      <c r="M40" s="43" t="s">
        <v>2448</v>
      </c>
      <c r="N40" s="43"/>
      <c r="O40" s="43"/>
      <c r="P40" s="43"/>
      <c r="Q40" s="43"/>
      <c r="R40" s="43"/>
    </row>
    <row r="41" spans="1:18" x14ac:dyDescent="0.3">
      <c r="A41" s="17" t="s">
        <v>849</v>
      </c>
      <c r="B41" s="17" t="s">
        <v>850</v>
      </c>
      <c r="C41" s="17" t="s">
        <v>765</v>
      </c>
      <c r="D41" s="17" t="s">
        <v>710</v>
      </c>
      <c r="E41" s="17" t="s">
        <v>783</v>
      </c>
      <c r="F41" s="17" t="s">
        <v>851</v>
      </c>
      <c r="G41" s="18">
        <v>5</v>
      </c>
      <c r="H41" s="18">
        <v>580</v>
      </c>
      <c r="I41" s="19">
        <v>0</v>
      </c>
      <c r="J41" s="20">
        <v>1</v>
      </c>
      <c r="K41" s="21">
        <v>0</v>
      </c>
      <c r="L41" s="22">
        <v>0</v>
      </c>
      <c r="M41" s="43" t="s">
        <v>2447</v>
      </c>
      <c r="N41" s="43"/>
      <c r="O41" s="43"/>
      <c r="P41" s="43"/>
      <c r="Q41" s="43">
        <v>225</v>
      </c>
      <c r="R41" s="43"/>
    </row>
    <row r="42" spans="1:18" x14ac:dyDescent="0.3">
      <c r="A42" s="17" t="s">
        <v>852</v>
      </c>
      <c r="B42" s="17" t="s">
        <v>853</v>
      </c>
      <c r="C42" s="17" t="s">
        <v>686</v>
      </c>
      <c r="D42" s="17" t="s">
        <v>687</v>
      </c>
      <c r="E42" s="17" t="s">
        <v>313</v>
      </c>
      <c r="F42" s="17" t="s">
        <v>854</v>
      </c>
      <c r="G42" s="18">
        <v>5</v>
      </c>
      <c r="H42" s="18">
        <v>15</v>
      </c>
      <c r="I42" s="19">
        <v>1</v>
      </c>
      <c r="J42" s="20">
        <v>0</v>
      </c>
      <c r="K42" s="21">
        <v>0</v>
      </c>
      <c r="L42" s="22">
        <v>0</v>
      </c>
      <c r="M42" s="43" t="s">
        <v>2477</v>
      </c>
      <c r="N42" s="43"/>
      <c r="O42" s="43"/>
      <c r="P42" s="43"/>
      <c r="Q42" s="43"/>
      <c r="R42" s="43"/>
    </row>
    <row r="43" spans="1:18" x14ac:dyDescent="0.3">
      <c r="A43" s="17" t="s">
        <v>610</v>
      </c>
      <c r="B43" s="17" t="s">
        <v>855</v>
      </c>
      <c r="C43" s="17" t="s">
        <v>856</v>
      </c>
      <c r="D43" s="17" t="s">
        <v>857</v>
      </c>
      <c r="E43" s="17" t="s">
        <v>545</v>
      </c>
      <c r="F43" s="17" t="s">
        <v>858</v>
      </c>
      <c r="G43" s="18">
        <v>5</v>
      </c>
      <c r="H43" s="18">
        <v>5</v>
      </c>
      <c r="I43" s="19">
        <v>0</v>
      </c>
      <c r="J43" s="20">
        <v>0</v>
      </c>
      <c r="K43" s="21">
        <v>0</v>
      </c>
      <c r="L43" s="22">
        <v>1</v>
      </c>
      <c r="M43" s="43" t="s">
        <v>2451</v>
      </c>
      <c r="N43" s="43"/>
      <c r="O43" s="43"/>
      <c r="P43" s="43"/>
      <c r="Q43" s="43"/>
      <c r="R43" s="43"/>
    </row>
    <row r="44" spans="1:18" x14ac:dyDescent="0.3">
      <c r="A44" s="17" t="s">
        <v>859</v>
      </c>
      <c r="B44" s="17" t="s">
        <v>860</v>
      </c>
      <c r="C44" s="17" t="s">
        <v>765</v>
      </c>
      <c r="D44" s="17" t="s">
        <v>761</v>
      </c>
      <c r="E44" s="17" t="s">
        <v>800</v>
      </c>
      <c r="F44" s="17" t="s">
        <v>861</v>
      </c>
      <c r="G44" s="18">
        <v>5</v>
      </c>
      <c r="H44" s="18">
        <v>8</v>
      </c>
      <c r="I44" s="19">
        <v>0.2</v>
      </c>
      <c r="J44" s="20">
        <v>0.8</v>
      </c>
      <c r="K44" s="21">
        <v>0</v>
      </c>
      <c r="L44" s="22">
        <v>0</v>
      </c>
      <c r="M44" s="43" t="s">
        <v>2477</v>
      </c>
      <c r="N44" s="43"/>
      <c r="O44" s="43"/>
      <c r="P44" s="43"/>
      <c r="Q44" s="43"/>
      <c r="R44" s="43"/>
    </row>
    <row r="45" spans="1:18" x14ac:dyDescent="0.3">
      <c r="A45" s="17" t="s">
        <v>862</v>
      </c>
      <c r="B45" s="17" t="s">
        <v>863</v>
      </c>
      <c r="C45" s="17" t="s">
        <v>864</v>
      </c>
      <c r="D45" s="17" t="s">
        <v>865</v>
      </c>
      <c r="E45" s="17" t="s">
        <v>313</v>
      </c>
      <c r="F45" s="17" t="s">
        <v>866</v>
      </c>
      <c r="G45" s="18">
        <v>4</v>
      </c>
      <c r="H45" s="18">
        <v>5</v>
      </c>
      <c r="I45" s="19">
        <v>0</v>
      </c>
      <c r="J45" s="20">
        <v>1</v>
      </c>
      <c r="K45" s="21">
        <v>0</v>
      </c>
      <c r="L45" s="22">
        <v>0</v>
      </c>
      <c r="M45" s="43" t="s">
        <v>2450</v>
      </c>
      <c r="N45" s="43"/>
      <c r="O45" s="43"/>
      <c r="P45" s="43"/>
      <c r="Q45" s="43"/>
      <c r="R45" s="43"/>
    </row>
    <row r="46" spans="1:18" x14ac:dyDescent="0.3">
      <c r="A46" s="17" t="s">
        <v>867</v>
      </c>
      <c r="B46" s="17" t="s">
        <v>868</v>
      </c>
      <c r="C46" s="17" t="s">
        <v>869</v>
      </c>
      <c r="D46" s="17" t="s">
        <v>870</v>
      </c>
      <c r="E46" s="17" t="s">
        <v>871</v>
      </c>
      <c r="F46" s="17" t="s">
        <v>872</v>
      </c>
      <c r="G46" s="18">
        <v>4</v>
      </c>
      <c r="H46" s="18">
        <v>5</v>
      </c>
      <c r="I46" s="19">
        <v>0</v>
      </c>
      <c r="J46" s="20">
        <v>1</v>
      </c>
      <c r="K46" s="21">
        <v>0</v>
      </c>
      <c r="L46" s="22">
        <v>0</v>
      </c>
      <c r="M46" s="43" t="s">
        <v>2450</v>
      </c>
      <c r="N46" s="43"/>
      <c r="O46" s="43"/>
      <c r="P46" s="43"/>
      <c r="Q46" s="43"/>
      <c r="R46" s="43"/>
    </row>
    <row r="47" spans="1:18" x14ac:dyDescent="0.3">
      <c r="A47" s="17" t="s">
        <v>553</v>
      </c>
      <c r="B47" s="17" t="s">
        <v>873</v>
      </c>
      <c r="C47" s="17" t="s">
        <v>874</v>
      </c>
      <c r="D47" s="17" t="s">
        <v>857</v>
      </c>
      <c r="E47" s="17" t="s">
        <v>545</v>
      </c>
      <c r="F47" s="17" t="s">
        <v>875</v>
      </c>
      <c r="G47" s="18">
        <v>4</v>
      </c>
      <c r="H47" s="18">
        <v>4</v>
      </c>
      <c r="I47" s="19">
        <v>0</v>
      </c>
      <c r="J47" s="20">
        <v>0</v>
      </c>
      <c r="K47" s="21">
        <v>0</v>
      </c>
      <c r="L47" s="22">
        <v>1</v>
      </c>
      <c r="M47" s="43" t="s">
        <v>2451</v>
      </c>
      <c r="N47" s="43"/>
      <c r="O47" s="43"/>
      <c r="P47" s="43"/>
      <c r="Q47" s="43"/>
      <c r="R47" s="43"/>
    </row>
    <row r="48" spans="1:18" x14ac:dyDescent="0.3">
      <c r="A48" s="17" t="s">
        <v>876</v>
      </c>
      <c r="B48" s="17" t="s">
        <v>863</v>
      </c>
      <c r="C48" s="17" t="s">
        <v>877</v>
      </c>
      <c r="D48" s="17" t="s">
        <v>878</v>
      </c>
      <c r="E48" s="17" t="s">
        <v>313</v>
      </c>
      <c r="F48" s="17" t="s">
        <v>879</v>
      </c>
      <c r="G48" s="18">
        <v>4</v>
      </c>
      <c r="H48" s="18">
        <v>5</v>
      </c>
      <c r="I48" s="19">
        <v>0</v>
      </c>
      <c r="J48" s="20">
        <v>1</v>
      </c>
      <c r="K48" s="21">
        <v>0</v>
      </c>
      <c r="L48" s="22">
        <v>0</v>
      </c>
      <c r="M48" s="43" t="s">
        <v>2477</v>
      </c>
      <c r="N48" s="43"/>
      <c r="O48" s="43"/>
      <c r="P48" s="43"/>
      <c r="Q48" s="43"/>
      <c r="R48" s="43"/>
    </row>
    <row r="49" spans="1:18" x14ac:dyDescent="0.3">
      <c r="A49" s="17" t="s">
        <v>880</v>
      </c>
      <c r="B49" s="17" t="s">
        <v>881</v>
      </c>
      <c r="C49" s="17" t="s">
        <v>882</v>
      </c>
      <c r="D49" s="17" t="s">
        <v>820</v>
      </c>
      <c r="E49" s="17" t="s">
        <v>883</v>
      </c>
      <c r="F49" s="17" t="s">
        <v>884</v>
      </c>
      <c r="G49" s="18">
        <v>4</v>
      </c>
      <c r="H49" s="18">
        <v>4</v>
      </c>
      <c r="I49" s="19">
        <v>0</v>
      </c>
      <c r="J49" s="20">
        <v>1</v>
      </c>
      <c r="K49" s="21">
        <v>0</v>
      </c>
      <c r="L49" s="22">
        <v>0</v>
      </c>
      <c r="M49" s="43" t="s">
        <v>2447</v>
      </c>
      <c r="N49" s="43"/>
      <c r="O49" s="43"/>
      <c r="P49" s="43"/>
      <c r="Q49" s="43"/>
      <c r="R49" s="43"/>
    </row>
    <row r="50" spans="1:18" x14ac:dyDescent="0.3">
      <c r="A50" s="17" t="s">
        <v>885</v>
      </c>
      <c r="B50" s="17" t="s">
        <v>886</v>
      </c>
      <c r="C50" s="17" t="s">
        <v>887</v>
      </c>
      <c r="D50" s="17" t="s">
        <v>888</v>
      </c>
      <c r="E50" s="17" t="s">
        <v>889</v>
      </c>
      <c r="F50" s="17" t="s">
        <v>890</v>
      </c>
      <c r="G50" s="18">
        <v>4</v>
      </c>
      <c r="H50" s="18">
        <v>7</v>
      </c>
      <c r="I50" s="19">
        <v>0</v>
      </c>
      <c r="J50" s="20">
        <v>1</v>
      </c>
      <c r="K50" s="21">
        <v>0</v>
      </c>
      <c r="L50" s="22">
        <v>0</v>
      </c>
      <c r="M50" s="43" t="s">
        <v>2477</v>
      </c>
      <c r="N50" s="43"/>
      <c r="O50" s="43"/>
      <c r="P50" s="43"/>
      <c r="Q50" s="43"/>
      <c r="R50" s="43"/>
    </row>
    <row r="51" spans="1:18" x14ac:dyDescent="0.3">
      <c r="A51" s="17" t="s">
        <v>891</v>
      </c>
      <c r="B51" s="17" t="s">
        <v>892</v>
      </c>
      <c r="C51" s="17" t="s">
        <v>893</v>
      </c>
      <c r="D51" s="17" t="s">
        <v>756</v>
      </c>
      <c r="E51" s="17" t="s">
        <v>757</v>
      </c>
      <c r="F51" s="17" t="s">
        <v>894</v>
      </c>
      <c r="G51" s="18">
        <v>4</v>
      </c>
      <c r="H51" s="18">
        <v>52</v>
      </c>
      <c r="I51" s="19">
        <v>0</v>
      </c>
      <c r="J51" s="20">
        <v>1</v>
      </c>
      <c r="K51" s="21">
        <v>0</v>
      </c>
      <c r="L51" s="22">
        <v>0</v>
      </c>
      <c r="M51" s="43" t="s">
        <v>2477</v>
      </c>
      <c r="N51" s="43"/>
      <c r="O51" s="43"/>
      <c r="P51" s="43"/>
      <c r="Q51" s="43"/>
      <c r="R51" s="43"/>
    </row>
    <row r="52" spans="1:18" x14ac:dyDescent="0.3">
      <c r="A52" s="17" t="s">
        <v>352</v>
      </c>
      <c r="B52" s="17" t="s">
        <v>895</v>
      </c>
      <c r="C52" s="17" t="s">
        <v>765</v>
      </c>
      <c r="D52" s="17" t="s">
        <v>896</v>
      </c>
      <c r="E52" s="17" t="s">
        <v>198</v>
      </c>
      <c r="F52" s="17" t="s">
        <v>897</v>
      </c>
      <c r="G52" s="18">
        <v>4</v>
      </c>
      <c r="H52" s="18">
        <v>4</v>
      </c>
      <c r="I52" s="19">
        <v>0</v>
      </c>
      <c r="J52" s="20">
        <v>0</v>
      </c>
      <c r="K52" s="21">
        <v>1</v>
      </c>
      <c r="L52" s="22">
        <v>0</v>
      </c>
      <c r="M52" s="43" t="s">
        <v>2451</v>
      </c>
      <c r="N52" s="43"/>
      <c r="O52" s="43"/>
      <c r="P52" s="43"/>
      <c r="Q52" s="43"/>
      <c r="R52" s="43"/>
    </row>
    <row r="53" spans="1:18" x14ac:dyDescent="0.3">
      <c r="A53" s="17" t="s">
        <v>898</v>
      </c>
      <c r="B53" s="17" t="s">
        <v>899</v>
      </c>
      <c r="C53" s="17" t="s">
        <v>900</v>
      </c>
      <c r="D53" s="17" t="s">
        <v>706</v>
      </c>
      <c r="E53" s="17" t="s">
        <v>883</v>
      </c>
      <c r="F53" s="17" t="s">
        <v>901</v>
      </c>
      <c r="G53" s="18">
        <v>4</v>
      </c>
      <c r="H53" s="18">
        <v>8</v>
      </c>
      <c r="I53" s="19">
        <v>0.25</v>
      </c>
      <c r="J53" s="20">
        <v>0.75</v>
      </c>
      <c r="K53" s="21">
        <v>0</v>
      </c>
      <c r="L53" s="22">
        <v>0</v>
      </c>
      <c r="M53" s="43" t="s">
        <v>2477</v>
      </c>
      <c r="N53" s="43"/>
      <c r="O53" s="43"/>
      <c r="P53" s="43"/>
      <c r="Q53" s="43"/>
      <c r="R53" s="43"/>
    </row>
    <row r="54" spans="1:18" x14ac:dyDescent="0.3">
      <c r="A54" s="17" t="s">
        <v>902</v>
      </c>
      <c r="B54" s="17" t="s">
        <v>903</v>
      </c>
      <c r="C54" s="17" t="s">
        <v>904</v>
      </c>
      <c r="D54" s="17" t="s">
        <v>743</v>
      </c>
      <c r="E54" s="17" t="s">
        <v>165</v>
      </c>
      <c r="F54" s="17" t="s">
        <v>905</v>
      </c>
      <c r="G54" s="18">
        <v>4</v>
      </c>
      <c r="H54" s="18">
        <v>8</v>
      </c>
      <c r="I54" s="19">
        <v>0</v>
      </c>
      <c r="J54" s="20">
        <v>1</v>
      </c>
      <c r="K54" s="21">
        <v>0</v>
      </c>
      <c r="L54" s="22">
        <v>0</v>
      </c>
      <c r="M54" s="43" t="s">
        <v>2447</v>
      </c>
      <c r="N54" s="43"/>
      <c r="O54" s="43"/>
      <c r="P54" s="43"/>
      <c r="Q54" s="43"/>
      <c r="R54" s="43"/>
    </row>
    <row r="55" spans="1:18" x14ac:dyDescent="0.3">
      <c r="A55" s="17" t="s">
        <v>906</v>
      </c>
      <c r="B55" s="17" t="s">
        <v>907</v>
      </c>
      <c r="C55" s="17" t="s">
        <v>908</v>
      </c>
      <c r="D55" s="17" t="s">
        <v>909</v>
      </c>
      <c r="E55" s="17" t="s">
        <v>871</v>
      </c>
      <c r="F55" s="17" t="s">
        <v>910</v>
      </c>
      <c r="G55" s="18">
        <v>4</v>
      </c>
      <c r="H55" s="18">
        <v>5</v>
      </c>
      <c r="I55" s="19">
        <v>0</v>
      </c>
      <c r="J55" s="20">
        <v>1</v>
      </c>
      <c r="K55" s="21">
        <v>0</v>
      </c>
      <c r="L55" s="22">
        <v>0</v>
      </c>
      <c r="M55" s="43" t="s">
        <v>2450</v>
      </c>
      <c r="N55" s="43"/>
      <c r="O55" s="43"/>
      <c r="P55" s="43"/>
      <c r="Q55" s="43"/>
      <c r="R55" s="43"/>
    </row>
    <row r="56" spans="1:18" x14ac:dyDescent="0.3">
      <c r="A56" s="17" t="s">
        <v>911</v>
      </c>
      <c r="B56" s="17" t="s">
        <v>912</v>
      </c>
      <c r="C56" s="17" t="s">
        <v>913</v>
      </c>
      <c r="D56" s="17" t="s">
        <v>778</v>
      </c>
      <c r="E56" s="17" t="s">
        <v>332</v>
      </c>
      <c r="F56" s="17" t="s">
        <v>914</v>
      </c>
      <c r="G56" s="18">
        <v>4</v>
      </c>
      <c r="H56" s="18">
        <v>9</v>
      </c>
      <c r="I56" s="19">
        <v>1</v>
      </c>
      <c r="J56" s="20">
        <v>0</v>
      </c>
      <c r="K56" s="21">
        <v>0</v>
      </c>
      <c r="L56" s="22">
        <v>0</v>
      </c>
      <c r="M56" s="43" t="s">
        <v>2477</v>
      </c>
      <c r="N56" s="43"/>
      <c r="O56" s="43"/>
      <c r="P56" s="43"/>
      <c r="Q56" s="43"/>
      <c r="R56" s="43"/>
    </row>
    <row r="57" spans="1:18" x14ac:dyDescent="0.3">
      <c r="A57" s="17" t="s">
        <v>915</v>
      </c>
      <c r="B57" s="17" t="s">
        <v>916</v>
      </c>
      <c r="C57" s="17" t="s">
        <v>917</v>
      </c>
      <c r="D57" s="17" t="s">
        <v>918</v>
      </c>
      <c r="E57" s="17" t="s">
        <v>275</v>
      </c>
      <c r="F57" s="17" t="s">
        <v>919</v>
      </c>
      <c r="G57" s="18">
        <v>4</v>
      </c>
      <c r="H57" s="18">
        <v>5</v>
      </c>
      <c r="I57" s="19">
        <v>0</v>
      </c>
      <c r="J57" s="20">
        <v>1</v>
      </c>
      <c r="K57" s="21">
        <v>0</v>
      </c>
      <c r="L57" s="22">
        <v>0</v>
      </c>
      <c r="M57" s="43" t="s">
        <v>2447</v>
      </c>
      <c r="N57" s="43"/>
      <c r="O57" s="43"/>
      <c r="P57" s="43"/>
      <c r="Q57" s="43"/>
      <c r="R57" s="43"/>
    </row>
    <row r="58" spans="1:18" x14ac:dyDescent="0.3">
      <c r="A58" s="17" t="s">
        <v>166</v>
      </c>
      <c r="B58" s="17" t="s">
        <v>920</v>
      </c>
      <c r="C58" s="17" t="s">
        <v>921</v>
      </c>
      <c r="D58" s="17" t="s">
        <v>706</v>
      </c>
      <c r="E58" s="17" t="s">
        <v>168</v>
      </c>
      <c r="F58" s="17" t="s">
        <v>922</v>
      </c>
      <c r="G58" s="18">
        <v>4</v>
      </c>
      <c r="H58" s="18">
        <v>9</v>
      </c>
      <c r="I58" s="19">
        <v>0</v>
      </c>
      <c r="J58" s="20">
        <v>0</v>
      </c>
      <c r="K58" s="21">
        <v>1</v>
      </c>
      <c r="L58" s="22">
        <v>0</v>
      </c>
      <c r="M58" s="43" t="s">
        <v>2451</v>
      </c>
      <c r="N58" s="43"/>
      <c r="O58" s="43"/>
      <c r="P58" s="43"/>
      <c r="Q58" s="43"/>
      <c r="R58" s="43"/>
    </row>
    <row r="59" spans="1:18" x14ac:dyDescent="0.3">
      <c r="A59" s="17" t="s">
        <v>358</v>
      </c>
      <c r="B59" s="17" t="s">
        <v>923</v>
      </c>
      <c r="C59" s="17" t="s">
        <v>924</v>
      </c>
      <c r="D59" s="17" t="s">
        <v>706</v>
      </c>
      <c r="E59" s="17" t="s">
        <v>360</v>
      </c>
      <c r="F59" s="17" t="s">
        <v>925</v>
      </c>
      <c r="G59" s="18">
        <v>4</v>
      </c>
      <c r="H59" s="18">
        <v>4</v>
      </c>
      <c r="I59" s="19">
        <v>0</v>
      </c>
      <c r="J59" s="20">
        <v>0</v>
      </c>
      <c r="K59" s="21">
        <v>1</v>
      </c>
      <c r="L59" s="22">
        <v>0</v>
      </c>
      <c r="M59" s="43" t="s">
        <v>2447</v>
      </c>
      <c r="N59" s="43"/>
      <c r="O59" s="43"/>
      <c r="P59" s="43"/>
      <c r="Q59" s="43"/>
      <c r="R59" s="43"/>
    </row>
    <row r="60" spans="1:18" x14ac:dyDescent="0.3">
      <c r="A60" s="17" t="s">
        <v>239</v>
      </c>
      <c r="B60" s="17" t="s">
        <v>926</v>
      </c>
      <c r="C60" s="17" t="s">
        <v>904</v>
      </c>
      <c r="D60" s="17" t="s">
        <v>743</v>
      </c>
      <c r="E60" s="17" t="s">
        <v>165</v>
      </c>
      <c r="F60" s="17" t="s">
        <v>927</v>
      </c>
      <c r="G60" s="18">
        <v>4</v>
      </c>
      <c r="H60" s="18">
        <v>5</v>
      </c>
      <c r="I60" s="19">
        <v>0</v>
      </c>
      <c r="J60" s="20">
        <v>0</v>
      </c>
      <c r="K60" s="21">
        <v>1</v>
      </c>
      <c r="L60" s="22">
        <v>0</v>
      </c>
      <c r="M60" s="43" t="s">
        <v>2451</v>
      </c>
      <c r="N60" s="43"/>
      <c r="O60" s="43"/>
      <c r="P60" s="43"/>
      <c r="Q60" s="43"/>
      <c r="R60" s="43"/>
    </row>
    <row r="61" spans="1:18" x14ac:dyDescent="0.3">
      <c r="A61" s="17" t="s">
        <v>928</v>
      </c>
      <c r="B61" s="17" t="s">
        <v>929</v>
      </c>
      <c r="C61" s="17" t="s">
        <v>930</v>
      </c>
      <c r="D61" s="17" t="s">
        <v>931</v>
      </c>
      <c r="E61" s="17" t="s">
        <v>932</v>
      </c>
      <c r="F61" s="17" t="s">
        <v>933</v>
      </c>
      <c r="G61" s="18">
        <v>4</v>
      </c>
      <c r="H61" s="18">
        <v>4</v>
      </c>
      <c r="I61" s="19">
        <v>0</v>
      </c>
      <c r="J61" s="20">
        <v>1</v>
      </c>
      <c r="K61" s="21">
        <v>0</v>
      </c>
      <c r="L61" s="22">
        <v>0</v>
      </c>
      <c r="M61" s="43" t="s">
        <v>2447</v>
      </c>
      <c r="N61" s="43"/>
      <c r="O61" s="43"/>
      <c r="P61" s="43"/>
      <c r="Q61" s="43"/>
      <c r="R61" s="43"/>
    </row>
    <row r="62" spans="1:18" x14ac:dyDescent="0.3">
      <c r="A62" s="17" t="s">
        <v>934</v>
      </c>
      <c r="B62" s="17" t="s">
        <v>935</v>
      </c>
      <c r="C62" s="17" t="s">
        <v>936</v>
      </c>
      <c r="D62" s="17" t="s">
        <v>710</v>
      </c>
      <c r="E62" s="17" t="s">
        <v>937</v>
      </c>
      <c r="F62" s="17" t="s">
        <v>938</v>
      </c>
      <c r="G62" s="18">
        <v>4</v>
      </c>
      <c r="H62" s="18">
        <v>12</v>
      </c>
      <c r="I62" s="19">
        <v>0</v>
      </c>
      <c r="J62" s="20">
        <v>1</v>
      </c>
      <c r="K62" s="21">
        <v>0</v>
      </c>
      <c r="L62" s="22">
        <v>0</v>
      </c>
      <c r="M62" s="43" t="s">
        <v>2450</v>
      </c>
      <c r="N62" s="43"/>
      <c r="O62" s="43"/>
      <c r="P62" s="43"/>
      <c r="Q62" s="43"/>
      <c r="R62" s="43"/>
    </row>
    <row r="63" spans="1:18" x14ac:dyDescent="0.3">
      <c r="A63" s="17" t="s">
        <v>292</v>
      </c>
      <c r="B63" s="17" t="s">
        <v>939</v>
      </c>
      <c r="C63" s="17" t="s">
        <v>940</v>
      </c>
      <c r="D63" s="17" t="s">
        <v>687</v>
      </c>
      <c r="E63" s="17" t="s">
        <v>188</v>
      </c>
      <c r="F63" s="17" t="s">
        <v>941</v>
      </c>
      <c r="G63" s="18">
        <v>4</v>
      </c>
      <c r="H63" s="18">
        <v>4</v>
      </c>
      <c r="I63" s="19">
        <v>0</v>
      </c>
      <c r="J63" s="20">
        <v>0</v>
      </c>
      <c r="K63" s="21">
        <v>1</v>
      </c>
      <c r="L63" s="22">
        <v>0</v>
      </c>
      <c r="M63" s="43" t="s">
        <v>2451</v>
      </c>
      <c r="N63" s="43"/>
      <c r="O63" s="43"/>
      <c r="P63" s="43"/>
      <c r="Q63" s="43"/>
      <c r="R63" s="43"/>
    </row>
    <row r="64" spans="1:18" x14ac:dyDescent="0.3">
      <c r="A64" s="17" t="s">
        <v>942</v>
      </c>
      <c r="B64" s="17" t="s">
        <v>943</v>
      </c>
      <c r="C64" s="17" t="s">
        <v>765</v>
      </c>
      <c r="D64" s="17" t="s">
        <v>706</v>
      </c>
      <c r="E64" s="17" t="s">
        <v>380</v>
      </c>
      <c r="F64" s="17" t="s">
        <v>944</v>
      </c>
      <c r="G64" s="18">
        <v>4</v>
      </c>
      <c r="H64" s="18">
        <v>7</v>
      </c>
      <c r="I64" s="19">
        <v>0</v>
      </c>
      <c r="J64" s="20">
        <v>1</v>
      </c>
      <c r="K64" s="21">
        <v>0</v>
      </c>
      <c r="L64" s="22">
        <v>0</v>
      </c>
      <c r="M64" s="43" t="s">
        <v>2450</v>
      </c>
      <c r="N64" s="43"/>
      <c r="O64" s="43"/>
      <c r="P64" s="43"/>
      <c r="Q64" s="43"/>
      <c r="R64" s="43"/>
    </row>
    <row r="65" spans="1:18" x14ac:dyDescent="0.3">
      <c r="A65" s="17" t="s">
        <v>945</v>
      </c>
      <c r="B65" s="17" t="s">
        <v>946</v>
      </c>
      <c r="C65" s="17" t="s">
        <v>947</v>
      </c>
      <c r="D65" s="17" t="s">
        <v>756</v>
      </c>
      <c r="E65" s="17" t="s">
        <v>332</v>
      </c>
      <c r="F65" s="17" t="s">
        <v>948</v>
      </c>
      <c r="G65" s="18">
        <v>4</v>
      </c>
      <c r="H65" s="18">
        <v>5</v>
      </c>
      <c r="I65" s="19">
        <v>0.5</v>
      </c>
      <c r="J65" s="20">
        <v>0.5</v>
      </c>
      <c r="K65" s="21">
        <v>0</v>
      </c>
      <c r="L65" s="22">
        <v>0</v>
      </c>
      <c r="M65" s="43" t="s">
        <v>2477</v>
      </c>
      <c r="N65" s="43"/>
      <c r="O65" s="43"/>
      <c r="P65" s="43"/>
      <c r="Q65" s="43"/>
      <c r="R65" s="43"/>
    </row>
    <row r="66" spans="1:18" x14ac:dyDescent="0.3">
      <c r="A66" s="17" t="s">
        <v>377</v>
      </c>
      <c r="B66" s="17" t="s">
        <v>949</v>
      </c>
      <c r="C66" s="17" t="s">
        <v>950</v>
      </c>
      <c r="D66" s="17" t="s">
        <v>951</v>
      </c>
      <c r="E66" s="17" t="s">
        <v>380</v>
      </c>
      <c r="F66" s="17" t="s">
        <v>952</v>
      </c>
      <c r="G66" s="18">
        <v>3</v>
      </c>
      <c r="H66" s="18">
        <v>4</v>
      </c>
      <c r="I66" s="19">
        <v>0</v>
      </c>
      <c r="J66" s="20">
        <v>0.66666666666666674</v>
      </c>
      <c r="K66" s="21">
        <v>0.33333333333333337</v>
      </c>
      <c r="L66" s="22">
        <v>0</v>
      </c>
      <c r="M66" s="43" t="s">
        <v>2451</v>
      </c>
      <c r="N66" s="43"/>
      <c r="O66" s="43"/>
      <c r="P66" s="43"/>
      <c r="Q66" s="43"/>
      <c r="R66" s="43"/>
    </row>
    <row r="67" spans="1:18" x14ac:dyDescent="0.3">
      <c r="A67" s="17" t="s">
        <v>953</v>
      </c>
      <c r="B67" s="17" t="s">
        <v>954</v>
      </c>
      <c r="C67" s="17" t="s">
        <v>955</v>
      </c>
      <c r="D67" s="17" t="s">
        <v>743</v>
      </c>
      <c r="E67" s="17" t="s">
        <v>165</v>
      </c>
      <c r="F67" s="17" t="s">
        <v>956</v>
      </c>
      <c r="G67" s="18">
        <v>3</v>
      </c>
      <c r="H67" s="18">
        <v>3</v>
      </c>
      <c r="I67" s="19">
        <v>0</v>
      </c>
      <c r="J67" s="20">
        <v>1</v>
      </c>
      <c r="K67" s="21">
        <v>0</v>
      </c>
      <c r="L67" s="22">
        <v>0</v>
      </c>
      <c r="M67" s="43" t="s">
        <v>2450</v>
      </c>
      <c r="N67" s="43"/>
      <c r="O67" s="43"/>
      <c r="P67" s="43"/>
      <c r="Q67" s="43"/>
      <c r="R67" s="43"/>
    </row>
    <row r="68" spans="1:18" x14ac:dyDescent="0.3">
      <c r="A68" s="17" t="s">
        <v>957</v>
      </c>
      <c r="B68" s="17" t="s">
        <v>958</v>
      </c>
      <c r="C68" s="17" t="s">
        <v>765</v>
      </c>
      <c r="D68" s="17" t="s">
        <v>959</v>
      </c>
      <c r="E68" s="17" t="s">
        <v>960</v>
      </c>
      <c r="F68" s="17" t="s">
        <v>961</v>
      </c>
      <c r="G68" s="18">
        <v>3</v>
      </c>
      <c r="H68" s="18">
        <v>4</v>
      </c>
      <c r="I68" s="19">
        <v>0</v>
      </c>
      <c r="J68" s="20">
        <v>1</v>
      </c>
      <c r="K68" s="21">
        <v>0</v>
      </c>
      <c r="L68" s="22">
        <v>0</v>
      </c>
      <c r="M68" s="43" t="s">
        <v>2450</v>
      </c>
      <c r="N68" s="43"/>
      <c r="O68" s="43"/>
      <c r="P68" s="43"/>
      <c r="Q68" s="43"/>
      <c r="R68" s="43"/>
    </row>
    <row r="69" spans="1:18" x14ac:dyDescent="0.3">
      <c r="A69" s="17" t="s">
        <v>962</v>
      </c>
      <c r="B69" s="17" t="s">
        <v>963</v>
      </c>
      <c r="C69" s="17" t="s">
        <v>964</v>
      </c>
      <c r="D69" s="17" t="s">
        <v>965</v>
      </c>
      <c r="E69" s="17" t="s">
        <v>966</v>
      </c>
      <c r="F69" s="17" t="s">
        <v>967</v>
      </c>
      <c r="G69" s="18">
        <v>3</v>
      </c>
      <c r="H69" s="18">
        <v>5</v>
      </c>
      <c r="I69" s="19">
        <v>0</v>
      </c>
      <c r="J69" s="20">
        <v>1</v>
      </c>
      <c r="K69" s="21">
        <v>0</v>
      </c>
      <c r="L69" s="22">
        <v>0</v>
      </c>
      <c r="M69" s="43" t="s">
        <v>2477</v>
      </c>
      <c r="N69" s="43"/>
      <c r="O69" s="43"/>
      <c r="P69" s="43"/>
      <c r="Q69" s="43"/>
      <c r="R69" s="43"/>
    </row>
    <row r="70" spans="1:18" x14ac:dyDescent="0.3">
      <c r="A70" s="17" t="s">
        <v>968</v>
      </c>
      <c r="B70" s="17" t="s">
        <v>969</v>
      </c>
      <c r="C70" s="17" t="s">
        <v>970</v>
      </c>
      <c r="D70" s="17" t="s">
        <v>971</v>
      </c>
      <c r="E70" s="17" t="s">
        <v>972</v>
      </c>
      <c r="F70" s="17" t="s">
        <v>973</v>
      </c>
      <c r="G70" s="18">
        <v>3</v>
      </c>
      <c r="H70" s="18">
        <v>24</v>
      </c>
      <c r="I70" s="19">
        <v>1</v>
      </c>
      <c r="J70" s="20">
        <v>0</v>
      </c>
      <c r="K70" s="21">
        <v>0</v>
      </c>
      <c r="L70" s="22">
        <v>0</v>
      </c>
      <c r="M70" s="43" t="s">
        <v>2477</v>
      </c>
      <c r="N70" s="43"/>
      <c r="O70" s="43"/>
      <c r="P70" s="43"/>
      <c r="Q70" s="43"/>
      <c r="R70" s="43"/>
    </row>
    <row r="71" spans="1:18" x14ac:dyDescent="0.3">
      <c r="A71" s="17" t="s">
        <v>974</v>
      </c>
      <c r="B71" s="17" t="s">
        <v>975</v>
      </c>
      <c r="C71" s="17" t="s">
        <v>976</v>
      </c>
      <c r="D71" s="17" t="s">
        <v>756</v>
      </c>
      <c r="E71" s="17" t="s">
        <v>313</v>
      </c>
      <c r="F71" s="17" t="s">
        <v>977</v>
      </c>
      <c r="G71" s="18">
        <v>3</v>
      </c>
      <c r="H71" s="18">
        <v>9</v>
      </c>
      <c r="I71" s="19">
        <v>0.33333333333333337</v>
      </c>
      <c r="J71" s="20">
        <v>0.66666666666666674</v>
      </c>
      <c r="K71" s="21">
        <v>0</v>
      </c>
      <c r="L71" s="22">
        <v>0</v>
      </c>
      <c r="M71" s="43" t="s">
        <v>2477</v>
      </c>
      <c r="N71" s="43"/>
      <c r="O71" s="43"/>
      <c r="P71" s="43"/>
      <c r="Q71" s="43"/>
      <c r="R71" s="43"/>
    </row>
    <row r="72" spans="1:18" x14ac:dyDescent="0.3">
      <c r="A72" s="17" t="s">
        <v>218</v>
      </c>
      <c r="B72" s="17" t="s">
        <v>978</v>
      </c>
      <c r="C72" s="17" t="s">
        <v>765</v>
      </c>
      <c r="D72" s="17" t="s">
        <v>706</v>
      </c>
      <c r="E72" s="17" t="s">
        <v>220</v>
      </c>
      <c r="F72" s="17" t="s">
        <v>979</v>
      </c>
      <c r="G72" s="18">
        <v>3</v>
      </c>
      <c r="H72" s="18">
        <v>4</v>
      </c>
      <c r="I72" s="19">
        <v>0</v>
      </c>
      <c r="J72" s="20">
        <v>0</v>
      </c>
      <c r="K72" s="21">
        <v>1</v>
      </c>
      <c r="L72" s="22">
        <v>0</v>
      </c>
      <c r="M72" s="43" t="s">
        <v>2451</v>
      </c>
      <c r="N72" s="43"/>
      <c r="O72" s="43"/>
      <c r="P72" s="43"/>
      <c r="Q72" s="43"/>
      <c r="R72" s="43"/>
    </row>
    <row r="73" spans="1:18" x14ac:dyDescent="0.3">
      <c r="A73" s="17" t="s">
        <v>980</v>
      </c>
      <c r="B73" s="17" t="s">
        <v>776</v>
      </c>
      <c r="C73" s="17" t="s">
        <v>981</v>
      </c>
      <c r="D73" s="17" t="s">
        <v>778</v>
      </c>
      <c r="E73" s="17" t="s">
        <v>332</v>
      </c>
      <c r="F73" s="17" t="s">
        <v>982</v>
      </c>
      <c r="G73" s="18">
        <v>3</v>
      </c>
      <c r="H73" s="18">
        <v>9</v>
      </c>
      <c r="I73" s="19">
        <v>0.33333333333333337</v>
      </c>
      <c r="J73" s="20">
        <v>0.66666666666666674</v>
      </c>
      <c r="K73" s="21">
        <v>0</v>
      </c>
      <c r="L73" s="22">
        <v>0</v>
      </c>
      <c r="M73" s="43" t="s">
        <v>2477</v>
      </c>
      <c r="N73" s="43"/>
      <c r="O73" s="43"/>
      <c r="P73" s="43"/>
      <c r="Q73" s="43"/>
      <c r="R73" s="43"/>
    </row>
    <row r="74" spans="1:18" x14ac:dyDescent="0.3">
      <c r="A74" s="17" t="s">
        <v>983</v>
      </c>
      <c r="B74" s="17" t="s">
        <v>984</v>
      </c>
      <c r="C74" s="17" t="s">
        <v>686</v>
      </c>
      <c r="D74" s="17" t="s">
        <v>985</v>
      </c>
      <c r="E74" s="17" t="s">
        <v>986</v>
      </c>
      <c r="F74" s="17" t="s">
        <v>987</v>
      </c>
      <c r="G74" s="18">
        <v>3</v>
      </c>
      <c r="H74" s="18">
        <v>3</v>
      </c>
      <c r="I74" s="19">
        <v>0</v>
      </c>
      <c r="J74" s="20">
        <v>1</v>
      </c>
      <c r="K74" s="21">
        <v>0</v>
      </c>
      <c r="L74" s="22">
        <v>0</v>
      </c>
      <c r="M74" s="43" t="s">
        <v>2450</v>
      </c>
      <c r="N74" s="43"/>
      <c r="O74" s="43"/>
      <c r="P74" s="43"/>
      <c r="Q74" s="43"/>
      <c r="R74" s="43"/>
    </row>
    <row r="75" spans="1:18" x14ac:dyDescent="0.3">
      <c r="A75" s="17" t="s">
        <v>200</v>
      </c>
      <c r="B75" s="17" t="s">
        <v>988</v>
      </c>
      <c r="C75" s="17" t="s">
        <v>765</v>
      </c>
      <c r="D75" s="17" t="s">
        <v>989</v>
      </c>
      <c r="E75" s="17" t="s">
        <v>203</v>
      </c>
      <c r="F75" s="17" t="s">
        <v>990</v>
      </c>
      <c r="G75" s="18">
        <v>3</v>
      </c>
      <c r="H75" s="18">
        <v>3</v>
      </c>
      <c r="I75" s="19">
        <v>0</v>
      </c>
      <c r="J75" s="20">
        <v>0</v>
      </c>
      <c r="K75" s="21">
        <v>1</v>
      </c>
      <c r="L75" s="22">
        <v>0</v>
      </c>
      <c r="M75" s="43" t="s">
        <v>2451</v>
      </c>
      <c r="N75" s="43"/>
      <c r="O75" s="43"/>
      <c r="P75" s="43"/>
      <c r="Q75" s="43"/>
      <c r="R75" s="43"/>
    </row>
    <row r="76" spans="1:18" x14ac:dyDescent="0.3">
      <c r="A76" s="17" t="s">
        <v>991</v>
      </c>
      <c r="B76" s="17" t="s">
        <v>992</v>
      </c>
      <c r="C76" s="17" t="s">
        <v>993</v>
      </c>
      <c r="D76" s="17" t="s">
        <v>994</v>
      </c>
      <c r="E76" s="17" t="s">
        <v>313</v>
      </c>
      <c r="F76" s="17" t="s">
        <v>995</v>
      </c>
      <c r="G76" s="18">
        <v>3</v>
      </c>
      <c r="H76" s="18">
        <v>3</v>
      </c>
      <c r="I76" s="19">
        <v>0</v>
      </c>
      <c r="J76" s="20">
        <v>1</v>
      </c>
      <c r="K76" s="21">
        <v>0</v>
      </c>
      <c r="L76" s="22">
        <v>0</v>
      </c>
      <c r="M76" s="43" t="s">
        <v>2450</v>
      </c>
      <c r="N76" s="43"/>
      <c r="O76" s="43"/>
      <c r="P76" s="43"/>
      <c r="Q76" s="43"/>
      <c r="R76" s="43"/>
    </row>
    <row r="77" spans="1:18" x14ac:dyDescent="0.3">
      <c r="A77" s="17" t="s">
        <v>996</v>
      </c>
      <c r="B77" s="17" t="s">
        <v>997</v>
      </c>
      <c r="C77" s="17" t="s">
        <v>955</v>
      </c>
      <c r="D77" s="17" t="s">
        <v>743</v>
      </c>
      <c r="E77" s="17" t="s">
        <v>165</v>
      </c>
      <c r="F77" s="17" t="s">
        <v>998</v>
      </c>
      <c r="G77" s="18">
        <v>3</v>
      </c>
      <c r="H77" s="18">
        <v>3</v>
      </c>
      <c r="I77" s="19">
        <v>0</v>
      </c>
      <c r="J77" s="20">
        <v>1</v>
      </c>
      <c r="K77" s="21">
        <v>0</v>
      </c>
      <c r="L77" s="22">
        <v>0</v>
      </c>
      <c r="M77" s="43" t="s">
        <v>2447</v>
      </c>
      <c r="N77" s="43"/>
      <c r="O77" s="43"/>
      <c r="P77" s="43"/>
      <c r="Q77" s="43"/>
      <c r="R77" s="43"/>
    </row>
    <row r="78" spans="1:18" x14ac:dyDescent="0.3">
      <c r="A78" s="17" t="s">
        <v>564</v>
      </c>
      <c r="B78" s="17" t="s">
        <v>999</v>
      </c>
      <c r="C78" s="17" t="s">
        <v>705</v>
      </c>
      <c r="D78" s="17" t="s">
        <v>857</v>
      </c>
      <c r="E78" s="17" t="s">
        <v>545</v>
      </c>
      <c r="F78" s="17" t="s">
        <v>1000</v>
      </c>
      <c r="G78" s="18">
        <v>3</v>
      </c>
      <c r="H78" s="18">
        <v>6</v>
      </c>
      <c r="I78" s="19">
        <v>0</v>
      </c>
      <c r="J78" s="20">
        <v>0</v>
      </c>
      <c r="K78" s="21">
        <v>0</v>
      </c>
      <c r="L78" s="22">
        <v>1</v>
      </c>
      <c r="M78" s="43" t="s">
        <v>2451</v>
      </c>
      <c r="N78" s="43"/>
      <c r="O78" s="43"/>
      <c r="P78" s="43"/>
      <c r="Q78" s="43"/>
      <c r="R78" s="43"/>
    </row>
    <row r="79" spans="1:18" x14ac:dyDescent="0.3">
      <c r="A79" s="17" t="s">
        <v>1001</v>
      </c>
      <c r="B79" s="17" t="s">
        <v>1002</v>
      </c>
      <c r="C79" s="17" t="s">
        <v>765</v>
      </c>
      <c r="D79" s="17" t="s">
        <v>756</v>
      </c>
      <c r="E79" s="17" t="s">
        <v>434</v>
      </c>
      <c r="F79" s="17" t="s">
        <v>1003</v>
      </c>
      <c r="G79" s="18">
        <v>3</v>
      </c>
      <c r="H79" s="18">
        <v>13</v>
      </c>
      <c r="I79" s="19">
        <v>0.33333333333333337</v>
      </c>
      <c r="J79" s="20">
        <v>0.66666666666666674</v>
      </c>
      <c r="K79" s="21">
        <v>0</v>
      </c>
      <c r="L79" s="22">
        <v>0</v>
      </c>
      <c r="M79" s="43" t="s">
        <v>2477</v>
      </c>
      <c r="N79" s="43"/>
      <c r="O79" s="43"/>
      <c r="P79" s="43"/>
      <c r="Q79" s="43"/>
      <c r="R79" s="43"/>
    </row>
    <row r="80" spans="1:18" x14ac:dyDescent="0.3">
      <c r="A80" s="17" t="s">
        <v>1004</v>
      </c>
      <c r="B80" s="17" t="s">
        <v>1005</v>
      </c>
      <c r="C80" s="17" t="s">
        <v>1006</v>
      </c>
      <c r="D80" s="17" t="s">
        <v>687</v>
      </c>
      <c r="E80" s="17" t="s">
        <v>1007</v>
      </c>
      <c r="F80" s="17" t="s">
        <v>1008</v>
      </c>
      <c r="G80" s="18">
        <v>3</v>
      </c>
      <c r="H80" s="18">
        <v>5</v>
      </c>
      <c r="I80" s="19">
        <v>0.66666666666666674</v>
      </c>
      <c r="J80" s="20">
        <v>0.33333333333333337</v>
      </c>
      <c r="K80" s="21">
        <v>0</v>
      </c>
      <c r="L80" s="22">
        <v>0</v>
      </c>
      <c r="M80" s="43" t="s">
        <v>2455</v>
      </c>
      <c r="N80" s="43"/>
      <c r="O80" s="43"/>
      <c r="P80" s="43"/>
      <c r="Q80" s="43"/>
      <c r="R80" s="43"/>
    </row>
    <row r="81" spans="1:18" x14ac:dyDescent="0.3">
      <c r="A81" s="17" t="s">
        <v>603</v>
      </c>
      <c r="B81" s="17" t="s">
        <v>1009</v>
      </c>
      <c r="C81" s="17" t="s">
        <v>705</v>
      </c>
      <c r="D81" s="17" t="s">
        <v>857</v>
      </c>
      <c r="E81" s="17" t="s">
        <v>545</v>
      </c>
      <c r="F81" s="17" t="s">
        <v>1010</v>
      </c>
      <c r="G81" s="18">
        <v>3</v>
      </c>
      <c r="H81" s="18">
        <v>3</v>
      </c>
      <c r="I81" s="19">
        <v>0</v>
      </c>
      <c r="J81" s="20">
        <v>0</v>
      </c>
      <c r="K81" s="21">
        <v>0</v>
      </c>
      <c r="L81" s="22">
        <v>1</v>
      </c>
      <c r="M81" s="43" t="s">
        <v>2451</v>
      </c>
      <c r="N81" s="43"/>
      <c r="O81" s="43"/>
      <c r="P81" s="43"/>
      <c r="Q81" s="43"/>
      <c r="R81" s="43"/>
    </row>
    <row r="82" spans="1:18" x14ac:dyDescent="0.3">
      <c r="A82" s="17" t="s">
        <v>1011</v>
      </c>
      <c r="B82" s="17" t="s">
        <v>1012</v>
      </c>
      <c r="C82" s="17" t="s">
        <v>765</v>
      </c>
      <c r="D82" s="17" t="s">
        <v>1013</v>
      </c>
      <c r="E82" s="17" t="s">
        <v>313</v>
      </c>
      <c r="F82" s="17" t="s">
        <v>1014</v>
      </c>
      <c r="G82" s="18">
        <v>3</v>
      </c>
      <c r="H82" s="18">
        <v>6</v>
      </c>
      <c r="I82" s="19">
        <v>0</v>
      </c>
      <c r="J82" s="20">
        <v>1</v>
      </c>
      <c r="K82" s="21">
        <v>0</v>
      </c>
      <c r="L82" s="22">
        <v>0</v>
      </c>
      <c r="M82" s="43" t="s">
        <v>2450</v>
      </c>
      <c r="N82" s="43"/>
      <c r="O82" s="43"/>
      <c r="P82" s="43"/>
      <c r="Q82" s="43"/>
      <c r="R82" s="43"/>
    </row>
    <row r="83" spans="1:18" x14ac:dyDescent="0.3">
      <c r="A83" s="17" t="s">
        <v>535</v>
      </c>
      <c r="B83" s="17" t="s">
        <v>1015</v>
      </c>
      <c r="C83" s="17" t="s">
        <v>765</v>
      </c>
      <c r="D83" s="17" t="s">
        <v>727</v>
      </c>
      <c r="E83" s="17" t="s">
        <v>538</v>
      </c>
      <c r="F83" s="17" t="s">
        <v>1016</v>
      </c>
      <c r="G83" s="18">
        <v>3</v>
      </c>
      <c r="H83" s="18">
        <v>10</v>
      </c>
      <c r="I83" s="19">
        <v>0</v>
      </c>
      <c r="J83" s="20">
        <v>0</v>
      </c>
      <c r="K83" s="21">
        <v>0</v>
      </c>
      <c r="L83" s="22">
        <v>1</v>
      </c>
      <c r="M83" s="43" t="s">
        <v>2451</v>
      </c>
      <c r="N83" s="43"/>
      <c r="O83" s="43"/>
      <c r="P83" s="43"/>
      <c r="Q83" s="43"/>
      <c r="R83" s="43"/>
    </row>
    <row r="84" spans="1:18" x14ac:dyDescent="0.3">
      <c r="A84" s="17" t="s">
        <v>1017</v>
      </c>
      <c r="B84" s="17" t="s">
        <v>1018</v>
      </c>
      <c r="C84" s="17" t="s">
        <v>765</v>
      </c>
      <c r="D84" s="17" t="s">
        <v>951</v>
      </c>
      <c r="E84" s="17" t="s">
        <v>250</v>
      </c>
      <c r="F84" s="17" t="s">
        <v>1019</v>
      </c>
      <c r="G84" s="18">
        <v>3</v>
      </c>
      <c r="H84" s="18">
        <v>4</v>
      </c>
      <c r="I84" s="19">
        <v>1</v>
      </c>
      <c r="J84" s="20">
        <v>0</v>
      </c>
      <c r="K84" s="21">
        <v>0</v>
      </c>
      <c r="L84" s="22">
        <v>0</v>
      </c>
      <c r="M84" s="43" t="s">
        <v>2455</v>
      </c>
      <c r="N84" s="43"/>
      <c r="O84" s="43"/>
      <c r="P84" s="43"/>
      <c r="Q84" s="43"/>
      <c r="R84" s="43"/>
    </row>
    <row r="85" spans="1:18" x14ac:dyDescent="0.3">
      <c r="A85" s="17" t="s">
        <v>1020</v>
      </c>
      <c r="B85" s="17" t="s">
        <v>1021</v>
      </c>
      <c r="C85" s="17" t="s">
        <v>1022</v>
      </c>
      <c r="D85" s="17" t="s">
        <v>931</v>
      </c>
      <c r="E85" s="17" t="s">
        <v>313</v>
      </c>
      <c r="F85" s="17" t="s">
        <v>1023</v>
      </c>
      <c r="G85" s="18">
        <v>3</v>
      </c>
      <c r="H85" s="18">
        <v>4</v>
      </c>
      <c r="I85" s="19">
        <v>0</v>
      </c>
      <c r="J85" s="20">
        <v>1</v>
      </c>
      <c r="K85" s="21">
        <v>0</v>
      </c>
      <c r="L85" s="22">
        <v>0</v>
      </c>
      <c r="M85" s="43" t="s">
        <v>2450</v>
      </c>
      <c r="N85" s="43"/>
      <c r="O85" s="43"/>
      <c r="P85" s="43"/>
      <c r="Q85" s="43"/>
      <c r="R85" s="43"/>
    </row>
    <row r="86" spans="1:18" x14ac:dyDescent="0.3">
      <c r="A86" s="17" t="s">
        <v>1024</v>
      </c>
      <c r="B86" s="17" t="s">
        <v>1025</v>
      </c>
      <c r="C86" s="17" t="s">
        <v>755</v>
      </c>
      <c r="D86" s="17" t="s">
        <v>1026</v>
      </c>
      <c r="E86" s="17" t="s">
        <v>757</v>
      </c>
      <c r="F86" s="17" t="s">
        <v>1027</v>
      </c>
      <c r="G86" s="18">
        <v>3</v>
      </c>
      <c r="H86" s="18">
        <v>15</v>
      </c>
      <c r="I86" s="19">
        <v>1</v>
      </c>
      <c r="J86" s="20">
        <v>0</v>
      </c>
      <c r="K86" s="21">
        <v>0</v>
      </c>
      <c r="L86" s="22">
        <v>0</v>
      </c>
      <c r="M86" s="43" t="s">
        <v>2477</v>
      </c>
      <c r="N86" s="43"/>
      <c r="O86" s="43"/>
      <c r="P86" s="43"/>
      <c r="Q86" s="43"/>
      <c r="R86" s="43"/>
    </row>
    <row r="87" spans="1:18" x14ac:dyDescent="0.3">
      <c r="A87" s="17" t="s">
        <v>1028</v>
      </c>
      <c r="B87" s="17" t="s">
        <v>1029</v>
      </c>
      <c r="C87" s="17" t="s">
        <v>686</v>
      </c>
      <c r="D87" s="17" t="s">
        <v>687</v>
      </c>
      <c r="E87" s="17" t="s">
        <v>434</v>
      </c>
      <c r="F87" s="17" t="s">
        <v>1030</v>
      </c>
      <c r="G87" s="18">
        <v>3</v>
      </c>
      <c r="H87" s="18">
        <v>24</v>
      </c>
      <c r="I87" s="19">
        <v>0</v>
      </c>
      <c r="J87" s="20">
        <v>1</v>
      </c>
      <c r="K87" s="21">
        <v>0</v>
      </c>
      <c r="L87" s="22">
        <v>0</v>
      </c>
      <c r="M87" s="43" t="s">
        <v>2477</v>
      </c>
      <c r="N87" s="43"/>
      <c r="O87" s="43"/>
      <c r="P87" s="43"/>
      <c r="Q87" s="43"/>
      <c r="R87" s="43"/>
    </row>
    <row r="88" spans="1:18" x14ac:dyDescent="0.3">
      <c r="A88" s="17" t="s">
        <v>1031</v>
      </c>
      <c r="B88" s="17" t="s">
        <v>1032</v>
      </c>
      <c r="C88" s="17" t="s">
        <v>1033</v>
      </c>
      <c r="D88" s="17" t="s">
        <v>1034</v>
      </c>
      <c r="E88" s="17" t="s">
        <v>275</v>
      </c>
      <c r="F88" s="17" t="s">
        <v>1035</v>
      </c>
      <c r="G88" s="18">
        <v>3</v>
      </c>
      <c r="H88" s="18">
        <v>8</v>
      </c>
      <c r="I88" s="19">
        <v>1</v>
      </c>
      <c r="J88" s="20">
        <v>0</v>
      </c>
      <c r="K88" s="21">
        <v>0</v>
      </c>
      <c r="L88" s="22">
        <v>0</v>
      </c>
      <c r="M88" s="43" t="s">
        <v>2477</v>
      </c>
      <c r="N88" s="43"/>
      <c r="O88" s="43"/>
      <c r="P88" s="43"/>
      <c r="Q88" s="43"/>
      <c r="R88" s="43"/>
    </row>
    <row r="89" spans="1:18" x14ac:dyDescent="0.3">
      <c r="A89" s="17" t="s">
        <v>479</v>
      </c>
      <c r="B89" s="17" t="s">
        <v>480</v>
      </c>
      <c r="C89" s="17" t="s">
        <v>1036</v>
      </c>
      <c r="D89" s="17" t="s">
        <v>931</v>
      </c>
      <c r="E89" s="17" t="s">
        <v>482</v>
      </c>
      <c r="F89" s="17" t="s">
        <v>1037</v>
      </c>
      <c r="G89" s="18">
        <v>3</v>
      </c>
      <c r="H89" s="18">
        <v>3</v>
      </c>
      <c r="I89" s="19">
        <v>0</v>
      </c>
      <c r="J89" s="20">
        <v>0</v>
      </c>
      <c r="K89" s="21">
        <v>1</v>
      </c>
      <c r="L89" s="22">
        <v>0</v>
      </c>
      <c r="M89" s="43" t="s">
        <v>2451</v>
      </c>
      <c r="N89" s="43"/>
      <c r="O89" s="43"/>
      <c r="P89" s="43"/>
      <c r="Q89" s="43"/>
      <c r="R89" s="43"/>
    </row>
    <row r="90" spans="1:18" x14ac:dyDescent="0.3">
      <c r="A90" s="17" t="s">
        <v>580</v>
      </c>
      <c r="B90" s="17" t="s">
        <v>1038</v>
      </c>
      <c r="C90" s="17" t="s">
        <v>1039</v>
      </c>
      <c r="D90" s="17" t="s">
        <v>857</v>
      </c>
      <c r="E90" s="17" t="s">
        <v>545</v>
      </c>
      <c r="F90" s="17" t="s">
        <v>1040</v>
      </c>
      <c r="G90" s="18">
        <v>3</v>
      </c>
      <c r="H90" s="18">
        <v>7</v>
      </c>
      <c r="I90" s="19">
        <v>0</v>
      </c>
      <c r="J90" s="20">
        <v>0</v>
      </c>
      <c r="K90" s="21">
        <v>0</v>
      </c>
      <c r="L90" s="22">
        <v>1</v>
      </c>
      <c r="M90" s="43" t="s">
        <v>2451</v>
      </c>
      <c r="N90" s="43"/>
      <c r="O90" s="43"/>
      <c r="P90" s="43"/>
      <c r="Q90" s="43"/>
      <c r="R90" s="43"/>
    </row>
    <row r="91" spans="1:18" x14ac:dyDescent="0.3">
      <c r="A91" s="17" t="s">
        <v>185</v>
      </c>
      <c r="B91" s="17" t="s">
        <v>1041</v>
      </c>
      <c r="C91" s="17" t="s">
        <v>1039</v>
      </c>
      <c r="D91" s="17" t="s">
        <v>706</v>
      </c>
      <c r="E91" s="17" t="s">
        <v>188</v>
      </c>
      <c r="F91" s="17" t="s">
        <v>1042</v>
      </c>
      <c r="G91" s="18">
        <v>3</v>
      </c>
      <c r="H91" s="18">
        <v>3</v>
      </c>
      <c r="I91" s="19">
        <v>0</v>
      </c>
      <c r="J91" s="20">
        <v>0</v>
      </c>
      <c r="K91" s="21">
        <v>1</v>
      </c>
      <c r="L91" s="22">
        <v>0</v>
      </c>
      <c r="M91" s="43" t="s">
        <v>2451</v>
      </c>
      <c r="N91" s="43"/>
      <c r="O91" s="43"/>
      <c r="P91" s="43"/>
      <c r="Q91" s="43"/>
      <c r="R91" s="43"/>
    </row>
    <row r="92" spans="1:18" x14ac:dyDescent="0.3">
      <c r="A92" s="17" t="s">
        <v>1043</v>
      </c>
      <c r="B92" s="17" t="s">
        <v>1044</v>
      </c>
      <c r="C92" s="17" t="s">
        <v>1045</v>
      </c>
      <c r="D92" s="17" t="s">
        <v>778</v>
      </c>
      <c r="E92" s="17" t="s">
        <v>313</v>
      </c>
      <c r="F92" s="17" t="s">
        <v>1046</v>
      </c>
      <c r="G92" s="18">
        <v>3</v>
      </c>
      <c r="H92" s="18">
        <v>3</v>
      </c>
      <c r="I92" s="19">
        <v>0.66666666666666674</v>
      </c>
      <c r="J92" s="20">
        <v>0.33333333333333337</v>
      </c>
      <c r="K92" s="21">
        <v>0</v>
      </c>
      <c r="L92" s="22">
        <v>0</v>
      </c>
      <c r="M92" s="43" t="s">
        <v>2448</v>
      </c>
      <c r="N92" s="43"/>
      <c r="O92" s="43"/>
      <c r="P92" s="43"/>
      <c r="Q92" s="43"/>
      <c r="R92" s="43"/>
    </row>
    <row r="93" spans="1:18" x14ac:dyDescent="0.3">
      <c r="A93" s="17" t="s">
        <v>1047</v>
      </c>
      <c r="B93" s="17" t="s">
        <v>1048</v>
      </c>
      <c r="C93" s="17" t="s">
        <v>705</v>
      </c>
      <c r="D93" s="17" t="s">
        <v>820</v>
      </c>
      <c r="E93" s="17" t="s">
        <v>188</v>
      </c>
      <c r="F93" s="17" t="s">
        <v>1049</v>
      </c>
      <c r="G93" s="18">
        <v>3</v>
      </c>
      <c r="H93" s="18">
        <v>11</v>
      </c>
      <c r="I93" s="19">
        <v>0</v>
      </c>
      <c r="J93" s="20">
        <v>1</v>
      </c>
      <c r="K93" s="21">
        <v>0</v>
      </c>
      <c r="L93" s="22">
        <v>0</v>
      </c>
      <c r="M93" s="43" t="s">
        <v>2450</v>
      </c>
      <c r="N93" s="43"/>
      <c r="O93" s="43"/>
      <c r="P93" s="43"/>
      <c r="Q93" s="43"/>
      <c r="R93" s="43"/>
    </row>
    <row r="94" spans="1:18" x14ac:dyDescent="0.3">
      <c r="A94" s="17" t="s">
        <v>1050</v>
      </c>
      <c r="B94" s="17" t="s">
        <v>1051</v>
      </c>
      <c r="C94" s="17" t="s">
        <v>1052</v>
      </c>
      <c r="D94" s="17" t="s">
        <v>1053</v>
      </c>
      <c r="E94" s="17" t="s">
        <v>313</v>
      </c>
      <c r="F94" s="17" t="s">
        <v>1054</v>
      </c>
      <c r="G94" s="18">
        <v>3</v>
      </c>
      <c r="H94" s="18">
        <v>15</v>
      </c>
      <c r="I94" s="19">
        <v>0</v>
      </c>
      <c r="J94" s="20">
        <v>1</v>
      </c>
      <c r="K94" s="21">
        <v>0</v>
      </c>
      <c r="L94" s="22">
        <v>0</v>
      </c>
      <c r="M94" s="43" t="s">
        <v>2477</v>
      </c>
      <c r="N94" s="43"/>
      <c r="O94" s="43"/>
      <c r="P94" s="43"/>
      <c r="Q94" s="43"/>
      <c r="R94" s="43"/>
    </row>
    <row r="95" spans="1:18" x14ac:dyDescent="0.3">
      <c r="A95" s="17" t="s">
        <v>1055</v>
      </c>
      <c r="B95" s="17" t="s">
        <v>1056</v>
      </c>
      <c r="C95" s="17" t="s">
        <v>1057</v>
      </c>
      <c r="D95" s="17" t="s">
        <v>710</v>
      </c>
      <c r="E95" s="17" t="s">
        <v>250</v>
      </c>
      <c r="F95" s="17" t="s">
        <v>1058</v>
      </c>
      <c r="G95" s="18">
        <v>3</v>
      </c>
      <c r="H95" s="18">
        <v>7</v>
      </c>
      <c r="I95" s="19">
        <v>0.33333333333333337</v>
      </c>
      <c r="J95" s="20">
        <v>0.66666666666666674</v>
      </c>
      <c r="K95" s="21">
        <v>0</v>
      </c>
      <c r="L95" s="22">
        <v>0</v>
      </c>
      <c r="M95" s="43" t="s">
        <v>2455</v>
      </c>
      <c r="N95" s="43"/>
      <c r="O95" s="43"/>
      <c r="P95" s="43"/>
      <c r="Q95" s="43"/>
      <c r="R95" s="43"/>
    </row>
    <row r="96" spans="1:18" x14ac:dyDescent="0.3">
      <c r="A96" s="17" t="s">
        <v>1059</v>
      </c>
      <c r="B96" s="17" t="s">
        <v>1060</v>
      </c>
      <c r="C96" s="17" t="s">
        <v>1061</v>
      </c>
      <c r="D96" s="17" t="s">
        <v>761</v>
      </c>
      <c r="E96" s="17" t="s">
        <v>1062</v>
      </c>
      <c r="F96" s="17" t="s">
        <v>1063</v>
      </c>
      <c r="G96" s="18">
        <v>2</v>
      </c>
      <c r="H96" s="18">
        <v>9</v>
      </c>
      <c r="I96" s="19">
        <v>1</v>
      </c>
      <c r="J96" s="20">
        <v>0</v>
      </c>
      <c r="K96" s="21">
        <v>0</v>
      </c>
      <c r="L96" s="22">
        <v>0</v>
      </c>
      <c r="M96" s="43" t="s">
        <v>2449</v>
      </c>
      <c r="N96" s="43"/>
      <c r="O96" s="43"/>
      <c r="P96" s="43"/>
      <c r="Q96" s="43"/>
      <c r="R96" s="43"/>
    </row>
    <row r="97" spans="1:18" x14ac:dyDescent="0.3">
      <c r="A97" s="17" t="s">
        <v>1064</v>
      </c>
      <c r="B97" s="17" t="s">
        <v>1065</v>
      </c>
      <c r="C97" s="17" t="s">
        <v>686</v>
      </c>
      <c r="D97" s="17" t="s">
        <v>710</v>
      </c>
      <c r="E97" s="17" t="s">
        <v>1066</v>
      </c>
      <c r="F97" s="17" t="s">
        <v>1067</v>
      </c>
      <c r="G97" s="18">
        <v>2</v>
      </c>
      <c r="H97" s="18">
        <v>30</v>
      </c>
      <c r="I97" s="19">
        <v>0</v>
      </c>
      <c r="J97" s="20">
        <v>1</v>
      </c>
      <c r="K97" s="21">
        <v>0</v>
      </c>
      <c r="L97" s="22">
        <v>0</v>
      </c>
      <c r="M97" s="43" t="s">
        <v>2449</v>
      </c>
      <c r="N97" s="43"/>
      <c r="O97" s="43"/>
      <c r="P97" s="43"/>
      <c r="Q97" s="43"/>
      <c r="R97" s="43"/>
    </row>
    <row r="98" spans="1:18" x14ac:dyDescent="0.3">
      <c r="A98" s="17" t="s">
        <v>190</v>
      </c>
      <c r="B98" s="17" t="s">
        <v>1068</v>
      </c>
      <c r="C98" s="17" t="s">
        <v>765</v>
      </c>
      <c r="D98" s="17" t="s">
        <v>1069</v>
      </c>
      <c r="E98" s="17" t="s">
        <v>193</v>
      </c>
      <c r="F98" s="17" t="s">
        <v>1070</v>
      </c>
      <c r="G98" s="18">
        <v>2</v>
      </c>
      <c r="H98" s="18">
        <v>2</v>
      </c>
      <c r="I98" s="19">
        <v>0</v>
      </c>
      <c r="J98" s="20">
        <v>0</v>
      </c>
      <c r="K98" s="21">
        <v>1</v>
      </c>
      <c r="L98" s="22">
        <v>0</v>
      </c>
      <c r="M98" s="43" t="s">
        <v>2451</v>
      </c>
      <c r="N98" s="43"/>
      <c r="O98" s="43"/>
      <c r="P98" s="43"/>
      <c r="Q98" s="43"/>
      <c r="R98" s="43"/>
    </row>
    <row r="99" spans="1:18" x14ac:dyDescent="0.3">
      <c r="A99" s="17" t="s">
        <v>1071</v>
      </c>
      <c r="B99" s="17" t="s">
        <v>1072</v>
      </c>
      <c r="C99" s="17" t="s">
        <v>765</v>
      </c>
      <c r="D99" s="17" t="s">
        <v>994</v>
      </c>
      <c r="E99" s="17" t="s">
        <v>313</v>
      </c>
      <c r="F99" s="17" t="s">
        <v>1073</v>
      </c>
      <c r="G99" s="18">
        <v>2</v>
      </c>
      <c r="H99" s="18">
        <v>3</v>
      </c>
      <c r="I99" s="19">
        <v>0</v>
      </c>
      <c r="J99" s="20">
        <v>1</v>
      </c>
      <c r="K99" s="21">
        <v>0</v>
      </c>
      <c r="L99" s="22">
        <v>0</v>
      </c>
      <c r="M99" s="43" t="s">
        <v>2450</v>
      </c>
      <c r="N99" s="43"/>
      <c r="O99" s="43"/>
      <c r="P99" s="43"/>
      <c r="Q99" s="43"/>
      <c r="R99" s="43"/>
    </row>
    <row r="100" spans="1:18" x14ac:dyDescent="0.3">
      <c r="A100" s="17" t="s">
        <v>227</v>
      </c>
      <c r="B100" s="17" t="s">
        <v>1074</v>
      </c>
      <c r="C100" s="17" t="s">
        <v>1075</v>
      </c>
      <c r="D100" s="17" t="s">
        <v>878</v>
      </c>
      <c r="E100" s="17" t="s">
        <v>230</v>
      </c>
      <c r="F100" s="17" t="s">
        <v>1076</v>
      </c>
      <c r="G100" s="18">
        <v>2</v>
      </c>
      <c r="H100" s="18">
        <v>3</v>
      </c>
      <c r="I100" s="19">
        <v>0</v>
      </c>
      <c r="J100" s="20">
        <v>0</v>
      </c>
      <c r="K100" s="21">
        <v>1</v>
      </c>
      <c r="L100" s="22">
        <v>0</v>
      </c>
      <c r="M100" s="43" t="s">
        <v>2451</v>
      </c>
      <c r="N100" s="43"/>
      <c r="O100" s="43"/>
      <c r="P100" s="43"/>
      <c r="Q100" s="43"/>
      <c r="R100" s="43"/>
    </row>
    <row r="101" spans="1:18" x14ac:dyDescent="0.3">
      <c r="A101" s="17" t="s">
        <v>1077</v>
      </c>
      <c r="B101" s="17" t="s">
        <v>1078</v>
      </c>
      <c r="C101" s="17" t="s">
        <v>691</v>
      </c>
      <c r="D101" s="17" t="s">
        <v>692</v>
      </c>
      <c r="E101" s="17" t="s">
        <v>332</v>
      </c>
      <c r="F101" s="17" t="s">
        <v>1079</v>
      </c>
      <c r="G101" s="18">
        <v>2</v>
      </c>
      <c r="H101" s="18">
        <v>2</v>
      </c>
      <c r="I101" s="19">
        <v>1</v>
      </c>
      <c r="J101" s="20">
        <v>0</v>
      </c>
      <c r="K101" s="21">
        <v>0</v>
      </c>
      <c r="L101" s="22">
        <v>0</v>
      </c>
      <c r="M101" s="43" t="s">
        <v>2449</v>
      </c>
      <c r="N101" s="43"/>
      <c r="O101" s="43"/>
      <c r="P101" s="43"/>
      <c r="Q101" s="43"/>
      <c r="R101" s="43"/>
    </row>
    <row r="102" spans="1:18" x14ac:dyDescent="0.3">
      <c r="A102" s="17" t="s">
        <v>1080</v>
      </c>
      <c r="B102" s="17" t="s">
        <v>1081</v>
      </c>
      <c r="C102" s="17" t="s">
        <v>1082</v>
      </c>
      <c r="D102" s="17" t="s">
        <v>971</v>
      </c>
      <c r="E102" s="17" t="s">
        <v>250</v>
      </c>
      <c r="F102" s="17" t="s">
        <v>1083</v>
      </c>
      <c r="G102" s="18">
        <v>2</v>
      </c>
      <c r="H102" s="18">
        <v>2</v>
      </c>
      <c r="I102" s="19">
        <v>0</v>
      </c>
      <c r="J102" s="20">
        <v>1</v>
      </c>
      <c r="K102" s="21">
        <v>0</v>
      </c>
      <c r="L102" s="22">
        <v>0</v>
      </c>
      <c r="M102" s="43" t="s">
        <v>2450</v>
      </c>
      <c r="N102" s="43"/>
      <c r="O102" s="43"/>
      <c r="P102" s="43"/>
      <c r="Q102" s="43"/>
      <c r="R102" s="43"/>
    </row>
    <row r="103" spans="1:18" x14ac:dyDescent="0.3">
      <c r="A103" s="17" t="s">
        <v>1084</v>
      </c>
      <c r="B103" s="17" t="s">
        <v>1085</v>
      </c>
      <c r="C103" s="17" t="s">
        <v>755</v>
      </c>
      <c r="D103" s="17" t="s">
        <v>756</v>
      </c>
      <c r="E103" s="17" t="s">
        <v>757</v>
      </c>
      <c r="F103" s="17" t="s">
        <v>1086</v>
      </c>
      <c r="G103" s="18">
        <v>2</v>
      </c>
      <c r="H103" s="18">
        <v>4</v>
      </c>
      <c r="I103" s="19">
        <v>1</v>
      </c>
      <c r="J103" s="20">
        <v>0</v>
      </c>
      <c r="K103" s="21">
        <v>0</v>
      </c>
      <c r="L103" s="22">
        <v>0</v>
      </c>
      <c r="M103" s="43" t="s">
        <v>2449</v>
      </c>
      <c r="N103" s="43"/>
      <c r="O103" s="43"/>
      <c r="P103" s="43"/>
      <c r="Q103" s="43"/>
      <c r="R103" s="43"/>
    </row>
    <row r="104" spans="1:18" x14ac:dyDescent="0.3">
      <c r="A104" s="17" t="s">
        <v>1087</v>
      </c>
      <c r="B104" s="17" t="s">
        <v>1088</v>
      </c>
      <c r="C104" s="17" t="s">
        <v>1089</v>
      </c>
      <c r="D104" s="17" t="s">
        <v>878</v>
      </c>
      <c r="E104" s="17" t="s">
        <v>1090</v>
      </c>
      <c r="F104" s="17" t="s">
        <v>1091</v>
      </c>
      <c r="G104" s="18">
        <v>2</v>
      </c>
      <c r="H104" s="18">
        <v>2</v>
      </c>
      <c r="I104" s="19">
        <v>0</v>
      </c>
      <c r="J104" s="20">
        <v>1</v>
      </c>
      <c r="K104" s="21">
        <v>0</v>
      </c>
      <c r="L104" s="22">
        <v>0</v>
      </c>
      <c r="M104" s="43" t="s">
        <v>2447</v>
      </c>
      <c r="N104" s="43"/>
      <c r="O104" s="43"/>
      <c r="P104" s="43"/>
      <c r="Q104" s="43"/>
      <c r="R104" s="43"/>
    </row>
    <row r="105" spans="1:18" x14ac:dyDescent="0.3">
      <c r="A105" s="17" t="s">
        <v>1092</v>
      </c>
      <c r="B105" s="17" t="s">
        <v>1093</v>
      </c>
      <c r="C105" s="17" t="s">
        <v>1094</v>
      </c>
      <c r="D105" s="17" t="s">
        <v>687</v>
      </c>
      <c r="E105" s="17" t="s">
        <v>332</v>
      </c>
      <c r="F105" s="17" t="s">
        <v>1095</v>
      </c>
      <c r="G105" s="18">
        <v>2</v>
      </c>
      <c r="H105" s="18">
        <v>4</v>
      </c>
      <c r="I105" s="19">
        <v>0.5</v>
      </c>
      <c r="J105" s="20">
        <v>0.5</v>
      </c>
      <c r="K105" s="21">
        <v>0</v>
      </c>
      <c r="L105" s="22">
        <v>0</v>
      </c>
      <c r="M105" s="43" t="s">
        <v>2448</v>
      </c>
      <c r="N105" s="43"/>
      <c r="O105" s="43"/>
      <c r="P105" s="43"/>
      <c r="Q105" s="43"/>
      <c r="R105" s="43"/>
    </row>
    <row r="106" spans="1:18" x14ac:dyDescent="0.3">
      <c r="A106" s="17" t="s">
        <v>1096</v>
      </c>
      <c r="B106" s="17" t="s">
        <v>1097</v>
      </c>
      <c r="C106" s="17" t="s">
        <v>1098</v>
      </c>
      <c r="D106" s="17" t="s">
        <v>748</v>
      </c>
      <c r="E106" s="17" t="s">
        <v>783</v>
      </c>
      <c r="F106" s="17" t="s">
        <v>1099</v>
      </c>
      <c r="G106" s="18">
        <v>2</v>
      </c>
      <c r="H106" s="18">
        <v>2</v>
      </c>
      <c r="I106" s="19">
        <v>1</v>
      </c>
      <c r="J106" s="20">
        <v>0</v>
      </c>
      <c r="K106" s="21">
        <v>0</v>
      </c>
      <c r="L106" s="22">
        <v>0</v>
      </c>
      <c r="M106" s="43" t="s">
        <v>2449</v>
      </c>
      <c r="N106" s="43"/>
      <c r="O106" s="43"/>
      <c r="P106" s="43"/>
      <c r="Q106" s="43"/>
      <c r="R106" s="43"/>
    </row>
    <row r="107" spans="1:18" x14ac:dyDescent="0.3">
      <c r="A107" s="17" t="s">
        <v>310</v>
      </c>
      <c r="B107" s="17" t="s">
        <v>1100</v>
      </c>
      <c r="C107" s="17" t="s">
        <v>1101</v>
      </c>
      <c r="D107" s="17" t="s">
        <v>820</v>
      </c>
      <c r="E107" s="17" t="s">
        <v>313</v>
      </c>
      <c r="F107" s="17" t="s">
        <v>1102</v>
      </c>
      <c r="G107" s="18">
        <v>2</v>
      </c>
      <c r="H107" s="18">
        <v>3</v>
      </c>
      <c r="I107" s="19">
        <v>0</v>
      </c>
      <c r="J107" s="20">
        <v>0</v>
      </c>
      <c r="K107" s="21">
        <v>1</v>
      </c>
      <c r="L107" s="22">
        <v>0</v>
      </c>
      <c r="M107" s="43" t="s">
        <v>2451</v>
      </c>
      <c r="N107" s="43"/>
      <c r="O107" s="43"/>
      <c r="P107" s="43"/>
      <c r="Q107" s="43"/>
      <c r="R107" s="43"/>
    </row>
    <row r="108" spans="1:18" x14ac:dyDescent="0.3">
      <c r="A108" s="17" t="s">
        <v>1103</v>
      </c>
      <c r="B108" s="17" t="s">
        <v>1104</v>
      </c>
      <c r="C108" s="17" t="s">
        <v>1105</v>
      </c>
      <c r="D108" s="17" t="s">
        <v>710</v>
      </c>
      <c r="E108" s="17" t="s">
        <v>883</v>
      </c>
      <c r="F108" s="17" t="s">
        <v>1106</v>
      </c>
      <c r="G108" s="18">
        <v>2</v>
      </c>
      <c r="H108" s="18">
        <v>52</v>
      </c>
      <c r="I108" s="19">
        <v>0</v>
      </c>
      <c r="J108" s="20">
        <v>1</v>
      </c>
      <c r="K108" s="21">
        <v>0</v>
      </c>
      <c r="L108" s="22">
        <v>0</v>
      </c>
      <c r="M108" s="43" t="s">
        <v>2449</v>
      </c>
      <c r="N108" s="43"/>
      <c r="O108" s="43"/>
      <c r="P108" s="43"/>
      <c r="Q108" s="43"/>
      <c r="R108" s="43"/>
    </row>
    <row r="109" spans="1:18" x14ac:dyDescent="0.3">
      <c r="A109" s="17" t="s">
        <v>1107</v>
      </c>
      <c r="B109" s="17" t="s">
        <v>1108</v>
      </c>
      <c r="C109" s="17" t="s">
        <v>1109</v>
      </c>
      <c r="D109" s="17" t="s">
        <v>737</v>
      </c>
      <c r="E109" s="17" t="s">
        <v>434</v>
      </c>
      <c r="F109" s="17" t="s">
        <v>1110</v>
      </c>
      <c r="G109" s="18">
        <v>2</v>
      </c>
      <c r="H109" s="18">
        <v>2</v>
      </c>
      <c r="I109" s="19">
        <v>1</v>
      </c>
      <c r="J109" s="20">
        <v>0</v>
      </c>
      <c r="K109" s="21">
        <v>0</v>
      </c>
      <c r="L109" s="22">
        <v>0</v>
      </c>
      <c r="M109" s="43" t="s">
        <v>2449</v>
      </c>
      <c r="N109" s="43"/>
      <c r="O109" s="43"/>
      <c r="P109" s="43"/>
      <c r="Q109" s="43"/>
      <c r="R109" s="43"/>
    </row>
    <row r="110" spans="1:18" x14ac:dyDescent="0.3">
      <c r="A110" s="17" t="s">
        <v>1111</v>
      </c>
      <c r="B110" s="17" t="s">
        <v>1112</v>
      </c>
      <c r="C110" s="17" t="s">
        <v>1113</v>
      </c>
      <c r="D110" s="17" t="s">
        <v>1053</v>
      </c>
      <c r="E110" s="17" t="s">
        <v>332</v>
      </c>
      <c r="F110" s="17" t="s">
        <v>1114</v>
      </c>
      <c r="G110" s="18">
        <v>2</v>
      </c>
      <c r="H110" s="18">
        <v>2</v>
      </c>
      <c r="I110" s="19">
        <v>0</v>
      </c>
      <c r="J110" s="20">
        <v>1</v>
      </c>
      <c r="K110" s="21">
        <v>0</v>
      </c>
      <c r="L110" s="22">
        <v>0</v>
      </c>
      <c r="M110" s="43" t="s">
        <v>2450</v>
      </c>
      <c r="N110" s="43"/>
      <c r="O110" s="43"/>
      <c r="P110" s="43"/>
      <c r="Q110" s="43"/>
      <c r="R110" s="43"/>
    </row>
    <row r="111" spans="1:18" x14ac:dyDescent="0.3">
      <c r="A111" s="17" t="s">
        <v>405</v>
      </c>
      <c r="B111" s="17" t="s">
        <v>1115</v>
      </c>
      <c r="C111" s="17" t="s">
        <v>1116</v>
      </c>
      <c r="D111" s="17" t="s">
        <v>1013</v>
      </c>
      <c r="E111" s="17" t="s">
        <v>407</v>
      </c>
      <c r="F111" s="17" t="s">
        <v>1117</v>
      </c>
      <c r="G111" s="18">
        <v>2</v>
      </c>
      <c r="H111" s="18">
        <v>2</v>
      </c>
      <c r="I111" s="19">
        <v>0</v>
      </c>
      <c r="J111" s="20">
        <v>0</v>
      </c>
      <c r="K111" s="21">
        <v>1</v>
      </c>
      <c r="L111" s="22">
        <v>0</v>
      </c>
      <c r="M111" s="43" t="s">
        <v>2451</v>
      </c>
      <c r="N111" s="43"/>
      <c r="O111" s="43"/>
      <c r="P111" s="43"/>
      <c r="Q111" s="43"/>
      <c r="R111" s="43"/>
    </row>
    <row r="112" spans="1:18" x14ac:dyDescent="0.3">
      <c r="A112" s="17" t="s">
        <v>1118</v>
      </c>
      <c r="B112" s="17" t="s">
        <v>1119</v>
      </c>
      <c r="C112" s="17" t="s">
        <v>765</v>
      </c>
      <c r="D112" s="17" t="s">
        <v>1120</v>
      </c>
      <c r="E112" s="17" t="s">
        <v>1121</v>
      </c>
      <c r="F112" s="17" t="s">
        <v>1122</v>
      </c>
      <c r="G112" s="18">
        <v>2</v>
      </c>
      <c r="H112" s="18">
        <v>7</v>
      </c>
      <c r="I112" s="19">
        <v>0.5</v>
      </c>
      <c r="J112" s="20">
        <v>0.5</v>
      </c>
      <c r="K112" s="21">
        <v>0</v>
      </c>
      <c r="L112" s="22">
        <v>0</v>
      </c>
      <c r="M112" s="43" t="s">
        <v>2449</v>
      </c>
      <c r="N112" s="43"/>
      <c r="O112" s="43"/>
      <c r="P112" s="43"/>
      <c r="Q112" s="43"/>
      <c r="R112" s="43"/>
    </row>
    <row r="113" spans="1:18" x14ac:dyDescent="0.3">
      <c r="A113" s="17" t="s">
        <v>605</v>
      </c>
      <c r="B113" s="17" t="s">
        <v>1123</v>
      </c>
      <c r="C113" s="17" t="s">
        <v>1124</v>
      </c>
      <c r="D113" s="17" t="s">
        <v>857</v>
      </c>
      <c r="E113" s="17" t="s">
        <v>545</v>
      </c>
      <c r="F113" s="17" t="s">
        <v>1125</v>
      </c>
      <c r="G113" s="18">
        <v>2</v>
      </c>
      <c r="H113" s="18">
        <v>2</v>
      </c>
      <c r="I113" s="19">
        <v>0</v>
      </c>
      <c r="J113" s="20">
        <v>0</v>
      </c>
      <c r="K113" s="21">
        <v>0</v>
      </c>
      <c r="L113" s="22">
        <v>1</v>
      </c>
      <c r="M113" s="43" t="s">
        <v>2451</v>
      </c>
      <c r="N113" s="43"/>
      <c r="O113" s="43"/>
      <c r="P113" s="43"/>
      <c r="Q113" s="43"/>
      <c r="R113" s="43"/>
    </row>
    <row r="114" spans="1:18" x14ac:dyDescent="0.3">
      <c r="A114" s="17" t="s">
        <v>1126</v>
      </c>
      <c r="B114" s="17" t="s">
        <v>1127</v>
      </c>
      <c r="C114" s="17" t="s">
        <v>1128</v>
      </c>
      <c r="D114" s="17" t="s">
        <v>710</v>
      </c>
      <c r="E114" s="17" t="s">
        <v>871</v>
      </c>
      <c r="F114" s="17" t="s">
        <v>1129</v>
      </c>
      <c r="G114" s="18">
        <v>2</v>
      </c>
      <c r="H114" s="18">
        <v>48</v>
      </c>
      <c r="I114" s="19">
        <v>0</v>
      </c>
      <c r="J114" s="20">
        <v>1</v>
      </c>
      <c r="K114" s="21">
        <v>0</v>
      </c>
      <c r="L114" s="22">
        <v>0</v>
      </c>
      <c r="M114" s="43" t="s">
        <v>2450</v>
      </c>
      <c r="N114" s="43"/>
      <c r="O114" s="43"/>
      <c r="P114" s="43"/>
      <c r="Q114" s="43"/>
      <c r="R114" s="43"/>
    </row>
    <row r="115" spans="1:18" x14ac:dyDescent="0.3">
      <c r="A115" s="17" t="s">
        <v>1130</v>
      </c>
      <c r="B115" s="17" t="s">
        <v>1131</v>
      </c>
      <c r="C115" s="17" t="s">
        <v>1132</v>
      </c>
      <c r="D115" s="17" t="s">
        <v>1133</v>
      </c>
      <c r="E115" s="17" t="s">
        <v>332</v>
      </c>
      <c r="F115" s="17" t="s">
        <v>1134</v>
      </c>
      <c r="G115" s="18">
        <v>2</v>
      </c>
      <c r="H115" s="18">
        <v>4</v>
      </c>
      <c r="I115" s="19">
        <v>1</v>
      </c>
      <c r="J115" s="20">
        <v>0</v>
      </c>
      <c r="K115" s="21">
        <v>0</v>
      </c>
      <c r="L115" s="22">
        <v>0</v>
      </c>
      <c r="M115" s="43" t="s">
        <v>2449</v>
      </c>
      <c r="N115" s="43"/>
      <c r="O115" s="43"/>
      <c r="P115" s="43"/>
      <c r="Q115" s="43"/>
      <c r="R115" s="43"/>
    </row>
    <row r="116" spans="1:18" x14ac:dyDescent="0.3">
      <c r="A116" s="17" t="s">
        <v>1135</v>
      </c>
      <c r="B116" s="17" t="s">
        <v>1136</v>
      </c>
      <c r="C116" s="17" t="s">
        <v>765</v>
      </c>
      <c r="D116" s="17" t="s">
        <v>1137</v>
      </c>
      <c r="E116" s="17" t="s">
        <v>313</v>
      </c>
      <c r="F116" s="17" t="s">
        <v>1138</v>
      </c>
      <c r="G116" s="18">
        <v>2</v>
      </c>
      <c r="H116" s="18">
        <v>2</v>
      </c>
      <c r="I116" s="19">
        <v>0</v>
      </c>
      <c r="J116" s="20">
        <v>1</v>
      </c>
      <c r="K116" s="21">
        <v>0</v>
      </c>
      <c r="L116" s="22">
        <v>0</v>
      </c>
      <c r="M116" s="43" t="s">
        <v>2450</v>
      </c>
      <c r="N116" s="43"/>
      <c r="O116" s="43"/>
      <c r="P116" s="43"/>
      <c r="Q116" s="43"/>
      <c r="R116" s="43"/>
    </row>
    <row r="117" spans="1:18" x14ac:dyDescent="0.3">
      <c r="A117" s="17" t="s">
        <v>1139</v>
      </c>
      <c r="B117" s="17" t="s">
        <v>746</v>
      </c>
      <c r="C117" s="17" t="s">
        <v>747</v>
      </c>
      <c r="D117" s="17" t="s">
        <v>1140</v>
      </c>
      <c r="E117" s="17" t="s">
        <v>275</v>
      </c>
      <c r="F117" s="17" t="s">
        <v>1141</v>
      </c>
      <c r="G117" s="18">
        <v>2</v>
      </c>
      <c r="H117" s="18">
        <v>3</v>
      </c>
      <c r="I117" s="19">
        <v>1</v>
      </c>
      <c r="J117" s="20">
        <v>0</v>
      </c>
      <c r="K117" s="21">
        <v>0</v>
      </c>
      <c r="L117" s="22">
        <v>0</v>
      </c>
      <c r="M117" s="43" t="s">
        <v>2449</v>
      </c>
      <c r="N117" s="43"/>
      <c r="O117" s="43"/>
      <c r="P117" s="43"/>
      <c r="Q117" s="43"/>
      <c r="R117" s="43"/>
    </row>
    <row r="118" spans="1:18" x14ac:dyDescent="0.3">
      <c r="A118" s="17" t="s">
        <v>1142</v>
      </c>
      <c r="B118" s="17" t="s">
        <v>1143</v>
      </c>
      <c r="C118" s="17" t="s">
        <v>731</v>
      </c>
      <c r="D118" s="17" t="s">
        <v>1144</v>
      </c>
      <c r="E118" s="17" t="s">
        <v>332</v>
      </c>
      <c r="F118" s="17" t="s">
        <v>1145</v>
      </c>
      <c r="G118" s="18">
        <v>2</v>
      </c>
      <c r="H118" s="18">
        <v>3</v>
      </c>
      <c r="I118" s="19">
        <v>0</v>
      </c>
      <c r="J118" s="20">
        <v>1</v>
      </c>
      <c r="K118" s="21">
        <v>0</v>
      </c>
      <c r="L118" s="22">
        <v>0</v>
      </c>
      <c r="M118" s="43" t="s">
        <v>2449</v>
      </c>
      <c r="N118" s="43"/>
      <c r="O118" s="43"/>
      <c r="P118" s="43"/>
      <c r="Q118" s="43"/>
      <c r="R118" s="43"/>
    </row>
    <row r="119" spans="1:18" x14ac:dyDescent="0.3">
      <c r="A119" s="17" t="s">
        <v>635</v>
      </c>
      <c r="B119" s="17" t="s">
        <v>1146</v>
      </c>
      <c r="C119" s="17" t="s">
        <v>856</v>
      </c>
      <c r="D119" s="17" t="s">
        <v>710</v>
      </c>
      <c r="E119" s="17" t="s">
        <v>545</v>
      </c>
      <c r="F119" s="17" t="s">
        <v>1147</v>
      </c>
      <c r="G119" s="18">
        <v>2</v>
      </c>
      <c r="H119" s="18">
        <v>8</v>
      </c>
      <c r="I119" s="19">
        <v>0</v>
      </c>
      <c r="J119" s="20">
        <v>0</v>
      </c>
      <c r="K119" s="21">
        <v>0</v>
      </c>
      <c r="L119" s="22">
        <v>1</v>
      </c>
      <c r="M119" s="43" t="s">
        <v>2451</v>
      </c>
      <c r="N119" s="43"/>
      <c r="O119" s="43"/>
      <c r="P119" s="43"/>
      <c r="Q119" s="43"/>
      <c r="R119" s="43"/>
    </row>
    <row r="120" spans="1:18" x14ac:dyDescent="0.3">
      <c r="A120" s="17" t="s">
        <v>1148</v>
      </c>
      <c r="B120" s="17" t="s">
        <v>1149</v>
      </c>
      <c r="C120" s="17" t="s">
        <v>1150</v>
      </c>
      <c r="D120" s="17" t="s">
        <v>865</v>
      </c>
      <c r="E120" s="17" t="s">
        <v>313</v>
      </c>
      <c r="F120" s="17" t="s">
        <v>1151</v>
      </c>
      <c r="G120" s="18">
        <v>2</v>
      </c>
      <c r="H120" s="18">
        <v>2</v>
      </c>
      <c r="I120" s="19">
        <v>0.5</v>
      </c>
      <c r="J120" s="20">
        <v>0.5</v>
      </c>
      <c r="K120" s="21">
        <v>0</v>
      </c>
      <c r="L120" s="22">
        <v>0</v>
      </c>
      <c r="M120" s="43" t="s">
        <v>2449</v>
      </c>
      <c r="N120" s="43"/>
      <c r="O120" s="43"/>
      <c r="P120" s="43"/>
      <c r="Q120" s="43"/>
      <c r="R120" s="43"/>
    </row>
    <row r="121" spans="1:18" x14ac:dyDescent="0.3">
      <c r="A121" s="17" t="s">
        <v>1152</v>
      </c>
      <c r="B121" s="17" t="s">
        <v>1153</v>
      </c>
      <c r="C121" s="17" t="s">
        <v>765</v>
      </c>
      <c r="D121" s="17" t="s">
        <v>971</v>
      </c>
      <c r="E121" s="17" t="s">
        <v>1154</v>
      </c>
      <c r="F121" s="17" t="s">
        <v>1155</v>
      </c>
      <c r="G121" s="18">
        <v>2</v>
      </c>
      <c r="H121" s="18">
        <v>2</v>
      </c>
      <c r="I121" s="19">
        <v>0</v>
      </c>
      <c r="J121" s="20">
        <v>1</v>
      </c>
      <c r="K121" s="21">
        <v>0</v>
      </c>
      <c r="L121" s="22">
        <v>0</v>
      </c>
      <c r="M121" s="43" t="s">
        <v>2449</v>
      </c>
      <c r="N121" s="43"/>
      <c r="O121" s="43"/>
      <c r="P121" s="43"/>
      <c r="Q121" s="43"/>
      <c r="R121" s="43"/>
    </row>
    <row r="122" spans="1:18" x14ac:dyDescent="0.3">
      <c r="A122" s="17" t="s">
        <v>1156</v>
      </c>
      <c r="B122" s="17" t="s">
        <v>1157</v>
      </c>
      <c r="C122" s="17" t="s">
        <v>1158</v>
      </c>
      <c r="D122" s="17" t="s">
        <v>761</v>
      </c>
      <c r="E122" s="17" t="s">
        <v>800</v>
      </c>
      <c r="F122" s="17" t="s">
        <v>1159</v>
      </c>
      <c r="G122" s="18">
        <v>2</v>
      </c>
      <c r="H122" s="18">
        <v>7</v>
      </c>
      <c r="I122" s="19">
        <v>0</v>
      </c>
      <c r="J122" s="20">
        <v>1</v>
      </c>
      <c r="K122" s="21">
        <v>0</v>
      </c>
      <c r="L122" s="22">
        <v>0</v>
      </c>
      <c r="M122" s="43" t="s">
        <v>2450</v>
      </c>
      <c r="N122" s="43"/>
      <c r="O122" s="43"/>
      <c r="P122" s="43"/>
      <c r="Q122" s="43"/>
      <c r="R122" s="43"/>
    </row>
    <row r="123" spans="1:18" x14ac:dyDescent="0.3">
      <c r="A123" s="17" t="s">
        <v>1160</v>
      </c>
      <c r="B123" s="17" t="s">
        <v>1161</v>
      </c>
      <c r="C123" s="17" t="s">
        <v>765</v>
      </c>
      <c r="D123" s="17" t="s">
        <v>756</v>
      </c>
      <c r="E123" s="17" t="s">
        <v>1162</v>
      </c>
      <c r="F123" s="17" t="s">
        <v>1163</v>
      </c>
      <c r="G123" s="18">
        <v>2</v>
      </c>
      <c r="H123" s="18">
        <v>12</v>
      </c>
      <c r="I123" s="19">
        <v>0</v>
      </c>
      <c r="J123" s="20">
        <v>1</v>
      </c>
      <c r="K123" s="21">
        <v>0</v>
      </c>
      <c r="L123" s="22">
        <v>0</v>
      </c>
      <c r="M123" s="43" t="s">
        <v>2450</v>
      </c>
      <c r="N123" s="43"/>
      <c r="O123" s="43"/>
      <c r="P123" s="43"/>
      <c r="Q123" s="43"/>
      <c r="R123" s="43"/>
    </row>
    <row r="124" spans="1:18" x14ac:dyDescent="0.3">
      <c r="A124" s="17" t="s">
        <v>1164</v>
      </c>
      <c r="B124" s="17" t="s">
        <v>1165</v>
      </c>
      <c r="C124" s="17" t="s">
        <v>686</v>
      </c>
      <c r="D124" s="17" t="s">
        <v>687</v>
      </c>
      <c r="E124" s="17" t="s">
        <v>313</v>
      </c>
      <c r="F124" s="17" t="s">
        <v>1166</v>
      </c>
      <c r="G124" s="18">
        <v>2</v>
      </c>
      <c r="H124" s="18">
        <v>10</v>
      </c>
      <c r="I124" s="19">
        <v>0</v>
      </c>
      <c r="J124" s="20">
        <v>1</v>
      </c>
      <c r="K124" s="21">
        <v>0</v>
      </c>
      <c r="L124" s="22">
        <v>0</v>
      </c>
      <c r="M124" s="43" t="s">
        <v>2450</v>
      </c>
      <c r="N124" s="43"/>
      <c r="O124" s="43"/>
      <c r="P124" s="43"/>
      <c r="Q124" s="43"/>
      <c r="R124" s="43"/>
    </row>
    <row r="125" spans="1:18" x14ac:dyDescent="0.3">
      <c r="A125" s="17" t="s">
        <v>629</v>
      </c>
      <c r="B125" s="17" t="s">
        <v>1167</v>
      </c>
      <c r="C125" s="17" t="s">
        <v>1039</v>
      </c>
      <c r="D125" s="17" t="s">
        <v>857</v>
      </c>
      <c r="E125" s="17" t="s">
        <v>545</v>
      </c>
      <c r="F125" s="17" t="s">
        <v>1168</v>
      </c>
      <c r="G125" s="18">
        <v>2</v>
      </c>
      <c r="H125" s="18">
        <v>2</v>
      </c>
      <c r="I125" s="19">
        <v>0</v>
      </c>
      <c r="J125" s="20">
        <v>0</v>
      </c>
      <c r="K125" s="21">
        <v>0</v>
      </c>
      <c r="L125" s="22">
        <v>1</v>
      </c>
      <c r="M125" s="43" t="s">
        <v>2451</v>
      </c>
      <c r="N125" s="43"/>
      <c r="O125" s="43"/>
      <c r="P125" s="43"/>
      <c r="Q125" s="43"/>
      <c r="R125" s="43"/>
    </row>
    <row r="126" spans="1:18" x14ac:dyDescent="0.3">
      <c r="A126" s="17" t="s">
        <v>1169</v>
      </c>
      <c r="B126" s="17" t="s">
        <v>1136</v>
      </c>
      <c r="C126" s="17" t="s">
        <v>765</v>
      </c>
      <c r="D126" s="17" t="s">
        <v>710</v>
      </c>
      <c r="E126" s="17" t="s">
        <v>332</v>
      </c>
      <c r="F126" s="17" t="s">
        <v>1170</v>
      </c>
      <c r="G126" s="18">
        <v>2</v>
      </c>
      <c r="H126" s="18">
        <v>4</v>
      </c>
      <c r="I126" s="19">
        <v>0</v>
      </c>
      <c r="J126" s="20">
        <v>1</v>
      </c>
      <c r="K126" s="21">
        <v>0</v>
      </c>
      <c r="L126" s="22">
        <v>0</v>
      </c>
      <c r="M126" s="43" t="s">
        <v>2450</v>
      </c>
      <c r="N126" s="43"/>
      <c r="O126" s="43"/>
      <c r="P126" s="43"/>
      <c r="Q126" s="43"/>
      <c r="R126" s="43"/>
    </row>
    <row r="127" spans="1:18" x14ac:dyDescent="0.3">
      <c r="A127" s="17" t="s">
        <v>412</v>
      </c>
      <c r="B127" s="17" t="s">
        <v>1171</v>
      </c>
      <c r="C127" s="17" t="s">
        <v>765</v>
      </c>
      <c r="D127" s="17" t="s">
        <v>1172</v>
      </c>
      <c r="E127" s="17" t="s">
        <v>414</v>
      </c>
      <c r="F127" s="17" t="s">
        <v>1173</v>
      </c>
      <c r="G127" s="18">
        <v>2</v>
      </c>
      <c r="H127" s="18">
        <v>4</v>
      </c>
      <c r="I127" s="19">
        <v>0</v>
      </c>
      <c r="J127" s="20">
        <v>0</v>
      </c>
      <c r="K127" s="21">
        <v>1</v>
      </c>
      <c r="L127" s="22">
        <v>0</v>
      </c>
      <c r="M127" s="43" t="s">
        <v>2451</v>
      </c>
      <c r="N127" s="43"/>
      <c r="O127" s="43"/>
      <c r="P127" s="43"/>
      <c r="Q127" s="43"/>
      <c r="R127" s="43"/>
    </row>
    <row r="128" spans="1:18" x14ac:dyDescent="0.3">
      <c r="A128" s="17" t="s">
        <v>1174</v>
      </c>
      <c r="B128" s="17" t="s">
        <v>1175</v>
      </c>
      <c r="C128" s="17" t="s">
        <v>1176</v>
      </c>
      <c r="D128" s="17" t="s">
        <v>1177</v>
      </c>
      <c r="E128" s="17" t="s">
        <v>783</v>
      </c>
      <c r="F128" s="17" t="s">
        <v>1178</v>
      </c>
      <c r="G128" s="18">
        <v>2</v>
      </c>
      <c r="H128" s="18">
        <v>225</v>
      </c>
      <c r="I128" s="19">
        <v>0.5</v>
      </c>
      <c r="J128" s="20">
        <v>0.5</v>
      </c>
      <c r="K128" s="21">
        <v>0</v>
      </c>
      <c r="L128" s="22">
        <v>0</v>
      </c>
      <c r="M128" s="43" t="s">
        <v>2449</v>
      </c>
      <c r="N128" s="43"/>
      <c r="O128" s="43"/>
      <c r="P128" s="43"/>
      <c r="Q128" s="43"/>
      <c r="R128" s="43"/>
    </row>
    <row r="129" spans="1:18" x14ac:dyDescent="0.3">
      <c r="A129" s="17" t="s">
        <v>1179</v>
      </c>
      <c r="B129" s="17" t="s">
        <v>700</v>
      </c>
      <c r="C129" s="17" t="s">
        <v>1180</v>
      </c>
      <c r="D129" s="17" t="s">
        <v>687</v>
      </c>
      <c r="E129" s="17" t="s">
        <v>313</v>
      </c>
      <c r="F129" s="17" t="s">
        <v>1181</v>
      </c>
      <c r="G129" s="18">
        <v>2</v>
      </c>
      <c r="H129" s="18">
        <v>3</v>
      </c>
      <c r="I129" s="19">
        <v>0</v>
      </c>
      <c r="J129" s="20">
        <v>1</v>
      </c>
      <c r="K129" s="21">
        <v>0</v>
      </c>
      <c r="L129" s="22">
        <v>0</v>
      </c>
      <c r="M129" s="43" t="s">
        <v>2449</v>
      </c>
      <c r="N129" s="43"/>
      <c r="O129" s="43"/>
      <c r="P129" s="43"/>
      <c r="Q129" s="43"/>
      <c r="R129" s="43"/>
    </row>
    <row r="130" spans="1:18" x14ac:dyDescent="0.3">
      <c r="A130" s="17" t="s">
        <v>1182</v>
      </c>
      <c r="B130" s="17" t="s">
        <v>1183</v>
      </c>
      <c r="C130" s="17" t="s">
        <v>765</v>
      </c>
      <c r="D130" s="17" t="s">
        <v>706</v>
      </c>
      <c r="E130" s="17" t="s">
        <v>313</v>
      </c>
      <c r="F130" s="17" t="s">
        <v>1184</v>
      </c>
      <c r="G130" s="18">
        <v>2</v>
      </c>
      <c r="H130" s="18">
        <v>2</v>
      </c>
      <c r="I130" s="19">
        <v>1</v>
      </c>
      <c r="J130" s="20">
        <v>0</v>
      </c>
      <c r="K130" s="21">
        <v>0</v>
      </c>
      <c r="L130" s="22">
        <v>0</v>
      </c>
      <c r="M130" s="43" t="s">
        <v>2448</v>
      </c>
      <c r="N130" s="43"/>
      <c r="O130" s="43"/>
      <c r="P130" s="43"/>
      <c r="Q130" s="43"/>
      <c r="R130" s="43"/>
    </row>
    <row r="131" spans="1:18" x14ac:dyDescent="0.3">
      <c r="A131" s="17" t="s">
        <v>1185</v>
      </c>
      <c r="B131" s="17" t="s">
        <v>1186</v>
      </c>
      <c r="C131" s="17" t="s">
        <v>947</v>
      </c>
      <c r="D131" s="17" t="s">
        <v>778</v>
      </c>
      <c r="E131" s="17" t="s">
        <v>332</v>
      </c>
      <c r="F131" s="17" t="s">
        <v>1187</v>
      </c>
      <c r="G131" s="18">
        <v>2</v>
      </c>
      <c r="H131" s="18">
        <v>6</v>
      </c>
      <c r="I131" s="19">
        <v>0</v>
      </c>
      <c r="J131" s="20">
        <v>1</v>
      </c>
      <c r="K131" s="21">
        <v>0</v>
      </c>
      <c r="L131" s="22">
        <v>0</v>
      </c>
      <c r="M131" s="43" t="s">
        <v>2447</v>
      </c>
      <c r="N131" s="43"/>
      <c r="O131" s="43"/>
      <c r="P131" s="43"/>
      <c r="Q131" s="43"/>
      <c r="R131" s="43"/>
    </row>
    <row r="132" spans="1:18" x14ac:dyDescent="0.3">
      <c r="A132" s="17" t="s">
        <v>1188</v>
      </c>
      <c r="B132" s="17" t="s">
        <v>1189</v>
      </c>
      <c r="C132" s="17" t="s">
        <v>1190</v>
      </c>
      <c r="D132" s="17" t="s">
        <v>1191</v>
      </c>
      <c r="E132" s="17" t="s">
        <v>313</v>
      </c>
      <c r="F132" s="17" t="s">
        <v>1192</v>
      </c>
      <c r="G132" s="18">
        <v>2</v>
      </c>
      <c r="H132" s="18">
        <v>3</v>
      </c>
      <c r="I132" s="19">
        <v>0</v>
      </c>
      <c r="J132" s="20">
        <v>1</v>
      </c>
      <c r="K132" s="21">
        <v>0</v>
      </c>
      <c r="L132" s="22">
        <v>0</v>
      </c>
      <c r="M132" s="43" t="s">
        <v>2450</v>
      </c>
      <c r="N132" s="43"/>
      <c r="O132" s="43"/>
      <c r="P132" s="43"/>
      <c r="Q132" s="43"/>
      <c r="R132" s="43"/>
    </row>
    <row r="133" spans="1:18" x14ac:dyDescent="0.3">
      <c r="A133" s="17" t="s">
        <v>1193</v>
      </c>
      <c r="B133" s="17" t="s">
        <v>1194</v>
      </c>
      <c r="C133" s="17" t="s">
        <v>795</v>
      </c>
      <c r="D133" s="17" t="s">
        <v>796</v>
      </c>
      <c r="E133" s="17" t="s">
        <v>313</v>
      </c>
      <c r="F133" s="17" t="s">
        <v>1195</v>
      </c>
      <c r="G133" s="18">
        <v>2</v>
      </c>
      <c r="H133" s="18">
        <v>2</v>
      </c>
      <c r="I133" s="19">
        <v>0</v>
      </c>
      <c r="J133" s="20">
        <v>1</v>
      </c>
      <c r="K133" s="21">
        <v>0</v>
      </c>
      <c r="L133" s="22">
        <v>0</v>
      </c>
      <c r="M133" s="43" t="s">
        <v>2449</v>
      </c>
      <c r="N133" s="43"/>
      <c r="O133" s="43"/>
      <c r="P133" s="43"/>
      <c r="Q133" s="43"/>
      <c r="R133" s="43"/>
    </row>
    <row r="134" spans="1:18" x14ac:dyDescent="0.3">
      <c r="A134" s="17" t="s">
        <v>1196</v>
      </c>
      <c r="B134" s="17" t="s">
        <v>1197</v>
      </c>
      <c r="C134" s="17" t="s">
        <v>1198</v>
      </c>
      <c r="D134" s="17" t="s">
        <v>1199</v>
      </c>
      <c r="E134" s="17" t="s">
        <v>889</v>
      </c>
      <c r="F134" s="17" t="s">
        <v>1200</v>
      </c>
      <c r="G134" s="18">
        <v>2</v>
      </c>
      <c r="H134" s="18">
        <v>2</v>
      </c>
      <c r="I134" s="19">
        <v>0</v>
      </c>
      <c r="J134" s="20">
        <v>1</v>
      </c>
      <c r="K134" s="21">
        <v>0</v>
      </c>
      <c r="L134" s="22">
        <v>0</v>
      </c>
      <c r="M134" s="43" t="s">
        <v>2450</v>
      </c>
      <c r="N134" s="43"/>
      <c r="O134" s="43"/>
      <c r="P134" s="43"/>
      <c r="Q134" s="43"/>
      <c r="R134" s="43"/>
    </row>
    <row r="135" spans="1:18" x14ac:dyDescent="0.3">
      <c r="A135" s="17" t="s">
        <v>1201</v>
      </c>
      <c r="B135" s="17" t="s">
        <v>1202</v>
      </c>
      <c r="C135" s="17" t="s">
        <v>1203</v>
      </c>
      <c r="D135" s="17" t="s">
        <v>710</v>
      </c>
      <c r="E135" s="17" t="s">
        <v>250</v>
      </c>
      <c r="F135" s="17" t="s">
        <v>1204</v>
      </c>
      <c r="G135" s="18">
        <v>2</v>
      </c>
      <c r="H135" s="18">
        <v>11</v>
      </c>
      <c r="I135" s="19">
        <v>0</v>
      </c>
      <c r="J135" s="20">
        <v>1</v>
      </c>
      <c r="K135" s="21">
        <v>0</v>
      </c>
      <c r="L135" s="22">
        <v>0</v>
      </c>
      <c r="M135" s="43" t="s">
        <v>2449</v>
      </c>
      <c r="N135" s="43"/>
      <c r="O135" s="43"/>
      <c r="P135" s="43"/>
      <c r="Q135" s="43"/>
      <c r="R135" s="43"/>
    </row>
    <row r="136" spans="1:18" x14ac:dyDescent="0.3">
      <c r="A136" s="17" t="s">
        <v>1205</v>
      </c>
      <c r="B136" s="17" t="s">
        <v>1206</v>
      </c>
      <c r="C136" s="17" t="s">
        <v>1207</v>
      </c>
      <c r="D136" s="17" t="s">
        <v>1208</v>
      </c>
      <c r="E136" s="17" t="s">
        <v>1209</v>
      </c>
      <c r="F136" s="17" t="s">
        <v>1210</v>
      </c>
      <c r="G136" s="18">
        <v>2</v>
      </c>
      <c r="H136" s="18">
        <v>3</v>
      </c>
      <c r="I136" s="19">
        <v>0</v>
      </c>
      <c r="J136" s="20">
        <v>1</v>
      </c>
      <c r="K136" s="21">
        <v>0</v>
      </c>
      <c r="L136" s="22">
        <v>0</v>
      </c>
      <c r="M136" s="43" t="s">
        <v>2449</v>
      </c>
      <c r="N136" s="43"/>
      <c r="O136" s="43"/>
      <c r="P136" s="43"/>
      <c r="Q136" s="43"/>
      <c r="R136" s="43"/>
    </row>
    <row r="137" spans="1:18" x14ac:dyDescent="0.3">
      <c r="A137" s="17" t="s">
        <v>1211</v>
      </c>
      <c r="B137" s="17" t="s">
        <v>1212</v>
      </c>
      <c r="C137" s="17" t="s">
        <v>1213</v>
      </c>
      <c r="D137" s="17" t="s">
        <v>1214</v>
      </c>
      <c r="E137" s="17" t="s">
        <v>783</v>
      </c>
      <c r="F137" s="17" t="s">
        <v>1215</v>
      </c>
      <c r="G137" s="18">
        <v>2</v>
      </c>
      <c r="H137" s="18">
        <v>4</v>
      </c>
      <c r="I137" s="19">
        <v>1</v>
      </c>
      <c r="J137" s="20">
        <v>0</v>
      </c>
      <c r="K137" s="21">
        <v>0</v>
      </c>
      <c r="L137" s="22">
        <v>0</v>
      </c>
      <c r="M137" s="43" t="s">
        <v>2449</v>
      </c>
      <c r="N137" s="43"/>
      <c r="O137" s="43"/>
      <c r="P137" s="43"/>
      <c r="Q137" s="43"/>
      <c r="R137" s="43"/>
    </row>
    <row r="138" spans="1:18" x14ac:dyDescent="0.3">
      <c r="A138" s="17" t="s">
        <v>1216</v>
      </c>
      <c r="B138" s="17" t="s">
        <v>1217</v>
      </c>
      <c r="C138" s="17" t="s">
        <v>1218</v>
      </c>
      <c r="D138" s="17" t="s">
        <v>706</v>
      </c>
      <c r="E138" s="17" t="s">
        <v>250</v>
      </c>
      <c r="F138" s="17" t="s">
        <v>1219</v>
      </c>
      <c r="G138" s="18">
        <v>2</v>
      </c>
      <c r="H138" s="18">
        <v>2</v>
      </c>
      <c r="I138" s="19">
        <v>0</v>
      </c>
      <c r="J138" s="20">
        <v>1</v>
      </c>
      <c r="K138" s="21">
        <v>0</v>
      </c>
      <c r="L138" s="22">
        <v>0</v>
      </c>
      <c r="M138" s="43" t="s">
        <v>2450</v>
      </c>
      <c r="N138" s="43"/>
      <c r="O138" s="43"/>
      <c r="P138" s="43"/>
      <c r="Q138" s="43"/>
      <c r="R138" s="43"/>
    </row>
    <row r="139" spans="1:18" x14ac:dyDescent="0.3">
      <c r="A139" s="17" t="s">
        <v>1220</v>
      </c>
      <c r="B139" s="17" t="s">
        <v>1221</v>
      </c>
      <c r="C139" s="17" t="s">
        <v>765</v>
      </c>
      <c r="D139" s="17" t="s">
        <v>1222</v>
      </c>
      <c r="E139" s="17" t="s">
        <v>1223</v>
      </c>
      <c r="F139" s="17" t="s">
        <v>1224</v>
      </c>
      <c r="G139" s="18">
        <v>2</v>
      </c>
      <c r="H139" s="18">
        <v>2</v>
      </c>
      <c r="I139" s="19">
        <v>0</v>
      </c>
      <c r="J139" s="20">
        <v>1</v>
      </c>
      <c r="K139" s="21">
        <v>0</v>
      </c>
      <c r="L139" s="22">
        <v>0</v>
      </c>
      <c r="M139" s="43" t="s">
        <v>2449</v>
      </c>
      <c r="N139" s="43"/>
      <c r="O139" s="43"/>
      <c r="P139" s="43"/>
      <c r="Q139" s="43"/>
      <c r="R139" s="43"/>
    </row>
    <row r="140" spans="1:18" x14ac:dyDescent="0.3">
      <c r="A140" s="17" t="s">
        <v>1225</v>
      </c>
      <c r="B140" s="17" t="s">
        <v>1226</v>
      </c>
      <c r="C140" s="17" t="s">
        <v>1227</v>
      </c>
      <c r="D140" s="17" t="s">
        <v>710</v>
      </c>
      <c r="E140" s="17" t="s">
        <v>532</v>
      </c>
      <c r="F140" s="17" t="s">
        <v>1228</v>
      </c>
      <c r="G140" s="18">
        <v>2</v>
      </c>
      <c r="H140" s="18">
        <v>300</v>
      </c>
      <c r="I140" s="19">
        <v>1</v>
      </c>
      <c r="J140" s="20">
        <v>0</v>
      </c>
      <c r="K140" s="21">
        <v>0</v>
      </c>
      <c r="L140" s="22">
        <v>0</v>
      </c>
      <c r="M140" s="43" t="s">
        <v>2449</v>
      </c>
      <c r="N140" s="43"/>
      <c r="O140" s="43"/>
      <c r="P140" s="43"/>
      <c r="Q140" s="43"/>
      <c r="R140" s="43"/>
    </row>
    <row r="141" spans="1:18" x14ac:dyDescent="0.3">
      <c r="A141" s="17" t="s">
        <v>592</v>
      </c>
      <c r="B141" s="17" t="s">
        <v>1229</v>
      </c>
      <c r="C141" s="17" t="s">
        <v>1124</v>
      </c>
      <c r="D141" s="17" t="s">
        <v>857</v>
      </c>
      <c r="E141" s="17" t="s">
        <v>545</v>
      </c>
      <c r="F141" s="17" t="s">
        <v>1230</v>
      </c>
      <c r="G141" s="18">
        <v>2</v>
      </c>
      <c r="H141" s="18">
        <v>3</v>
      </c>
      <c r="I141" s="19">
        <v>0</v>
      </c>
      <c r="J141" s="20">
        <v>0.5</v>
      </c>
      <c r="K141" s="21">
        <v>0</v>
      </c>
      <c r="L141" s="22">
        <v>0.5</v>
      </c>
      <c r="M141" s="43" t="s">
        <v>2451</v>
      </c>
      <c r="N141" s="43"/>
      <c r="O141" s="43"/>
      <c r="P141" s="43"/>
      <c r="Q141" s="43"/>
      <c r="R141" s="43"/>
    </row>
    <row r="142" spans="1:18" x14ac:dyDescent="0.3">
      <c r="A142" s="17" t="s">
        <v>616</v>
      </c>
      <c r="B142" s="17" t="s">
        <v>617</v>
      </c>
      <c r="C142" s="17" t="s">
        <v>1231</v>
      </c>
      <c r="D142" s="17" t="s">
        <v>710</v>
      </c>
      <c r="E142" s="17" t="s">
        <v>188</v>
      </c>
      <c r="F142" s="17" t="s">
        <v>1232</v>
      </c>
      <c r="G142" s="18">
        <v>2</v>
      </c>
      <c r="H142" s="18">
        <v>6</v>
      </c>
      <c r="I142" s="19">
        <v>0</v>
      </c>
      <c r="J142" s="20">
        <v>0</v>
      </c>
      <c r="K142" s="21">
        <v>0</v>
      </c>
      <c r="L142" s="22">
        <v>1</v>
      </c>
      <c r="M142" s="43" t="s">
        <v>2451</v>
      </c>
      <c r="N142" s="43"/>
      <c r="O142" s="43"/>
      <c r="P142" s="43"/>
      <c r="Q142" s="43"/>
      <c r="R142" s="43"/>
    </row>
    <row r="143" spans="1:18" x14ac:dyDescent="0.3">
      <c r="A143" s="17" t="s">
        <v>601</v>
      </c>
      <c r="B143" s="17" t="s">
        <v>602</v>
      </c>
      <c r="C143" s="17" t="s">
        <v>1124</v>
      </c>
      <c r="D143" s="17" t="s">
        <v>857</v>
      </c>
      <c r="E143" s="17" t="s">
        <v>545</v>
      </c>
      <c r="F143" s="17" t="s">
        <v>1233</v>
      </c>
      <c r="G143" s="18">
        <v>2</v>
      </c>
      <c r="H143" s="18">
        <v>2</v>
      </c>
      <c r="I143" s="19">
        <v>0</v>
      </c>
      <c r="J143" s="20">
        <v>0</v>
      </c>
      <c r="K143" s="21">
        <v>0</v>
      </c>
      <c r="L143" s="22">
        <v>1</v>
      </c>
      <c r="M143" s="43" t="s">
        <v>2451</v>
      </c>
      <c r="N143" s="43"/>
      <c r="O143" s="43"/>
      <c r="P143" s="43"/>
      <c r="Q143" s="43"/>
      <c r="R143" s="43"/>
    </row>
    <row r="144" spans="1:18" x14ac:dyDescent="0.3">
      <c r="A144" s="17" t="s">
        <v>194</v>
      </c>
      <c r="B144" s="17" t="s">
        <v>1234</v>
      </c>
      <c r="C144" s="17" t="s">
        <v>686</v>
      </c>
      <c r="D144" s="17" t="s">
        <v>1235</v>
      </c>
      <c r="E144" s="17" t="s">
        <v>193</v>
      </c>
      <c r="F144" s="17" t="s">
        <v>1236</v>
      </c>
      <c r="G144" s="18">
        <v>2</v>
      </c>
      <c r="H144" s="18">
        <v>2</v>
      </c>
      <c r="I144" s="19">
        <v>0</v>
      </c>
      <c r="J144" s="20">
        <v>0</v>
      </c>
      <c r="K144" s="21">
        <v>1</v>
      </c>
      <c r="L144" s="22">
        <v>0</v>
      </c>
      <c r="M144" s="43" t="s">
        <v>2451</v>
      </c>
      <c r="N144" s="43"/>
      <c r="O144" s="43"/>
      <c r="P144" s="43"/>
      <c r="Q144" s="43"/>
      <c r="R144" s="43"/>
    </row>
    <row r="145" spans="1:18" x14ac:dyDescent="0.3">
      <c r="A145" s="17" t="s">
        <v>1237</v>
      </c>
      <c r="B145" s="17" t="s">
        <v>1238</v>
      </c>
      <c r="C145" s="17" t="s">
        <v>1239</v>
      </c>
      <c r="D145" s="17" t="s">
        <v>865</v>
      </c>
      <c r="E145" s="17" t="s">
        <v>1240</v>
      </c>
      <c r="F145" s="17" t="s">
        <v>1241</v>
      </c>
      <c r="G145" s="18">
        <v>2</v>
      </c>
      <c r="H145" s="18">
        <v>4</v>
      </c>
      <c r="I145" s="19">
        <v>0</v>
      </c>
      <c r="J145" s="20">
        <v>1</v>
      </c>
      <c r="K145" s="21">
        <v>0</v>
      </c>
      <c r="L145" s="22">
        <v>0</v>
      </c>
      <c r="M145" s="43" t="s">
        <v>2449</v>
      </c>
      <c r="N145" s="43"/>
      <c r="O145" s="43"/>
      <c r="P145" s="43"/>
      <c r="Q145" s="43"/>
      <c r="R145" s="43"/>
    </row>
    <row r="146" spans="1:18" x14ac:dyDescent="0.3">
      <c r="A146" s="17" t="s">
        <v>1242</v>
      </c>
      <c r="B146" s="17" t="s">
        <v>1243</v>
      </c>
      <c r="C146" s="17" t="s">
        <v>824</v>
      </c>
      <c r="D146" s="17" t="s">
        <v>710</v>
      </c>
      <c r="E146" s="17" t="s">
        <v>198</v>
      </c>
      <c r="F146" s="17" t="s">
        <v>1244</v>
      </c>
      <c r="G146" s="18">
        <v>2</v>
      </c>
      <c r="H146" s="18">
        <v>50</v>
      </c>
      <c r="I146" s="19">
        <v>0</v>
      </c>
      <c r="J146" s="20">
        <v>1</v>
      </c>
      <c r="K146" s="21">
        <v>0</v>
      </c>
      <c r="L146" s="22">
        <v>0</v>
      </c>
      <c r="M146" s="43" t="s">
        <v>2447</v>
      </c>
      <c r="N146" s="43"/>
      <c r="O146" s="43"/>
      <c r="P146" s="43"/>
      <c r="Q146" s="43"/>
      <c r="R146" s="43"/>
    </row>
    <row r="147" spans="1:18" x14ac:dyDescent="0.3">
      <c r="A147" s="17" t="s">
        <v>1245</v>
      </c>
      <c r="B147" s="17" t="s">
        <v>1246</v>
      </c>
      <c r="C147" s="17" t="s">
        <v>1247</v>
      </c>
      <c r="D147" s="17" t="s">
        <v>737</v>
      </c>
      <c r="E147" s="17" t="s">
        <v>230</v>
      </c>
      <c r="F147" s="17" t="s">
        <v>1248</v>
      </c>
      <c r="G147" s="18">
        <v>2</v>
      </c>
      <c r="H147" s="18">
        <v>5</v>
      </c>
      <c r="I147" s="19">
        <v>0.5</v>
      </c>
      <c r="J147" s="20">
        <v>0.5</v>
      </c>
      <c r="K147" s="21">
        <v>0</v>
      </c>
      <c r="L147" s="22">
        <v>0</v>
      </c>
      <c r="M147" s="43" t="s">
        <v>2449</v>
      </c>
      <c r="N147" s="43"/>
      <c r="O147" s="43"/>
      <c r="P147" s="43"/>
      <c r="Q147" s="43"/>
      <c r="R147" s="43"/>
    </row>
    <row r="148" spans="1:18" x14ac:dyDescent="0.3">
      <c r="A148" s="17" t="s">
        <v>650</v>
      </c>
      <c r="B148" s="17" t="s">
        <v>651</v>
      </c>
      <c r="C148" s="17" t="s">
        <v>856</v>
      </c>
      <c r="D148" s="17" t="s">
        <v>857</v>
      </c>
      <c r="E148" s="17" t="s">
        <v>545</v>
      </c>
      <c r="F148" s="17" t="s">
        <v>1249</v>
      </c>
      <c r="G148" s="18">
        <v>2</v>
      </c>
      <c r="H148" s="18">
        <v>2</v>
      </c>
      <c r="I148" s="19">
        <v>0</v>
      </c>
      <c r="J148" s="20">
        <v>0</v>
      </c>
      <c r="K148" s="21">
        <v>0</v>
      </c>
      <c r="L148" s="22">
        <v>1</v>
      </c>
      <c r="M148" s="43" t="s">
        <v>2451</v>
      </c>
      <c r="N148" s="43"/>
      <c r="O148" s="43"/>
      <c r="P148" s="43"/>
      <c r="Q148" s="43"/>
      <c r="R148" s="43"/>
    </row>
    <row r="149" spans="1:18" x14ac:dyDescent="0.3">
      <c r="A149" s="17" t="s">
        <v>1250</v>
      </c>
      <c r="B149" s="17" t="s">
        <v>1251</v>
      </c>
      <c r="C149" s="17" t="s">
        <v>1252</v>
      </c>
      <c r="D149" s="17" t="s">
        <v>706</v>
      </c>
      <c r="E149" s="17" t="s">
        <v>250</v>
      </c>
      <c r="F149" s="17" t="s">
        <v>1253</v>
      </c>
      <c r="G149" s="18">
        <v>2</v>
      </c>
      <c r="H149" s="18">
        <v>2</v>
      </c>
      <c r="I149" s="19">
        <v>0</v>
      </c>
      <c r="J149" s="20">
        <v>1</v>
      </c>
      <c r="K149" s="21">
        <v>0</v>
      </c>
      <c r="L149" s="22">
        <v>0</v>
      </c>
      <c r="M149" s="43" t="s">
        <v>2450</v>
      </c>
      <c r="N149" s="43"/>
      <c r="O149" s="43"/>
      <c r="P149" s="43"/>
      <c r="Q149" s="43"/>
      <c r="R149" s="43"/>
    </row>
    <row r="150" spans="1:18" x14ac:dyDescent="0.3">
      <c r="A150" s="17" t="s">
        <v>196</v>
      </c>
      <c r="B150" s="17" t="s">
        <v>1254</v>
      </c>
      <c r="C150" s="17" t="s">
        <v>765</v>
      </c>
      <c r="D150" s="17" t="s">
        <v>971</v>
      </c>
      <c r="E150" s="17" t="s">
        <v>198</v>
      </c>
      <c r="F150" s="17" t="s">
        <v>1255</v>
      </c>
      <c r="G150" s="18">
        <v>2</v>
      </c>
      <c r="H150" s="18">
        <v>9</v>
      </c>
      <c r="I150" s="19">
        <v>0</v>
      </c>
      <c r="J150" s="20">
        <v>0</v>
      </c>
      <c r="K150" s="21">
        <v>1</v>
      </c>
      <c r="L150" s="22">
        <v>0</v>
      </c>
      <c r="M150" s="43" t="s">
        <v>2451</v>
      </c>
      <c r="N150" s="43"/>
      <c r="O150" s="43"/>
      <c r="P150" s="43"/>
      <c r="Q150" s="43"/>
      <c r="R150" s="43"/>
    </row>
    <row r="151" spans="1:18" x14ac:dyDescent="0.3">
      <c r="A151" s="17" t="s">
        <v>1256</v>
      </c>
      <c r="B151" s="17" t="s">
        <v>1257</v>
      </c>
      <c r="C151" s="17" t="s">
        <v>717</v>
      </c>
      <c r="D151" s="17" t="s">
        <v>1013</v>
      </c>
      <c r="E151" s="17" t="s">
        <v>526</v>
      </c>
      <c r="F151" s="17" t="s">
        <v>1258</v>
      </c>
      <c r="G151" s="18">
        <v>2</v>
      </c>
      <c r="H151" s="18">
        <v>14</v>
      </c>
      <c r="I151" s="19">
        <v>0</v>
      </c>
      <c r="J151" s="20">
        <v>1</v>
      </c>
      <c r="K151" s="21">
        <v>0</v>
      </c>
      <c r="L151" s="22">
        <v>0</v>
      </c>
      <c r="M151" s="43" t="s">
        <v>2450</v>
      </c>
      <c r="N151" s="43"/>
      <c r="O151" s="43"/>
      <c r="P151" s="43"/>
      <c r="Q151" s="43"/>
      <c r="R151" s="43"/>
    </row>
    <row r="152" spans="1:18" x14ac:dyDescent="0.3">
      <c r="A152" s="17" t="s">
        <v>1259</v>
      </c>
      <c r="B152" s="17" t="s">
        <v>1260</v>
      </c>
      <c r="C152" s="17" t="s">
        <v>765</v>
      </c>
      <c r="D152" s="17" t="s">
        <v>1137</v>
      </c>
      <c r="E152" s="17" t="s">
        <v>313</v>
      </c>
      <c r="F152" s="17" t="s">
        <v>1261</v>
      </c>
      <c r="G152" s="18">
        <v>2</v>
      </c>
      <c r="H152" s="18">
        <v>2</v>
      </c>
      <c r="I152" s="19">
        <v>0</v>
      </c>
      <c r="J152" s="20">
        <v>1</v>
      </c>
      <c r="K152" s="21">
        <v>0</v>
      </c>
      <c r="L152" s="22">
        <v>0</v>
      </c>
      <c r="M152" s="43" t="s">
        <v>2450</v>
      </c>
      <c r="N152" s="43"/>
      <c r="O152" s="43"/>
      <c r="P152" s="43"/>
      <c r="Q152" s="43"/>
      <c r="R152" s="43"/>
    </row>
    <row r="153" spans="1:18" x14ac:dyDescent="0.3">
      <c r="A153" s="17" t="s">
        <v>584</v>
      </c>
      <c r="B153" s="17" t="s">
        <v>1262</v>
      </c>
      <c r="C153" s="17" t="s">
        <v>1263</v>
      </c>
      <c r="D153" s="17" t="s">
        <v>687</v>
      </c>
      <c r="E153" s="17" t="s">
        <v>188</v>
      </c>
      <c r="F153" s="17" t="s">
        <v>1264</v>
      </c>
      <c r="G153" s="18">
        <v>2</v>
      </c>
      <c r="H153" s="18">
        <v>5</v>
      </c>
      <c r="I153" s="19">
        <v>0</v>
      </c>
      <c r="J153" s="20">
        <v>0</v>
      </c>
      <c r="K153" s="21">
        <v>0</v>
      </c>
      <c r="L153" s="22">
        <v>1</v>
      </c>
      <c r="M153" s="43" t="s">
        <v>2451</v>
      </c>
      <c r="N153" s="43"/>
      <c r="O153" s="43"/>
      <c r="P153" s="43"/>
      <c r="Q153" s="43"/>
      <c r="R153" s="43"/>
    </row>
    <row r="154" spans="1:18" x14ac:dyDescent="0.3">
      <c r="A154" s="17" t="s">
        <v>556</v>
      </c>
      <c r="B154" s="17" t="s">
        <v>1265</v>
      </c>
      <c r="C154" s="17" t="s">
        <v>717</v>
      </c>
      <c r="D154" s="17" t="s">
        <v>706</v>
      </c>
      <c r="E154" s="17" t="s">
        <v>188</v>
      </c>
      <c r="F154" s="17" t="s">
        <v>1266</v>
      </c>
      <c r="G154" s="18">
        <v>2</v>
      </c>
      <c r="H154" s="18">
        <v>2</v>
      </c>
      <c r="I154" s="19">
        <v>0</v>
      </c>
      <c r="J154" s="20">
        <v>0</v>
      </c>
      <c r="K154" s="21">
        <v>0</v>
      </c>
      <c r="L154" s="22">
        <v>1</v>
      </c>
      <c r="M154" s="43" t="s">
        <v>2451</v>
      </c>
      <c r="N154" s="43"/>
      <c r="O154" s="43"/>
      <c r="P154" s="43"/>
      <c r="Q154" s="43"/>
      <c r="R154" s="43"/>
    </row>
    <row r="155" spans="1:18" x14ac:dyDescent="0.3">
      <c r="A155" s="17" t="s">
        <v>1267</v>
      </c>
      <c r="B155" s="17" t="s">
        <v>1268</v>
      </c>
      <c r="C155" s="17" t="s">
        <v>1105</v>
      </c>
      <c r="D155" s="17" t="s">
        <v>706</v>
      </c>
      <c r="E155" s="17" t="s">
        <v>883</v>
      </c>
      <c r="F155" s="17" t="s">
        <v>1269</v>
      </c>
      <c r="G155" s="18">
        <v>2</v>
      </c>
      <c r="H155" s="18">
        <v>3</v>
      </c>
      <c r="I155" s="19">
        <v>0.5</v>
      </c>
      <c r="J155" s="20">
        <v>0.5</v>
      </c>
      <c r="K155" s="21">
        <v>0</v>
      </c>
      <c r="L155" s="22">
        <v>0</v>
      </c>
      <c r="M155" s="43" t="s">
        <v>2449</v>
      </c>
      <c r="N155" s="43"/>
      <c r="O155" s="43"/>
      <c r="P155" s="43"/>
      <c r="Q155" s="43"/>
      <c r="R155" s="43"/>
    </row>
    <row r="156" spans="1:18" x14ac:dyDescent="0.3">
      <c r="A156" s="17" t="s">
        <v>1270</v>
      </c>
      <c r="B156" s="17" t="s">
        <v>1271</v>
      </c>
      <c r="C156" s="17" t="s">
        <v>742</v>
      </c>
      <c r="D156" s="17" t="s">
        <v>743</v>
      </c>
      <c r="E156" s="17" t="s">
        <v>165</v>
      </c>
      <c r="F156" s="17" t="s">
        <v>1272</v>
      </c>
      <c r="G156" s="18">
        <v>2</v>
      </c>
      <c r="H156" s="18">
        <v>2</v>
      </c>
      <c r="I156" s="19">
        <v>0</v>
      </c>
      <c r="J156" s="20">
        <v>1</v>
      </c>
      <c r="K156" s="21">
        <v>0</v>
      </c>
      <c r="L156" s="22">
        <v>0</v>
      </c>
      <c r="M156" s="43" t="s">
        <v>2450</v>
      </c>
      <c r="N156" s="43"/>
      <c r="O156" s="43"/>
      <c r="P156" s="43"/>
      <c r="Q156" s="43"/>
      <c r="R156" s="43"/>
    </row>
    <row r="157" spans="1:18" x14ac:dyDescent="0.3">
      <c r="A157" s="17" t="s">
        <v>1273</v>
      </c>
      <c r="B157" s="17" t="s">
        <v>1274</v>
      </c>
      <c r="C157" s="17" t="s">
        <v>1275</v>
      </c>
      <c r="D157" s="17" t="s">
        <v>756</v>
      </c>
      <c r="E157" s="17" t="s">
        <v>757</v>
      </c>
      <c r="F157" s="17" t="s">
        <v>1276</v>
      </c>
      <c r="G157" s="18">
        <v>2</v>
      </c>
      <c r="H157" s="18">
        <v>10</v>
      </c>
      <c r="I157" s="19">
        <v>1</v>
      </c>
      <c r="J157" s="20">
        <v>0</v>
      </c>
      <c r="K157" s="21">
        <v>0</v>
      </c>
      <c r="L157" s="22">
        <v>0</v>
      </c>
      <c r="M157" s="43" t="s">
        <v>2448</v>
      </c>
      <c r="N157" s="43"/>
      <c r="O157" s="43"/>
      <c r="P157" s="43"/>
      <c r="Q157" s="43"/>
      <c r="R157" s="43"/>
    </row>
    <row r="158" spans="1:18" x14ac:dyDescent="0.3">
      <c r="A158" s="17" t="s">
        <v>1277</v>
      </c>
      <c r="B158" s="17" t="s">
        <v>1278</v>
      </c>
      <c r="C158" s="17" t="s">
        <v>936</v>
      </c>
      <c r="D158" s="17" t="s">
        <v>710</v>
      </c>
      <c r="E158" s="17" t="s">
        <v>937</v>
      </c>
      <c r="F158" s="17" t="s">
        <v>1279</v>
      </c>
      <c r="G158" s="18">
        <v>2</v>
      </c>
      <c r="H158" s="18">
        <v>8</v>
      </c>
      <c r="I158" s="19">
        <v>0</v>
      </c>
      <c r="J158" s="20">
        <v>1</v>
      </c>
      <c r="K158" s="21">
        <v>0</v>
      </c>
      <c r="L158" s="22">
        <v>0</v>
      </c>
      <c r="M158" s="43" t="s">
        <v>2450</v>
      </c>
      <c r="N158" s="43"/>
      <c r="O158" s="43"/>
      <c r="P158" s="43"/>
      <c r="Q158" s="43"/>
      <c r="R158" s="43"/>
    </row>
    <row r="159" spans="1:18" x14ac:dyDescent="0.3">
      <c r="A159" s="17" t="s">
        <v>1280</v>
      </c>
      <c r="B159" s="17" t="s">
        <v>1281</v>
      </c>
      <c r="C159" s="17" t="s">
        <v>1282</v>
      </c>
      <c r="D159" s="17" t="s">
        <v>1283</v>
      </c>
      <c r="E159" s="17" t="s">
        <v>783</v>
      </c>
      <c r="F159" s="17" t="s">
        <v>1284</v>
      </c>
      <c r="G159" s="18">
        <v>2</v>
      </c>
      <c r="H159" s="18">
        <v>2</v>
      </c>
      <c r="I159" s="19">
        <v>1</v>
      </c>
      <c r="J159" s="20">
        <v>0</v>
      </c>
      <c r="K159" s="21">
        <v>0</v>
      </c>
      <c r="L159" s="22">
        <v>0</v>
      </c>
      <c r="M159" s="43" t="s">
        <v>2448</v>
      </c>
      <c r="N159" s="43"/>
      <c r="O159" s="43"/>
      <c r="P159" s="43"/>
      <c r="Q159" s="43"/>
      <c r="R159" s="43"/>
    </row>
    <row r="160" spans="1:18" x14ac:dyDescent="0.3">
      <c r="A160" s="17" t="s">
        <v>1285</v>
      </c>
      <c r="B160" s="17" t="s">
        <v>1286</v>
      </c>
      <c r="C160" s="17" t="s">
        <v>1287</v>
      </c>
      <c r="D160" s="17" t="s">
        <v>710</v>
      </c>
      <c r="E160" s="17" t="s">
        <v>883</v>
      </c>
      <c r="F160" s="17" t="s">
        <v>1288</v>
      </c>
      <c r="G160" s="18">
        <v>2</v>
      </c>
      <c r="H160" s="18">
        <v>21</v>
      </c>
      <c r="I160" s="19">
        <v>0</v>
      </c>
      <c r="J160" s="20">
        <v>1</v>
      </c>
      <c r="K160" s="21">
        <v>0</v>
      </c>
      <c r="L160" s="22">
        <v>0</v>
      </c>
      <c r="M160" s="43" t="s">
        <v>2449</v>
      </c>
      <c r="N160" s="43"/>
      <c r="O160" s="43"/>
      <c r="P160" s="43"/>
      <c r="Q160" s="43"/>
      <c r="R160" s="43"/>
    </row>
    <row r="161" spans="1:18" x14ac:dyDescent="0.3">
      <c r="A161" s="17" t="s">
        <v>1289</v>
      </c>
      <c r="B161" s="17" t="s">
        <v>1290</v>
      </c>
      <c r="C161" s="17" t="s">
        <v>765</v>
      </c>
      <c r="D161" s="17" t="s">
        <v>756</v>
      </c>
      <c r="E161" s="17" t="s">
        <v>1154</v>
      </c>
      <c r="F161" s="17" t="s">
        <v>1291</v>
      </c>
      <c r="G161" s="18">
        <v>2</v>
      </c>
      <c r="H161" s="18">
        <v>2</v>
      </c>
      <c r="I161" s="19">
        <v>0.5</v>
      </c>
      <c r="J161" s="20">
        <v>0.5</v>
      </c>
      <c r="K161" s="21">
        <v>0</v>
      </c>
      <c r="L161" s="22">
        <v>0</v>
      </c>
      <c r="M161" s="43" t="s">
        <v>2449</v>
      </c>
      <c r="N161" s="43"/>
      <c r="O161" s="43"/>
      <c r="P161" s="43"/>
      <c r="Q161" s="43"/>
      <c r="R161" s="43"/>
    </row>
    <row r="162" spans="1:18" x14ac:dyDescent="0.3">
      <c r="A162" s="17" t="s">
        <v>1292</v>
      </c>
      <c r="B162" s="17" t="s">
        <v>1293</v>
      </c>
      <c r="C162" s="17" t="s">
        <v>1039</v>
      </c>
      <c r="D162" s="17" t="s">
        <v>857</v>
      </c>
      <c r="E162" s="17" t="s">
        <v>545</v>
      </c>
      <c r="F162" s="17" t="s">
        <v>1294</v>
      </c>
      <c r="G162" s="18">
        <v>2</v>
      </c>
      <c r="H162" s="18">
        <v>2</v>
      </c>
      <c r="I162" s="19">
        <v>0</v>
      </c>
      <c r="J162" s="20">
        <v>1</v>
      </c>
      <c r="K162" s="21">
        <v>0</v>
      </c>
      <c r="L162" s="22">
        <v>0</v>
      </c>
      <c r="M162" s="43" t="s">
        <v>2450</v>
      </c>
      <c r="N162" s="43"/>
      <c r="O162" s="43"/>
      <c r="P162" s="43"/>
      <c r="Q162" s="43"/>
      <c r="R162" s="43"/>
    </row>
    <row r="163" spans="1:18" x14ac:dyDescent="0.3">
      <c r="A163" s="17" t="s">
        <v>1295</v>
      </c>
      <c r="B163" s="17" t="s">
        <v>1296</v>
      </c>
      <c r="C163" s="17" t="s">
        <v>1297</v>
      </c>
      <c r="D163" s="17" t="s">
        <v>778</v>
      </c>
      <c r="E163" s="17" t="s">
        <v>1240</v>
      </c>
      <c r="F163" s="17" t="s">
        <v>1298</v>
      </c>
      <c r="G163" s="18">
        <v>2</v>
      </c>
      <c r="H163" s="18">
        <v>4</v>
      </c>
      <c r="I163" s="19">
        <v>0</v>
      </c>
      <c r="J163" s="20">
        <v>1</v>
      </c>
      <c r="K163" s="21">
        <v>0</v>
      </c>
      <c r="L163" s="22">
        <v>0</v>
      </c>
      <c r="M163" s="43" t="s">
        <v>2447</v>
      </c>
      <c r="N163" s="43"/>
      <c r="O163" s="43"/>
      <c r="P163" s="43"/>
      <c r="Q163" s="43"/>
      <c r="R163" s="43"/>
    </row>
    <row r="164" spans="1:18" x14ac:dyDescent="0.3">
      <c r="A164" s="17" t="s">
        <v>1299</v>
      </c>
      <c r="B164" s="17" t="s">
        <v>1300</v>
      </c>
      <c r="C164" s="17" t="s">
        <v>1301</v>
      </c>
      <c r="D164" s="17" t="s">
        <v>1302</v>
      </c>
      <c r="E164" s="17" t="s">
        <v>1303</v>
      </c>
      <c r="F164" s="17" t="s">
        <v>1304</v>
      </c>
      <c r="G164" s="18">
        <v>2</v>
      </c>
      <c r="H164" s="18">
        <v>3</v>
      </c>
      <c r="I164" s="19">
        <v>0</v>
      </c>
      <c r="J164" s="20">
        <v>1</v>
      </c>
      <c r="K164" s="21">
        <v>0</v>
      </c>
      <c r="L164" s="22">
        <v>0</v>
      </c>
      <c r="M164" s="43" t="s">
        <v>2447</v>
      </c>
      <c r="N164" s="43"/>
      <c r="O164" s="43"/>
      <c r="P164" s="43"/>
      <c r="Q164" s="43"/>
      <c r="R164" s="43"/>
    </row>
    <row r="165" spans="1:18" x14ac:dyDescent="0.3">
      <c r="A165" s="17" t="s">
        <v>259</v>
      </c>
      <c r="B165" s="17" t="s">
        <v>1305</v>
      </c>
      <c r="C165" s="17" t="s">
        <v>1306</v>
      </c>
      <c r="D165" s="17" t="s">
        <v>931</v>
      </c>
      <c r="E165" s="17" t="s">
        <v>261</v>
      </c>
      <c r="F165" s="17" t="s">
        <v>1307</v>
      </c>
      <c r="G165" s="18">
        <v>2</v>
      </c>
      <c r="H165" s="18">
        <v>3</v>
      </c>
      <c r="I165" s="19">
        <v>0</v>
      </c>
      <c r="J165" s="20">
        <v>0</v>
      </c>
      <c r="K165" s="21">
        <v>1</v>
      </c>
      <c r="L165" s="22">
        <v>0</v>
      </c>
      <c r="M165" s="43" t="s">
        <v>2451</v>
      </c>
      <c r="N165" s="43"/>
      <c r="O165" s="43"/>
      <c r="P165" s="43"/>
      <c r="Q165" s="43"/>
      <c r="R165" s="43"/>
    </row>
    <row r="166" spans="1:18" x14ac:dyDescent="0.3">
      <c r="A166" s="17" t="s">
        <v>1308</v>
      </c>
      <c r="B166" s="17" t="s">
        <v>1309</v>
      </c>
      <c r="C166" s="17" t="s">
        <v>765</v>
      </c>
      <c r="D166" s="17" t="s">
        <v>756</v>
      </c>
      <c r="E166" s="17" t="s">
        <v>313</v>
      </c>
      <c r="F166" s="17" t="s">
        <v>1310</v>
      </c>
      <c r="G166" s="18">
        <v>2</v>
      </c>
      <c r="H166" s="18">
        <v>5</v>
      </c>
      <c r="I166" s="19">
        <v>0.5</v>
      </c>
      <c r="J166" s="20">
        <v>0.5</v>
      </c>
      <c r="K166" s="21">
        <v>0</v>
      </c>
      <c r="L166" s="22">
        <v>0</v>
      </c>
      <c r="M166" s="43" t="s">
        <v>2449</v>
      </c>
      <c r="N166" s="43"/>
      <c r="O166" s="43"/>
      <c r="P166" s="43"/>
      <c r="Q166" s="43"/>
      <c r="R166" s="43"/>
    </row>
    <row r="167" spans="1:18" x14ac:dyDescent="0.3">
      <c r="A167" s="17" t="s">
        <v>1311</v>
      </c>
      <c r="B167" s="17" t="s">
        <v>1312</v>
      </c>
      <c r="C167" s="17" t="s">
        <v>1313</v>
      </c>
      <c r="D167" s="17" t="s">
        <v>1314</v>
      </c>
      <c r="E167" s="17" t="s">
        <v>313</v>
      </c>
      <c r="F167" s="17" t="s">
        <v>1315</v>
      </c>
      <c r="G167" s="18">
        <v>2</v>
      </c>
      <c r="H167" s="18">
        <v>2</v>
      </c>
      <c r="I167" s="19">
        <v>0</v>
      </c>
      <c r="J167" s="20">
        <v>1</v>
      </c>
      <c r="K167" s="21">
        <v>0</v>
      </c>
      <c r="L167" s="22">
        <v>0</v>
      </c>
      <c r="M167" s="43" t="s">
        <v>2450</v>
      </c>
      <c r="N167" s="43"/>
      <c r="O167" s="43"/>
      <c r="P167" s="43"/>
      <c r="Q167" s="43"/>
      <c r="R167" s="43"/>
    </row>
    <row r="168" spans="1:18" x14ac:dyDescent="0.3">
      <c r="A168" s="17" t="s">
        <v>1316</v>
      </c>
      <c r="B168" s="17" t="s">
        <v>1317</v>
      </c>
      <c r="C168" s="17" t="s">
        <v>1318</v>
      </c>
      <c r="D168" s="17" t="s">
        <v>710</v>
      </c>
      <c r="E168" s="17" t="s">
        <v>332</v>
      </c>
      <c r="F168" s="17" t="s">
        <v>1319</v>
      </c>
      <c r="G168" s="18">
        <v>2</v>
      </c>
      <c r="H168" s="18">
        <v>200</v>
      </c>
      <c r="I168" s="19">
        <v>0</v>
      </c>
      <c r="J168" s="20">
        <v>1</v>
      </c>
      <c r="K168" s="21">
        <v>0</v>
      </c>
      <c r="L168" s="22">
        <v>0</v>
      </c>
      <c r="M168" s="43" t="s">
        <v>2449</v>
      </c>
      <c r="N168" s="43"/>
      <c r="O168" s="43"/>
      <c r="P168" s="43"/>
      <c r="Q168" s="43"/>
      <c r="R168" s="43"/>
    </row>
    <row r="169" spans="1:18" x14ac:dyDescent="0.3">
      <c r="A169" s="17" t="s">
        <v>1320</v>
      </c>
      <c r="B169" s="17" t="s">
        <v>1321</v>
      </c>
      <c r="C169" s="17" t="s">
        <v>1322</v>
      </c>
      <c r="D169" s="17" t="s">
        <v>1323</v>
      </c>
      <c r="E169" s="17" t="s">
        <v>165</v>
      </c>
      <c r="F169" s="17" t="s">
        <v>1324</v>
      </c>
      <c r="G169" s="18">
        <v>1</v>
      </c>
      <c r="H169" s="18">
        <v>1</v>
      </c>
      <c r="I169" s="19">
        <v>0</v>
      </c>
      <c r="J169" s="20">
        <v>1</v>
      </c>
      <c r="K169" s="21">
        <v>0</v>
      </c>
      <c r="L169" s="22">
        <v>0</v>
      </c>
      <c r="M169" s="43" t="s">
        <v>2447</v>
      </c>
      <c r="N169" s="43"/>
      <c r="O169" s="43"/>
      <c r="P169" s="43"/>
      <c r="Q169" s="43"/>
      <c r="R169" s="43"/>
    </row>
    <row r="170" spans="1:18" x14ac:dyDescent="0.3">
      <c r="A170" s="17" t="s">
        <v>1325</v>
      </c>
      <c r="B170" s="17" t="s">
        <v>1093</v>
      </c>
      <c r="C170" s="17" t="s">
        <v>1326</v>
      </c>
      <c r="D170" s="17" t="s">
        <v>687</v>
      </c>
      <c r="E170" s="17" t="s">
        <v>332</v>
      </c>
      <c r="F170" s="17" t="s">
        <v>1327</v>
      </c>
      <c r="G170" s="18">
        <v>1</v>
      </c>
      <c r="H170" s="18">
        <v>1</v>
      </c>
      <c r="I170" s="19">
        <v>0</v>
      </c>
      <c r="J170" s="20">
        <v>1</v>
      </c>
      <c r="K170" s="21">
        <v>0</v>
      </c>
      <c r="L170" s="22">
        <v>0</v>
      </c>
      <c r="M170" s="43" t="s">
        <v>2448</v>
      </c>
      <c r="N170" s="43"/>
      <c r="O170" s="43"/>
      <c r="P170" s="43"/>
      <c r="Q170" s="43"/>
      <c r="R170" s="43"/>
    </row>
    <row r="171" spans="1:18" x14ac:dyDescent="0.3">
      <c r="A171" s="17" t="s">
        <v>1328</v>
      </c>
      <c r="B171" s="17" t="s">
        <v>832</v>
      </c>
      <c r="C171" s="17" t="s">
        <v>955</v>
      </c>
      <c r="D171" s="17" t="s">
        <v>743</v>
      </c>
      <c r="E171" s="17" t="s">
        <v>165</v>
      </c>
      <c r="F171" s="17" t="s">
        <v>1329</v>
      </c>
      <c r="G171" s="18">
        <v>1</v>
      </c>
      <c r="H171" s="18">
        <v>1</v>
      </c>
      <c r="I171" s="19">
        <v>1</v>
      </c>
      <c r="J171" s="20">
        <v>0</v>
      </c>
      <c r="K171" s="21">
        <v>0</v>
      </c>
      <c r="L171" s="22">
        <v>0</v>
      </c>
      <c r="M171" s="43" t="s">
        <v>2449</v>
      </c>
      <c r="N171" s="43"/>
      <c r="O171" s="43"/>
      <c r="P171" s="43"/>
      <c r="Q171" s="43"/>
      <c r="R171" s="43"/>
    </row>
    <row r="172" spans="1:18" x14ac:dyDescent="0.3">
      <c r="A172" s="17" t="s">
        <v>1330</v>
      </c>
      <c r="B172" s="17" t="s">
        <v>1331</v>
      </c>
      <c r="C172" s="17" t="s">
        <v>1332</v>
      </c>
      <c r="D172" s="17" t="s">
        <v>1333</v>
      </c>
      <c r="E172" s="17" t="s">
        <v>1223</v>
      </c>
      <c r="F172" s="17" t="s">
        <v>1334</v>
      </c>
      <c r="G172" s="18">
        <v>1</v>
      </c>
      <c r="H172" s="18">
        <v>1</v>
      </c>
      <c r="I172" s="19">
        <v>0</v>
      </c>
      <c r="J172" s="20">
        <v>1</v>
      </c>
      <c r="K172" s="21">
        <v>0</v>
      </c>
      <c r="L172" s="22">
        <v>0</v>
      </c>
      <c r="M172" s="43" t="s">
        <v>2450</v>
      </c>
      <c r="N172" s="43"/>
      <c r="O172" s="43"/>
      <c r="P172" s="43"/>
      <c r="Q172" s="43"/>
      <c r="R172" s="43"/>
    </row>
    <row r="173" spans="1:18" x14ac:dyDescent="0.3">
      <c r="A173" s="17" t="s">
        <v>366</v>
      </c>
      <c r="B173" s="17" t="s">
        <v>1335</v>
      </c>
      <c r="C173" s="17" t="s">
        <v>1336</v>
      </c>
      <c r="D173" s="17" t="s">
        <v>761</v>
      </c>
      <c r="E173" s="17" t="s">
        <v>250</v>
      </c>
      <c r="F173" s="17" t="s">
        <v>1337</v>
      </c>
      <c r="G173" s="18">
        <v>1</v>
      </c>
      <c r="H173" s="18">
        <v>1</v>
      </c>
      <c r="I173" s="19">
        <v>0</v>
      </c>
      <c r="J173" s="20">
        <v>0</v>
      </c>
      <c r="K173" s="21">
        <v>1</v>
      </c>
      <c r="L173" s="22">
        <v>0</v>
      </c>
      <c r="M173" s="43" t="s">
        <v>2451</v>
      </c>
      <c r="N173" s="43"/>
      <c r="O173" s="43"/>
      <c r="P173" s="43"/>
      <c r="Q173" s="43"/>
      <c r="R173" s="43"/>
    </row>
    <row r="174" spans="1:18" x14ac:dyDescent="0.3">
      <c r="A174" s="17" t="s">
        <v>1338</v>
      </c>
      <c r="B174" s="17" t="s">
        <v>1339</v>
      </c>
      <c r="C174" s="17" t="s">
        <v>1340</v>
      </c>
      <c r="D174" s="17" t="s">
        <v>1302</v>
      </c>
      <c r="E174" s="17" t="s">
        <v>1303</v>
      </c>
      <c r="F174" s="17" t="s">
        <v>1341</v>
      </c>
      <c r="G174" s="18">
        <v>1</v>
      </c>
      <c r="H174" s="18">
        <v>3</v>
      </c>
      <c r="I174" s="19">
        <v>0</v>
      </c>
      <c r="J174" s="20">
        <v>1</v>
      </c>
      <c r="K174" s="21">
        <v>0</v>
      </c>
      <c r="L174" s="22">
        <v>0</v>
      </c>
      <c r="M174" s="43" t="s">
        <v>2449</v>
      </c>
      <c r="N174" s="43"/>
      <c r="O174" s="43"/>
      <c r="P174" s="43"/>
      <c r="Q174" s="43"/>
      <c r="R174" s="43"/>
    </row>
    <row r="175" spans="1:18" x14ac:dyDescent="0.3">
      <c r="A175" s="17" t="s">
        <v>656</v>
      </c>
      <c r="B175" s="17" t="s">
        <v>1342</v>
      </c>
      <c r="C175" s="17" t="s">
        <v>1343</v>
      </c>
      <c r="D175" s="17" t="s">
        <v>710</v>
      </c>
      <c r="E175" s="17" t="s">
        <v>216</v>
      </c>
      <c r="F175" s="17" t="s">
        <v>1344</v>
      </c>
      <c r="G175" s="18">
        <v>1</v>
      </c>
      <c r="H175" s="18">
        <v>1</v>
      </c>
      <c r="I175" s="19">
        <v>0</v>
      </c>
      <c r="J175" s="20">
        <v>0</v>
      </c>
      <c r="K175" s="21">
        <v>0</v>
      </c>
      <c r="L175" s="22">
        <v>1</v>
      </c>
      <c r="M175" s="43" t="s">
        <v>2451</v>
      </c>
      <c r="N175" s="43"/>
      <c r="O175" s="43"/>
      <c r="P175" s="43"/>
      <c r="Q175" s="43"/>
      <c r="R175" s="43"/>
    </row>
    <row r="176" spans="1:18" x14ac:dyDescent="0.3">
      <c r="A176" s="17" t="s">
        <v>1345</v>
      </c>
      <c r="B176" s="17" t="s">
        <v>1346</v>
      </c>
      <c r="C176" s="17" t="s">
        <v>1347</v>
      </c>
      <c r="D176" s="17" t="s">
        <v>761</v>
      </c>
      <c r="E176" s="17" t="s">
        <v>313</v>
      </c>
      <c r="F176" s="17" t="s">
        <v>1348</v>
      </c>
      <c r="G176" s="18">
        <v>1</v>
      </c>
      <c r="H176" s="18">
        <v>1</v>
      </c>
      <c r="I176" s="19">
        <v>0</v>
      </c>
      <c r="J176" s="20">
        <v>1</v>
      </c>
      <c r="K176" s="21">
        <v>0</v>
      </c>
      <c r="L176" s="22">
        <v>0</v>
      </c>
      <c r="M176" s="43" t="s">
        <v>2450</v>
      </c>
      <c r="N176" s="43"/>
      <c r="O176" s="43"/>
      <c r="P176" s="43"/>
      <c r="Q176" s="43"/>
      <c r="R176" s="43"/>
    </row>
    <row r="177" spans="1:18" x14ac:dyDescent="0.3">
      <c r="A177" s="17" t="s">
        <v>1349</v>
      </c>
      <c r="B177" s="17" t="s">
        <v>1350</v>
      </c>
      <c r="C177" s="17" t="s">
        <v>1351</v>
      </c>
      <c r="D177" s="17" t="s">
        <v>769</v>
      </c>
      <c r="E177" s="17" t="s">
        <v>1352</v>
      </c>
      <c r="F177" s="17" t="s">
        <v>1353</v>
      </c>
      <c r="G177" s="18">
        <v>1</v>
      </c>
      <c r="H177" s="18">
        <v>1</v>
      </c>
      <c r="I177" s="19">
        <v>0</v>
      </c>
      <c r="J177" s="20">
        <v>1</v>
      </c>
      <c r="K177" s="21">
        <v>0</v>
      </c>
      <c r="L177" s="22">
        <v>0</v>
      </c>
      <c r="M177" s="43" t="s">
        <v>2450</v>
      </c>
      <c r="N177" s="43"/>
      <c r="O177" s="43"/>
      <c r="P177" s="43"/>
      <c r="Q177" s="43"/>
      <c r="R177" s="43"/>
    </row>
    <row r="178" spans="1:18" x14ac:dyDescent="0.3">
      <c r="A178" s="17" t="s">
        <v>1354</v>
      </c>
      <c r="B178" s="17" t="s">
        <v>1355</v>
      </c>
      <c r="C178" s="17" t="s">
        <v>1356</v>
      </c>
      <c r="D178" s="17" t="s">
        <v>878</v>
      </c>
      <c r="E178" s="17" t="s">
        <v>889</v>
      </c>
      <c r="F178" s="17" t="s">
        <v>1357</v>
      </c>
      <c r="G178" s="18">
        <v>1</v>
      </c>
      <c r="H178" s="18">
        <v>1</v>
      </c>
      <c r="I178" s="19">
        <v>0</v>
      </c>
      <c r="J178" s="20">
        <v>1</v>
      </c>
      <c r="K178" s="21">
        <v>0</v>
      </c>
      <c r="L178" s="22">
        <v>0</v>
      </c>
      <c r="M178" s="43" t="s">
        <v>2450</v>
      </c>
      <c r="N178" s="43"/>
      <c r="O178" s="43"/>
      <c r="P178" s="43"/>
      <c r="Q178" s="43"/>
      <c r="R178" s="43"/>
    </row>
    <row r="179" spans="1:18" x14ac:dyDescent="0.3">
      <c r="A179" s="17" t="s">
        <v>247</v>
      </c>
      <c r="B179" s="17" t="s">
        <v>1358</v>
      </c>
      <c r="C179" s="17" t="s">
        <v>765</v>
      </c>
      <c r="D179" s="17" t="s">
        <v>743</v>
      </c>
      <c r="E179" s="17" t="s">
        <v>250</v>
      </c>
      <c r="F179" s="17" t="s">
        <v>1359</v>
      </c>
      <c r="G179" s="18">
        <v>1</v>
      </c>
      <c r="H179" s="18">
        <v>1</v>
      </c>
      <c r="I179" s="19">
        <v>0</v>
      </c>
      <c r="J179" s="20">
        <v>0</v>
      </c>
      <c r="K179" s="21">
        <v>1</v>
      </c>
      <c r="L179" s="22">
        <v>0</v>
      </c>
      <c r="M179" s="43" t="s">
        <v>2451</v>
      </c>
      <c r="N179" s="43"/>
      <c r="O179" s="43"/>
      <c r="P179" s="43"/>
      <c r="Q179" s="43"/>
      <c r="R179" s="43"/>
    </row>
    <row r="180" spans="1:18" x14ac:dyDescent="0.3">
      <c r="A180" s="17" t="s">
        <v>393</v>
      </c>
      <c r="B180" s="17" t="s">
        <v>1360</v>
      </c>
      <c r="C180" s="17" t="s">
        <v>717</v>
      </c>
      <c r="D180" s="17" t="s">
        <v>706</v>
      </c>
      <c r="E180" s="17" t="s">
        <v>188</v>
      </c>
      <c r="F180" s="17" t="s">
        <v>1361</v>
      </c>
      <c r="G180" s="18">
        <v>1</v>
      </c>
      <c r="H180" s="18">
        <v>1</v>
      </c>
      <c r="I180" s="19">
        <v>0</v>
      </c>
      <c r="J180" s="20">
        <v>0</v>
      </c>
      <c r="K180" s="21">
        <v>1</v>
      </c>
      <c r="L180" s="22">
        <v>0</v>
      </c>
      <c r="M180" s="43" t="s">
        <v>2451</v>
      </c>
      <c r="N180" s="43"/>
      <c r="O180" s="43"/>
      <c r="P180" s="43"/>
      <c r="Q180" s="43"/>
      <c r="R180" s="43"/>
    </row>
    <row r="181" spans="1:18" x14ac:dyDescent="0.3">
      <c r="A181" s="17" t="s">
        <v>540</v>
      </c>
      <c r="B181" s="17" t="s">
        <v>1362</v>
      </c>
      <c r="C181" s="17" t="s">
        <v>824</v>
      </c>
      <c r="D181" s="17" t="s">
        <v>989</v>
      </c>
      <c r="E181" s="17" t="s">
        <v>538</v>
      </c>
      <c r="F181" s="17" t="s">
        <v>1363</v>
      </c>
      <c r="G181" s="18">
        <v>1</v>
      </c>
      <c r="H181" s="18">
        <v>2</v>
      </c>
      <c r="I181" s="19">
        <v>0</v>
      </c>
      <c r="J181" s="20">
        <v>0</v>
      </c>
      <c r="K181" s="21">
        <v>0</v>
      </c>
      <c r="L181" s="22">
        <v>1</v>
      </c>
      <c r="M181" s="43" t="s">
        <v>2451</v>
      </c>
      <c r="N181" s="43"/>
      <c r="O181" s="43"/>
      <c r="P181" s="43"/>
      <c r="Q181" s="43"/>
      <c r="R181" s="43"/>
    </row>
    <row r="182" spans="1:18" x14ac:dyDescent="0.3">
      <c r="A182" s="17" t="s">
        <v>1364</v>
      </c>
      <c r="B182" s="17" t="s">
        <v>1189</v>
      </c>
      <c r="C182" s="17" t="s">
        <v>1365</v>
      </c>
      <c r="D182" s="17" t="s">
        <v>687</v>
      </c>
      <c r="E182" s="17" t="s">
        <v>313</v>
      </c>
      <c r="F182" s="17" t="s">
        <v>1366</v>
      </c>
      <c r="G182" s="18">
        <v>1</v>
      </c>
      <c r="H182" s="18">
        <v>1</v>
      </c>
      <c r="I182" s="19">
        <v>0</v>
      </c>
      <c r="J182" s="20">
        <v>1</v>
      </c>
      <c r="K182" s="21">
        <v>0</v>
      </c>
      <c r="L182" s="22">
        <v>0</v>
      </c>
      <c r="M182" s="43" t="s">
        <v>2450</v>
      </c>
      <c r="N182" s="43"/>
      <c r="O182" s="43"/>
      <c r="P182" s="43"/>
      <c r="Q182" s="43"/>
      <c r="R182" s="43"/>
    </row>
    <row r="183" spans="1:18" x14ac:dyDescent="0.3">
      <c r="A183" s="17" t="s">
        <v>637</v>
      </c>
      <c r="B183" s="17" t="s">
        <v>1367</v>
      </c>
      <c r="C183" s="17" t="s">
        <v>856</v>
      </c>
      <c r="D183" s="17" t="s">
        <v>710</v>
      </c>
      <c r="E183" s="17" t="s">
        <v>545</v>
      </c>
      <c r="F183" s="17" t="s">
        <v>1368</v>
      </c>
      <c r="G183" s="18">
        <v>1</v>
      </c>
      <c r="H183" s="18">
        <v>6</v>
      </c>
      <c r="I183" s="19">
        <v>0</v>
      </c>
      <c r="J183" s="20">
        <v>0</v>
      </c>
      <c r="K183" s="21">
        <v>0</v>
      </c>
      <c r="L183" s="22">
        <v>1</v>
      </c>
      <c r="M183" s="43" t="s">
        <v>2451</v>
      </c>
      <c r="N183" s="43"/>
      <c r="O183" s="43"/>
      <c r="P183" s="43"/>
      <c r="Q183" s="43"/>
      <c r="R183" s="43"/>
    </row>
    <row r="184" spans="1:18" x14ac:dyDescent="0.3">
      <c r="A184" s="17" t="s">
        <v>1369</v>
      </c>
      <c r="B184" s="17" t="s">
        <v>1370</v>
      </c>
      <c r="C184" s="17" t="s">
        <v>1371</v>
      </c>
      <c r="D184" s="17" t="s">
        <v>971</v>
      </c>
      <c r="E184" s="17" t="s">
        <v>313</v>
      </c>
      <c r="F184" s="17" t="s">
        <v>1372</v>
      </c>
      <c r="G184" s="18">
        <v>1</v>
      </c>
      <c r="H184" s="18">
        <v>6</v>
      </c>
      <c r="I184" s="19">
        <v>1</v>
      </c>
      <c r="J184" s="20">
        <v>0</v>
      </c>
      <c r="K184" s="21">
        <v>0</v>
      </c>
      <c r="L184" s="22">
        <v>0</v>
      </c>
      <c r="M184" s="43" t="s">
        <v>2449</v>
      </c>
      <c r="N184" s="43"/>
      <c r="O184" s="43"/>
      <c r="P184" s="43"/>
      <c r="Q184" s="43"/>
      <c r="R184" s="43"/>
    </row>
    <row r="185" spans="1:18" x14ac:dyDescent="0.3">
      <c r="A185" s="17" t="s">
        <v>1373</v>
      </c>
      <c r="B185" s="17" t="s">
        <v>1374</v>
      </c>
      <c r="C185" s="17" t="s">
        <v>1375</v>
      </c>
      <c r="D185" s="17" t="s">
        <v>896</v>
      </c>
      <c r="E185" s="17" t="s">
        <v>313</v>
      </c>
      <c r="F185" s="17" t="s">
        <v>1376</v>
      </c>
      <c r="G185" s="18">
        <v>1</v>
      </c>
      <c r="H185" s="18">
        <v>2</v>
      </c>
      <c r="I185" s="19">
        <v>0</v>
      </c>
      <c r="J185" s="20">
        <v>1</v>
      </c>
      <c r="K185" s="21">
        <v>0</v>
      </c>
      <c r="L185" s="22">
        <v>0</v>
      </c>
      <c r="M185" s="43" t="s">
        <v>2448</v>
      </c>
      <c r="N185" s="43"/>
      <c r="O185" s="43"/>
      <c r="P185" s="43"/>
      <c r="Q185" s="43"/>
      <c r="R185" s="43"/>
    </row>
    <row r="186" spans="1:18" x14ac:dyDescent="0.3">
      <c r="A186" s="17" t="s">
        <v>1377</v>
      </c>
      <c r="B186" s="17" t="s">
        <v>1378</v>
      </c>
      <c r="C186" s="17" t="s">
        <v>1379</v>
      </c>
      <c r="D186" s="17" t="s">
        <v>971</v>
      </c>
      <c r="E186" s="17" t="s">
        <v>380</v>
      </c>
      <c r="F186" s="17" t="s">
        <v>1380</v>
      </c>
      <c r="G186" s="18">
        <v>1</v>
      </c>
      <c r="H186" s="18">
        <v>1</v>
      </c>
      <c r="I186" s="19">
        <v>0</v>
      </c>
      <c r="J186" s="20">
        <v>1</v>
      </c>
      <c r="K186" s="21">
        <v>0</v>
      </c>
      <c r="L186" s="22">
        <v>0</v>
      </c>
      <c r="M186" s="43" t="s">
        <v>2450</v>
      </c>
      <c r="N186" s="43"/>
      <c r="O186" s="43"/>
      <c r="P186" s="43"/>
      <c r="Q186" s="43"/>
      <c r="R186" s="43"/>
    </row>
    <row r="187" spans="1:18" x14ac:dyDescent="0.3">
      <c r="A187" s="17" t="s">
        <v>1381</v>
      </c>
      <c r="B187" s="17" t="s">
        <v>1382</v>
      </c>
      <c r="C187" s="17" t="s">
        <v>765</v>
      </c>
      <c r="D187" s="17" t="s">
        <v>687</v>
      </c>
      <c r="E187" s="17" t="s">
        <v>1383</v>
      </c>
      <c r="F187" s="17" t="s">
        <v>1384</v>
      </c>
      <c r="G187" s="18">
        <v>1</v>
      </c>
      <c r="H187" s="18">
        <v>8</v>
      </c>
      <c r="I187" s="19">
        <v>1</v>
      </c>
      <c r="J187" s="20">
        <v>0</v>
      </c>
      <c r="K187" s="21">
        <v>0</v>
      </c>
      <c r="L187" s="22">
        <v>0</v>
      </c>
      <c r="M187" s="43" t="s">
        <v>2449</v>
      </c>
      <c r="N187" s="43"/>
      <c r="O187" s="43"/>
      <c r="P187" s="43"/>
      <c r="Q187" s="43"/>
      <c r="R187" s="43"/>
    </row>
    <row r="188" spans="1:18" x14ac:dyDescent="0.3">
      <c r="A188" s="17" t="s">
        <v>543</v>
      </c>
      <c r="B188" s="17" t="s">
        <v>1385</v>
      </c>
      <c r="C188" s="17" t="s">
        <v>765</v>
      </c>
      <c r="D188" s="17" t="s">
        <v>710</v>
      </c>
      <c r="E188" s="17" t="s">
        <v>545</v>
      </c>
      <c r="F188" s="17" t="s">
        <v>1386</v>
      </c>
      <c r="G188" s="18">
        <v>1</v>
      </c>
      <c r="H188" s="18">
        <v>6</v>
      </c>
      <c r="I188" s="19">
        <v>0</v>
      </c>
      <c r="J188" s="20">
        <v>0</v>
      </c>
      <c r="K188" s="21">
        <v>0</v>
      </c>
      <c r="L188" s="22">
        <v>1</v>
      </c>
      <c r="M188" s="43" t="s">
        <v>2451</v>
      </c>
      <c r="N188" s="43"/>
      <c r="O188" s="43"/>
      <c r="P188" s="43"/>
      <c r="Q188" s="43"/>
      <c r="R188" s="43"/>
    </row>
    <row r="189" spans="1:18" x14ac:dyDescent="0.3">
      <c r="A189" s="17" t="s">
        <v>1387</v>
      </c>
      <c r="B189" s="17" t="s">
        <v>1388</v>
      </c>
      <c r="C189" s="17" t="s">
        <v>1389</v>
      </c>
      <c r="D189" s="17" t="s">
        <v>743</v>
      </c>
      <c r="E189" s="17" t="s">
        <v>250</v>
      </c>
      <c r="F189" s="17" t="s">
        <v>1390</v>
      </c>
      <c r="G189" s="18">
        <v>1</v>
      </c>
      <c r="H189" s="18">
        <v>1</v>
      </c>
      <c r="I189" s="19">
        <v>0</v>
      </c>
      <c r="J189" s="20">
        <v>1</v>
      </c>
      <c r="K189" s="21">
        <v>0</v>
      </c>
      <c r="L189" s="22">
        <v>0</v>
      </c>
      <c r="M189" s="43" t="s">
        <v>2450</v>
      </c>
      <c r="N189" s="43"/>
      <c r="O189" s="43"/>
      <c r="P189" s="43"/>
      <c r="Q189" s="43"/>
      <c r="R189" s="43"/>
    </row>
    <row r="190" spans="1:18" x14ac:dyDescent="0.3">
      <c r="A190" s="17" t="s">
        <v>1391</v>
      </c>
      <c r="B190" s="17" t="s">
        <v>1392</v>
      </c>
      <c r="C190" s="17" t="s">
        <v>1389</v>
      </c>
      <c r="D190" s="17" t="s">
        <v>743</v>
      </c>
      <c r="E190" s="17" t="s">
        <v>165</v>
      </c>
      <c r="F190" s="17" t="s">
        <v>1393</v>
      </c>
      <c r="G190" s="18">
        <v>1</v>
      </c>
      <c r="H190" s="18">
        <v>6</v>
      </c>
      <c r="I190" s="19">
        <v>1</v>
      </c>
      <c r="J190" s="20">
        <v>0</v>
      </c>
      <c r="K190" s="21">
        <v>0</v>
      </c>
      <c r="L190" s="22">
        <v>0</v>
      </c>
      <c r="M190" s="43" t="s">
        <v>2449</v>
      </c>
      <c r="N190" s="43"/>
      <c r="O190" s="43"/>
      <c r="P190" s="43"/>
      <c r="Q190" s="43"/>
      <c r="R190" s="43"/>
    </row>
    <row r="191" spans="1:18" x14ac:dyDescent="0.3">
      <c r="A191" s="17" t="s">
        <v>1394</v>
      </c>
      <c r="B191" s="17" t="s">
        <v>1395</v>
      </c>
      <c r="C191" s="17" t="s">
        <v>874</v>
      </c>
      <c r="D191" s="17" t="s">
        <v>857</v>
      </c>
      <c r="E191" s="17" t="s">
        <v>545</v>
      </c>
      <c r="F191" s="17" t="s">
        <v>1396</v>
      </c>
      <c r="G191" s="18">
        <v>1</v>
      </c>
      <c r="H191" s="18">
        <v>1</v>
      </c>
      <c r="I191" s="19">
        <v>0</v>
      </c>
      <c r="J191" s="20">
        <v>1</v>
      </c>
      <c r="K191" s="21">
        <v>0</v>
      </c>
      <c r="L191" s="22">
        <v>0</v>
      </c>
      <c r="M191" s="43" t="s">
        <v>2450</v>
      </c>
      <c r="N191" s="43"/>
      <c r="O191" s="43"/>
      <c r="P191" s="43"/>
      <c r="Q191" s="43"/>
      <c r="R191" s="43"/>
    </row>
    <row r="192" spans="1:18" x14ac:dyDescent="0.3">
      <c r="A192" s="17" t="s">
        <v>1397</v>
      </c>
      <c r="B192" s="17" t="s">
        <v>1398</v>
      </c>
      <c r="C192" s="17" t="s">
        <v>1399</v>
      </c>
      <c r="D192" s="17" t="s">
        <v>710</v>
      </c>
      <c r="E192" s="17" t="s">
        <v>198</v>
      </c>
      <c r="F192" s="17" t="s">
        <v>1400</v>
      </c>
      <c r="G192" s="18">
        <v>1</v>
      </c>
      <c r="H192" s="18">
        <v>20</v>
      </c>
      <c r="I192" s="19">
        <v>0</v>
      </c>
      <c r="J192" s="20">
        <v>1</v>
      </c>
      <c r="K192" s="21">
        <v>0</v>
      </c>
      <c r="L192" s="22">
        <v>0</v>
      </c>
      <c r="M192" s="43" t="s">
        <v>2448</v>
      </c>
      <c r="N192" s="43"/>
      <c r="O192" s="43"/>
      <c r="P192" s="43"/>
      <c r="Q192" s="43"/>
      <c r="R192" s="43"/>
    </row>
    <row r="193" spans="1:18" x14ac:dyDescent="0.3">
      <c r="A193" s="17" t="s">
        <v>1401</v>
      </c>
      <c r="B193" s="17" t="s">
        <v>1402</v>
      </c>
      <c r="C193" s="17" t="s">
        <v>765</v>
      </c>
      <c r="D193" s="17" t="s">
        <v>778</v>
      </c>
      <c r="E193" s="17" t="s">
        <v>313</v>
      </c>
      <c r="F193" s="17" t="s">
        <v>1403</v>
      </c>
      <c r="G193" s="18">
        <v>1</v>
      </c>
      <c r="H193" s="18">
        <v>2</v>
      </c>
      <c r="I193" s="19">
        <v>0</v>
      </c>
      <c r="J193" s="20">
        <v>1</v>
      </c>
      <c r="K193" s="21">
        <v>0</v>
      </c>
      <c r="L193" s="22">
        <v>0</v>
      </c>
      <c r="M193" s="43" t="s">
        <v>2448</v>
      </c>
      <c r="N193" s="43"/>
      <c r="O193" s="43"/>
      <c r="P193" s="43"/>
      <c r="Q193" s="43"/>
      <c r="R193" s="43"/>
    </row>
    <row r="194" spans="1:18" x14ac:dyDescent="0.3">
      <c r="A194" s="17" t="s">
        <v>429</v>
      </c>
      <c r="B194" s="17" t="s">
        <v>1404</v>
      </c>
      <c r="C194" s="17" t="s">
        <v>765</v>
      </c>
      <c r="D194" s="17" t="s">
        <v>769</v>
      </c>
      <c r="E194" s="17" t="s">
        <v>269</v>
      </c>
      <c r="F194" s="17" t="s">
        <v>1405</v>
      </c>
      <c r="G194" s="18">
        <v>1</v>
      </c>
      <c r="H194" s="18">
        <v>1</v>
      </c>
      <c r="I194" s="19">
        <v>0</v>
      </c>
      <c r="J194" s="20">
        <v>0</v>
      </c>
      <c r="K194" s="21">
        <v>1</v>
      </c>
      <c r="L194" s="22">
        <v>0</v>
      </c>
      <c r="M194" s="43" t="s">
        <v>2451</v>
      </c>
      <c r="N194" s="43"/>
      <c r="O194" s="43"/>
      <c r="P194" s="43"/>
      <c r="Q194" s="43"/>
      <c r="R194" s="43"/>
    </row>
    <row r="195" spans="1:18" x14ac:dyDescent="0.3">
      <c r="A195" s="17" t="s">
        <v>1406</v>
      </c>
      <c r="B195" s="17" t="s">
        <v>1407</v>
      </c>
      <c r="C195" s="17" t="s">
        <v>1408</v>
      </c>
      <c r="D195" s="17" t="s">
        <v>865</v>
      </c>
      <c r="E195" s="17" t="s">
        <v>313</v>
      </c>
      <c r="F195" s="17" t="s">
        <v>1409</v>
      </c>
      <c r="G195" s="18">
        <v>1</v>
      </c>
      <c r="H195" s="18">
        <v>3</v>
      </c>
      <c r="I195" s="19">
        <v>0</v>
      </c>
      <c r="J195" s="20">
        <v>1</v>
      </c>
      <c r="K195" s="21">
        <v>0</v>
      </c>
      <c r="L195" s="22">
        <v>0</v>
      </c>
      <c r="M195" s="43" t="s">
        <v>2449</v>
      </c>
      <c r="N195" s="43"/>
      <c r="O195" s="43"/>
      <c r="P195" s="43"/>
      <c r="Q195" s="43"/>
      <c r="R195" s="43"/>
    </row>
    <row r="196" spans="1:18" x14ac:dyDescent="0.3">
      <c r="A196" s="17" t="s">
        <v>1410</v>
      </c>
      <c r="B196" s="17" t="s">
        <v>1411</v>
      </c>
      <c r="C196" s="17" t="s">
        <v>1412</v>
      </c>
      <c r="D196" s="17" t="s">
        <v>1413</v>
      </c>
      <c r="E196" s="17" t="s">
        <v>783</v>
      </c>
      <c r="F196" s="17" t="s">
        <v>1414</v>
      </c>
      <c r="G196" s="18">
        <v>1</v>
      </c>
      <c r="H196" s="18">
        <v>2</v>
      </c>
      <c r="I196" s="19">
        <v>1</v>
      </c>
      <c r="J196" s="20">
        <v>0</v>
      </c>
      <c r="K196" s="21">
        <v>0</v>
      </c>
      <c r="L196" s="22">
        <v>0</v>
      </c>
      <c r="M196" s="43" t="s">
        <v>2449</v>
      </c>
      <c r="N196" s="43"/>
      <c r="O196" s="43"/>
      <c r="P196" s="43"/>
      <c r="Q196" s="43"/>
      <c r="R196" s="43"/>
    </row>
    <row r="197" spans="1:18" x14ac:dyDescent="0.3">
      <c r="A197" s="17" t="s">
        <v>1415</v>
      </c>
      <c r="B197" s="17" t="s">
        <v>1416</v>
      </c>
      <c r="C197" s="17" t="s">
        <v>1417</v>
      </c>
      <c r="D197" s="17" t="s">
        <v>1418</v>
      </c>
      <c r="E197" s="17" t="s">
        <v>1419</v>
      </c>
      <c r="F197" s="17" t="s">
        <v>1420</v>
      </c>
      <c r="G197" s="18">
        <v>1</v>
      </c>
      <c r="H197" s="18">
        <v>1</v>
      </c>
      <c r="I197" s="19">
        <v>0</v>
      </c>
      <c r="J197" s="20">
        <v>1</v>
      </c>
      <c r="K197" s="21">
        <v>0</v>
      </c>
      <c r="L197" s="22">
        <v>0</v>
      </c>
      <c r="M197" s="43" t="s">
        <v>2449</v>
      </c>
      <c r="N197" s="43"/>
      <c r="O197" s="43"/>
      <c r="P197" s="43"/>
      <c r="Q197" s="43"/>
      <c r="R197" s="43"/>
    </row>
    <row r="198" spans="1:18" x14ac:dyDescent="0.3">
      <c r="A198" s="17" t="s">
        <v>1421</v>
      </c>
      <c r="B198" s="17" t="s">
        <v>1422</v>
      </c>
      <c r="C198" s="17" t="s">
        <v>1423</v>
      </c>
      <c r="D198" s="17" t="s">
        <v>878</v>
      </c>
      <c r="E198" s="17" t="s">
        <v>313</v>
      </c>
      <c r="F198" s="17" t="s">
        <v>1424</v>
      </c>
      <c r="G198" s="18">
        <v>1</v>
      </c>
      <c r="H198" s="18">
        <v>1</v>
      </c>
      <c r="I198" s="19">
        <v>0</v>
      </c>
      <c r="J198" s="20">
        <v>1</v>
      </c>
      <c r="K198" s="21">
        <v>0</v>
      </c>
      <c r="L198" s="22">
        <v>0</v>
      </c>
      <c r="M198" s="43" t="s">
        <v>2450</v>
      </c>
      <c r="N198" s="43"/>
      <c r="O198" s="43"/>
      <c r="P198" s="43"/>
      <c r="Q198" s="43"/>
      <c r="R198" s="43"/>
    </row>
    <row r="199" spans="1:18" x14ac:dyDescent="0.3">
      <c r="A199" s="17" t="s">
        <v>1425</v>
      </c>
      <c r="B199" s="17" t="s">
        <v>1426</v>
      </c>
      <c r="C199" s="17" t="s">
        <v>1427</v>
      </c>
      <c r="D199" s="17" t="s">
        <v>710</v>
      </c>
      <c r="E199" s="17" t="s">
        <v>250</v>
      </c>
      <c r="F199" s="17" t="s">
        <v>1428</v>
      </c>
      <c r="G199" s="18">
        <v>1</v>
      </c>
      <c r="H199" s="18">
        <v>10</v>
      </c>
      <c r="I199" s="19">
        <v>1</v>
      </c>
      <c r="J199" s="20">
        <v>0</v>
      </c>
      <c r="K199" s="21">
        <v>0</v>
      </c>
      <c r="L199" s="22">
        <v>0</v>
      </c>
      <c r="M199" s="43" t="s">
        <v>2449</v>
      </c>
      <c r="N199" s="43"/>
      <c r="O199" s="43"/>
      <c r="P199" s="43"/>
      <c r="Q199" s="43"/>
      <c r="R199" s="43"/>
    </row>
    <row r="200" spans="1:18" x14ac:dyDescent="0.3">
      <c r="A200" s="17" t="s">
        <v>551</v>
      </c>
      <c r="B200" s="17" t="s">
        <v>552</v>
      </c>
      <c r="C200" s="17" t="s">
        <v>786</v>
      </c>
      <c r="D200" s="17" t="s">
        <v>710</v>
      </c>
      <c r="E200" s="17" t="s">
        <v>198</v>
      </c>
      <c r="F200" s="17" t="s">
        <v>1429</v>
      </c>
      <c r="G200" s="18">
        <v>1</v>
      </c>
      <c r="H200" s="18">
        <v>2</v>
      </c>
      <c r="I200" s="19">
        <v>0</v>
      </c>
      <c r="J200" s="20">
        <v>0</v>
      </c>
      <c r="K200" s="21">
        <v>0</v>
      </c>
      <c r="L200" s="22">
        <v>1</v>
      </c>
      <c r="M200" s="43" t="s">
        <v>2451</v>
      </c>
      <c r="N200" s="43"/>
      <c r="O200" s="43"/>
      <c r="P200" s="43"/>
      <c r="Q200" s="43"/>
      <c r="R200" s="43"/>
    </row>
    <row r="201" spans="1:18" x14ac:dyDescent="0.3">
      <c r="A201" s="17" t="s">
        <v>1430</v>
      </c>
      <c r="B201" s="17" t="s">
        <v>1431</v>
      </c>
      <c r="C201" s="17" t="s">
        <v>1432</v>
      </c>
      <c r="D201" s="17" t="s">
        <v>1323</v>
      </c>
      <c r="E201" s="17" t="s">
        <v>165</v>
      </c>
      <c r="F201" s="17" t="s">
        <v>1433</v>
      </c>
      <c r="G201" s="18">
        <v>1</v>
      </c>
      <c r="H201" s="18">
        <v>2</v>
      </c>
      <c r="I201" s="19">
        <v>1</v>
      </c>
      <c r="J201" s="20">
        <v>0</v>
      </c>
      <c r="K201" s="21">
        <v>0</v>
      </c>
      <c r="L201" s="22">
        <v>0</v>
      </c>
      <c r="M201" s="43" t="s">
        <v>2449</v>
      </c>
      <c r="N201" s="43"/>
      <c r="O201" s="43"/>
      <c r="P201" s="43"/>
      <c r="Q201" s="43"/>
      <c r="R201" s="43"/>
    </row>
    <row r="202" spans="1:18" x14ac:dyDescent="0.3">
      <c r="A202" s="17" t="s">
        <v>1434</v>
      </c>
      <c r="B202" s="17" t="s">
        <v>1435</v>
      </c>
      <c r="C202" s="17" t="s">
        <v>1436</v>
      </c>
      <c r="D202" s="17" t="s">
        <v>971</v>
      </c>
      <c r="E202" s="17" t="s">
        <v>1437</v>
      </c>
      <c r="F202" s="17" t="s">
        <v>1438</v>
      </c>
      <c r="G202" s="18">
        <v>1</v>
      </c>
      <c r="H202" s="18">
        <v>1</v>
      </c>
      <c r="I202" s="19">
        <v>0</v>
      </c>
      <c r="J202" s="20">
        <v>1</v>
      </c>
      <c r="K202" s="21">
        <v>0</v>
      </c>
      <c r="L202" s="22">
        <v>0</v>
      </c>
      <c r="M202" s="43" t="s">
        <v>2450</v>
      </c>
      <c r="N202" s="43"/>
      <c r="O202" s="43"/>
      <c r="P202" s="43"/>
      <c r="Q202" s="43"/>
      <c r="R202" s="43"/>
    </row>
    <row r="203" spans="1:18" x14ac:dyDescent="0.3">
      <c r="A203" s="17" t="s">
        <v>1439</v>
      </c>
      <c r="B203" s="17" t="s">
        <v>1081</v>
      </c>
      <c r="C203" s="17" t="s">
        <v>1440</v>
      </c>
      <c r="D203" s="17" t="s">
        <v>971</v>
      </c>
      <c r="E203" s="17" t="s">
        <v>250</v>
      </c>
      <c r="F203" s="17" t="s">
        <v>1441</v>
      </c>
      <c r="G203" s="18">
        <v>1</v>
      </c>
      <c r="H203" s="18">
        <v>1</v>
      </c>
      <c r="I203" s="19">
        <v>0</v>
      </c>
      <c r="J203" s="20">
        <v>1</v>
      </c>
      <c r="K203" s="21">
        <v>0</v>
      </c>
      <c r="L203" s="22">
        <v>0</v>
      </c>
      <c r="M203" s="43" t="s">
        <v>2450</v>
      </c>
      <c r="N203" s="43"/>
      <c r="O203" s="43"/>
      <c r="P203" s="43"/>
      <c r="Q203" s="43"/>
      <c r="R203" s="43"/>
    </row>
    <row r="204" spans="1:18" x14ac:dyDescent="0.3">
      <c r="A204" s="17" t="s">
        <v>1442</v>
      </c>
      <c r="B204" s="17" t="s">
        <v>1443</v>
      </c>
      <c r="C204" s="17" t="s">
        <v>1444</v>
      </c>
      <c r="D204" s="17" t="s">
        <v>1053</v>
      </c>
      <c r="E204" s="17" t="s">
        <v>783</v>
      </c>
      <c r="F204" s="17" t="s">
        <v>1445</v>
      </c>
      <c r="G204" s="18">
        <v>1</v>
      </c>
      <c r="H204" s="18">
        <v>1</v>
      </c>
      <c r="I204" s="19">
        <v>0</v>
      </c>
      <c r="J204" s="20">
        <v>1</v>
      </c>
      <c r="K204" s="21">
        <v>0</v>
      </c>
      <c r="L204" s="22">
        <v>0</v>
      </c>
      <c r="M204" s="43" t="s">
        <v>2449</v>
      </c>
      <c r="N204" s="43"/>
      <c r="O204" s="43"/>
      <c r="P204" s="43"/>
      <c r="Q204" s="43"/>
      <c r="R204" s="43"/>
    </row>
    <row r="205" spans="1:18" x14ac:dyDescent="0.3">
      <c r="A205" s="17" t="s">
        <v>1446</v>
      </c>
      <c r="B205" s="17" t="s">
        <v>1447</v>
      </c>
      <c r="C205" s="17" t="s">
        <v>1448</v>
      </c>
      <c r="D205" s="17" t="s">
        <v>769</v>
      </c>
      <c r="E205" s="17" t="s">
        <v>313</v>
      </c>
      <c r="F205" s="17" t="s">
        <v>1449</v>
      </c>
      <c r="G205" s="18">
        <v>1</v>
      </c>
      <c r="H205" s="18">
        <v>1</v>
      </c>
      <c r="I205" s="19">
        <v>0</v>
      </c>
      <c r="J205" s="20">
        <v>1</v>
      </c>
      <c r="K205" s="21">
        <v>0</v>
      </c>
      <c r="L205" s="22">
        <v>0</v>
      </c>
      <c r="M205" s="43" t="s">
        <v>2450</v>
      </c>
      <c r="N205" s="43"/>
      <c r="O205" s="43"/>
      <c r="P205" s="43"/>
      <c r="Q205" s="43"/>
      <c r="R205" s="43"/>
    </row>
    <row r="206" spans="1:18" x14ac:dyDescent="0.3">
      <c r="A206" s="17" t="s">
        <v>1450</v>
      </c>
      <c r="B206" s="17" t="s">
        <v>1451</v>
      </c>
      <c r="C206" s="17" t="s">
        <v>1452</v>
      </c>
      <c r="D206" s="17" t="s">
        <v>1453</v>
      </c>
      <c r="E206" s="17" t="s">
        <v>250</v>
      </c>
      <c r="F206" s="17" t="s">
        <v>1454</v>
      </c>
      <c r="G206" s="18">
        <v>1</v>
      </c>
      <c r="H206" s="18">
        <v>1</v>
      </c>
      <c r="I206" s="19">
        <v>0</v>
      </c>
      <c r="J206" s="20">
        <v>1</v>
      </c>
      <c r="K206" s="21">
        <v>0</v>
      </c>
      <c r="L206" s="22">
        <v>0</v>
      </c>
      <c r="M206" s="43" t="s">
        <v>2449</v>
      </c>
      <c r="N206" s="43"/>
      <c r="O206" s="43"/>
      <c r="P206" s="43"/>
      <c r="Q206" s="43"/>
      <c r="R206" s="43"/>
    </row>
    <row r="207" spans="1:18" x14ac:dyDescent="0.3">
      <c r="A207" s="17" t="s">
        <v>1455</v>
      </c>
      <c r="B207" s="17" t="s">
        <v>1456</v>
      </c>
      <c r="C207" s="17" t="s">
        <v>1457</v>
      </c>
      <c r="D207" s="17" t="s">
        <v>1453</v>
      </c>
      <c r="E207" s="17" t="s">
        <v>1458</v>
      </c>
      <c r="F207" s="17" t="s">
        <v>1459</v>
      </c>
      <c r="G207" s="18">
        <v>1</v>
      </c>
      <c r="H207" s="18">
        <v>2</v>
      </c>
      <c r="I207" s="19">
        <v>1</v>
      </c>
      <c r="J207" s="20">
        <v>0</v>
      </c>
      <c r="K207" s="21">
        <v>0</v>
      </c>
      <c r="L207" s="22">
        <v>0</v>
      </c>
      <c r="M207" s="43" t="s">
        <v>2449</v>
      </c>
      <c r="N207" s="43"/>
      <c r="O207" s="43"/>
      <c r="P207" s="43"/>
      <c r="Q207" s="43"/>
      <c r="R207" s="43"/>
    </row>
    <row r="208" spans="1:18" x14ac:dyDescent="0.3">
      <c r="A208" s="17" t="s">
        <v>1460</v>
      </c>
      <c r="B208" s="17" t="s">
        <v>1461</v>
      </c>
      <c r="C208" s="17" t="s">
        <v>1462</v>
      </c>
      <c r="D208" s="17" t="s">
        <v>951</v>
      </c>
      <c r="E208" s="17" t="s">
        <v>380</v>
      </c>
      <c r="F208" s="17" t="s">
        <v>1463</v>
      </c>
      <c r="G208" s="18">
        <v>1</v>
      </c>
      <c r="H208" s="18">
        <v>1</v>
      </c>
      <c r="I208" s="19">
        <v>0</v>
      </c>
      <c r="J208" s="20">
        <v>1</v>
      </c>
      <c r="K208" s="21">
        <v>0</v>
      </c>
      <c r="L208" s="22">
        <v>0</v>
      </c>
      <c r="M208" s="43" t="s">
        <v>2451</v>
      </c>
      <c r="N208" s="43"/>
      <c r="O208" s="43"/>
      <c r="P208" s="43"/>
      <c r="Q208" s="43"/>
      <c r="R208" s="43"/>
    </row>
    <row r="209" spans="1:18" x14ac:dyDescent="0.3">
      <c r="A209" s="17" t="s">
        <v>419</v>
      </c>
      <c r="B209" s="17" t="s">
        <v>1464</v>
      </c>
      <c r="C209" s="17" t="s">
        <v>1465</v>
      </c>
      <c r="D209" s="17" t="s">
        <v>1466</v>
      </c>
      <c r="E209" s="17" t="s">
        <v>387</v>
      </c>
      <c r="F209" s="17" t="s">
        <v>1467</v>
      </c>
      <c r="G209" s="18">
        <v>1</v>
      </c>
      <c r="H209" s="18">
        <v>1</v>
      </c>
      <c r="I209" s="19">
        <v>0</v>
      </c>
      <c r="J209" s="20">
        <v>0</v>
      </c>
      <c r="K209" s="21">
        <v>1</v>
      </c>
      <c r="L209" s="22">
        <v>0</v>
      </c>
      <c r="M209" s="43" t="s">
        <v>2451</v>
      </c>
      <c r="N209" s="43"/>
      <c r="O209" s="43"/>
      <c r="P209" s="43"/>
      <c r="Q209" s="43"/>
      <c r="R209" s="43"/>
    </row>
    <row r="210" spans="1:18" x14ac:dyDescent="0.3">
      <c r="A210" s="17" t="s">
        <v>1468</v>
      </c>
      <c r="B210" s="17" t="s">
        <v>1469</v>
      </c>
      <c r="C210" s="17" t="s">
        <v>1470</v>
      </c>
      <c r="D210" s="17" t="s">
        <v>743</v>
      </c>
      <c r="E210" s="17" t="s">
        <v>250</v>
      </c>
      <c r="F210" s="17" t="s">
        <v>1471</v>
      </c>
      <c r="G210" s="18">
        <v>1</v>
      </c>
      <c r="H210" s="18">
        <v>1</v>
      </c>
      <c r="I210" s="19">
        <v>0</v>
      </c>
      <c r="J210" s="20">
        <v>1</v>
      </c>
      <c r="K210" s="21">
        <v>0</v>
      </c>
      <c r="L210" s="22">
        <v>0</v>
      </c>
      <c r="M210" s="43" t="s">
        <v>2450</v>
      </c>
      <c r="N210" s="43"/>
      <c r="O210" s="43"/>
      <c r="P210" s="43"/>
      <c r="Q210" s="43"/>
      <c r="R210" s="43"/>
    </row>
    <row r="211" spans="1:18" x14ac:dyDescent="0.3">
      <c r="A211" s="17" t="s">
        <v>632</v>
      </c>
      <c r="B211" s="17" t="s">
        <v>1472</v>
      </c>
      <c r="C211" s="17" t="s">
        <v>1473</v>
      </c>
      <c r="D211" s="17" t="s">
        <v>1474</v>
      </c>
      <c r="E211" s="17" t="s">
        <v>545</v>
      </c>
      <c r="F211" s="17" t="s">
        <v>1475</v>
      </c>
      <c r="G211" s="18">
        <v>1</v>
      </c>
      <c r="H211" s="18">
        <v>1</v>
      </c>
      <c r="I211" s="19">
        <v>0</v>
      </c>
      <c r="J211" s="20">
        <v>0</v>
      </c>
      <c r="K211" s="21">
        <v>0</v>
      </c>
      <c r="L211" s="22">
        <v>1</v>
      </c>
      <c r="M211" s="43" t="s">
        <v>2451</v>
      </c>
      <c r="N211" s="43"/>
      <c r="O211" s="43"/>
      <c r="P211" s="43"/>
      <c r="Q211" s="43"/>
      <c r="R211" s="43"/>
    </row>
    <row r="212" spans="1:18" x14ac:dyDescent="0.3">
      <c r="A212" s="17" t="s">
        <v>1476</v>
      </c>
      <c r="B212" s="17" t="s">
        <v>1477</v>
      </c>
      <c r="C212" s="17" t="s">
        <v>765</v>
      </c>
      <c r="D212" s="17" t="s">
        <v>820</v>
      </c>
      <c r="E212" s="17" t="s">
        <v>538</v>
      </c>
      <c r="F212" s="17" t="s">
        <v>1478</v>
      </c>
      <c r="G212" s="18">
        <v>1</v>
      </c>
      <c r="H212" s="18">
        <v>1</v>
      </c>
      <c r="I212" s="19">
        <v>0</v>
      </c>
      <c r="J212" s="20">
        <v>1</v>
      </c>
      <c r="K212" s="21">
        <v>0</v>
      </c>
      <c r="L212" s="22">
        <v>0</v>
      </c>
      <c r="M212" s="43" t="s">
        <v>2450</v>
      </c>
      <c r="N212" s="43"/>
      <c r="O212" s="43"/>
      <c r="P212" s="43"/>
      <c r="Q212" s="43"/>
      <c r="R212" s="43"/>
    </row>
    <row r="213" spans="1:18" x14ac:dyDescent="0.3">
      <c r="A213" s="17" t="s">
        <v>1479</v>
      </c>
      <c r="B213" s="17" t="s">
        <v>1480</v>
      </c>
      <c r="C213" s="17" t="s">
        <v>893</v>
      </c>
      <c r="D213" s="17" t="s">
        <v>971</v>
      </c>
      <c r="E213" s="17" t="s">
        <v>757</v>
      </c>
      <c r="F213" s="17" t="s">
        <v>1481</v>
      </c>
      <c r="G213" s="18">
        <v>1</v>
      </c>
      <c r="H213" s="18">
        <v>1</v>
      </c>
      <c r="I213" s="19">
        <v>1</v>
      </c>
      <c r="J213" s="20">
        <v>0</v>
      </c>
      <c r="K213" s="21">
        <v>0</v>
      </c>
      <c r="L213" s="22">
        <v>0</v>
      </c>
      <c r="M213" s="43" t="s">
        <v>2449</v>
      </c>
      <c r="N213" s="43"/>
      <c r="O213" s="43"/>
      <c r="P213" s="43"/>
      <c r="Q213" s="43"/>
      <c r="R213" s="43"/>
    </row>
    <row r="214" spans="1:18" x14ac:dyDescent="0.3">
      <c r="A214" s="17" t="s">
        <v>1482</v>
      </c>
      <c r="B214" s="17" t="s">
        <v>1483</v>
      </c>
      <c r="C214" s="17" t="s">
        <v>1484</v>
      </c>
      <c r="D214" s="17" t="s">
        <v>710</v>
      </c>
      <c r="E214" s="17" t="s">
        <v>871</v>
      </c>
      <c r="F214" s="17" t="s">
        <v>1485</v>
      </c>
      <c r="G214" s="18">
        <v>1</v>
      </c>
      <c r="H214" s="18">
        <v>2</v>
      </c>
      <c r="I214" s="19">
        <v>0</v>
      </c>
      <c r="J214" s="20">
        <v>1</v>
      </c>
      <c r="K214" s="21">
        <v>0</v>
      </c>
      <c r="L214" s="22">
        <v>0</v>
      </c>
      <c r="M214" s="43" t="s">
        <v>2450</v>
      </c>
      <c r="N214" s="43"/>
      <c r="O214" s="43"/>
      <c r="P214" s="43"/>
      <c r="Q214" s="43"/>
      <c r="R214" s="43"/>
    </row>
    <row r="215" spans="1:18" x14ac:dyDescent="0.3">
      <c r="A215" s="17" t="s">
        <v>1486</v>
      </c>
      <c r="B215" s="17" t="s">
        <v>1487</v>
      </c>
      <c r="C215" s="17" t="s">
        <v>1488</v>
      </c>
      <c r="D215" s="17" t="s">
        <v>687</v>
      </c>
      <c r="E215" s="17" t="s">
        <v>313</v>
      </c>
      <c r="F215" s="17" t="s">
        <v>1489</v>
      </c>
      <c r="G215" s="18">
        <v>1</v>
      </c>
      <c r="H215" s="18">
        <v>3</v>
      </c>
      <c r="I215" s="19">
        <v>0</v>
      </c>
      <c r="J215" s="20">
        <v>1</v>
      </c>
      <c r="K215" s="21">
        <v>0</v>
      </c>
      <c r="L215" s="22">
        <v>0</v>
      </c>
      <c r="M215" s="43" t="s">
        <v>2449</v>
      </c>
      <c r="N215" s="43"/>
      <c r="O215" s="43"/>
      <c r="P215" s="43"/>
      <c r="Q215" s="43"/>
      <c r="R215" s="43"/>
    </row>
    <row r="216" spans="1:18" x14ac:dyDescent="0.3">
      <c r="A216" s="17" t="s">
        <v>1490</v>
      </c>
      <c r="B216" s="17" t="s">
        <v>1491</v>
      </c>
      <c r="C216" s="17" t="s">
        <v>1492</v>
      </c>
      <c r="D216" s="17" t="s">
        <v>820</v>
      </c>
      <c r="E216" s="17" t="s">
        <v>188</v>
      </c>
      <c r="F216" s="17" t="s">
        <v>1493</v>
      </c>
      <c r="G216" s="18">
        <v>1</v>
      </c>
      <c r="H216" s="18">
        <v>1</v>
      </c>
      <c r="I216" s="19">
        <v>0</v>
      </c>
      <c r="J216" s="20">
        <v>1</v>
      </c>
      <c r="K216" s="21">
        <v>0</v>
      </c>
      <c r="L216" s="22">
        <v>0</v>
      </c>
      <c r="M216" s="43" t="s">
        <v>2450</v>
      </c>
      <c r="N216" s="43"/>
      <c r="O216" s="43"/>
      <c r="P216" s="43"/>
      <c r="Q216" s="43"/>
      <c r="R216" s="43"/>
    </row>
    <row r="217" spans="1:18" x14ac:dyDescent="0.3">
      <c r="A217" s="17" t="s">
        <v>321</v>
      </c>
      <c r="B217" s="17" t="s">
        <v>1494</v>
      </c>
      <c r="C217" s="17" t="s">
        <v>1495</v>
      </c>
      <c r="D217" s="17" t="s">
        <v>706</v>
      </c>
      <c r="E217" s="17" t="s">
        <v>323</v>
      </c>
      <c r="F217" s="17" t="s">
        <v>1496</v>
      </c>
      <c r="G217" s="18">
        <v>1</v>
      </c>
      <c r="H217" s="18">
        <v>1</v>
      </c>
      <c r="I217" s="19">
        <v>0</v>
      </c>
      <c r="J217" s="20">
        <v>0</v>
      </c>
      <c r="K217" s="21">
        <v>1</v>
      </c>
      <c r="L217" s="22">
        <v>0</v>
      </c>
      <c r="M217" s="43" t="s">
        <v>2451</v>
      </c>
      <c r="N217" s="43"/>
      <c r="O217" s="43"/>
      <c r="P217" s="43"/>
      <c r="Q217" s="43"/>
      <c r="R217" s="43"/>
    </row>
    <row r="218" spans="1:18" x14ac:dyDescent="0.3">
      <c r="A218" s="17" t="s">
        <v>1497</v>
      </c>
      <c r="B218" s="17" t="s">
        <v>1498</v>
      </c>
      <c r="C218" s="17" t="s">
        <v>1499</v>
      </c>
      <c r="D218" s="17" t="s">
        <v>865</v>
      </c>
      <c r="E218" s="17" t="s">
        <v>889</v>
      </c>
      <c r="F218" s="17" t="s">
        <v>1500</v>
      </c>
      <c r="G218" s="18">
        <v>1</v>
      </c>
      <c r="H218" s="18">
        <v>1</v>
      </c>
      <c r="I218" s="19">
        <v>0</v>
      </c>
      <c r="J218" s="20">
        <v>1</v>
      </c>
      <c r="K218" s="21">
        <v>0</v>
      </c>
      <c r="L218" s="22">
        <v>0</v>
      </c>
      <c r="M218" s="43" t="s">
        <v>2450</v>
      </c>
      <c r="N218" s="43"/>
      <c r="O218" s="43"/>
      <c r="P218" s="43"/>
      <c r="Q218" s="43"/>
      <c r="R218" s="43"/>
    </row>
    <row r="219" spans="1:18" x14ac:dyDescent="0.3">
      <c r="A219" s="17" t="s">
        <v>570</v>
      </c>
      <c r="B219" s="17" t="s">
        <v>1501</v>
      </c>
      <c r="C219" s="17" t="s">
        <v>1502</v>
      </c>
      <c r="D219" s="17" t="s">
        <v>710</v>
      </c>
      <c r="E219" s="17" t="s">
        <v>572</v>
      </c>
      <c r="F219" s="17" t="s">
        <v>1503</v>
      </c>
      <c r="G219" s="18">
        <v>1</v>
      </c>
      <c r="H219" s="18">
        <v>1</v>
      </c>
      <c r="I219" s="19">
        <v>0</v>
      </c>
      <c r="J219" s="20">
        <v>0</v>
      </c>
      <c r="K219" s="21">
        <v>0</v>
      </c>
      <c r="L219" s="22">
        <v>1</v>
      </c>
      <c r="M219" s="43" t="s">
        <v>2451</v>
      </c>
      <c r="N219" s="43"/>
      <c r="O219" s="43"/>
      <c r="P219" s="43"/>
      <c r="Q219" s="43"/>
      <c r="R219" s="43"/>
    </row>
    <row r="220" spans="1:18" x14ac:dyDescent="0.3">
      <c r="A220" s="17" t="s">
        <v>1504</v>
      </c>
      <c r="B220" s="17" t="s">
        <v>1505</v>
      </c>
      <c r="C220" s="17" t="s">
        <v>1506</v>
      </c>
      <c r="D220" s="17" t="s">
        <v>1053</v>
      </c>
      <c r="E220" s="17" t="s">
        <v>203</v>
      </c>
      <c r="F220" s="17" t="s">
        <v>1507</v>
      </c>
      <c r="G220" s="18">
        <v>1</v>
      </c>
      <c r="H220" s="18">
        <v>1</v>
      </c>
      <c r="I220" s="19">
        <v>0</v>
      </c>
      <c r="J220" s="20">
        <v>1</v>
      </c>
      <c r="K220" s="21">
        <v>0</v>
      </c>
      <c r="L220" s="22">
        <v>0</v>
      </c>
      <c r="M220" s="43" t="s">
        <v>2450</v>
      </c>
      <c r="N220" s="43"/>
      <c r="O220" s="43"/>
      <c r="P220" s="43"/>
      <c r="Q220" s="43"/>
      <c r="R220" s="43"/>
    </row>
    <row r="221" spans="1:18" x14ac:dyDescent="0.3">
      <c r="A221" s="17" t="s">
        <v>561</v>
      </c>
      <c r="B221" s="17" t="s">
        <v>1508</v>
      </c>
      <c r="C221" s="17" t="s">
        <v>1509</v>
      </c>
      <c r="D221" s="17" t="s">
        <v>710</v>
      </c>
      <c r="E221" s="17" t="s">
        <v>545</v>
      </c>
      <c r="F221" s="17" t="s">
        <v>1510</v>
      </c>
      <c r="G221" s="18">
        <v>1</v>
      </c>
      <c r="H221" s="18">
        <v>1</v>
      </c>
      <c r="I221" s="19">
        <v>0</v>
      </c>
      <c r="J221" s="20">
        <v>0</v>
      </c>
      <c r="K221" s="21">
        <v>0</v>
      </c>
      <c r="L221" s="22">
        <v>1</v>
      </c>
      <c r="M221" s="43" t="s">
        <v>2451</v>
      </c>
      <c r="N221" s="43"/>
      <c r="O221" s="43"/>
      <c r="P221" s="43"/>
      <c r="Q221" s="43"/>
      <c r="R221" s="43"/>
    </row>
    <row r="222" spans="1:18" x14ac:dyDescent="0.3">
      <c r="A222" s="17" t="s">
        <v>1511</v>
      </c>
      <c r="B222" s="17" t="s">
        <v>1512</v>
      </c>
      <c r="C222" s="17" t="s">
        <v>1513</v>
      </c>
      <c r="D222" s="17" t="s">
        <v>1514</v>
      </c>
      <c r="E222" s="17" t="s">
        <v>1515</v>
      </c>
      <c r="F222" s="17" t="s">
        <v>1516</v>
      </c>
      <c r="G222" s="18">
        <v>1</v>
      </c>
      <c r="H222" s="18">
        <v>6</v>
      </c>
      <c r="I222" s="19">
        <v>1</v>
      </c>
      <c r="J222" s="20">
        <v>0</v>
      </c>
      <c r="K222" s="21">
        <v>0</v>
      </c>
      <c r="L222" s="22">
        <v>0</v>
      </c>
      <c r="M222" s="43" t="s">
        <v>2449</v>
      </c>
      <c r="N222" s="43"/>
      <c r="O222" s="43"/>
      <c r="P222" s="43"/>
      <c r="Q222" s="43"/>
      <c r="R222" s="43"/>
    </row>
    <row r="223" spans="1:18" x14ac:dyDescent="0.3">
      <c r="A223" s="17" t="s">
        <v>1517</v>
      </c>
      <c r="B223" s="17" t="s">
        <v>1518</v>
      </c>
      <c r="C223" s="17" t="s">
        <v>1519</v>
      </c>
      <c r="D223" s="17" t="s">
        <v>761</v>
      </c>
      <c r="E223" s="17" t="s">
        <v>1520</v>
      </c>
      <c r="F223" s="17" t="s">
        <v>1521</v>
      </c>
      <c r="G223" s="18">
        <v>1</v>
      </c>
      <c r="H223" s="18">
        <v>11</v>
      </c>
      <c r="I223" s="19">
        <v>1</v>
      </c>
      <c r="J223" s="20">
        <v>0</v>
      </c>
      <c r="K223" s="21">
        <v>0</v>
      </c>
      <c r="L223" s="22">
        <v>0</v>
      </c>
      <c r="M223" s="43" t="s">
        <v>2449</v>
      </c>
      <c r="N223" s="43"/>
      <c r="O223" s="43"/>
      <c r="P223" s="43"/>
      <c r="Q223" s="43"/>
      <c r="R223" s="43"/>
    </row>
    <row r="224" spans="1:18" x14ac:dyDescent="0.3">
      <c r="A224" s="17" t="s">
        <v>1522</v>
      </c>
      <c r="B224" s="17" t="s">
        <v>1523</v>
      </c>
      <c r="C224" s="17" t="s">
        <v>1524</v>
      </c>
      <c r="D224" s="17" t="s">
        <v>706</v>
      </c>
      <c r="E224" s="17" t="s">
        <v>783</v>
      </c>
      <c r="F224" s="17" t="s">
        <v>1525</v>
      </c>
      <c r="G224" s="18">
        <v>1</v>
      </c>
      <c r="H224" s="18">
        <v>2</v>
      </c>
      <c r="I224" s="19">
        <v>1</v>
      </c>
      <c r="J224" s="20">
        <v>0</v>
      </c>
      <c r="K224" s="21">
        <v>0</v>
      </c>
      <c r="L224" s="22">
        <v>0</v>
      </c>
      <c r="M224" s="43" t="s">
        <v>2449</v>
      </c>
      <c r="N224" s="43"/>
      <c r="O224" s="43"/>
      <c r="P224" s="43"/>
      <c r="Q224" s="43"/>
      <c r="R224" s="43"/>
    </row>
    <row r="225" spans="1:18" x14ac:dyDescent="0.3">
      <c r="A225" s="17" t="s">
        <v>1526</v>
      </c>
      <c r="B225" s="17" t="s">
        <v>1527</v>
      </c>
      <c r="C225" s="17" t="s">
        <v>1528</v>
      </c>
      <c r="D225" s="17" t="s">
        <v>743</v>
      </c>
      <c r="E225" s="17" t="s">
        <v>165</v>
      </c>
      <c r="F225" s="17" t="s">
        <v>1529</v>
      </c>
      <c r="G225" s="18">
        <v>1</v>
      </c>
      <c r="H225" s="18">
        <v>1</v>
      </c>
      <c r="I225" s="19">
        <v>0</v>
      </c>
      <c r="J225" s="20">
        <v>1</v>
      </c>
      <c r="K225" s="21">
        <v>0</v>
      </c>
      <c r="L225" s="22">
        <v>0</v>
      </c>
      <c r="M225" s="43" t="s">
        <v>2449</v>
      </c>
      <c r="N225" s="43"/>
      <c r="O225" s="43"/>
      <c r="P225" s="43"/>
      <c r="Q225" s="43"/>
      <c r="R225" s="43"/>
    </row>
    <row r="226" spans="1:18" x14ac:dyDescent="0.3">
      <c r="A226" s="17" t="s">
        <v>1530</v>
      </c>
      <c r="B226" s="17" t="s">
        <v>1531</v>
      </c>
      <c r="C226" s="17" t="s">
        <v>1532</v>
      </c>
      <c r="D226" s="17" t="s">
        <v>706</v>
      </c>
      <c r="E226" s="17" t="s">
        <v>313</v>
      </c>
      <c r="F226" s="17" t="s">
        <v>1533</v>
      </c>
      <c r="G226" s="18">
        <v>1</v>
      </c>
      <c r="H226" s="18">
        <v>1</v>
      </c>
      <c r="I226" s="19">
        <v>0</v>
      </c>
      <c r="J226" s="20">
        <v>1</v>
      </c>
      <c r="K226" s="21">
        <v>0</v>
      </c>
      <c r="L226" s="22">
        <v>0</v>
      </c>
      <c r="M226" s="43" t="s">
        <v>2450</v>
      </c>
      <c r="N226" s="43"/>
      <c r="O226" s="43"/>
      <c r="P226" s="43"/>
      <c r="Q226" s="43"/>
      <c r="R226" s="43"/>
    </row>
    <row r="227" spans="1:18" x14ac:dyDescent="0.3">
      <c r="A227" s="17" t="s">
        <v>1534</v>
      </c>
      <c r="B227" s="17" t="s">
        <v>1535</v>
      </c>
      <c r="C227" s="17" t="s">
        <v>1536</v>
      </c>
      <c r="D227" s="17" t="s">
        <v>710</v>
      </c>
      <c r="E227" s="17" t="s">
        <v>871</v>
      </c>
      <c r="F227" s="17" t="s">
        <v>1537</v>
      </c>
      <c r="G227" s="18">
        <v>1</v>
      </c>
      <c r="H227" s="18">
        <v>5</v>
      </c>
      <c r="I227" s="19">
        <v>0</v>
      </c>
      <c r="J227" s="20">
        <v>1</v>
      </c>
      <c r="K227" s="21">
        <v>0</v>
      </c>
      <c r="L227" s="22">
        <v>0</v>
      </c>
      <c r="M227" s="43" t="s">
        <v>2449</v>
      </c>
      <c r="N227" s="43"/>
      <c r="O227" s="43"/>
      <c r="P227" s="43"/>
      <c r="Q227" s="43"/>
      <c r="R227" s="43"/>
    </row>
    <row r="228" spans="1:18" x14ac:dyDescent="0.3">
      <c r="A228" s="17" t="s">
        <v>524</v>
      </c>
      <c r="B228" s="17" t="s">
        <v>1538</v>
      </c>
      <c r="C228" s="17" t="s">
        <v>1539</v>
      </c>
      <c r="D228" s="17" t="s">
        <v>1013</v>
      </c>
      <c r="E228" s="17" t="s">
        <v>526</v>
      </c>
      <c r="F228" s="17" t="s">
        <v>1540</v>
      </c>
      <c r="G228" s="18">
        <v>1</v>
      </c>
      <c r="H228" s="18">
        <v>5</v>
      </c>
      <c r="I228" s="19">
        <v>0</v>
      </c>
      <c r="J228" s="20">
        <v>0</v>
      </c>
      <c r="K228" s="21">
        <v>1</v>
      </c>
      <c r="L228" s="22">
        <v>0</v>
      </c>
      <c r="M228" s="43" t="s">
        <v>2451</v>
      </c>
      <c r="N228" s="43"/>
      <c r="O228" s="43"/>
      <c r="P228" s="43"/>
      <c r="Q228" s="43"/>
      <c r="R228" s="43"/>
    </row>
    <row r="229" spans="1:18" x14ac:dyDescent="0.3">
      <c r="A229" s="17" t="s">
        <v>1541</v>
      </c>
      <c r="B229" s="17" t="s">
        <v>1542</v>
      </c>
      <c r="C229" s="17" t="s">
        <v>1506</v>
      </c>
      <c r="D229" s="17" t="s">
        <v>687</v>
      </c>
      <c r="E229" s="17" t="s">
        <v>313</v>
      </c>
      <c r="F229" s="17" t="s">
        <v>1543</v>
      </c>
      <c r="G229" s="18">
        <v>1</v>
      </c>
      <c r="H229" s="18">
        <v>20</v>
      </c>
      <c r="I229" s="19">
        <v>0</v>
      </c>
      <c r="J229" s="20">
        <v>1</v>
      </c>
      <c r="K229" s="21">
        <v>0</v>
      </c>
      <c r="L229" s="22">
        <v>0</v>
      </c>
      <c r="M229" s="43" t="s">
        <v>2450</v>
      </c>
      <c r="N229" s="43"/>
      <c r="O229" s="43"/>
      <c r="P229" s="43"/>
      <c r="Q229" s="43"/>
      <c r="R229" s="43"/>
    </row>
    <row r="230" spans="1:18" x14ac:dyDescent="0.3">
      <c r="A230" s="17" t="s">
        <v>1544</v>
      </c>
      <c r="B230" s="17" t="s">
        <v>1545</v>
      </c>
      <c r="C230" s="17" t="s">
        <v>1506</v>
      </c>
      <c r="D230" s="17" t="s">
        <v>829</v>
      </c>
      <c r="E230" s="17" t="s">
        <v>1546</v>
      </c>
      <c r="F230" s="17" t="s">
        <v>1547</v>
      </c>
      <c r="G230" s="18">
        <v>1</v>
      </c>
      <c r="H230" s="18">
        <v>1</v>
      </c>
      <c r="I230" s="19">
        <v>0</v>
      </c>
      <c r="J230" s="20">
        <v>1</v>
      </c>
      <c r="K230" s="21">
        <v>0</v>
      </c>
      <c r="L230" s="22">
        <v>0</v>
      </c>
      <c r="M230" s="43" t="s">
        <v>2449</v>
      </c>
      <c r="N230" s="43"/>
      <c r="O230" s="43"/>
      <c r="P230" s="43"/>
      <c r="Q230" s="43"/>
      <c r="R230" s="43"/>
    </row>
    <row r="231" spans="1:18" x14ac:dyDescent="0.3">
      <c r="A231" s="17" t="s">
        <v>1548</v>
      </c>
      <c r="B231" s="17" t="s">
        <v>1549</v>
      </c>
      <c r="C231" s="17" t="s">
        <v>686</v>
      </c>
      <c r="D231" s="17" t="s">
        <v>931</v>
      </c>
      <c r="E231" s="17" t="s">
        <v>193</v>
      </c>
      <c r="F231" s="17" t="s">
        <v>1550</v>
      </c>
      <c r="G231" s="18">
        <v>1</v>
      </c>
      <c r="H231" s="18">
        <v>1</v>
      </c>
      <c r="I231" s="19">
        <v>0</v>
      </c>
      <c r="J231" s="20">
        <v>1</v>
      </c>
      <c r="K231" s="21">
        <v>0</v>
      </c>
      <c r="L231" s="22">
        <v>0</v>
      </c>
      <c r="M231" s="43" t="s">
        <v>2447</v>
      </c>
      <c r="N231" s="43"/>
      <c r="O231" s="43"/>
      <c r="P231" s="43"/>
      <c r="Q231" s="43"/>
      <c r="R231" s="43"/>
    </row>
    <row r="232" spans="1:18" x14ac:dyDescent="0.3">
      <c r="A232" s="17" t="s">
        <v>1551</v>
      </c>
      <c r="B232" s="17" t="s">
        <v>1552</v>
      </c>
      <c r="C232" s="17" t="s">
        <v>1553</v>
      </c>
      <c r="D232" s="17" t="s">
        <v>732</v>
      </c>
      <c r="E232" s="17" t="s">
        <v>313</v>
      </c>
      <c r="F232" s="17" t="s">
        <v>1554</v>
      </c>
      <c r="G232" s="18">
        <v>1</v>
      </c>
      <c r="H232" s="18">
        <v>2</v>
      </c>
      <c r="I232" s="19">
        <v>0</v>
      </c>
      <c r="J232" s="20">
        <v>1</v>
      </c>
      <c r="K232" s="21">
        <v>0</v>
      </c>
      <c r="L232" s="22">
        <v>0</v>
      </c>
      <c r="M232" s="43" t="s">
        <v>2450</v>
      </c>
      <c r="N232" s="43"/>
      <c r="O232" s="43"/>
      <c r="P232" s="43"/>
      <c r="Q232" s="43"/>
      <c r="R232" s="43"/>
    </row>
    <row r="233" spans="1:18" x14ac:dyDescent="0.3">
      <c r="A233" s="17" t="s">
        <v>1555</v>
      </c>
      <c r="B233" s="17" t="s">
        <v>1556</v>
      </c>
      <c r="C233" s="17" t="s">
        <v>1557</v>
      </c>
      <c r="D233" s="17" t="s">
        <v>1053</v>
      </c>
      <c r="E233" s="17" t="s">
        <v>313</v>
      </c>
      <c r="F233" s="17" t="s">
        <v>1558</v>
      </c>
      <c r="G233" s="18">
        <v>1</v>
      </c>
      <c r="H233" s="18">
        <v>1</v>
      </c>
      <c r="I233" s="19">
        <v>1</v>
      </c>
      <c r="J233" s="20">
        <v>0</v>
      </c>
      <c r="K233" s="21">
        <v>0</v>
      </c>
      <c r="L233" s="22">
        <v>0</v>
      </c>
      <c r="M233" s="43" t="s">
        <v>2449</v>
      </c>
      <c r="N233" s="43"/>
      <c r="O233" s="43"/>
      <c r="P233" s="43"/>
      <c r="Q233" s="43"/>
      <c r="R233" s="43"/>
    </row>
    <row r="234" spans="1:18" x14ac:dyDescent="0.3">
      <c r="A234" s="17" t="s">
        <v>1559</v>
      </c>
      <c r="B234" s="17" t="s">
        <v>1560</v>
      </c>
      <c r="C234" s="17" t="s">
        <v>1561</v>
      </c>
      <c r="D234" s="17" t="s">
        <v>1562</v>
      </c>
      <c r="E234" s="17" t="s">
        <v>250</v>
      </c>
      <c r="F234" s="17" t="s">
        <v>1563</v>
      </c>
      <c r="G234" s="18">
        <v>1</v>
      </c>
      <c r="H234" s="18">
        <v>1</v>
      </c>
      <c r="I234" s="19">
        <v>0</v>
      </c>
      <c r="J234" s="20">
        <v>1</v>
      </c>
      <c r="K234" s="21">
        <v>0</v>
      </c>
      <c r="L234" s="22">
        <v>0</v>
      </c>
      <c r="M234" s="43" t="s">
        <v>2450</v>
      </c>
      <c r="N234" s="43"/>
      <c r="O234" s="43"/>
      <c r="P234" s="43"/>
      <c r="Q234" s="43"/>
      <c r="R234" s="43"/>
    </row>
    <row r="235" spans="1:18" x14ac:dyDescent="0.3">
      <c r="A235" s="17" t="s">
        <v>1564</v>
      </c>
      <c r="B235" s="17" t="s">
        <v>1565</v>
      </c>
      <c r="C235" s="17" t="s">
        <v>1566</v>
      </c>
      <c r="D235" s="17" t="s">
        <v>1567</v>
      </c>
      <c r="E235" s="17" t="s">
        <v>313</v>
      </c>
      <c r="F235" s="17" t="s">
        <v>1568</v>
      </c>
      <c r="G235" s="18">
        <v>1</v>
      </c>
      <c r="H235" s="18">
        <v>1</v>
      </c>
      <c r="I235" s="19">
        <v>0</v>
      </c>
      <c r="J235" s="20">
        <v>1</v>
      </c>
      <c r="K235" s="21">
        <v>0</v>
      </c>
      <c r="L235" s="22">
        <v>0</v>
      </c>
      <c r="M235" s="43" t="s">
        <v>2449</v>
      </c>
      <c r="N235" s="43"/>
      <c r="O235" s="43"/>
      <c r="P235" s="43"/>
      <c r="Q235" s="43"/>
      <c r="R235" s="43"/>
    </row>
    <row r="236" spans="1:18" x14ac:dyDescent="0.3">
      <c r="A236" s="17" t="s">
        <v>1569</v>
      </c>
      <c r="B236" s="17" t="s">
        <v>1570</v>
      </c>
      <c r="C236" s="17" t="s">
        <v>1571</v>
      </c>
      <c r="D236" s="17" t="s">
        <v>1302</v>
      </c>
      <c r="E236" s="17" t="s">
        <v>1572</v>
      </c>
      <c r="F236" s="17" t="s">
        <v>1569</v>
      </c>
      <c r="G236" s="18">
        <v>1</v>
      </c>
      <c r="H236" s="18">
        <v>2</v>
      </c>
      <c r="I236" s="19">
        <v>1</v>
      </c>
      <c r="J236" s="20">
        <v>0</v>
      </c>
      <c r="K236" s="21">
        <v>0</v>
      </c>
      <c r="L236" s="22">
        <v>0</v>
      </c>
      <c r="M236" s="43" t="s">
        <v>2448</v>
      </c>
      <c r="N236" s="43"/>
      <c r="O236" s="43"/>
      <c r="P236" s="43"/>
      <c r="Q236" s="43"/>
      <c r="R236" s="43"/>
    </row>
    <row r="237" spans="1:18" x14ac:dyDescent="0.3">
      <c r="A237" s="17" t="s">
        <v>170</v>
      </c>
      <c r="B237" s="17" t="s">
        <v>1573</v>
      </c>
      <c r="C237" s="17" t="s">
        <v>1574</v>
      </c>
      <c r="D237" s="17" t="s">
        <v>743</v>
      </c>
      <c r="E237" s="17" t="s">
        <v>165</v>
      </c>
      <c r="F237" s="17" t="s">
        <v>1575</v>
      </c>
      <c r="G237" s="18">
        <v>1</v>
      </c>
      <c r="H237" s="18">
        <v>1</v>
      </c>
      <c r="I237" s="19">
        <v>0</v>
      </c>
      <c r="J237" s="20">
        <v>0</v>
      </c>
      <c r="K237" s="21">
        <v>1</v>
      </c>
      <c r="L237" s="22">
        <v>0</v>
      </c>
      <c r="M237" s="43" t="s">
        <v>2451</v>
      </c>
      <c r="N237" s="43"/>
      <c r="O237" s="43"/>
      <c r="P237" s="43"/>
      <c r="Q237" s="43"/>
      <c r="R237" s="43"/>
    </row>
    <row r="238" spans="1:18" x14ac:dyDescent="0.3">
      <c r="A238" s="17" t="s">
        <v>223</v>
      </c>
      <c r="B238" s="17" t="s">
        <v>1576</v>
      </c>
      <c r="C238" s="17" t="s">
        <v>1577</v>
      </c>
      <c r="D238" s="17" t="s">
        <v>1578</v>
      </c>
      <c r="E238" s="17" t="s">
        <v>225</v>
      </c>
      <c r="F238" s="17" t="s">
        <v>1579</v>
      </c>
      <c r="G238" s="18">
        <v>1</v>
      </c>
      <c r="H238" s="18">
        <v>1</v>
      </c>
      <c r="I238" s="19">
        <v>0</v>
      </c>
      <c r="J238" s="20">
        <v>0</v>
      </c>
      <c r="K238" s="21">
        <v>1</v>
      </c>
      <c r="L238" s="22">
        <v>0</v>
      </c>
      <c r="M238" s="43" t="s">
        <v>2451</v>
      </c>
      <c r="N238" s="43"/>
      <c r="O238" s="43"/>
      <c r="P238" s="43"/>
      <c r="Q238" s="43"/>
      <c r="R238" s="43"/>
    </row>
    <row r="239" spans="1:18" x14ac:dyDescent="0.3">
      <c r="A239" s="17" t="s">
        <v>1580</v>
      </c>
      <c r="B239" s="17" t="s">
        <v>1581</v>
      </c>
      <c r="C239" s="17" t="s">
        <v>765</v>
      </c>
      <c r="D239" s="17" t="s">
        <v>1582</v>
      </c>
      <c r="E239" s="17" t="s">
        <v>1583</v>
      </c>
      <c r="F239" s="17" t="s">
        <v>1584</v>
      </c>
      <c r="G239" s="18">
        <v>1</v>
      </c>
      <c r="H239" s="18">
        <v>4</v>
      </c>
      <c r="I239" s="19">
        <v>0</v>
      </c>
      <c r="J239" s="20">
        <v>1</v>
      </c>
      <c r="K239" s="21">
        <v>0</v>
      </c>
      <c r="L239" s="22">
        <v>0</v>
      </c>
      <c r="M239" s="43" t="s">
        <v>2449</v>
      </c>
      <c r="N239" s="43"/>
      <c r="O239" s="43"/>
      <c r="P239" s="43"/>
      <c r="Q239" s="43"/>
      <c r="R239" s="43"/>
    </row>
    <row r="240" spans="1:18" x14ac:dyDescent="0.3">
      <c r="A240" s="17" t="s">
        <v>1585</v>
      </c>
      <c r="B240" s="17" t="s">
        <v>1487</v>
      </c>
      <c r="C240" s="17" t="s">
        <v>1365</v>
      </c>
      <c r="D240" s="17" t="s">
        <v>687</v>
      </c>
      <c r="E240" s="17" t="s">
        <v>313</v>
      </c>
      <c r="F240" s="17" t="s">
        <v>1586</v>
      </c>
      <c r="G240" s="18">
        <v>1</v>
      </c>
      <c r="H240" s="18">
        <v>8</v>
      </c>
      <c r="I240" s="19">
        <v>0</v>
      </c>
      <c r="J240" s="20">
        <v>1</v>
      </c>
      <c r="K240" s="21">
        <v>0</v>
      </c>
      <c r="L240" s="22">
        <v>0</v>
      </c>
      <c r="M240" s="43" t="s">
        <v>2449</v>
      </c>
      <c r="N240" s="43"/>
      <c r="O240" s="43"/>
      <c r="P240" s="43"/>
      <c r="Q240" s="43"/>
      <c r="R240" s="43"/>
    </row>
    <row r="241" spans="1:18" x14ac:dyDescent="0.3">
      <c r="A241" s="17" t="s">
        <v>1587</v>
      </c>
      <c r="B241" s="17" t="s">
        <v>1588</v>
      </c>
      <c r="C241" s="17" t="s">
        <v>1589</v>
      </c>
      <c r="D241" s="17" t="s">
        <v>710</v>
      </c>
      <c r="E241" s="17" t="s">
        <v>641</v>
      </c>
      <c r="F241" s="17" t="s">
        <v>1590</v>
      </c>
      <c r="G241" s="18">
        <v>1</v>
      </c>
      <c r="H241" s="18">
        <v>6</v>
      </c>
      <c r="I241" s="19">
        <v>1</v>
      </c>
      <c r="J241" s="20">
        <v>0</v>
      </c>
      <c r="K241" s="21">
        <v>0</v>
      </c>
      <c r="L241" s="22">
        <v>0</v>
      </c>
      <c r="M241" s="43" t="s">
        <v>2449</v>
      </c>
      <c r="N241" s="43"/>
      <c r="O241" s="43"/>
      <c r="P241" s="43"/>
      <c r="Q241" s="43"/>
      <c r="R241" s="43"/>
    </row>
    <row r="242" spans="1:18" x14ac:dyDescent="0.3">
      <c r="A242" s="17" t="s">
        <v>1591</v>
      </c>
      <c r="B242" s="17" t="s">
        <v>1592</v>
      </c>
      <c r="C242" s="17" t="s">
        <v>765</v>
      </c>
      <c r="D242" s="17" t="s">
        <v>710</v>
      </c>
      <c r="E242" s="17" t="s">
        <v>783</v>
      </c>
      <c r="F242" s="17" t="s">
        <v>1593</v>
      </c>
      <c r="G242" s="18">
        <v>1</v>
      </c>
      <c r="H242" s="18">
        <v>100</v>
      </c>
      <c r="I242" s="19">
        <v>0</v>
      </c>
      <c r="J242" s="20">
        <v>1</v>
      </c>
      <c r="K242" s="21">
        <v>0</v>
      </c>
      <c r="L242" s="22">
        <v>0</v>
      </c>
      <c r="M242" s="43" t="s">
        <v>2449</v>
      </c>
      <c r="N242" s="43"/>
      <c r="O242" s="43"/>
      <c r="P242" s="43"/>
      <c r="Q242" s="43"/>
      <c r="R242" s="43"/>
    </row>
    <row r="243" spans="1:18" x14ac:dyDescent="0.3">
      <c r="A243" s="17" t="s">
        <v>1594</v>
      </c>
      <c r="B243" s="17" t="s">
        <v>1595</v>
      </c>
      <c r="C243" s="17" t="s">
        <v>1596</v>
      </c>
      <c r="D243" s="17" t="s">
        <v>971</v>
      </c>
      <c r="E243" s="17" t="s">
        <v>757</v>
      </c>
      <c r="F243" s="17" t="s">
        <v>1597</v>
      </c>
      <c r="G243" s="18">
        <v>1</v>
      </c>
      <c r="H243" s="18">
        <v>1</v>
      </c>
      <c r="I243" s="19">
        <v>1</v>
      </c>
      <c r="J243" s="20">
        <v>0</v>
      </c>
      <c r="K243" s="21">
        <v>0</v>
      </c>
      <c r="L243" s="22">
        <v>0</v>
      </c>
      <c r="M243" s="43" t="s">
        <v>2449</v>
      </c>
      <c r="N243" s="43"/>
      <c r="O243" s="43"/>
      <c r="P243" s="43"/>
      <c r="Q243" s="43"/>
      <c r="R243" s="43"/>
    </row>
    <row r="244" spans="1:18" x14ac:dyDescent="0.3">
      <c r="A244" s="17" t="s">
        <v>474</v>
      </c>
      <c r="B244" s="17" t="s">
        <v>1598</v>
      </c>
      <c r="C244" s="17" t="s">
        <v>1599</v>
      </c>
      <c r="D244" s="17" t="s">
        <v>909</v>
      </c>
      <c r="E244" s="17" t="s">
        <v>230</v>
      </c>
      <c r="F244" s="17" t="s">
        <v>1600</v>
      </c>
      <c r="G244" s="18">
        <v>1</v>
      </c>
      <c r="H244" s="18">
        <v>1</v>
      </c>
      <c r="I244" s="19">
        <v>0</v>
      </c>
      <c r="J244" s="20">
        <v>0</v>
      </c>
      <c r="K244" s="21">
        <v>1</v>
      </c>
      <c r="L244" s="22">
        <v>0</v>
      </c>
      <c r="M244" s="43" t="s">
        <v>2451</v>
      </c>
      <c r="N244" s="43"/>
      <c r="O244" s="43"/>
      <c r="P244" s="43"/>
      <c r="Q244" s="43"/>
      <c r="R244" s="43"/>
    </row>
    <row r="245" spans="1:18" x14ac:dyDescent="0.3">
      <c r="A245" s="17" t="s">
        <v>1601</v>
      </c>
      <c r="B245" s="17" t="s">
        <v>1602</v>
      </c>
      <c r="C245" s="17" t="s">
        <v>742</v>
      </c>
      <c r="D245" s="17" t="s">
        <v>743</v>
      </c>
      <c r="E245" s="17" t="s">
        <v>250</v>
      </c>
      <c r="F245" s="17" t="s">
        <v>1603</v>
      </c>
      <c r="G245" s="18">
        <v>1</v>
      </c>
      <c r="H245" s="18">
        <v>2</v>
      </c>
      <c r="I245" s="19">
        <v>0</v>
      </c>
      <c r="J245" s="20">
        <v>1</v>
      </c>
      <c r="K245" s="21">
        <v>0</v>
      </c>
      <c r="L245" s="22">
        <v>0</v>
      </c>
      <c r="M245" s="43" t="s">
        <v>2450</v>
      </c>
      <c r="N245" s="43"/>
      <c r="O245" s="43"/>
      <c r="P245" s="43"/>
      <c r="Q245" s="43"/>
      <c r="R245" s="43"/>
    </row>
    <row r="246" spans="1:18" x14ac:dyDescent="0.3">
      <c r="A246" s="17" t="s">
        <v>1604</v>
      </c>
      <c r="B246" s="17" t="s">
        <v>754</v>
      </c>
      <c r="C246" s="17" t="s">
        <v>893</v>
      </c>
      <c r="D246" s="17" t="s">
        <v>756</v>
      </c>
      <c r="E246" s="17" t="s">
        <v>757</v>
      </c>
      <c r="F246" s="17" t="s">
        <v>1605</v>
      </c>
      <c r="G246" s="18">
        <v>1</v>
      </c>
      <c r="H246" s="18">
        <v>8</v>
      </c>
      <c r="I246" s="19">
        <v>1</v>
      </c>
      <c r="J246" s="20">
        <v>0</v>
      </c>
      <c r="K246" s="21">
        <v>0</v>
      </c>
      <c r="L246" s="22">
        <v>0</v>
      </c>
      <c r="M246" s="43" t="s">
        <v>2449</v>
      </c>
      <c r="N246" s="43"/>
      <c r="O246" s="43"/>
      <c r="P246" s="43"/>
      <c r="Q246" s="43"/>
      <c r="R246" s="43"/>
    </row>
    <row r="247" spans="1:18" x14ac:dyDescent="0.3">
      <c r="A247" s="17" t="s">
        <v>582</v>
      </c>
      <c r="B247" s="17" t="s">
        <v>1606</v>
      </c>
      <c r="C247" s="17" t="s">
        <v>856</v>
      </c>
      <c r="D247" s="17" t="s">
        <v>857</v>
      </c>
      <c r="E247" s="17" t="s">
        <v>545</v>
      </c>
      <c r="F247" s="17" t="s">
        <v>1607</v>
      </c>
      <c r="G247" s="18">
        <v>1</v>
      </c>
      <c r="H247" s="18">
        <v>2</v>
      </c>
      <c r="I247" s="19">
        <v>0</v>
      </c>
      <c r="J247" s="20">
        <v>0</v>
      </c>
      <c r="K247" s="21">
        <v>0</v>
      </c>
      <c r="L247" s="22">
        <v>1</v>
      </c>
      <c r="M247" s="43" t="s">
        <v>2451</v>
      </c>
      <c r="N247" s="43"/>
      <c r="O247" s="43"/>
      <c r="P247" s="43"/>
      <c r="Q247" s="43"/>
      <c r="R247" s="43"/>
    </row>
    <row r="248" spans="1:18" x14ac:dyDescent="0.3">
      <c r="A248" s="17" t="s">
        <v>1608</v>
      </c>
      <c r="B248" s="17" t="s">
        <v>969</v>
      </c>
      <c r="C248" s="17" t="s">
        <v>1609</v>
      </c>
      <c r="D248" s="17" t="s">
        <v>971</v>
      </c>
      <c r="E248" s="17" t="s">
        <v>972</v>
      </c>
      <c r="F248" s="17" t="s">
        <v>1610</v>
      </c>
      <c r="G248" s="18">
        <v>1</v>
      </c>
      <c r="H248" s="18">
        <v>1</v>
      </c>
      <c r="I248" s="19">
        <v>1</v>
      </c>
      <c r="J248" s="20">
        <v>0</v>
      </c>
      <c r="K248" s="21">
        <v>0</v>
      </c>
      <c r="L248" s="22">
        <v>0</v>
      </c>
      <c r="M248" s="43" t="s">
        <v>2449</v>
      </c>
      <c r="N248" s="43"/>
      <c r="O248" s="43"/>
      <c r="P248" s="43"/>
      <c r="Q248" s="43"/>
      <c r="R248" s="43"/>
    </row>
    <row r="249" spans="1:18" x14ac:dyDescent="0.3">
      <c r="A249" s="17" t="s">
        <v>468</v>
      </c>
      <c r="B249" s="17" t="s">
        <v>1611</v>
      </c>
      <c r="C249" s="17" t="s">
        <v>1612</v>
      </c>
      <c r="D249" s="17" t="s">
        <v>710</v>
      </c>
      <c r="E249" s="17" t="s">
        <v>470</v>
      </c>
      <c r="F249" s="17" t="s">
        <v>1613</v>
      </c>
      <c r="G249" s="18">
        <v>1</v>
      </c>
      <c r="H249" s="18">
        <v>1</v>
      </c>
      <c r="I249" s="19">
        <v>0</v>
      </c>
      <c r="J249" s="20">
        <v>0</v>
      </c>
      <c r="K249" s="21">
        <v>1</v>
      </c>
      <c r="L249" s="22">
        <v>0</v>
      </c>
      <c r="M249" s="43" t="s">
        <v>2451</v>
      </c>
      <c r="N249" s="43"/>
      <c r="O249" s="43"/>
      <c r="P249" s="43"/>
      <c r="Q249" s="43"/>
      <c r="R249" s="43"/>
    </row>
    <row r="250" spans="1:18" x14ac:dyDescent="0.3">
      <c r="A250" s="17" t="s">
        <v>639</v>
      </c>
      <c r="B250" s="17" t="s">
        <v>1614</v>
      </c>
      <c r="C250" s="17" t="s">
        <v>1615</v>
      </c>
      <c r="D250" s="17" t="s">
        <v>931</v>
      </c>
      <c r="E250" s="17" t="s">
        <v>641</v>
      </c>
      <c r="F250" s="17" t="s">
        <v>1616</v>
      </c>
      <c r="G250" s="18">
        <v>1</v>
      </c>
      <c r="H250" s="18">
        <v>1</v>
      </c>
      <c r="I250" s="19">
        <v>0</v>
      </c>
      <c r="J250" s="20">
        <v>0</v>
      </c>
      <c r="K250" s="21">
        <v>0</v>
      </c>
      <c r="L250" s="22">
        <v>1</v>
      </c>
      <c r="M250" s="43" t="s">
        <v>2451</v>
      </c>
      <c r="N250" s="43"/>
      <c r="O250" s="43"/>
      <c r="P250" s="43"/>
      <c r="Q250" s="43"/>
      <c r="R250" s="43"/>
    </row>
    <row r="251" spans="1:18" x14ac:dyDescent="0.3">
      <c r="A251" s="17" t="s">
        <v>1617</v>
      </c>
      <c r="B251" s="17" t="s">
        <v>1618</v>
      </c>
      <c r="C251" s="17" t="s">
        <v>1619</v>
      </c>
      <c r="D251" s="17" t="s">
        <v>710</v>
      </c>
      <c r="E251" s="17" t="s">
        <v>545</v>
      </c>
      <c r="F251" s="17" t="s">
        <v>1620</v>
      </c>
      <c r="G251" s="18">
        <v>1</v>
      </c>
      <c r="H251" s="18">
        <v>3</v>
      </c>
      <c r="I251" s="19">
        <v>0</v>
      </c>
      <c r="J251" s="20">
        <v>1</v>
      </c>
      <c r="K251" s="21">
        <v>0</v>
      </c>
      <c r="L251" s="22">
        <v>0</v>
      </c>
      <c r="M251" s="43" t="s">
        <v>2450</v>
      </c>
      <c r="N251" s="43"/>
      <c r="O251" s="43"/>
      <c r="P251" s="43"/>
      <c r="Q251" s="43"/>
      <c r="R251" s="43"/>
    </row>
    <row r="252" spans="1:18" x14ac:dyDescent="0.3">
      <c r="A252" s="17" t="s">
        <v>547</v>
      </c>
      <c r="B252" s="17" t="s">
        <v>1621</v>
      </c>
      <c r="C252" s="17" t="s">
        <v>1399</v>
      </c>
      <c r="D252" s="17" t="s">
        <v>1622</v>
      </c>
      <c r="E252" s="17" t="s">
        <v>538</v>
      </c>
      <c r="F252" s="17" t="s">
        <v>1623</v>
      </c>
      <c r="G252" s="18">
        <v>1</v>
      </c>
      <c r="H252" s="18">
        <v>1</v>
      </c>
      <c r="I252" s="19">
        <v>0</v>
      </c>
      <c r="J252" s="20">
        <v>0</v>
      </c>
      <c r="K252" s="21">
        <v>0</v>
      </c>
      <c r="L252" s="22">
        <v>1</v>
      </c>
      <c r="M252" s="43" t="s">
        <v>2451</v>
      </c>
      <c r="N252" s="43"/>
      <c r="O252" s="43"/>
      <c r="P252" s="43"/>
      <c r="Q252" s="43"/>
      <c r="R252" s="43"/>
    </row>
    <row r="253" spans="1:18" x14ac:dyDescent="0.3">
      <c r="A253" s="17" t="s">
        <v>1624</v>
      </c>
      <c r="B253" s="17" t="s">
        <v>1625</v>
      </c>
      <c r="C253" s="17" t="s">
        <v>1626</v>
      </c>
      <c r="D253" s="17" t="s">
        <v>971</v>
      </c>
      <c r="E253" s="17" t="s">
        <v>1154</v>
      </c>
      <c r="F253" s="17" t="s">
        <v>1627</v>
      </c>
      <c r="G253" s="18">
        <v>1</v>
      </c>
      <c r="H253" s="18">
        <v>1</v>
      </c>
      <c r="I253" s="19">
        <v>0</v>
      </c>
      <c r="J253" s="20">
        <v>1</v>
      </c>
      <c r="K253" s="21">
        <v>0</v>
      </c>
      <c r="L253" s="22">
        <v>0</v>
      </c>
      <c r="M253" s="43" t="s">
        <v>2450</v>
      </c>
      <c r="N253" s="43"/>
      <c r="O253" s="43"/>
      <c r="P253" s="43"/>
      <c r="Q253" s="43"/>
      <c r="R253" s="43"/>
    </row>
    <row r="254" spans="1:18" x14ac:dyDescent="0.3">
      <c r="A254" s="17" t="s">
        <v>515</v>
      </c>
      <c r="B254" s="17" t="s">
        <v>516</v>
      </c>
      <c r="C254" s="17" t="s">
        <v>765</v>
      </c>
      <c r="D254" s="17" t="s">
        <v>1628</v>
      </c>
      <c r="E254" s="17" t="s">
        <v>250</v>
      </c>
      <c r="F254" s="17" t="s">
        <v>1629</v>
      </c>
      <c r="G254" s="18">
        <v>1</v>
      </c>
      <c r="H254" s="18">
        <v>1</v>
      </c>
      <c r="I254" s="19">
        <v>0</v>
      </c>
      <c r="J254" s="20">
        <v>0</v>
      </c>
      <c r="K254" s="21">
        <v>1</v>
      </c>
      <c r="L254" s="22">
        <v>0</v>
      </c>
      <c r="M254" s="43" t="s">
        <v>2451</v>
      </c>
      <c r="N254" s="43"/>
      <c r="O254" s="43"/>
      <c r="P254" s="43"/>
      <c r="Q254" s="43"/>
      <c r="R254" s="43"/>
    </row>
    <row r="255" spans="1:18" x14ac:dyDescent="0.3">
      <c r="A255" s="17" t="s">
        <v>1630</v>
      </c>
      <c r="B255" s="17" t="s">
        <v>1631</v>
      </c>
      <c r="C255" s="17" t="s">
        <v>1632</v>
      </c>
      <c r="D255" s="17" t="s">
        <v>1633</v>
      </c>
      <c r="E255" s="17" t="s">
        <v>332</v>
      </c>
      <c r="F255" s="17" t="s">
        <v>1634</v>
      </c>
      <c r="G255" s="18">
        <v>1</v>
      </c>
      <c r="H255" s="18">
        <v>2</v>
      </c>
      <c r="I255" s="19">
        <v>0</v>
      </c>
      <c r="J255" s="20">
        <v>1</v>
      </c>
      <c r="K255" s="21">
        <v>0</v>
      </c>
      <c r="L255" s="22">
        <v>0</v>
      </c>
      <c r="M255" s="43" t="s">
        <v>2450</v>
      </c>
      <c r="N255" s="43"/>
      <c r="O255" s="43"/>
      <c r="P255" s="43"/>
      <c r="Q255" s="43"/>
      <c r="R255" s="43"/>
    </row>
    <row r="256" spans="1:18" x14ac:dyDescent="0.3">
      <c r="A256" s="17" t="s">
        <v>1635</v>
      </c>
      <c r="B256" s="17" t="s">
        <v>1636</v>
      </c>
      <c r="C256" s="17" t="s">
        <v>1637</v>
      </c>
      <c r="D256" s="17" t="s">
        <v>1638</v>
      </c>
      <c r="E256" s="17" t="s">
        <v>313</v>
      </c>
      <c r="F256" s="17" t="s">
        <v>1639</v>
      </c>
      <c r="G256" s="18">
        <v>1</v>
      </c>
      <c r="H256" s="18">
        <v>1</v>
      </c>
      <c r="I256" s="19">
        <v>0</v>
      </c>
      <c r="J256" s="20">
        <v>1</v>
      </c>
      <c r="K256" s="21">
        <v>0</v>
      </c>
      <c r="L256" s="22">
        <v>0</v>
      </c>
      <c r="M256" s="43" t="s">
        <v>2450</v>
      </c>
      <c r="N256" s="43"/>
      <c r="O256" s="43"/>
      <c r="P256" s="43"/>
      <c r="Q256" s="43"/>
      <c r="R256" s="43"/>
    </row>
    <row r="257" spans="1:18" x14ac:dyDescent="0.3">
      <c r="A257" s="17" t="s">
        <v>1640</v>
      </c>
      <c r="B257" s="17" t="s">
        <v>700</v>
      </c>
      <c r="C257" s="17" t="s">
        <v>1641</v>
      </c>
      <c r="D257" s="17" t="s">
        <v>687</v>
      </c>
      <c r="E257" s="17" t="s">
        <v>313</v>
      </c>
      <c r="F257" s="17" t="s">
        <v>1642</v>
      </c>
      <c r="G257" s="18">
        <v>1</v>
      </c>
      <c r="H257" s="18">
        <v>3</v>
      </c>
      <c r="I257" s="19">
        <v>0</v>
      </c>
      <c r="J257" s="20">
        <v>1</v>
      </c>
      <c r="K257" s="21">
        <v>0</v>
      </c>
      <c r="L257" s="22">
        <v>0</v>
      </c>
      <c r="M257" s="43" t="s">
        <v>2450</v>
      </c>
      <c r="N257" s="43"/>
      <c r="O257" s="43"/>
      <c r="P257" s="43"/>
      <c r="Q257" s="43"/>
      <c r="R257" s="43"/>
    </row>
    <row r="258" spans="1:18" x14ac:dyDescent="0.3">
      <c r="A258" s="17" t="s">
        <v>1643</v>
      </c>
      <c r="B258" s="17" t="s">
        <v>1644</v>
      </c>
      <c r="C258" s="17" t="s">
        <v>1645</v>
      </c>
      <c r="D258" s="17" t="s">
        <v>1646</v>
      </c>
      <c r="E258" s="17" t="s">
        <v>1647</v>
      </c>
      <c r="F258" s="17" t="s">
        <v>1648</v>
      </c>
      <c r="G258" s="18">
        <v>1</v>
      </c>
      <c r="H258" s="18">
        <v>20</v>
      </c>
      <c r="I258" s="19">
        <v>0</v>
      </c>
      <c r="J258" s="20">
        <v>1</v>
      </c>
      <c r="K258" s="21">
        <v>0</v>
      </c>
      <c r="L258" s="22">
        <v>0</v>
      </c>
      <c r="M258" s="43" t="s">
        <v>2449</v>
      </c>
      <c r="N258" s="43"/>
      <c r="O258" s="43"/>
      <c r="P258" s="43"/>
      <c r="Q258" s="43"/>
      <c r="R258" s="43"/>
    </row>
    <row r="259" spans="1:18" x14ac:dyDescent="0.3">
      <c r="A259" s="17" t="s">
        <v>1649</v>
      </c>
      <c r="B259" s="17" t="s">
        <v>1650</v>
      </c>
      <c r="C259" s="17" t="s">
        <v>1651</v>
      </c>
      <c r="D259" s="17" t="s">
        <v>1652</v>
      </c>
      <c r="E259" s="17" t="s">
        <v>250</v>
      </c>
      <c r="F259" s="17" t="s">
        <v>1653</v>
      </c>
      <c r="G259" s="18">
        <v>1</v>
      </c>
      <c r="H259" s="18">
        <v>1</v>
      </c>
      <c r="I259" s="19">
        <v>0</v>
      </c>
      <c r="J259" s="20">
        <v>1</v>
      </c>
      <c r="K259" s="21">
        <v>0</v>
      </c>
      <c r="L259" s="22">
        <v>0</v>
      </c>
      <c r="M259" s="43" t="s">
        <v>2449</v>
      </c>
      <c r="N259" s="43"/>
      <c r="O259" s="43"/>
      <c r="P259" s="43"/>
      <c r="Q259" s="43"/>
      <c r="R259" s="43"/>
    </row>
    <row r="260" spans="1:18" x14ac:dyDescent="0.3">
      <c r="A260" s="17" t="s">
        <v>1654</v>
      </c>
      <c r="B260" s="17" t="s">
        <v>1655</v>
      </c>
      <c r="C260" s="17" t="s">
        <v>731</v>
      </c>
      <c r="D260" s="17" t="s">
        <v>778</v>
      </c>
      <c r="E260" s="17" t="s">
        <v>1656</v>
      </c>
      <c r="F260" s="17" t="s">
        <v>1657</v>
      </c>
      <c r="G260" s="18">
        <v>1</v>
      </c>
      <c r="H260" s="18">
        <v>1</v>
      </c>
      <c r="I260" s="19">
        <v>0</v>
      </c>
      <c r="J260" s="20">
        <v>1</v>
      </c>
      <c r="K260" s="21">
        <v>0</v>
      </c>
      <c r="L260" s="22">
        <v>0</v>
      </c>
      <c r="M260" s="43" t="s">
        <v>2449</v>
      </c>
      <c r="N260" s="43"/>
      <c r="O260" s="43"/>
      <c r="P260" s="43"/>
      <c r="Q260" s="43"/>
      <c r="R260" s="43"/>
    </row>
    <row r="261" spans="1:18" x14ac:dyDescent="0.3">
      <c r="A261" s="17" t="s">
        <v>401</v>
      </c>
      <c r="B261" s="17" t="s">
        <v>402</v>
      </c>
      <c r="C261" s="17" t="s">
        <v>1658</v>
      </c>
      <c r="D261" s="17" t="s">
        <v>706</v>
      </c>
      <c r="E261" s="17" t="s">
        <v>188</v>
      </c>
      <c r="F261" s="17" t="s">
        <v>1659</v>
      </c>
      <c r="G261" s="18">
        <v>1</v>
      </c>
      <c r="H261" s="18">
        <v>1</v>
      </c>
      <c r="I261" s="19">
        <v>0</v>
      </c>
      <c r="J261" s="20">
        <v>0</v>
      </c>
      <c r="K261" s="21">
        <v>1</v>
      </c>
      <c r="L261" s="22">
        <v>0</v>
      </c>
      <c r="M261" s="43" t="s">
        <v>2451</v>
      </c>
      <c r="N261" s="43"/>
      <c r="O261" s="43"/>
      <c r="P261" s="43"/>
      <c r="Q261" s="43"/>
      <c r="R261" s="43"/>
    </row>
    <row r="262" spans="1:18" x14ac:dyDescent="0.3">
      <c r="A262" s="17" t="s">
        <v>460</v>
      </c>
      <c r="B262" s="17" t="s">
        <v>1660</v>
      </c>
      <c r="C262" s="17" t="s">
        <v>765</v>
      </c>
      <c r="D262" s="17" t="s">
        <v>710</v>
      </c>
      <c r="E262" s="17" t="s">
        <v>332</v>
      </c>
      <c r="F262" s="17" t="s">
        <v>1661</v>
      </c>
      <c r="G262" s="18">
        <v>1</v>
      </c>
      <c r="H262" s="18">
        <v>1</v>
      </c>
      <c r="I262" s="19">
        <v>0</v>
      </c>
      <c r="J262" s="20">
        <v>0</v>
      </c>
      <c r="K262" s="21">
        <v>1</v>
      </c>
      <c r="L262" s="22">
        <v>0</v>
      </c>
      <c r="M262" s="43" t="s">
        <v>2451</v>
      </c>
      <c r="N262" s="43"/>
      <c r="O262" s="43"/>
      <c r="P262" s="43"/>
      <c r="Q262" s="43"/>
      <c r="R262" s="43"/>
    </row>
    <row r="263" spans="1:18" x14ac:dyDescent="0.3">
      <c r="A263" s="17" t="s">
        <v>1662</v>
      </c>
      <c r="B263" s="17" t="s">
        <v>1663</v>
      </c>
      <c r="C263" s="17" t="s">
        <v>1347</v>
      </c>
      <c r="D263" s="17" t="s">
        <v>1664</v>
      </c>
      <c r="E263" s="17" t="s">
        <v>313</v>
      </c>
      <c r="F263" s="17" t="s">
        <v>1665</v>
      </c>
      <c r="G263" s="18">
        <v>1</v>
      </c>
      <c r="H263" s="18">
        <v>1</v>
      </c>
      <c r="I263" s="19">
        <v>0</v>
      </c>
      <c r="J263" s="20">
        <v>1</v>
      </c>
      <c r="K263" s="21">
        <v>0</v>
      </c>
      <c r="L263" s="22">
        <v>0</v>
      </c>
      <c r="M263" s="43" t="s">
        <v>2449</v>
      </c>
      <c r="N263" s="43"/>
      <c r="O263" s="43"/>
      <c r="P263" s="43"/>
      <c r="Q263" s="43"/>
      <c r="R263" s="43"/>
    </row>
    <row r="264" spans="1:18" x14ac:dyDescent="0.3">
      <c r="A264" s="17" t="s">
        <v>1666</v>
      </c>
      <c r="B264" s="17" t="s">
        <v>1667</v>
      </c>
      <c r="C264" s="17" t="s">
        <v>1668</v>
      </c>
      <c r="D264" s="17" t="s">
        <v>756</v>
      </c>
      <c r="E264" s="17" t="s">
        <v>434</v>
      </c>
      <c r="F264" s="17" t="s">
        <v>1669</v>
      </c>
      <c r="G264" s="18">
        <v>1</v>
      </c>
      <c r="H264" s="18">
        <v>1</v>
      </c>
      <c r="I264" s="19">
        <v>0</v>
      </c>
      <c r="J264" s="20">
        <v>1</v>
      </c>
      <c r="K264" s="21">
        <v>0</v>
      </c>
      <c r="L264" s="22">
        <v>0</v>
      </c>
      <c r="M264" s="43" t="s">
        <v>2450</v>
      </c>
      <c r="N264" s="43"/>
      <c r="O264" s="43"/>
      <c r="P264" s="43"/>
      <c r="Q264" s="43"/>
      <c r="R264" s="43"/>
    </row>
    <row r="265" spans="1:18" x14ac:dyDescent="0.3">
      <c r="A265" s="17" t="s">
        <v>1670</v>
      </c>
      <c r="B265" s="17" t="s">
        <v>1321</v>
      </c>
      <c r="C265" s="17" t="s">
        <v>1671</v>
      </c>
      <c r="D265" s="17" t="s">
        <v>743</v>
      </c>
      <c r="E265" s="17" t="s">
        <v>165</v>
      </c>
      <c r="F265" s="17" t="s">
        <v>1672</v>
      </c>
      <c r="G265" s="18">
        <v>1</v>
      </c>
      <c r="H265" s="18">
        <v>1</v>
      </c>
      <c r="I265" s="19">
        <v>0</v>
      </c>
      <c r="J265" s="20">
        <v>1</v>
      </c>
      <c r="K265" s="21">
        <v>0</v>
      </c>
      <c r="L265" s="22">
        <v>0</v>
      </c>
      <c r="M265" s="43" t="s">
        <v>2449</v>
      </c>
      <c r="N265" s="43"/>
      <c r="O265" s="43"/>
      <c r="P265" s="43"/>
      <c r="Q265" s="43"/>
      <c r="R265" s="43"/>
    </row>
    <row r="266" spans="1:18" x14ac:dyDescent="0.3">
      <c r="A266" s="17" t="s">
        <v>1673</v>
      </c>
      <c r="B266" s="17" t="s">
        <v>1674</v>
      </c>
      <c r="C266" s="17" t="s">
        <v>1675</v>
      </c>
      <c r="D266" s="17" t="s">
        <v>743</v>
      </c>
      <c r="E266" s="17" t="s">
        <v>165</v>
      </c>
      <c r="F266" s="17" t="s">
        <v>1676</v>
      </c>
      <c r="G266" s="18">
        <v>1</v>
      </c>
      <c r="H266" s="18">
        <v>2</v>
      </c>
      <c r="I266" s="19">
        <v>0</v>
      </c>
      <c r="J266" s="20">
        <v>1</v>
      </c>
      <c r="K266" s="21">
        <v>0</v>
      </c>
      <c r="L266" s="22">
        <v>0</v>
      </c>
      <c r="M266" s="43" t="s">
        <v>2450</v>
      </c>
      <c r="N266" s="43"/>
      <c r="O266" s="43"/>
      <c r="P266" s="43"/>
      <c r="Q266" s="43"/>
      <c r="R266" s="43"/>
    </row>
    <row r="267" spans="1:18" x14ac:dyDescent="0.3">
      <c r="A267" s="17" t="s">
        <v>161</v>
      </c>
      <c r="B267" s="17" t="s">
        <v>1677</v>
      </c>
      <c r="C267" s="17" t="s">
        <v>1678</v>
      </c>
      <c r="D267" s="17" t="s">
        <v>743</v>
      </c>
      <c r="E267" s="17" t="s">
        <v>165</v>
      </c>
      <c r="F267" s="17" t="s">
        <v>1679</v>
      </c>
      <c r="G267" s="18">
        <v>1</v>
      </c>
      <c r="H267" s="18">
        <v>1</v>
      </c>
      <c r="I267" s="19">
        <v>0</v>
      </c>
      <c r="J267" s="20">
        <v>0</v>
      </c>
      <c r="K267" s="21">
        <v>1</v>
      </c>
      <c r="L267" s="22">
        <v>0</v>
      </c>
      <c r="M267" s="43" t="s">
        <v>2451</v>
      </c>
      <c r="N267" s="43"/>
      <c r="O267" s="43"/>
      <c r="P267" s="43"/>
      <c r="Q267" s="43"/>
      <c r="R267" s="43"/>
    </row>
    <row r="268" spans="1:18" x14ac:dyDescent="0.3">
      <c r="A268" s="17" t="s">
        <v>1680</v>
      </c>
      <c r="B268" s="17" t="s">
        <v>1681</v>
      </c>
      <c r="C268" s="17" t="s">
        <v>1682</v>
      </c>
      <c r="D268" s="17" t="s">
        <v>710</v>
      </c>
      <c r="E268" s="17" t="s">
        <v>783</v>
      </c>
      <c r="F268" s="17" t="s">
        <v>1683</v>
      </c>
      <c r="G268" s="18">
        <v>1</v>
      </c>
      <c r="H268" s="18">
        <v>50</v>
      </c>
      <c r="I268" s="19">
        <v>0</v>
      </c>
      <c r="J268" s="20">
        <v>1</v>
      </c>
      <c r="K268" s="21">
        <v>0</v>
      </c>
      <c r="L268" s="22">
        <v>0</v>
      </c>
      <c r="M268" s="43" t="s">
        <v>2449</v>
      </c>
      <c r="N268" s="43"/>
      <c r="O268" s="43"/>
      <c r="P268" s="43"/>
      <c r="Q268" s="43"/>
      <c r="R268" s="43"/>
    </row>
    <row r="269" spans="1:18" x14ac:dyDescent="0.3">
      <c r="A269" s="17" t="s">
        <v>1684</v>
      </c>
      <c r="B269" s="17" t="s">
        <v>1685</v>
      </c>
      <c r="C269" s="17" t="s">
        <v>765</v>
      </c>
      <c r="D269" s="17" t="s">
        <v>931</v>
      </c>
      <c r="E269" s="17" t="s">
        <v>198</v>
      </c>
      <c r="F269" s="17" t="s">
        <v>1686</v>
      </c>
      <c r="G269" s="18">
        <v>1</v>
      </c>
      <c r="H269" s="18">
        <v>1</v>
      </c>
      <c r="I269" s="19">
        <v>0</v>
      </c>
      <c r="J269" s="20">
        <v>1</v>
      </c>
      <c r="K269" s="21">
        <v>0</v>
      </c>
      <c r="L269" s="22">
        <v>0</v>
      </c>
      <c r="M269" s="43" t="s">
        <v>2450</v>
      </c>
      <c r="N269" s="43"/>
      <c r="O269" s="43"/>
      <c r="P269" s="43"/>
      <c r="Q269" s="43"/>
      <c r="R269" s="43"/>
    </row>
    <row r="270" spans="1:18" x14ac:dyDescent="0.3">
      <c r="A270" s="17" t="s">
        <v>625</v>
      </c>
      <c r="B270" s="17" t="s">
        <v>1687</v>
      </c>
      <c r="C270" s="17" t="s">
        <v>765</v>
      </c>
      <c r="D270" s="17" t="s">
        <v>761</v>
      </c>
      <c r="E270" s="17" t="s">
        <v>168</v>
      </c>
      <c r="F270" s="17" t="s">
        <v>1688</v>
      </c>
      <c r="G270" s="18">
        <v>1</v>
      </c>
      <c r="H270" s="18">
        <v>1</v>
      </c>
      <c r="I270" s="19">
        <v>0</v>
      </c>
      <c r="J270" s="20">
        <v>0</v>
      </c>
      <c r="K270" s="21">
        <v>0</v>
      </c>
      <c r="L270" s="22">
        <v>1</v>
      </c>
      <c r="M270" s="43" t="s">
        <v>2451</v>
      </c>
      <c r="N270" s="43"/>
      <c r="O270" s="43"/>
      <c r="P270" s="43"/>
      <c r="Q270" s="43"/>
      <c r="R270" s="43"/>
    </row>
    <row r="271" spans="1:18" x14ac:dyDescent="0.3">
      <c r="A271" s="17" t="s">
        <v>1689</v>
      </c>
      <c r="B271" s="17" t="s">
        <v>1690</v>
      </c>
      <c r="C271" s="17" t="s">
        <v>1691</v>
      </c>
      <c r="D271" s="17" t="s">
        <v>1053</v>
      </c>
      <c r="E271" s="17" t="s">
        <v>313</v>
      </c>
      <c r="F271" s="17" t="s">
        <v>1692</v>
      </c>
      <c r="G271" s="18">
        <v>1</v>
      </c>
      <c r="H271" s="18">
        <v>1</v>
      </c>
      <c r="I271" s="19">
        <v>0</v>
      </c>
      <c r="J271" s="20">
        <v>1</v>
      </c>
      <c r="K271" s="21">
        <v>0</v>
      </c>
      <c r="L271" s="22">
        <v>0</v>
      </c>
      <c r="M271" s="43" t="s">
        <v>2450</v>
      </c>
      <c r="N271" s="43"/>
      <c r="O271" s="43"/>
      <c r="P271" s="43"/>
      <c r="Q271" s="43"/>
      <c r="R271" s="43"/>
    </row>
    <row r="272" spans="1:18" x14ac:dyDescent="0.3">
      <c r="A272" s="17" t="s">
        <v>1693</v>
      </c>
      <c r="B272" s="17" t="s">
        <v>1694</v>
      </c>
      <c r="C272" s="17" t="s">
        <v>765</v>
      </c>
      <c r="D272" s="17" t="s">
        <v>1695</v>
      </c>
      <c r="E272" s="17" t="s">
        <v>313</v>
      </c>
      <c r="F272" s="17" t="s">
        <v>1696</v>
      </c>
      <c r="G272" s="18">
        <v>1</v>
      </c>
      <c r="H272" s="18">
        <v>1</v>
      </c>
      <c r="I272" s="19">
        <v>0</v>
      </c>
      <c r="J272" s="20">
        <v>1</v>
      </c>
      <c r="K272" s="21">
        <v>0</v>
      </c>
      <c r="L272" s="22">
        <v>0</v>
      </c>
      <c r="M272" s="43" t="s">
        <v>2448</v>
      </c>
      <c r="N272" s="43"/>
      <c r="O272" s="43"/>
      <c r="P272" s="43"/>
      <c r="Q272" s="43"/>
      <c r="R272" s="43"/>
    </row>
    <row r="273" spans="1:18" x14ac:dyDescent="0.3">
      <c r="A273" s="17" t="s">
        <v>1697</v>
      </c>
      <c r="B273" s="17" t="s">
        <v>1698</v>
      </c>
      <c r="C273" s="17" t="s">
        <v>1699</v>
      </c>
      <c r="D273" s="17" t="s">
        <v>971</v>
      </c>
      <c r="E273" s="17" t="s">
        <v>1700</v>
      </c>
      <c r="F273" s="17" t="s">
        <v>1701</v>
      </c>
      <c r="G273" s="18">
        <v>1</v>
      </c>
      <c r="H273" s="18">
        <v>1</v>
      </c>
      <c r="I273" s="19">
        <v>0</v>
      </c>
      <c r="J273" s="20">
        <v>1</v>
      </c>
      <c r="K273" s="21">
        <v>0</v>
      </c>
      <c r="L273" s="22">
        <v>0</v>
      </c>
      <c r="M273" s="43" t="s">
        <v>2449</v>
      </c>
      <c r="N273" s="43"/>
      <c r="O273" s="43"/>
      <c r="P273" s="43"/>
      <c r="Q273" s="43"/>
      <c r="R273" s="43"/>
    </row>
    <row r="274" spans="1:18" x14ac:dyDescent="0.3">
      <c r="A274" s="17" t="s">
        <v>518</v>
      </c>
      <c r="B274" s="17" t="s">
        <v>1702</v>
      </c>
      <c r="C274" s="17" t="s">
        <v>1703</v>
      </c>
      <c r="D274" s="17" t="s">
        <v>1704</v>
      </c>
      <c r="E274" s="17" t="s">
        <v>230</v>
      </c>
      <c r="F274" s="17" t="s">
        <v>1705</v>
      </c>
      <c r="G274" s="18">
        <v>1</v>
      </c>
      <c r="H274" s="18">
        <v>1</v>
      </c>
      <c r="I274" s="19">
        <v>0</v>
      </c>
      <c r="J274" s="20">
        <v>0</v>
      </c>
      <c r="K274" s="21">
        <v>1</v>
      </c>
      <c r="L274" s="22">
        <v>0</v>
      </c>
      <c r="M274" s="43" t="s">
        <v>2451</v>
      </c>
      <c r="N274" s="43"/>
      <c r="O274" s="43"/>
      <c r="P274" s="43"/>
      <c r="Q274" s="43"/>
      <c r="R274" s="43"/>
    </row>
    <row r="275" spans="1:18" x14ac:dyDescent="0.3">
      <c r="A275" s="17" t="s">
        <v>643</v>
      </c>
      <c r="B275" s="17" t="s">
        <v>1706</v>
      </c>
      <c r="C275" s="17" t="s">
        <v>786</v>
      </c>
      <c r="D275" s="17" t="s">
        <v>710</v>
      </c>
      <c r="E275" s="17" t="s">
        <v>545</v>
      </c>
      <c r="F275" s="17" t="s">
        <v>1707</v>
      </c>
      <c r="G275" s="18">
        <v>1</v>
      </c>
      <c r="H275" s="18">
        <v>2</v>
      </c>
      <c r="I275" s="19">
        <v>0</v>
      </c>
      <c r="J275" s="20">
        <v>0</v>
      </c>
      <c r="K275" s="21">
        <v>0</v>
      </c>
      <c r="L275" s="22">
        <v>1</v>
      </c>
      <c r="M275" s="43" t="s">
        <v>2451</v>
      </c>
      <c r="N275" s="43"/>
      <c r="O275" s="43"/>
      <c r="P275" s="43"/>
      <c r="Q275" s="43"/>
      <c r="R275" s="43"/>
    </row>
    <row r="276" spans="1:18" x14ac:dyDescent="0.3">
      <c r="A276" s="17" t="s">
        <v>1708</v>
      </c>
      <c r="B276" s="17" t="s">
        <v>1709</v>
      </c>
      <c r="C276" s="17" t="s">
        <v>1710</v>
      </c>
      <c r="D276" s="17" t="s">
        <v>1144</v>
      </c>
      <c r="E276" s="17" t="s">
        <v>332</v>
      </c>
      <c r="F276" s="17" t="s">
        <v>1711</v>
      </c>
      <c r="G276" s="18">
        <v>1</v>
      </c>
      <c r="H276" s="18">
        <v>4</v>
      </c>
      <c r="I276" s="19">
        <v>1</v>
      </c>
      <c r="J276" s="20">
        <v>0</v>
      </c>
      <c r="K276" s="21">
        <v>0</v>
      </c>
      <c r="L276" s="22">
        <v>0</v>
      </c>
      <c r="M276" s="43" t="s">
        <v>2449</v>
      </c>
      <c r="N276" s="43"/>
      <c r="O276" s="43"/>
      <c r="P276" s="43"/>
      <c r="Q276" s="43"/>
      <c r="R276" s="43"/>
    </row>
    <row r="277" spans="1:18" x14ac:dyDescent="0.3">
      <c r="A277" s="17" t="s">
        <v>1712</v>
      </c>
      <c r="B277" s="17" t="s">
        <v>1713</v>
      </c>
      <c r="C277" s="17" t="s">
        <v>1714</v>
      </c>
      <c r="D277" s="17" t="s">
        <v>687</v>
      </c>
      <c r="E277" s="17" t="s">
        <v>1715</v>
      </c>
      <c r="F277" s="17" t="s">
        <v>1716</v>
      </c>
      <c r="G277" s="18">
        <v>1</v>
      </c>
      <c r="H277" s="18">
        <v>1</v>
      </c>
      <c r="I277" s="19">
        <v>0</v>
      </c>
      <c r="J277" s="20">
        <v>1</v>
      </c>
      <c r="K277" s="21">
        <v>0</v>
      </c>
      <c r="L277" s="22">
        <v>0</v>
      </c>
      <c r="M277" s="43" t="s">
        <v>2449</v>
      </c>
      <c r="N277" s="43"/>
      <c r="O277" s="43"/>
      <c r="P277" s="43"/>
      <c r="Q277" s="43"/>
      <c r="R277" s="43"/>
    </row>
    <row r="278" spans="1:18" x14ac:dyDescent="0.3">
      <c r="A278" s="17" t="s">
        <v>1717</v>
      </c>
      <c r="B278" s="17" t="s">
        <v>1718</v>
      </c>
      <c r="C278" s="17" t="s">
        <v>1719</v>
      </c>
      <c r="D278" s="17" t="s">
        <v>748</v>
      </c>
      <c r="E278" s="17" t="s">
        <v>275</v>
      </c>
      <c r="F278" s="17" t="s">
        <v>1720</v>
      </c>
      <c r="G278" s="18">
        <v>1</v>
      </c>
      <c r="H278" s="18">
        <v>1</v>
      </c>
      <c r="I278" s="19">
        <v>1</v>
      </c>
      <c r="J278" s="20">
        <v>0</v>
      </c>
      <c r="K278" s="21">
        <v>0</v>
      </c>
      <c r="L278" s="22">
        <v>0</v>
      </c>
      <c r="M278" s="43" t="s">
        <v>2449</v>
      </c>
      <c r="N278" s="43"/>
      <c r="O278" s="43"/>
      <c r="P278" s="43"/>
      <c r="Q278" s="43"/>
      <c r="R278" s="43"/>
    </row>
    <row r="279" spans="1:18" x14ac:dyDescent="0.3">
      <c r="A279" s="17" t="s">
        <v>174</v>
      </c>
      <c r="B279" s="17" t="s">
        <v>175</v>
      </c>
      <c r="C279" s="17" t="s">
        <v>1721</v>
      </c>
      <c r="D279" s="17" t="s">
        <v>743</v>
      </c>
      <c r="E279" s="17" t="s">
        <v>165</v>
      </c>
      <c r="F279" s="17" t="s">
        <v>1722</v>
      </c>
      <c r="G279" s="18">
        <v>1</v>
      </c>
      <c r="H279" s="18">
        <v>1</v>
      </c>
      <c r="I279" s="19">
        <v>0</v>
      </c>
      <c r="J279" s="20">
        <v>0</v>
      </c>
      <c r="K279" s="21">
        <v>1</v>
      </c>
      <c r="L279" s="22">
        <v>0</v>
      </c>
      <c r="M279" s="43" t="s">
        <v>2451</v>
      </c>
      <c r="N279" s="43"/>
      <c r="O279" s="43"/>
      <c r="P279" s="43"/>
      <c r="Q279" s="43"/>
      <c r="R279" s="43"/>
    </row>
    <row r="280" spans="1:18" x14ac:dyDescent="0.3">
      <c r="A280" s="17" t="s">
        <v>1723</v>
      </c>
      <c r="B280" s="17" t="s">
        <v>1724</v>
      </c>
      <c r="C280" s="17" t="s">
        <v>1725</v>
      </c>
      <c r="D280" s="17" t="s">
        <v>918</v>
      </c>
      <c r="E280" s="17" t="s">
        <v>323</v>
      </c>
      <c r="F280" s="17" t="s">
        <v>1723</v>
      </c>
      <c r="G280" s="18">
        <v>1</v>
      </c>
      <c r="H280" s="18">
        <v>2</v>
      </c>
      <c r="I280" s="19">
        <v>0</v>
      </c>
      <c r="J280" s="20">
        <v>1</v>
      </c>
      <c r="K280" s="21">
        <v>0</v>
      </c>
      <c r="L280" s="22">
        <v>0</v>
      </c>
      <c r="M280" s="43" t="s">
        <v>2449</v>
      </c>
      <c r="N280" s="43"/>
      <c r="O280" s="43"/>
      <c r="P280" s="43"/>
      <c r="Q280" s="43"/>
      <c r="R280" s="43"/>
    </row>
    <row r="281" spans="1:18" x14ac:dyDescent="0.3">
      <c r="A281" s="17" t="s">
        <v>1726</v>
      </c>
      <c r="B281" s="17" t="s">
        <v>1727</v>
      </c>
      <c r="C281" s="17" t="s">
        <v>1728</v>
      </c>
      <c r="D281" s="17" t="s">
        <v>743</v>
      </c>
      <c r="E281" s="17" t="s">
        <v>165</v>
      </c>
      <c r="F281" s="17" t="s">
        <v>1729</v>
      </c>
      <c r="G281" s="18">
        <v>1</v>
      </c>
      <c r="H281" s="18">
        <v>1</v>
      </c>
      <c r="I281" s="19">
        <v>0</v>
      </c>
      <c r="J281" s="20">
        <v>1</v>
      </c>
      <c r="K281" s="21">
        <v>0</v>
      </c>
      <c r="L281" s="22">
        <v>0</v>
      </c>
      <c r="M281" s="43" t="s">
        <v>2447</v>
      </c>
      <c r="N281" s="43"/>
      <c r="O281" s="43"/>
      <c r="P281" s="43"/>
      <c r="Q281" s="43"/>
      <c r="R281" s="43"/>
    </row>
    <row r="282" spans="1:18" x14ac:dyDescent="0.3">
      <c r="A282" s="17" t="s">
        <v>1730</v>
      </c>
      <c r="B282" s="17" t="s">
        <v>1731</v>
      </c>
      <c r="C282" s="17" t="s">
        <v>765</v>
      </c>
      <c r="D282" s="17" t="s">
        <v>1053</v>
      </c>
      <c r="E282" s="17" t="s">
        <v>538</v>
      </c>
      <c r="F282" s="17" t="s">
        <v>1732</v>
      </c>
      <c r="G282" s="18">
        <v>1</v>
      </c>
      <c r="H282" s="18">
        <v>1</v>
      </c>
      <c r="I282" s="19">
        <v>0</v>
      </c>
      <c r="J282" s="20">
        <v>1</v>
      </c>
      <c r="K282" s="21">
        <v>0</v>
      </c>
      <c r="L282" s="22">
        <v>0</v>
      </c>
      <c r="M282" s="43" t="s">
        <v>2450</v>
      </c>
      <c r="N282" s="43"/>
      <c r="O282" s="43"/>
      <c r="P282" s="43"/>
      <c r="Q282" s="43"/>
      <c r="R282" s="43"/>
    </row>
    <row r="283" spans="1:18" x14ac:dyDescent="0.3">
      <c r="A283" s="17" t="s">
        <v>318</v>
      </c>
      <c r="B283" s="17" t="s">
        <v>319</v>
      </c>
      <c r="C283" s="17" t="s">
        <v>1733</v>
      </c>
      <c r="D283" s="17" t="s">
        <v>1323</v>
      </c>
      <c r="E283" s="17" t="s">
        <v>320</v>
      </c>
      <c r="F283" s="17" t="s">
        <v>1734</v>
      </c>
      <c r="G283" s="18">
        <v>1</v>
      </c>
      <c r="H283" s="18">
        <v>1</v>
      </c>
      <c r="I283" s="19">
        <v>0</v>
      </c>
      <c r="J283" s="20">
        <v>0</v>
      </c>
      <c r="K283" s="21">
        <v>1</v>
      </c>
      <c r="L283" s="22">
        <v>0</v>
      </c>
      <c r="M283" s="43" t="s">
        <v>2451</v>
      </c>
      <c r="N283" s="43"/>
      <c r="O283" s="43"/>
      <c r="P283" s="43"/>
      <c r="Q283" s="43"/>
      <c r="R283" s="43"/>
    </row>
    <row r="284" spans="1:18" x14ac:dyDescent="0.3">
      <c r="A284" s="17" t="s">
        <v>1735</v>
      </c>
      <c r="B284" s="17" t="s">
        <v>1736</v>
      </c>
      <c r="C284" s="17" t="s">
        <v>1675</v>
      </c>
      <c r="D284" s="17" t="s">
        <v>743</v>
      </c>
      <c r="E284" s="17" t="s">
        <v>165</v>
      </c>
      <c r="F284" s="17" t="s">
        <v>1737</v>
      </c>
      <c r="G284" s="18">
        <v>1</v>
      </c>
      <c r="H284" s="18">
        <v>2</v>
      </c>
      <c r="I284" s="19">
        <v>1</v>
      </c>
      <c r="J284" s="20">
        <v>0</v>
      </c>
      <c r="K284" s="21">
        <v>0</v>
      </c>
      <c r="L284" s="22">
        <v>0</v>
      </c>
      <c r="M284" s="43" t="s">
        <v>2449</v>
      </c>
      <c r="N284" s="43"/>
      <c r="O284" s="43"/>
      <c r="P284" s="43"/>
      <c r="Q284" s="43"/>
      <c r="R284" s="43"/>
    </row>
    <row r="285" spans="1:18" x14ac:dyDescent="0.3">
      <c r="A285" s="17" t="s">
        <v>1738</v>
      </c>
      <c r="B285" s="17" t="s">
        <v>1739</v>
      </c>
      <c r="C285" s="17" t="s">
        <v>765</v>
      </c>
      <c r="D285" s="17" t="s">
        <v>1740</v>
      </c>
      <c r="E285" s="17" t="s">
        <v>1741</v>
      </c>
      <c r="F285" s="17" t="s">
        <v>1742</v>
      </c>
      <c r="G285" s="18">
        <v>1</v>
      </c>
      <c r="H285" s="18">
        <v>1</v>
      </c>
      <c r="I285" s="19">
        <v>0</v>
      </c>
      <c r="J285" s="20">
        <v>1</v>
      </c>
      <c r="K285" s="21">
        <v>0</v>
      </c>
      <c r="L285" s="22">
        <v>0</v>
      </c>
      <c r="M285" s="43" t="s">
        <v>2450</v>
      </c>
      <c r="N285" s="43"/>
      <c r="O285" s="43"/>
      <c r="P285" s="43"/>
      <c r="Q285" s="43"/>
      <c r="R285" s="43"/>
    </row>
    <row r="286" spans="1:18" x14ac:dyDescent="0.3">
      <c r="A286" s="17" t="s">
        <v>1743</v>
      </c>
      <c r="B286" s="17" t="s">
        <v>1744</v>
      </c>
      <c r="C286" s="17" t="s">
        <v>1745</v>
      </c>
      <c r="D286" s="17" t="s">
        <v>1302</v>
      </c>
      <c r="E286" s="17" t="s">
        <v>1746</v>
      </c>
      <c r="F286" s="17" t="s">
        <v>1743</v>
      </c>
      <c r="G286" s="18">
        <v>1</v>
      </c>
      <c r="H286" s="18">
        <v>4</v>
      </c>
      <c r="I286" s="19">
        <v>0</v>
      </c>
      <c r="J286" s="20">
        <v>1</v>
      </c>
      <c r="K286" s="21">
        <v>0</v>
      </c>
      <c r="L286" s="22">
        <v>0</v>
      </c>
      <c r="M286" s="43" t="s">
        <v>2449</v>
      </c>
      <c r="N286" s="43"/>
      <c r="O286" s="43"/>
      <c r="P286" s="43"/>
      <c r="Q286" s="43"/>
      <c r="R286" s="43"/>
    </row>
    <row r="287" spans="1:18" x14ac:dyDescent="0.3">
      <c r="A287" s="17" t="s">
        <v>667</v>
      </c>
      <c r="B287" s="17" t="s">
        <v>1747</v>
      </c>
      <c r="C287" s="17" t="s">
        <v>1748</v>
      </c>
      <c r="D287" s="17" t="s">
        <v>756</v>
      </c>
      <c r="E287" s="17" t="s">
        <v>188</v>
      </c>
      <c r="F287" s="17" t="s">
        <v>1749</v>
      </c>
      <c r="G287" s="18">
        <v>1</v>
      </c>
      <c r="H287" s="18">
        <v>1</v>
      </c>
      <c r="I287" s="19">
        <v>0</v>
      </c>
      <c r="J287" s="20">
        <v>0</v>
      </c>
      <c r="K287" s="21">
        <v>0</v>
      </c>
      <c r="L287" s="22">
        <v>1</v>
      </c>
      <c r="M287" s="43" t="s">
        <v>2451</v>
      </c>
      <c r="N287" s="43"/>
      <c r="O287" s="43"/>
      <c r="P287" s="43"/>
      <c r="Q287" s="43"/>
      <c r="R287" s="43"/>
    </row>
    <row r="288" spans="1:18" x14ac:dyDescent="0.3">
      <c r="A288" s="17" t="s">
        <v>273</v>
      </c>
      <c r="B288" s="17" t="s">
        <v>1750</v>
      </c>
      <c r="C288" s="17" t="s">
        <v>765</v>
      </c>
      <c r="D288" s="17" t="s">
        <v>918</v>
      </c>
      <c r="E288" s="17" t="s">
        <v>275</v>
      </c>
      <c r="F288" s="17" t="s">
        <v>1751</v>
      </c>
      <c r="G288" s="18">
        <v>1</v>
      </c>
      <c r="H288" s="18">
        <v>1</v>
      </c>
      <c r="I288" s="19">
        <v>0</v>
      </c>
      <c r="J288" s="20">
        <v>0</v>
      </c>
      <c r="K288" s="21">
        <v>1</v>
      </c>
      <c r="L288" s="22">
        <v>0</v>
      </c>
      <c r="M288" s="43" t="s">
        <v>2448</v>
      </c>
      <c r="N288" s="43"/>
      <c r="O288" s="43"/>
      <c r="P288" s="43"/>
      <c r="Q288" s="43"/>
      <c r="R288" s="43"/>
    </row>
    <row r="289" spans="1:18" x14ac:dyDescent="0.3">
      <c r="A289" s="17" t="s">
        <v>1752</v>
      </c>
      <c r="B289" s="17" t="s">
        <v>1753</v>
      </c>
      <c r="C289" s="17" t="s">
        <v>1495</v>
      </c>
      <c r="D289" s="17" t="s">
        <v>1754</v>
      </c>
      <c r="E289" s="17" t="s">
        <v>434</v>
      </c>
      <c r="F289" s="17" t="s">
        <v>1755</v>
      </c>
      <c r="G289" s="18">
        <v>1</v>
      </c>
      <c r="H289" s="18">
        <v>1</v>
      </c>
      <c r="I289" s="19">
        <v>0</v>
      </c>
      <c r="J289" s="20">
        <v>1</v>
      </c>
      <c r="K289" s="21">
        <v>0</v>
      </c>
      <c r="L289" s="22">
        <v>0</v>
      </c>
      <c r="M289" s="43" t="s">
        <v>2450</v>
      </c>
      <c r="N289" s="43"/>
      <c r="O289" s="43"/>
      <c r="P289" s="43"/>
      <c r="Q289" s="43"/>
      <c r="R289" s="43"/>
    </row>
    <row r="290" spans="1:18" x14ac:dyDescent="0.3">
      <c r="A290" s="17" t="s">
        <v>502</v>
      </c>
      <c r="B290" s="17" t="s">
        <v>503</v>
      </c>
      <c r="C290" s="17" t="s">
        <v>1756</v>
      </c>
      <c r="D290" s="17" t="s">
        <v>918</v>
      </c>
      <c r="E290" s="17" t="s">
        <v>504</v>
      </c>
      <c r="F290" s="17" t="s">
        <v>1757</v>
      </c>
      <c r="G290" s="18">
        <v>1</v>
      </c>
      <c r="H290" s="18">
        <v>1</v>
      </c>
      <c r="I290" s="19">
        <v>0</v>
      </c>
      <c r="J290" s="20">
        <v>0</v>
      </c>
      <c r="K290" s="21">
        <v>1</v>
      </c>
      <c r="L290" s="22">
        <v>0</v>
      </c>
      <c r="M290" s="43" t="s">
        <v>2451</v>
      </c>
      <c r="N290" s="43"/>
      <c r="O290" s="43"/>
      <c r="P290" s="43"/>
      <c r="Q290" s="43"/>
      <c r="R290" s="43"/>
    </row>
    <row r="291" spans="1:18" x14ac:dyDescent="0.3">
      <c r="A291" s="17" t="s">
        <v>1758</v>
      </c>
      <c r="B291" s="17" t="s">
        <v>1759</v>
      </c>
      <c r="C291" s="17" t="s">
        <v>1760</v>
      </c>
      <c r="D291" s="17" t="s">
        <v>1761</v>
      </c>
      <c r="E291" s="17" t="s">
        <v>757</v>
      </c>
      <c r="F291" s="17" t="s">
        <v>1762</v>
      </c>
      <c r="G291" s="18">
        <v>1</v>
      </c>
      <c r="H291" s="18">
        <v>1</v>
      </c>
      <c r="I291" s="19">
        <v>0</v>
      </c>
      <c r="J291" s="20">
        <v>1</v>
      </c>
      <c r="K291" s="21">
        <v>0</v>
      </c>
      <c r="L291" s="22">
        <v>0</v>
      </c>
      <c r="M291" s="43" t="s">
        <v>2449</v>
      </c>
      <c r="N291" s="43"/>
      <c r="O291" s="43"/>
      <c r="P291" s="43"/>
      <c r="Q291" s="43"/>
      <c r="R291" s="43"/>
    </row>
    <row r="292" spans="1:18" x14ac:dyDescent="0.3">
      <c r="A292" s="17" t="s">
        <v>1763</v>
      </c>
      <c r="B292" s="17" t="s">
        <v>1764</v>
      </c>
      <c r="C292" s="17" t="s">
        <v>1675</v>
      </c>
      <c r="D292" s="17" t="s">
        <v>743</v>
      </c>
      <c r="E292" s="17" t="s">
        <v>250</v>
      </c>
      <c r="F292" s="17" t="s">
        <v>1765</v>
      </c>
      <c r="G292" s="18">
        <v>1</v>
      </c>
      <c r="H292" s="18">
        <v>3</v>
      </c>
      <c r="I292" s="19">
        <v>0</v>
      </c>
      <c r="J292" s="20">
        <v>1</v>
      </c>
      <c r="K292" s="21">
        <v>0</v>
      </c>
      <c r="L292" s="22">
        <v>0</v>
      </c>
      <c r="M292" s="43" t="s">
        <v>2450</v>
      </c>
      <c r="N292" s="43"/>
      <c r="O292" s="43"/>
      <c r="P292" s="43"/>
      <c r="Q292" s="43"/>
      <c r="R292" s="43"/>
    </row>
    <row r="293" spans="1:18" x14ac:dyDescent="0.3">
      <c r="A293" s="17" t="s">
        <v>1766</v>
      </c>
      <c r="B293" s="17" t="s">
        <v>1767</v>
      </c>
      <c r="C293" s="17" t="s">
        <v>1768</v>
      </c>
      <c r="D293" s="17" t="s">
        <v>1769</v>
      </c>
      <c r="E293" s="17" t="s">
        <v>1240</v>
      </c>
      <c r="F293" s="17" t="s">
        <v>1770</v>
      </c>
      <c r="G293" s="18">
        <v>1</v>
      </c>
      <c r="H293" s="18">
        <v>1</v>
      </c>
      <c r="I293" s="19">
        <v>0</v>
      </c>
      <c r="J293" s="20">
        <v>1</v>
      </c>
      <c r="K293" s="21">
        <v>0</v>
      </c>
      <c r="L293" s="22">
        <v>0</v>
      </c>
      <c r="M293" s="43" t="s">
        <v>2451</v>
      </c>
      <c r="N293" s="43"/>
      <c r="O293" s="43"/>
      <c r="P293" s="43"/>
      <c r="Q293" s="43"/>
      <c r="R293" s="43"/>
    </row>
    <row r="294" spans="1:18" x14ac:dyDescent="0.3">
      <c r="A294" s="17" t="s">
        <v>1771</v>
      </c>
      <c r="B294" s="17" t="s">
        <v>1772</v>
      </c>
      <c r="C294" s="17" t="s">
        <v>1773</v>
      </c>
      <c r="D294" s="17" t="s">
        <v>1053</v>
      </c>
      <c r="E294" s="17" t="s">
        <v>332</v>
      </c>
      <c r="F294" s="17" t="s">
        <v>1774</v>
      </c>
      <c r="G294" s="18">
        <v>1</v>
      </c>
      <c r="H294" s="18">
        <v>1</v>
      </c>
      <c r="I294" s="19">
        <v>0</v>
      </c>
      <c r="J294" s="20">
        <v>1</v>
      </c>
      <c r="K294" s="21">
        <v>0</v>
      </c>
      <c r="L294" s="22">
        <v>0</v>
      </c>
      <c r="M294" s="43" t="s">
        <v>2449</v>
      </c>
      <c r="N294" s="43"/>
      <c r="O294" s="43"/>
      <c r="P294" s="43"/>
      <c r="Q294" s="43"/>
      <c r="R294" s="43"/>
    </row>
    <row r="295" spans="1:18" x14ac:dyDescent="0.3">
      <c r="A295" s="17" t="s">
        <v>450</v>
      </c>
      <c r="B295" s="17" t="s">
        <v>451</v>
      </c>
      <c r="C295" s="17" t="s">
        <v>1775</v>
      </c>
      <c r="D295" s="17" t="s">
        <v>727</v>
      </c>
      <c r="E295" s="17" t="s">
        <v>230</v>
      </c>
      <c r="F295" s="17" t="s">
        <v>1776</v>
      </c>
      <c r="G295" s="18">
        <v>1</v>
      </c>
      <c r="H295" s="18">
        <v>1</v>
      </c>
      <c r="I295" s="19">
        <v>0</v>
      </c>
      <c r="J295" s="20">
        <v>0</v>
      </c>
      <c r="K295" s="21">
        <v>1</v>
      </c>
      <c r="L295" s="22">
        <v>0</v>
      </c>
      <c r="M295" s="43" t="s">
        <v>2451</v>
      </c>
      <c r="N295" s="43"/>
      <c r="O295" s="43"/>
      <c r="P295" s="43"/>
      <c r="Q295" s="43"/>
      <c r="R295" s="43"/>
    </row>
    <row r="296" spans="1:18" x14ac:dyDescent="0.3">
      <c r="A296" s="17" t="s">
        <v>1777</v>
      </c>
      <c r="B296" s="17" t="s">
        <v>1778</v>
      </c>
      <c r="C296" s="17" t="s">
        <v>1779</v>
      </c>
      <c r="D296" s="17" t="s">
        <v>710</v>
      </c>
      <c r="E296" s="17" t="s">
        <v>380</v>
      </c>
      <c r="F296" s="17" t="s">
        <v>1780</v>
      </c>
      <c r="G296" s="18">
        <v>1</v>
      </c>
      <c r="H296" s="18">
        <v>6</v>
      </c>
      <c r="I296" s="19">
        <v>0</v>
      </c>
      <c r="J296" s="20">
        <v>1</v>
      </c>
      <c r="K296" s="21">
        <v>0</v>
      </c>
      <c r="L296" s="22">
        <v>0</v>
      </c>
      <c r="M296" s="43" t="s">
        <v>2450</v>
      </c>
      <c r="N296" s="43"/>
      <c r="O296" s="43"/>
      <c r="P296" s="43"/>
      <c r="Q296" s="43"/>
      <c r="R296" s="43"/>
    </row>
    <row r="297" spans="1:18" x14ac:dyDescent="0.3">
      <c r="A297" s="17" t="s">
        <v>1781</v>
      </c>
      <c r="B297" s="17" t="s">
        <v>1782</v>
      </c>
      <c r="C297" s="17" t="s">
        <v>1783</v>
      </c>
      <c r="D297" s="17" t="s">
        <v>878</v>
      </c>
      <c r="E297" s="17" t="s">
        <v>1784</v>
      </c>
      <c r="F297" s="17" t="s">
        <v>1785</v>
      </c>
      <c r="G297" s="18">
        <v>1</v>
      </c>
      <c r="H297" s="18">
        <v>2</v>
      </c>
      <c r="I297" s="19">
        <v>0</v>
      </c>
      <c r="J297" s="20">
        <v>1</v>
      </c>
      <c r="K297" s="21">
        <v>0</v>
      </c>
      <c r="L297" s="22">
        <v>0</v>
      </c>
      <c r="M297" s="43" t="s">
        <v>2450</v>
      </c>
      <c r="N297" s="43"/>
      <c r="O297" s="43"/>
      <c r="P297" s="43"/>
      <c r="Q297" s="43"/>
      <c r="R297" s="43"/>
    </row>
    <row r="298" spans="1:18" x14ac:dyDescent="0.3">
      <c r="A298" s="17" t="s">
        <v>1786</v>
      </c>
      <c r="B298" s="17" t="s">
        <v>1787</v>
      </c>
      <c r="C298" s="17" t="s">
        <v>1788</v>
      </c>
      <c r="D298" s="17" t="s">
        <v>1789</v>
      </c>
      <c r="E298" s="17" t="s">
        <v>1790</v>
      </c>
      <c r="F298" s="17" t="s">
        <v>1791</v>
      </c>
      <c r="G298" s="18">
        <v>1</v>
      </c>
      <c r="H298" s="18">
        <v>30</v>
      </c>
      <c r="I298" s="19">
        <v>0</v>
      </c>
      <c r="J298" s="20">
        <v>1</v>
      </c>
      <c r="K298" s="21">
        <v>0</v>
      </c>
      <c r="L298" s="22">
        <v>0</v>
      </c>
      <c r="M298" s="43" t="s">
        <v>2449</v>
      </c>
      <c r="N298" s="43"/>
      <c r="O298" s="43"/>
      <c r="P298" s="43"/>
      <c r="Q298" s="43"/>
      <c r="R298" s="43"/>
    </row>
    <row r="299" spans="1:18" x14ac:dyDescent="0.3">
      <c r="A299" s="17" t="s">
        <v>1792</v>
      </c>
      <c r="B299" s="17" t="s">
        <v>1793</v>
      </c>
      <c r="C299" s="17" t="s">
        <v>1794</v>
      </c>
      <c r="D299" s="17" t="s">
        <v>1795</v>
      </c>
      <c r="E299" s="17" t="s">
        <v>1796</v>
      </c>
      <c r="F299" s="17" t="s">
        <v>1797</v>
      </c>
      <c r="G299" s="18">
        <v>1</v>
      </c>
      <c r="H299" s="18">
        <v>1</v>
      </c>
      <c r="I299" s="19">
        <v>0</v>
      </c>
      <c r="J299" s="20">
        <v>1</v>
      </c>
      <c r="K299" s="21">
        <v>0</v>
      </c>
      <c r="L299" s="22">
        <v>0</v>
      </c>
      <c r="M299" s="43" t="s">
        <v>2447</v>
      </c>
      <c r="N299" s="43"/>
      <c r="O299" s="43"/>
      <c r="P299" s="43"/>
      <c r="Q299" s="43"/>
      <c r="R299" s="43"/>
    </row>
    <row r="300" spans="1:18" x14ac:dyDescent="0.3">
      <c r="A300" s="17" t="s">
        <v>329</v>
      </c>
      <c r="B300" s="17" t="s">
        <v>1798</v>
      </c>
      <c r="C300" s="17" t="s">
        <v>1799</v>
      </c>
      <c r="D300" s="17" t="s">
        <v>1800</v>
      </c>
      <c r="E300" s="17" t="s">
        <v>332</v>
      </c>
      <c r="F300" s="17" t="s">
        <v>1801</v>
      </c>
      <c r="G300" s="18">
        <v>1</v>
      </c>
      <c r="H300" s="18">
        <v>1</v>
      </c>
      <c r="I300" s="19">
        <v>0</v>
      </c>
      <c r="J300" s="20">
        <v>0</v>
      </c>
      <c r="K300" s="21">
        <v>1</v>
      </c>
      <c r="L300" s="22">
        <v>0</v>
      </c>
      <c r="M300" s="43" t="s">
        <v>2451</v>
      </c>
      <c r="N300" s="43"/>
      <c r="O300" s="43"/>
      <c r="P300" s="43"/>
      <c r="Q300" s="43"/>
      <c r="R300" s="43"/>
    </row>
    <row r="301" spans="1:18" x14ac:dyDescent="0.3">
      <c r="A301" s="17" t="s">
        <v>1802</v>
      </c>
      <c r="B301" s="17" t="s">
        <v>1803</v>
      </c>
      <c r="C301" s="17" t="s">
        <v>1343</v>
      </c>
      <c r="D301" s="17" t="s">
        <v>710</v>
      </c>
      <c r="E301" s="17" t="s">
        <v>1458</v>
      </c>
      <c r="F301" s="17" t="s">
        <v>1804</v>
      </c>
      <c r="G301" s="18">
        <v>1</v>
      </c>
      <c r="H301" s="18">
        <v>15</v>
      </c>
      <c r="I301" s="19">
        <v>0</v>
      </c>
      <c r="J301" s="20">
        <v>1</v>
      </c>
      <c r="K301" s="21">
        <v>0</v>
      </c>
      <c r="L301" s="22">
        <v>0</v>
      </c>
      <c r="M301" s="43" t="s">
        <v>2449</v>
      </c>
      <c r="N301" s="43"/>
      <c r="O301" s="43"/>
      <c r="P301" s="43"/>
      <c r="Q301" s="43"/>
      <c r="R301" s="43"/>
    </row>
    <row r="302" spans="1:18" x14ac:dyDescent="0.3">
      <c r="A302" s="17" t="s">
        <v>1805</v>
      </c>
      <c r="B302" s="17" t="s">
        <v>1806</v>
      </c>
      <c r="C302" s="17" t="s">
        <v>765</v>
      </c>
      <c r="D302" s="17" t="s">
        <v>1562</v>
      </c>
      <c r="E302" s="17" t="s">
        <v>313</v>
      </c>
      <c r="F302" s="17" t="s">
        <v>1807</v>
      </c>
      <c r="G302" s="18">
        <v>1</v>
      </c>
      <c r="H302" s="18">
        <v>1</v>
      </c>
      <c r="I302" s="19">
        <v>0</v>
      </c>
      <c r="J302" s="20">
        <v>1</v>
      </c>
      <c r="K302" s="21">
        <v>0</v>
      </c>
      <c r="L302" s="22">
        <v>0</v>
      </c>
      <c r="M302" s="43" t="s">
        <v>2449</v>
      </c>
      <c r="N302" s="43"/>
      <c r="O302" s="43"/>
      <c r="P302" s="43"/>
      <c r="Q302" s="43"/>
      <c r="R302" s="43"/>
    </row>
    <row r="303" spans="1:18" x14ac:dyDescent="0.3">
      <c r="A303" s="17" t="s">
        <v>1808</v>
      </c>
      <c r="B303" s="17" t="s">
        <v>1809</v>
      </c>
      <c r="C303" s="17" t="s">
        <v>1810</v>
      </c>
      <c r="D303" s="17" t="s">
        <v>737</v>
      </c>
      <c r="E303" s="17" t="s">
        <v>738</v>
      </c>
      <c r="F303" s="17" t="s">
        <v>1811</v>
      </c>
      <c r="G303" s="18">
        <v>1</v>
      </c>
      <c r="H303" s="18">
        <v>4</v>
      </c>
      <c r="I303" s="19">
        <v>0</v>
      </c>
      <c r="J303" s="20">
        <v>1</v>
      </c>
      <c r="K303" s="21">
        <v>0</v>
      </c>
      <c r="L303" s="22">
        <v>0</v>
      </c>
      <c r="M303" s="43" t="s">
        <v>2449</v>
      </c>
      <c r="N303" s="43"/>
      <c r="O303" s="43"/>
      <c r="P303" s="43"/>
      <c r="Q303" s="43"/>
      <c r="R303" s="43"/>
    </row>
    <row r="304" spans="1:18" x14ac:dyDescent="0.3">
      <c r="A304" s="17" t="s">
        <v>1812</v>
      </c>
      <c r="B304" s="17" t="s">
        <v>1813</v>
      </c>
      <c r="C304" s="17" t="s">
        <v>765</v>
      </c>
      <c r="D304" s="17" t="s">
        <v>1814</v>
      </c>
      <c r="E304" s="17" t="s">
        <v>434</v>
      </c>
      <c r="F304" s="17" t="s">
        <v>1815</v>
      </c>
      <c r="G304" s="18">
        <v>1</v>
      </c>
      <c r="H304" s="18">
        <v>1</v>
      </c>
      <c r="I304" s="19">
        <v>0</v>
      </c>
      <c r="J304" s="20">
        <v>1</v>
      </c>
      <c r="K304" s="21">
        <v>0</v>
      </c>
      <c r="L304" s="22">
        <v>0</v>
      </c>
      <c r="M304" s="43" t="s">
        <v>2450</v>
      </c>
      <c r="N304" s="43"/>
      <c r="O304" s="43"/>
      <c r="P304" s="43"/>
      <c r="Q304" s="43"/>
      <c r="R304" s="43"/>
    </row>
    <row r="305" spans="1:18" x14ac:dyDescent="0.3">
      <c r="A305" s="17" t="s">
        <v>284</v>
      </c>
      <c r="B305" s="17" t="s">
        <v>1816</v>
      </c>
      <c r="C305" s="17" t="s">
        <v>1817</v>
      </c>
      <c r="D305" s="17" t="s">
        <v>1818</v>
      </c>
      <c r="E305" s="17" t="s">
        <v>203</v>
      </c>
      <c r="F305" s="17" t="s">
        <v>1819</v>
      </c>
      <c r="G305" s="18">
        <v>1</v>
      </c>
      <c r="H305" s="18">
        <v>1</v>
      </c>
      <c r="I305" s="19">
        <v>0</v>
      </c>
      <c r="J305" s="20">
        <v>0</v>
      </c>
      <c r="K305" s="21">
        <v>1</v>
      </c>
      <c r="L305" s="22">
        <v>0</v>
      </c>
      <c r="M305" s="43" t="s">
        <v>2451</v>
      </c>
      <c r="N305" s="43"/>
      <c r="O305" s="43"/>
      <c r="P305" s="43"/>
      <c r="Q305" s="43"/>
      <c r="R305" s="43"/>
    </row>
    <row r="306" spans="1:18" x14ac:dyDescent="0.3">
      <c r="A306" s="17" t="s">
        <v>1820</v>
      </c>
      <c r="B306" s="17" t="s">
        <v>1821</v>
      </c>
      <c r="C306" s="17" t="s">
        <v>893</v>
      </c>
      <c r="D306" s="17" t="s">
        <v>971</v>
      </c>
      <c r="E306" s="17" t="s">
        <v>757</v>
      </c>
      <c r="F306" s="17" t="s">
        <v>1822</v>
      </c>
      <c r="G306" s="18">
        <v>1</v>
      </c>
      <c r="H306" s="18">
        <v>1</v>
      </c>
      <c r="I306" s="19">
        <v>1</v>
      </c>
      <c r="J306" s="20">
        <v>0</v>
      </c>
      <c r="K306" s="21">
        <v>0</v>
      </c>
      <c r="L306" s="22">
        <v>0</v>
      </c>
      <c r="M306" s="43" t="s">
        <v>2449</v>
      </c>
      <c r="N306" s="43"/>
      <c r="O306" s="43"/>
      <c r="P306" s="43"/>
      <c r="Q306" s="43"/>
      <c r="R306" s="43"/>
    </row>
    <row r="307" spans="1:18" x14ac:dyDescent="0.3">
      <c r="A307" s="17" t="s">
        <v>384</v>
      </c>
      <c r="B307" s="17" t="s">
        <v>1823</v>
      </c>
      <c r="C307" s="17" t="s">
        <v>1824</v>
      </c>
      <c r="D307" s="17" t="s">
        <v>1825</v>
      </c>
      <c r="E307" s="17" t="s">
        <v>387</v>
      </c>
      <c r="F307" s="17" t="s">
        <v>1826</v>
      </c>
      <c r="G307" s="18">
        <v>1</v>
      </c>
      <c r="H307" s="18">
        <v>1</v>
      </c>
      <c r="I307" s="19">
        <v>0</v>
      </c>
      <c r="J307" s="20">
        <v>0</v>
      </c>
      <c r="K307" s="21">
        <v>1</v>
      </c>
      <c r="L307" s="22">
        <v>0</v>
      </c>
      <c r="M307" s="43" t="s">
        <v>2451</v>
      </c>
      <c r="N307" s="43"/>
      <c r="O307" s="43"/>
      <c r="P307" s="43"/>
      <c r="Q307" s="43"/>
      <c r="R307" s="43"/>
    </row>
    <row r="308" spans="1:18" x14ac:dyDescent="0.3">
      <c r="A308" s="17" t="s">
        <v>1827</v>
      </c>
      <c r="B308" s="17" t="s">
        <v>1828</v>
      </c>
      <c r="C308" s="17" t="s">
        <v>1829</v>
      </c>
      <c r="D308" s="17" t="s">
        <v>896</v>
      </c>
      <c r="E308" s="17" t="s">
        <v>313</v>
      </c>
      <c r="F308" s="17" t="s">
        <v>1830</v>
      </c>
      <c r="G308" s="18">
        <v>1</v>
      </c>
      <c r="H308" s="18">
        <v>2</v>
      </c>
      <c r="I308" s="19">
        <v>0</v>
      </c>
      <c r="J308" s="20">
        <v>1</v>
      </c>
      <c r="K308" s="21">
        <v>0</v>
      </c>
      <c r="L308" s="22">
        <v>0</v>
      </c>
      <c r="M308" s="43" t="s">
        <v>2449</v>
      </c>
      <c r="N308" s="43"/>
      <c r="O308" s="43"/>
      <c r="P308" s="43"/>
      <c r="Q308" s="43"/>
      <c r="R308" s="43"/>
    </row>
    <row r="309" spans="1:18" x14ac:dyDescent="0.3">
      <c r="A309" s="17" t="s">
        <v>1831</v>
      </c>
      <c r="B309" s="17" t="s">
        <v>1832</v>
      </c>
      <c r="C309" s="17" t="s">
        <v>1829</v>
      </c>
      <c r="D309" s="17" t="s">
        <v>1695</v>
      </c>
      <c r="E309" s="17" t="s">
        <v>313</v>
      </c>
      <c r="F309" s="17" t="s">
        <v>1833</v>
      </c>
      <c r="G309" s="18">
        <v>1</v>
      </c>
      <c r="H309" s="18">
        <v>1</v>
      </c>
      <c r="I309" s="19">
        <v>0</v>
      </c>
      <c r="J309" s="20">
        <v>1</v>
      </c>
      <c r="K309" s="21">
        <v>0</v>
      </c>
      <c r="L309" s="22">
        <v>0</v>
      </c>
      <c r="M309" s="43" t="s">
        <v>2450</v>
      </c>
      <c r="N309" s="43"/>
      <c r="O309" s="43"/>
      <c r="P309" s="43"/>
      <c r="Q309" s="43"/>
      <c r="R309" s="43"/>
    </row>
    <row r="310" spans="1:18" x14ac:dyDescent="0.3">
      <c r="A310" s="17" t="s">
        <v>530</v>
      </c>
      <c r="B310" s="17" t="s">
        <v>1834</v>
      </c>
      <c r="C310" s="17" t="s">
        <v>1835</v>
      </c>
      <c r="D310" s="17" t="s">
        <v>951</v>
      </c>
      <c r="E310" s="17" t="s">
        <v>532</v>
      </c>
      <c r="F310" s="17" t="s">
        <v>1836</v>
      </c>
      <c r="G310" s="18">
        <v>1</v>
      </c>
      <c r="H310" s="18">
        <v>4</v>
      </c>
      <c r="I310" s="19">
        <v>0</v>
      </c>
      <c r="J310" s="20">
        <v>0</v>
      </c>
      <c r="K310" s="21">
        <v>1</v>
      </c>
      <c r="L310" s="22">
        <v>0</v>
      </c>
      <c r="M310" s="43" t="s">
        <v>2451</v>
      </c>
      <c r="N310" s="43"/>
      <c r="O310" s="43"/>
      <c r="P310" s="43"/>
      <c r="Q310" s="43"/>
      <c r="R310" s="43"/>
    </row>
    <row r="311" spans="1:18" x14ac:dyDescent="0.3">
      <c r="A311" s="17" t="s">
        <v>596</v>
      </c>
      <c r="B311" s="17" t="s">
        <v>1837</v>
      </c>
      <c r="C311" s="17" t="s">
        <v>1495</v>
      </c>
      <c r="D311" s="17" t="s">
        <v>1838</v>
      </c>
      <c r="E311" s="17" t="s">
        <v>598</v>
      </c>
      <c r="F311" s="17" t="s">
        <v>1839</v>
      </c>
      <c r="G311" s="18">
        <v>1</v>
      </c>
      <c r="H311" s="18">
        <v>2</v>
      </c>
      <c r="I311" s="19">
        <v>0</v>
      </c>
      <c r="J311" s="20">
        <v>0</v>
      </c>
      <c r="K311" s="21">
        <v>0</v>
      </c>
      <c r="L311" s="22">
        <v>1</v>
      </c>
      <c r="M311" s="43" t="s">
        <v>2451</v>
      </c>
      <c r="N311" s="43"/>
      <c r="O311" s="43"/>
      <c r="P311" s="43"/>
      <c r="Q311" s="43"/>
      <c r="R311" s="43"/>
    </row>
    <row r="312" spans="1:18" x14ac:dyDescent="0.3">
      <c r="A312" s="17" t="s">
        <v>1840</v>
      </c>
      <c r="B312" s="17" t="s">
        <v>1841</v>
      </c>
      <c r="C312" s="17" t="s">
        <v>1842</v>
      </c>
      <c r="D312" s="17" t="s">
        <v>710</v>
      </c>
      <c r="E312" s="17" t="s">
        <v>250</v>
      </c>
      <c r="F312" s="17" t="s">
        <v>1843</v>
      </c>
      <c r="G312" s="18">
        <v>1</v>
      </c>
      <c r="H312" s="18">
        <v>1</v>
      </c>
      <c r="I312" s="19">
        <v>0</v>
      </c>
      <c r="J312" s="20">
        <v>1</v>
      </c>
      <c r="K312" s="21">
        <v>0</v>
      </c>
      <c r="L312" s="22">
        <v>0</v>
      </c>
      <c r="M312" s="43" t="s">
        <v>2450</v>
      </c>
      <c r="N312" s="43"/>
      <c r="O312" s="43"/>
      <c r="P312" s="43"/>
      <c r="Q312" s="43"/>
      <c r="R312" s="43"/>
    </row>
    <row r="313" spans="1:18" x14ac:dyDescent="0.3">
      <c r="A313" s="17" t="s">
        <v>1844</v>
      </c>
      <c r="B313" s="17" t="s">
        <v>1845</v>
      </c>
      <c r="C313" s="17" t="s">
        <v>742</v>
      </c>
      <c r="D313" s="17" t="s">
        <v>743</v>
      </c>
      <c r="E313" s="17" t="s">
        <v>250</v>
      </c>
      <c r="F313" s="17" t="s">
        <v>1846</v>
      </c>
      <c r="G313" s="18">
        <v>1</v>
      </c>
      <c r="H313" s="18">
        <v>1</v>
      </c>
      <c r="I313" s="19">
        <v>0</v>
      </c>
      <c r="J313" s="20">
        <v>1</v>
      </c>
      <c r="K313" s="21">
        <v>0</v>
      </c>
      <c r="L313" s="22">
        <v>0</v>
      </c>
      <c r="M313" s="43" t="s">
        <v>2450</v>
      </c>
      <c r="N313" s="43"/>
      <c r="O313" s="43"/>
      <c r="P313" s="43"/>
      <c r="Q313" s="43"/>
      <c r="R313" s="43"/>
    </row>
    <row r="314" spans="1:18" x14ac:dyDescent="0.3">
      <c r="A314" s="17" t="s">
        <v>1847</v>
      </c>
      <c r="B314" s="17" t="s">
        <v>1848</v>
      </c>
      <c r="C314" s="17" t="s">
        <v>1849</v>
      </c>
      <c r="D314" s="17" t="s">
        <v>732</v>
      </c>
      <c r="E314" s="17" t="s">
        <v>738</v>
      </c>
      <c r="F314" s="17" t="s">
        <v>1850</v>
      </c>
      <c r="G314" s="18">
        <v>1</v>
      </c>
      <c r="H314" s="18">
        <v>8</v>
      </c>
      <c r="I314" s="19">
        <v>0</v>
      </c>
      <c r="J314" s="20">
        <v>1</v>
      </c>
      <c r="K314" s="21">
        <v>0</v>
      </c>
      <c r="L314" s="22">
        <v>0</v>
      </c>
      <c r="M314" s="43" t="s">
        <v>2450</v>
      </c>
      <c r="N314" s="43"/>
      <c r="O314" s="43"/>
      <c r="P314" s="43"/>
      <c r="Q314" s="43"/>
      <c r="R314" s="43"/>
    </row>
    <row r="315" spans="1:18" x14ac:dyDescent="0.3">
      <c r="A315" s="17" t="s">
        <v>1851</v>
      </c>
      <c r="B315" s="17" t="s">
        <v>1852</v>
      </c>
      <c r="C315" s="17" t="s">
        <v>1853</v>
      </c>
      <c r="D315" s="17" t="s">
        <v>931</v>
      </c>
      <c r="E315" s="17" t="s">
        <v>275</v>
      </c>
      <c r="F315" s="17" t="s">
        <v>1854</v>
      </c>
      <c r="G315" s="18">
        <v>1</v>
      </c>
      <c r="H315" s="18">
        <v>1</v>
      </c>
      <c r="I315" s="19">
        <v>0</v>
      </c>
      <c r="J315" s="20">
        <v>1</v>
      </c>
      <c r="K315" s="21">
        <v>0</v>
      </c>
      <c r="L315" s="22">
        <v>0</v>
      </c>
      <c r="M315" s="43" t="s">
        <v>2450</v>
      </c>
      <c r="N315" s="43"/>
      <c r="O315" s="43"/>
      <c r="P315" s="43"/>
      <c r="Q315" s="43"/>
      <c r="R315" s="43"/>
    </row>
    <row r="316" spans="1:18" x14ac:dyDescent="0.3">
      <c r="A316" s="17" t="s">
        <v>1855</v>
      </c>
      <c r="B316" s="17" t="s">
        <v>1856</v>
      </c>
      <c r="C316" s="17" t="s">
        <v>1857</v>
      </c>
      <c r="D316" s="17" t="s">
        <v>710</v>
      </c>
      <c r="E316" s="17" t="s">
        <v>1458</v>
      </c>
      <c r="F316" s="17" t="s">
        <v>1858</v>
      </c>
      <c r="G316" s="18">
        <v>1</v>
      </c>
      <c r="H316" s="18">
        <v>8</v>
      </c>
      <c r="I316" s="19">
        <v>0</v>
      </c>
      <c r="J316" s="20">
        <v>1</v>
      </c>
      <c r="K316" s="21">
        <v>0</v>
      </c>
      <c r="L316" s="22">
        <v>0</v>
      </c>
      <c r="M316" s="43" t="s">
        <v>2449</v>
      </c>
      <c r="N316" s="43"/>
      <c r="O316" s="43"/>
      <c r="P316" s="43"/>
      <c r="Q316" s="43"/>
      <c r="R316" s="43"/>
    </row>
    <row r="317" spans="1:18" x14ac:dyDescent="0.3">
      <c r="A317" s="17" t="s">
        <v>1859</v>
      </c>
      <c r="B317" s="17" t="s">
        <v>1860</v>
      </c>
      <c r="C317" s="17" t="s">
        <v>765</v>
      </c>
      <c r="D317" s="17" t="s">
        <v>1861</v>
      </c>
      <c r="E317" s="17" t="s">
        <v>1862</v>
      </c>
      <c r="F317" s="17" t="s">
        <v>1863</v>
      </c>
      <c r="G317" s="18">
        <v>1</v>
      </c>
      <c r="H317" s="18">
        <v>1</v>
      </c>
      <c r="I317" s="19">
        <v>1</v>
      </c>
      <c r="J317" s="20">
        <v>0</v>
      </c>
      <c r="K317" s="21">
        <v>0</v>
      </c>
      <c r="L317" s="22">
        <v>0</v>
      </c>
      <c r="M317" s="43" t="s">
        <v>2449</v>
      </c>
      <c r="N317" s="43"/>
      <c r="O317" s="43"/>
      <c r="P317" s="43"/>
      <c r="Q317" s="43"/>
      <c r="R317" s="43"/>
    </row>
    <row r="318" spans="1:18" x14ac:dyDescent="0.3">
      <c r="A318" s="17" t="s">
        <v>1864</v>
      </c>
      <c r="B318" s="17" t="s">
        <v>1718</v>
      </c>
      <c r="C318" s="17" t="s">
        <v>1865</v>
      </c>
      <c r="D318" s="17" t="s">
        <v>1034</v>
      </c>
      <c r="E318" s="17" t="s">
        <v>275</v>
      </c>
      <c r="F318" s="17" t="s">
        <v>1866</v>
      </c>
      <c r="G318" s="18">
        <v>1</v>
      </c>
      <c r="H318" s="18">
        <v>12</v>
      </c>
      <c r="I318" s="19">
        <v>1</v>
      </c>
      <c r="J318" s="20">
        <v>0</v>
      </c>
      <c r="K318" s="21">
        <v>0</v>
      </c>
      <c r="L318" s="22">
        <v>0</v>
      </c>
      <c r="M318" s="43" t="s">
        <v>2449</v>
      </c>
      <c r="N318" s="43"/>
      <c r="O318" s="43"/>
      <c r="P318" s="43"/>
      <c r="Q318" s="43"/>
      <c r="R318" s="43"/>
    </row>
    <row r="319" spans="1:18" x14ac:dyDescent="0.3">
      <c r="A319" s="17" t="s">
        <v>1867</v>
      </c>
      <c r="B319" s="17" t="s">
        <v>1868</v>
      </c>
      <c r="C319" s="17" t="s">
        <v>1869</v>
      </c>
      <c r="D319" s="17" t="s">
        <v>1144</v>
      </c>
      <c r="E319" s="17" t="s">
        <v>332</v>
      </c>
      <c r="F319" s="17" t="s">
        <v>1870</v>
      </c>
      <c r="G319" s="18">
        <v>1</v>
      </c>
      <c r="H319" s="18">
        <v>8</v>
      </c>
      <c r="I319" s="19">
        <v>1</v>
      </c>
      <c r="J319" s="20">
        <v>0</v>
      </c>
      <c r="K319" s="21">
        <v>0</v>
      </c>
      <c r="L319" s="22">
        <v>0</v>
      </c>
      <c r="M319" s="43" t="s">
        <v>2449</v>
      </c>
      <c r="N319" s="43"/>
      <c r="O319" s="43"/>
      <c r="P319" s="43"/>
      <c r="Q319" s="43"/>
      <c r="R319" s="43"/>
    </row>
    <row r="320" spans="1:18" x14ac:dyDescent="0.3">
      <c r="A320" s="17" t="s">
        <v>1871</v>
      </c>
      <c r="B320" s="17" t="s">
        <v>1872</v>
      </c>
      <c r="C320" s="17" t="s">
        <v>1873</v>
      </c>
      <c r="D320" s="17" t="s">
        <v>1874</v>
      </c>
      <c r="E320" s="17" t="s">
        <v>538</v>
      </c>
      <c r="F320" s="17" t="s">
        <v>1875</v>
      </c>
      <c r="G320" s="18">
        <v>1</v>
      </c>
      <c r="H320" s="18">
        <v>3</v>
      </c>
      <c r="I320" s="19">
        <v>0</v>
      </c>
      <c r="J320" s="20">
        <v>1</v>
      </c>
      <c r="K320" s="21">
        <v>0</v>
      </c>
      <c r="L320" s="22">
        <v>0</v>
      </c>
      <c r="M320" s="43" t="s">
        <v>2450</v>
      </c>
      <c r="N320" s="43"/>
      <c r="O320" s="43"/>
      <c r="P320" s="43"/>
      <c r="Q320" s="43"/>
      <c r="R320" s="43"/>
    </row>
    <row r="321" spans="1:18" x14ac:dyDescent="0.3">
      <c r="A321" s="17" t="s">
        <v>1876</v>
      </c>
      <c r="B321" s="17" t="s">
        <v>1877</v>
      </c>
      <c r="C321" s="17" t="s">
        <v>1506</v>
      </c>
      <c r="D321" s="17" t="s">
        <v>710</v>
      </c>
      <c r="E321" s="17" t="s">
        <v>250</v>
      </c>
      <c r="F321" s="17" t="s">
        <v>1878</v>
      </c>
      <c r="G321" s="18">
        <v>1</v>
      </c>
      <c r="H321" s="18">
        <v>24</v>
      </c>
      <c r="I321" s="19">
        <v>0</v>
      </c>
      <c r="J321" s="20">
        <v>1</v>
      </c>
      <c r="K321" s="21">
        <v>0</v>
      </c>
      <c r="L321" s="22">
        <v>0</v>
      </c>
      <c r="M321" s="43" t="s">
        <v>2449</v>
      </c>
      <c r="N321" s="43"/>
      <c r="O321" s="43"/>
      <c r="P321" s="43"/>
      <c r="Q321" s="43"/>
      <c r="R321" s="43"/>
    </row>
    <row r="322" spans="1:18" x14ac:dyDescent="0.3">
      <c r="A322" s="17" t="s">
        <v>178</v>
      </c>
      <c r="B322" s="17" t="s">
        <v>1879</v>
      </c>
      <c r="C322" s="17" t="s">
        <v>1880</v>
      </c>
      <c r="D322" s="17" t="s">
        <v>761</v>
      </c>
      <c r="E322" s="17" t="s">
        <v>180</v>
      </c>
      <c r="F322" s="17" t="s">
        <v>1881</v>
      </c>
      <c r="G322" s="18">
        <v>1</v>
      </c>
      <c r="H322" s="18">
        <v>1</v>
      </c>
      <c r="I322" s="19">
        <v>0</v>
      </c>
      <c r="J322" s="20">
        <v>0</v>
      </c>
      <c r="K322" s="21">
        <v>1</v>
      </c>
      <c r="L322" s="22">
        <v>0</v>
      </c>
      <c r="M322" s="43" t="s">
        <v>2451</v>
      </c>
      <c r="N322" s="43"/>
      <c r="O322" s="43"/>
      <c r="P322" s="43"/>
      <c r="Q322" s="43"/>
      <c r="R322" s="43"/>
    </row>
    <row r="323" spans="1:18" x14ac:dyDescent="0.3">
      <c r="A323" s="17" t="s">
        <v>1882</v>
      </c>
      <c r="B323" s="17" t="s">
        <v>1883</v>
      </c>
      <c r="C323" s="17" t="s">
        <v>1884</v>
      </c>
      <c r="D323" s="17" t="s">
        <v>1885</v>
      </c>
      <c r="E323" s="17" t="s">
        <v>332</v>
      </c>
      <c r="F323" s="17" t="s">
        <v>1886</v>
      </c>
      <c r="G323" s="18">
        <v>1</v>
      </c>
      <c r="H323" s="18">
        <v>4</v>
      </c>
      <c r="I323" s="19">
        <v>0</v>
      </c>
      <c r="J323" s="20">
        <v>1</v>
      </c>
      <c r="K323" s="21">
        <v>0</v>
      </c>
      <c r="L323" s="22">
        <v>0</v>
      </c>
      <c r="M323" s="43" t="s">
        <v>2449</v>
      </c>
      <c r="N323" s="43"/>
      <c r="O323" s="43"/>
      <c r="P323" s="43"/>
      <c r="Q323" s="43"/>
      <c r="R323" s="43"/>
    </row>
    <row r="324" spans="1:18" x14ac:dyDescent="0.3">
      <c r="A324" s="17" t="s">
        <v>1887</v>
      </c>
      <c r="B324" s="17" t="s">
        <v>1888</v>
      </c>
      <c r="C324" s="17" t="s">
        <v>1889</v>
      </c>
      <c r="D324" s="17" t="s">
        <v>971</v>
      </c>
      <c r="E324" s="17" t="s">
        <v>165</v>
      </c>
      <c r="F324" s="17" t="s">
        <v>1890</v>
      </c>
      <c r="G324" s="18">
        <v>1</v>
      </c>
      <c r="H324" s="18">
        <v>1</v>
      </c>
      <c r="I324" s="19">
        <v>0</v>
      </c>
      <c r="J324" s="20">
        <v>1</v>
      </c>
      <c r="K324" s="21">
        <v>0</v>
      </c>
      <c r="L324" s="22">
        <v>0</v>
      </c>
      <c r="M324" s="43" t="s">
        <v>2449</v>
      </c>
      <c r="N324" s="43"/>
      <c r="O324" s="43"/>
      <c r="P324" s="43"/>
      <c r="Q324" s="43"/>
      <c r="R324" s="43"/>
    </row>
    <row r="325" spans="1:18" x14ac:dyDescent="0.3">
      <c r="A325" s="17" t="s">
        <v>1891</v>
      </c>
      <c r="B325" s="17" t="s">
        <v>1892</v>
      </c>
      <c r="C325" s="17" t="s">
        <v>1893</v>
      </c>
      <c r="D325" s="17" t="s">
        <v>778</v>
      </c>
      <c r="E325" s="17" t="s">
        <v>313</v>
      </c>
      <c r="F325" s="17" t="s">
        <v>1894</v>
      </c>
      <c r="G325" s="18">
        <v>1</v>
      </c>
      <c r="H325" s="18">
        <v>3</v>
      </c>
      <c r="I325" s="19">
        <v>0</v>
      </c>
      <c r="J325" s="20">
        <v>1</v>
      </c>
      <c r="K325" s="21">
        <v>0</v>
      </c>
      <c r="L325" s="22">
        <v>0</v>
      </c>
      <c r="M325" s="43" t="s">
        <v>2448</v>
      </c>
      <c r="N325" s="43"/>
      <c r="O325" s="43"/>
      <c r="P325" s="43"/>
      <c r="Q325" s="43"/>
      <c r="R325" s="43"/>
    </row>
    <row r="326" spans="1:18" x14ac:dyDescent="0.3">
      <c r="A326" s="17" t="s">
        <v>1895</v>
      </c>
      <c r="B326" s="17" t="s">
        <v>1896</v>
      </c>
      <c r="C326" s="17" t="s">
        <v>1897</v>
      </c>
      <c r="D326" s="17" t="s">
        <v>756</v>
      </c>
      <c r="E326" s="17" t="s">
        <v>188</v>
      </c>
      <c r="F326" s="17" t="s">
        <v>1898</v>
      </c>
      <c r="G326" s="18">
        <v>1</v>
      </c>
      <c r="H326" s="18">
        <v>1</v>
      </c>
      <c r="I326" s="19">
        <v>0</v>
      </c>
      <c r="J326" s="20">
        <v>1</v>
      </c>
      <c r="K326" s="21">
        <v>0</v>
      </c>
      <c r="L326" s="22">
        <v>0</v>
      </c>
      <c r="M326" s="43" t="s">
        <v>2448</v>
      </c>
      <c r="N326" s="43"/>
      <c r="O326" s="43"/>
      <c r="P326" s="43"/>
      <c r="Q326" s="43"/>
      <c r="R326" s="43"/>
    </row>
    <row r="327" spans="1:18" x14ac:dyDescent="0.3">
      <c r="A327" s="17" t="s">
        <v>1899</v>
      </c>
      <c r="B327" s="17" t="s">
        <v>1900</v>
      </c>
      <c r="C327" s="17" t="s">
        <v>1536</v>
      </c>
      <c r="D327" s="17" t="s">
        <v>1901</v>
      </c>
      <c r="E327" s="17" t="s">
        <v>313</v>
      </c>
      <c r="F327" s="17" t="s">
        <v>1902</v>
      </c>
      <c r="G327" s="18">
        <v>1</v>
      </c>
      <c r="H327" s="18">
        <v>1</v>
      </c>
      <c r="I327" s="19">
        <v>0</v>
      </c>
      <c r="J327" s="20">
        <v>1</v>
      </c>
      <c r="K327" s="21">
        <v>0</v>
      </c>
      <c r="L327" s="22">
        <v>0</v>
      </c>
      <c r="M327" s="43" t="s">
        <v>2449</v>
      </c>
      <c r="N327" s="43"/>
      <c r="O327" s="43"/>
      <c r="P327" s="43"/>
      <c r="Q327" s="43"/>
      <c r="R327" s="43"/>
    </row>
    <row r="328" spans="1:18" x14ac:dyDescent="0.3">
      <c r="A328" s="17" t="s">
        <v>1903</v>
      </c>
      <c r="B328" s="17" t="s">
        <v>735</v>
      </c>
      <c r="C328" s="17" t="s">
        <v>1904</v>
      </c>
      <c r="D328" s="17" t="s">
        <v>737</v>
      </c>
      <c r="E328" s="17" t="s">
        <v>738</v>
      </c>
      <c r="F328" s="17" t="s">
        <v>1905</v>
      </c>
      <c r="G328" s="18">
        <v>1</v>
      </c>
      <c r="H328" s="18">
        <v>2</v>
      </c>
      <c r="I328" s="19">
        <v>0</v>
      </c>
      <c r="J328" s="20">
        <v>1</v>
      </c>
      <c r="K328" s="21">
        <v>0</v>
      </c>
      <c r="L328" s="22">
        <v>0</v>
      </c>
      <c r="M328" s="43" t="s">
        <v>2449</v>
      </c>
      <c r="N328" s="43"/>
      <c r="O328" s="43"/>
      <c r="P328" s="43"/>
      <c r="Q328" s="43"/>
      <c r="R328" s="43"/>
    </row>
    <row r="329" spans="1:18" x14ac:dyDescent="0.3">
      <c r="A329" s="17" t="s">
        <v>1906</v>
      </c>
      <c r="B329" s="17" t="s">
        <v>1907</v>
      </c>
      <c r="C329" s="17" t="s">
        <v>1908</v>
      </c>
      <c r="D329" s="17" t="s">
        <v>778</v>
      </c>
      <c r="E329" s="17" t="s">
        <v>313</v>
      </c>
      <c r="F329" s="17" t="s">
        <v>1909</v>
      </c>
      <c r="G329" s="18">
        <v>1</v>
      </c>
      <c r="H329" s="18">
        <v>2</v>
      </c>
      <c r="I329" s="19">
        <v>0</v>
      </c>
      <c r="J329" s="20">
        <v>1</v>
      </c>
      <c r="K329" s="21">
        <v>0</v>
      </c>
      <c r="L329" s="22">
        <v>0</v>
      </c>
      <c r="M329" s="43" t="s">
        <v>2449</v>
      </c>
      <c r="N329" s="43"/>
      <c r="O329" s="43"/>
      <c r="P329" s="43"/>
      <c r="Q329" s="43"/>
      <c r="R329" s="43"/>
    </row>
    <row r="330" spans="1:18" x14ac:dyDescent="0.3">
      <c r="A330" s="17" t="s">
        <v>1910</v>
      </c>
      <c r="B330" s="17" t="s">
        <v>1911</v>
      </c>
      <c r="C330" s="17" t="s">
        <v>1912</v>
      </c>
      <c r="D330" s="17" t="s">
        <v>687</v>
      </c>
      <c r="E330" s="17" t="s">
        <v>313</v>
      </c>
      <c r="F330" s="17" t="s">
        <v>1913</v>
      </c>
      <c r="G330" s="18">
        <v>1</v>
      </c>
      <c r="H330" s="18">
        <v>2</v>
      </c>
      <c r="I330" s="19">
        <v>0</v>
      </c>
      <c r="J330" s="20">
        <v>1</v>
      </c>
      <c r="K330" s="21">
        <v>0</v>
      </c>
      <c r="L330" s="22">
        <v>0</v>
      </c>
      <c r="M330" s="43" t="s">
        <v>2450</v>
      </c>
      <c r="N330" s="43"/>
      <c r="O330" s="43"/>
      <c r="P330" s="43"/>
      <c r="Q330" s="43"/>
      <c r="R330" s="43"/>
    </row>
    <row r="331" spans="1:18" x14ac:dyDescent="0.3">
      <c r="A331" s="17" t="s">
        <v>1914</v>
      </c>
      <c r="B331" s="17" t="s">
        <v>1915</v>
      </c>
      <c r="C331" s="17" t="s">
        <v>1916</v>
      </c>
      <c r="D331" s="17" t="s">
        <v>687</v>
      </c>
      <c r="E331" s="17" t="s">
        <v>434</v>
      </c>
      <c r="F331" s="17" t="s">
        <v>1917</v>
      </c>
      <c r="G331" s="18">
        <v>1</v>
      </c>
      <c r="H331" s="18">
        <v>6</v>
      </c>
      <c r="I331" s="19">
        <v>0</v>
      </c>
      <c r="J331" s="20">
        <v>1</v>
      </c>
      <c r="K331" s="21">
        <v>0</v>
      </c>
      <c r="L331" s="22">
        <v>0</v>
      </c>
      <c r="M331" s="43" t="s">
        <v>2449</v>
      </c>
      <c r="N331" s="43"/>
      <c r="O331" s="43"/>
      <c r="P331" s="43"/>
      <c r="Q331" s="43"/>
      <c r="R331" s="43"/>
    </row>
    <row r="332" spans="1:18" x14ac:dyDescent="0.3">
      <c r="A332" s="17" t="s">
        <v>1918</v>
      </c>
      <c r="B332" s="17" t="s">
        <v>1919</v>
      </c>
      <c r="C332" s="17" t="s">
        <v>1322</v>
      </c>
      <c r="D332" s="17" t="s">
        <v>743</v>
      </c>
      <c r="E332" s="17" t="s">
        <v>165</v>
      </c>
      <c r="F332" s="17" t="s">
        <v>1920</v>
      </c>
      <c r="G332" s="18">
        <v>1</v>
      </c>
      <c r="H332" s="18">
        <v>4</v>
      </c>
      <c r="I332" s="19">
        <v>0</v>
      </c>
      <c r="J332" s="20">
        <v>1</v>
      </c>
      <c r="K332" s="21">
        <v>0</v>
      </c>
      <c r="L332" s="22">
        <v>0</v>
      </c>
      <c r="M332" s="43" t="s">
        <v>2449</v>
      </c>
      <c r="N332" s="43"/>
      <c r="O332" s="43"/>
      <c r="P332" s="43"/>
      <c r="Q332" s="43"/>
      <c r="R332" s="43"/>
    </row>
    <row r="333" spans="1:18" x14ac:dyDescent="0.3">
      <c r="A333" s="17" t="s">
        <v>1921</v>
      </c>
      <c r="B333" s="17" t="s">
        <v>1570</v>
      </c>
      <c r="C333" s="17" t="s">
        <v>1922</v>
      </c>
      <c r="D333" s="17" t="s">
        <v>1302</v>
      </c>
      <c r="E333" s="17" t="s">
        <v>1572</v>
      </c>
      <c r="F333" s="17" t="s">
        <v>1921</v>
      </c>
      <c r="G333" s="18">
        <v>1</v>
      </c>
      <c r="H333" s="18">
        <v>1</v>
      </c>
      <c r="I333" s="19">
        <v>0</v>
      </c>
      <c r="J333" s="20">
        <v>1</v>
      </c>
      <c r="K333" s="21">
        <v>0</v>
      </c>
      <c r="L333" s="22">
        <v>0</v>
      </c>
      <c r="M333" s="43" t="s">
        <v>2448</v>
      </c>
      <c r="N333" s="43"/>
      <c r="O333" s="43"/>
      <c r="P333" s="43"/>
      <c r="Q333" s="43"/>
      <c r="R333" s="43"/>
    </row>
    <row r="334" spans="1:18" x14ac:dyDescent="0.3">
      <c r="A334" s="17" t="s">
        <v>495</v>
      </c>
      <c r="B334" s="17" t="s">
        <v>1923</v>
      </c>
      <c r="C334" s="17" t="s">
        <v>1924</v>
      </c>
      <c r="D334" s="17" t="s">
        <v>743</v>
      </c>
      <c r="E334" s="17" t="s">
        <v>250</v>
      </c>
      <c r="F334" s="17" t="s">
        <v>1925</v>
      </c>
      <c r="G334" s="18">
        <v>1</v>
      </c>
      <c r="H334" s="18">
        <v>2</v>
      </c>
      <c r="I334" s="19">
        <v>0</v>
      </c>
      <c r="J334" s="20">
        <v>0</v>
      </c>
      <c r="K334" s="21">
        <v>1</v>
      </c>
      <c r="L334" s="22">
        <v>0</v>
      </c>
      <c r="M334" s="43" t="s">
        <v>2451</v>
      </c>
      <c r="N334" s="43"/>
      <c r="O334" s="43"/>
      <c r="P334" s="43"/>
      <c r="Q334" s="43"/>
      <c r="R334" s="43"/>
    </row>
    <row r="335" spans="1:18" x14ac:dyDescent="0.3">
      <c r="A335" s="17" t="s">
        <v>281</v>
      </c>
      <c r="B335" s="17" t="s">
        <v>1926</v>
      </c>
      <c r="C335" s="17" t="s">
        <v>765</v>
      </c>
      <c r="D335" s="17" t="s">
        <v>1927</v>
      </c>
      <c r="E335" s="17" t="s">
        <v>250</v>
      </c>
      <c r="F335" s="17" t="s">
        <v>1928</v>
      </c>
      <c r="G335" s="18">
        <v>1</v>
      </c>
      <c r="H335" s="18">
        <v>1</v>
      </c>
      <c r="I335" s="19">
        <v>0</v>
      </c>
      <c r="J335" s="20">
        <v>0</v>
      </c>
      <c r="K335" s="21">
        <v>1</v>
      </c>
      <c r="L335" s="22">
        <v>0</v>
      </c>
      <c r="M335" s="43" t="s">
        <v>2451</v>
      </c>
      <c r="N335" s="43"/>
      <c r="O335" s="43"/>
      <c r="P335" s="43"/>
      <c r="Q335" s="43"/>
      <c r="R335" s="43"/>
    </row>
    <row r="336" spans="1:18" x14ac:dyDescent="0.3">
      <c r="A336" s="17" t="s">
        <v>1929</v>
      </c>
      <c r="B336" s="17" t="s">
        <v>1930</v>
      </c>
      <c r="C336" s="17" t="s">
        <v>1931</v>
      </c>
      <c r="D336" s="17" t="s">
        <v>1932</v>
      </c>
      <c r="E336" s="17" t="s">
        <v>180</v>
      </c>
      <c r="F336" s="17" t="s">
        <v>1933</v>
      </c>
      <c r="G336" s="18">
        <v>1</v>
      </c>
      <c r="H336" s="18">
        <v>1</v>
      </c>
      <c r="I336" s="19">
        <v>0</v>
      </c>
      <c r="J336" s="20">
        <v>1</v>
      </c>
      <c r="K336" s="21">
        <v>0</v>
      </c>
      <c r="L336" s="22">
        <v>0</v>
      </c>
      <c r="M336" s="43" t="s">
        <v>2450</v>
      </c>
      <c r="N336" s="43"/>
      <c r="O336" s="43"/>
      <c r="P336" s="43"/>
      <c r="Q336" s="43"/>
      <c r="R336" s="43"/>
    </row>
    <row r="337" spans="1:18" x14ac:dyDescent="0.3">
      <c r="A337" s="17" t="s">
        <v>1934</v>
      </c>
      <c r="B337" s="17" t="s">
        <v>1935</v>
      </c>
      <c r="C337" s="17" t="s">
        <v>1936</v>
      </c>
      <c r="D337" s="17" t="s">
        <v>971</v>
      </c>
      <c r="E337" s="17" t="s">
        <v>1419</v>
      </c>
      <c r="F337" s="17" t="s">
        <v>1937</v>
      </c>
      <c r="G337" s="18">
        <v>1</v>
      </c>
      <c r="H337" s="18">
        <v>4</v>
      </c>
      <c r="I337" s="19">
        <v>0</v>
      </c>
      <c r="J337" s="20">
        <v>1</v>
      </c>
      <c r="K337" s="21">
        <v>0</v>
      </c>
      <c r="L337" s="22">
        <v>0</v>
      </c>
      <c r="M337" s="43" t="s">
        <v>2449</v>
      </c>
      <c r="N337" s="43"/>
      <c r="O337" s="43"/>
      <c r="P337" s="43"/>
      <c r="Q337" s="43"/>
      <c r="R337" s="43"/>
    </row>
    <row r="338" spans="1:18" x14ac:dyDescent="0.3">
      <c r="A338" s="17" t="s">
        <v>1938</v>
      </c>
      <c r="B338" s="17" t="s">
        <v>1939</v>
      </c>
      <c r="C338" s="17" t="s">
        <v>1506</v>
      </c>
      <c r="D338" s="17" t="s">
        <v>931</v>
      </c>
      <c r="E338" s="17" t="s">
        <v>1940</v>
      </c>
      <c r="F338" s="17" t="s">
        <v>1941</v>
      </c>
      <c r="G338" s="18">
        <v>1</v>
      </c>
      <c r="H338" s="18">
        <v>1</v>
      </c>
      <c r="I338" s="19">
        <v>0</v>
      </c>
      <c r="J338" s="20">
        <v>1</v>
      </c>
      <c r="K338" s="21">
        <v>0</v>
      </c>
      <c r="L338" s="22">
        <v>0</v>
      </c>
      <c r="M338" s="43" t="s">
        <v>2450</v>
      </c>
      <c r="N338" s="43"/>
      <c r="O338" s="43"/>
      <c r="P338" s="43"/>
      <c r="Q338" s="43"/>
      <c r="R338" s="43"/>
    </row>
    <row r="339" spans="1:18" x14ac:dyDescent="0.3">
      <c r="A339" s="17" t="s">
        <v>1942</v>
      </c>
      <c r="B339" s="17" t="s">
        <v>1943</v>
      </c>
      <c r="C339" s="17" t="s">
        <v>1944</v>
      </c>
      <c r="D339" s="17" t="s">
        <v>1945</v>
      </c>
      <c r="E339" s="17" t="s">
        <v>1515</v>
      </c>
      <c r="F339" s="17" t="s">
        <v>1946</v>
      </c>
      <c r="G339" s="18">
        <v>1</v>
      </c>
      <c r="H339" s="18">
        <v>2</v>
      </c>
      <c r="I339" s="19">
        <v>1</v>
      </c>
      <c r="J339" s="20">
        <v>0</v>
      </c>
      <c r="K339" s="21">
        <v>0</v>
      </c>
      <c r="L339" s="22">
        <v>0</v>
      </c>
      <c r="M339" s="43" t="s">
        <v>2449</v>
      </c>
      <c r="N339" s="43"/>
      <c r="O339" s="43"/>
      <c r="P339" s="43"/>
      <c r="Q339" s="43"/>
      <c r="R339" s="43"/>
    </row>
    <row r="340" spans="1:18" x14ac:dyDescent="0.3">
      <c r="A340" s="17" t="s">
        <v>1947</v>
      </c>
      <c r="B340" s="17" t="s">
        <v>1948</v>
      </c>
      <c r="C340" s="17" t="s">
        <v>765</v>
      </c>
      <c r="D340" s="17" t="s">
        <v>778</v>
      </c>
      <c r="E340" s="17" t="s">
        <v>843</v>
      </c>
      <c r="F340" s="17" t="s">
        <v>1949</v>
      </c>
      <c r="G340" s="18">
        <v>1</v>
      </c>
      <c r="H340" s="18">
        <v>1</v>
      </c>
      <c r="I340" s="19">
        <v>0</v>
      </c>
      <c r="J340" s="20">
        <v>1</v>
      </c>
      <c r="K340" s="21">
        <v>0</v>
      </c>
      <c r="L340" s="22">
        <v>0</v>
      </c>
      <c r="M340" s="43" t="s">
        <v>2450</v>
      </c>
      <c r="N340" s="43"/>
      <c r="O340" s="43"/>
      <c r="P340" s="43"/>
      <c r="Q340" s="43"/>
      <c r="R340" s="43"/>
    </row>
    <row r="341" spans="1:18" x14ac:dyDescent="0.3">
      <c r="A341" s="17" t="s">
        <v>1950</v>
      </c>
      <c r="B341" s="17" t="s">
        <v>1951</v>
      </c>
      <c r="C341" s="17" t="s">
        <v>1952</v>
      </c>
      <c r="D341" s="17" t="s">
        <v>1953</v>
      </c>
      <c r="E341" s="17" t="s">
        <v>1419</v>
      </c>
      <c r="F341" s="17" t="s">
        <v>1954</v>
      </c>
      <c r="G341" s="18">
        <v>1</v>
      </c>
      <c r="H341" s="18">
        <v>6</v>
      </c>
      <c r="I341" s="19">
        <v>0</v>
      </c>
      <c r="J341" s="20">
        <v>1</v>
      </c>
      <c r="K341" s="21">
        <v>0</v>
      </c>
      <c r="L341" s="22">
        <v>0</v>
      </c>
      <c r="M341" s="43" t="s">
        <v>2449</v>
      </c>
      <c r="N341" s="43"/>
      <c r="O341" s="43"/>
      <c r="P341" s="43"/>
      <c r="Q341" s="43"/>
      <c r="R341" s="43"/>
    </row>
    <row r="342" spans="1:18" x14ac:dyDescent="0.3">
      <c r="A342" s="17" t="s">
        <v>1955</v>
      </c>
      <c r="B342" s="17" t="s">
        <v>1718</v>
      </c>
      <c r="C342" s="17" t="s">
        <v>1033</v>
      </c>
      <c r="D342" s="17" t="s">
        <v>710</v>
      </c>
      <c r="E342" s="17" t="s">
        <v>504</v>
      </c>
      <c r="F342" s="17" t="s">
        <v>1956</v>
      </c>
      <c r="G342" s="18">
        <v>1</v>
      </c>
      <c r="H342" s="18">
        <v>1</v>
      </c>
      <c r="I342" s="19">
        <v>1</v>
      </c>
      <c r="J342" s="20">
        <v>0</v>
      </c>
      <c r="K342" s="21">
        <v>0</v>
      </c>
      <c r="L342" s="22">
        <v>0</v>
      </c>
      <c r="M342" s="43" t="s">
        <v>2449</v>
      </c>
      <c r="N342" s="43"/>
      <c r="O342" s="43"/>
      <c r="P342" s="43"/>
      <c r="Q342" s="43"/>
      <c r="R342" s="43"/>
    </row>
    <row r="343" spans="1:18" x14ac:dyDescent="0.3">
      <c r="A343" s="17" t="s">
        <v>1957</v>
      </c>
      <c r="B343" s="17" t="s">
        <v>1736</v>
      </c>
      <c r="C343" s="17" t="s">
        <v>904</v>
      </c>
      <c r="D343" s="17" t="s">
        <v>743</v>
      </c>
      <c r="E343" s="17" t="s">
        <v>165</v>
      </c>
      <c r="F343" s="17" t="s">
        <v>1958</v>
      </c>
      <c r="G343" s="18">
        <v>1</v>
      </c>
      <c r="H343" s="18">
        <v>1</v>
      </c>
      <c r="I343" s="19">
        <v>0</v>
      </c>
      <c r="J343" s="20">
        <v>1</v>
      </c>
      <c r="K343" s="21">
        <v>0</v>
      </c>
      <c r="L343" s="22">
        <v>0</v>
      </c>
      <c r="M343" s="43" t="s">
        <v>2447</v>
      </c>
      <c r="N343" s="43"/>
      <c r="O343" s="43"/>
      <c r="P343" s="43"/>
      <c r="Q343" s="43"/>
      <c r="R343" s="43"/>
    </row>
    <row r="344" spans="1:18" x14ac:dyDescent="0.3">
      <c r="A344" s="17" t="s">
        <v>432</v>
      </c>
      <c r="B344" s="17" t="s">
        <v>1959</v>
      </c>
      <c r="C344" s="17" t="s">
        <v>686</v>
      </c>
      <c r="D344" s="17" t="s">
        <v>1960</v>
      </c>
      <c r="E344" s="17" t="s">
        <v>434</v>
      </c>
      <c r="F344" s="17" t="s">
        <v>1961</v>
      </c>
      <c r="G344" s="18">
        <v>1</v>
      </c>
      <c r="H344" s="18">
        <v>1</v>
      </c>
      <c r="I344" s="19">
        <v>0</v>
      </c>
      <c r="J344" s="20">
        <v>0</v>
      </c>
      <c r="K344" s="21">
        <v>1</v>
      </c>
      <c r="L344" s="22">
        <v>0</v>
      </c>
      <c r="M344" s="43" t="s">
        <v>2451</v>
      </c>
      <c r="N344" s="43"/>
      <c r="O344" s="43"/>
      <c r="P344" s="43"/>
      <c r="Q344" s="43"/>
      <c r="R344" s="43"/>
    </row>
    <row r="345" spans="1:18" x14ac:dyDescent="0.3">
      <c r="A345" s="17" t="s">
        <v>1962</v>
      </c>
      <c r="B345" s="17" t="s">
        <v>1963</v>
      </c>
      <c r="C345" s="17" t="s">
        <v>1571</v>
      </c>
      <c r="D345" s="17" t="s">
        <v>1964</v>
      </c>
      <c r="E345" s="17" t="s">
        <v>1965</v>
      </c>
      <c r="F345" s="17" t="s">
        <v>1966</v>
      </c>
      <c r="G345" s="18">
        <v>1</v>
      </c>
      <c r="H345" s="18">
        <v>3</v>
      </c>
      <c r="I345" s="19">
        <v>0</v>
      </c>
      <c r="J345" s="20">
        <v>1</v>
      </c>
      <c r="K345" s="21">
        <v>0</v>
      </c>
      <c r="L345" s="22">
        <v>0</v>
      </c>
      <c r="M345" s="43" t="s">
        <v>2449</v>
      </c>
      <c r="N345" s="43"/>
      <c r="O345" s="43"/>
      <c r="P345" s="43"/>
      <c r="Q345" s="43"/>
      <c r="R345" s="43"/>
    </row>
    <row r="346" spans="1:18" x14ac:dyDescent="0.3">
      <c r="A346" s="17" t="s">
        <v>1967</v>
      </c>
      <c r="B346" s="17" t="s">
        <v>1968</v>
      </c>
      <c r="C346" s="17" t="s">
        <v>1969</v>
      </c>
      <c r="D346" s="17" t="s">
        <v>756</v>
      </c>
      <c r="E346" s="17" t="s">
        <v>1970</v>
      </c>
      <c r="F346" s="17" t="s">
        <v>1971</v>
      </c>
      <c r="G346" s="18">
        <v>1</v>
      </c>
      <c r="H346" s="18">
        <v>1</v>
      </c>
      <c r="I346" s="19">
        <v>1</v>
      </c>
      <c r="J346" s="20">
        <v>0</v>
      </c>
      <c r="K346" s="21">
        <v>0</v>
      </c>
      <c r="L346" s="22">
        <v>0</v>
      </c>
      <c r="M346" s="43" t="s">
        <v>2448</v>
      </c>
      <c r="N346" s="43"/>
      <c r="O346" s="43"/>
      <c r="P346" s="43"/>
      <c r="Q346" s="43"/>
      <c r="R346" s="43"/>
    </row>
  </sheetData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showGridLines="0" tabSelected="1" workbookViewId="0">
      <selection activeCell="F6" sqref="F6"/>
    </sheetView>
  </sheetViews>
  <sheetFormatPr defaultRowHeight="14.4" x14ac:dyDescent="0.3"/>
  <cols>
    <col min="1" max="1" width="27.88671875" customWidth="1"/>
    <col min="2" max="2" width="57.109375" bestFit="1" customWidth="1"/>
    <col min="3" max="3" width="10.44140625" customWidth="1"/>
    <col min="4" max="4" width="10.109375" customWidth="1"/>
    <col min="11" max="15" width="0" hidden="1" customWidth="1"/>
  </cols>
  <sheetData>
    <row r="1" spans="1:14" ht="18.600000000000001" thickBot="1" x14ac:dyDescent="0.4">
      <c r="A1" s="70" t="s">
        <v>2469</v>
      </c>
      <c r="B1" s="70"/>
      <c r="C1" s="70"/>
      <c r="D1" s="70"/>
    </row>
    <row r="2" spans="1:14" ht="15" thickBot="1" x14ac:dyDescent="0.35">
      <c r="A2" s="75" t="s">
        <v>2468</v>
      </c>
      <c r="B2" s="76" t="s">
        <v>2464</v>
      </c>
      <c r="C2" s="76" t="s">
        <v>2463</v>
      </c>
      <c r="D2" s="77" t="s">
        <v>2462</v>
      </c>
    </row>
    <row r="3" spans="1:14" x14ac:dyDescent="0.3">
      <c r="A3" s="47" t="s">
        <v>2465</v>
      </c>
      <c r="B3" s="52" t="s">
        <v>2451</v>
      </c>
      <c r="C3" s="80">
        <v>153</v>
      </c>
      <c r="D3" s="81">
        <v>80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153</v>
      </c>
      <c r="N3" t="str">
        <f>IF($L3=2,$C3,"")</f>
        <v/>
      </c>
    </row>
    <row r="4" spans="1:14" x14ac:dyDescent="0.3">
      <c r="A4" s="45"/>
      <c r="B4" s="44" t="s">
        <v>2448</v>
      </c>
      <c r="C4" s="72">
        <v>27</v>
      </c>
      <c r="D4" s="74">
        <v>17</v>
      </c>
      <c r="K4" t="str">
        <f t="shared" ref="K4:K15" si="0">IF(OR($B4="Corporate non-stock - demand too low to convert",$B4="Non-stock in the primary DC - demand too low to convert",$B4="Low impact - only 1 or 2 line impact"),1,"")</f>
        <v/>
      </c>
      <c r="L4" t="str">
        <f t="shared" ref="L4:L15" si="1">IF($B4="Grand Total",2,"")</f>
        <v/>
      </c>
      <c r="M4" t="str">
        <f t="shared" ref="M4:M15" si="2">IF($K4=1,$C4,"")</f>
        <v/>
      </c>
      <c r="N4" t="str">
        <f t="shared" ref="N4:N15" si="3">IF($L4=2,$C4,"")</f>
        <v/>
      </c>
    </row>
    <row r="5" spans="1:14" ht="15" thickBot="1" x14ac:dyDescent="0.35">
      <c r="A5" s="49"/>
      <c r="B5" s="55" t="s">
        <v>2453</v>
      </c>
      <c r="C5" s="82">
        <v>7</v>
      </c>
      <c r="D5" s="83">
        <v>1</v>
      </c>
      <c r="K5" t="str">
        <f t="shared" si="0"/>
        <v/>
      </c>
      <c r="L5" t="str">
        <f t="shared" si="1"/>
        <v/>
      </c>
      <c r="M5" t="str">
        <f t="shared" si="2"/>
        <v/>
      </c>
      <c r="N5" t="str">
        <f t="shared" si="3"/>
        <v/>
      </c>
    </row>
    <row r="6" spans="1:14" x14ac:dyDescent="0.3">
      <c r="A6" s="46" t="s">
        <v>2466</v>
      </c>
      <c r="B6" s="53" t="s">
        <v>2450</v>
      </c>
      <c r="C6" s="78">
        <v>154</v>
      </c>
      <c r="D6" s="79">
        <v>84</v>
      </c>
      <c r="K6">
        <f t="shared" si="0"/>
        <v>1</v>
      </c>
      <c r="L6" t="str">
        <f t="shared" si="1"/>
        <v/>
      </c>
      <c r="M6">
        <f t="shared" si="2"/>
        <v>154</v>
      </c>
      <c r="N6" t="str">
        <f t="shared" si="3"/>
        <v/>
      </c>
    </row>
    <row r="7" spans="1:14" ht="15" thickBot="1" x14ac:dyDescent="0.35">
      <c r="A7" s="50"/>
      <c r="B7" s="56" t="s">
        <v>2447</v>
      </c>
      <c r="C7" s="84">
        <v>82</v>
      </c>
      <c r="D7" s="85">
        <v>22</v>
      </c>
      <c r="K7" t="str">
        <f t="shared" si="0"/>
        <v/>
      </c>
      <c r="L7" t="str">
        <f t="shared" si="1"/>
        <v/>
      </c>
      <c r="M7" t="str">
        <f t="shared" si="2"/>
        <v/>
      </c>
      <c r="N7" t="str">
        <f t="shared" si="3"/>
        <v/>
      </c>
    </row>
    <row r="8" spans="1:14" x14ac:dyDescent="0.3">
      <c r="A8" s="47" t="s">
        <v>2467</v>
      </c>
      <c r="B8" s="48" t="s">
        <v>2477</v>
      </c>
      <c r="C8" s="87">
        <v>233</v>
      </c>
      <c r="D8" s="88">
        <v>39</v>
      </c>
      <c r="K8" t="str">
        <f t="shared" si="0"/>
        <v/>
      </c>
      <c r="L8" t="str">
        <f t="shared" si="1"/>
        <v/>
      </c>
      <c r="M8" t="str">
        <f t="shared" si="2"/>
        <v/>
      </c>
      <c r="N8" t="str">
        <f t="shared" si="3"/>
        <v/>
      </c>
    </row>
    <row r="9" spans="1:14" x14ac:dyDescent="0.3">
      <c r="A9" s="45"/>
      <c r="B9" s="54" t="s">
        <v>2449</v>
      </c>
      <c r="C9" s="71">
        <v>124</v>
      </c>
      <c r="D9" s="73">
        <v>96</v>
      </c>
      <c r="K9">
        <f t="shared" si="0"/>
        <v>1</v>
      </c>
      <c r="L9" t="str">
        <f t="shared" si="1"/>
        <v/>
      </c>
      <c r="M9">
        <f t="shared" si="2"/>
        <v>124</v>
      </c>
      <c r="N9" t="str">
        <f t="shared" si="3"/>
        <v/>
      </c>
    </row>
    <row r="10" spans="1:14" x14ac:dyDescent="0.3">
      <c r="A10" s="45"/>
      <c r="B10" s="44" t="s">
        <v>2456</v>
      </c>
      <c r="C10" s="72">
        <v>32</v>
      </c>
      <c r="D10" s="74">
        <v>1</v>
      </c>
      <c r="K10" t="str">
        <f t="shared" si="0"/>
        <v/>
      </c>
      <c r="L10" t="str">
        <f t="shared" si="1"/>
        <v/>
      </c>
      <c r="M10" t="str">
        <f t="shared" si="2"/>
        <v/>
      </c>
      <c r="N10" t="str">
        <f t="shared" si="3"/>
        <v/>
      </c>
    </row>
    <row r="11" spans="1:14" ht="15" thickBot="1" x14ac:dyDescent="0.35">
      <c r="A11" s="49"/>
      <c r="B11" s="55" t="s">
        <v>2455</v>
      </c>
      <c r="C11" s="82">
        <v>18</v>
      </c>
      <c r="D11" s="83">
        <v>4</v>
      </c>
      <c r="K11" t="str">
        <f t="shared" si="0"/>
        <v/>
      </c>
      <c r="L11" t="str">
        <f t="shared" si="1"/>
        <v/>
      </c>
      <c r="M11" t="str">
        <f t="shared" si="2"/>
        <v/>
      </c>
      <c r="N11" t="str">
        <f t="shared" si="3"/>
        <v/>
      </c>
    </row>
    <row r="12" spans="1:14" ht="15" thickBot="1" x14ac:dyDescent="0.35">
      <c r="B12" s="51" t="s">
        <v>11</v>
      </c>
      <c r="C12" s="86">
        <v>830</v>
      </c>
      <c r="D12" s="69">
        <v>344</v>
      </c>
      <c r="K12" t="str">
        <f t="shared" si="0"/>
        <v/>
      </c>
      <c r="L12">
        <f t="shared" si="1"/>
        <v>2</v>
      </c>
      <c r="M12" t="str">
        <f t="shared" si="2"/>
        <v/>
      </c>
      <c r="N12">
        <f t="shared" si="3"/>
        <v>830</v>
      </c>
    </row>
    <row r="13" spans="1:14" x14ac:dyDescent="0.3">
      <c r="K13" t="str">
        <f t="shared" si="0"/>
        <v/>
      </c>
      <c r="L13" t="str">
        <f t="shared" si="1"/>
        <v/>
      </c>
      <c r="M13" t="str">
        <f t="shared" si="2"/>
        <v/>
      </c>
      <c r="N13" t="str">
        <f t="shared" si="3"/>
        <v/>
      </c>
    </row>
    <row r="14" spans="1:14" x14ac:dyDescent="0.3">
      <c r="K14" t="str">
        <f t="shared" si="0"/>
        <v/>
      </c>
      <c r="L14" t="str">
        <f t="shared" si="1"/>
        <v/>
      </c>
      <c r="M14" t="str">
        <f t="shared" si="2"/>
        <v/>
      </c>
      <c r="N14" t="str">
        <f t="shared" si="3"/>
        <v/>
      </c>
    </row>
    <row r="15" spans="1:14" x14ac:dyDescent="0.3"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/>
      </c>
    </row>
    <row r="20" spans="13:15" x14ac:dyDescent="0.3">
      <c r="M20">
        <f>SUM(M1:M19)</f>
        <v>431</v>
      </c>
      <c r="N20">
        <f>SUM(N1:N19)</f>
        <v>830</v>
      </c>
      <c r="O20">
        <f>M20/N20</f>
        <v>0.51927710843373498</v>
      </c>
    </row>
    <row r="21" spans="13:15" x14ac:dyDescent="0.3">
      <c r="O21" t="str">
        <f>TEXT(O20,"0.0%")</f>
        <v>51.9%</v>
      </c>
    </row>
  </sheetData>
  <mergeCells count="4">
    <mergeCell ref="A3:A5"/>
    <mergeCell ref="A6:A7"/>
    <mergeCell ref="A8:A11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2"/>
  <sheetViews>
    <sheetView topLeftCell="M1" zoomScaleNormal="100" workbookViewId="0"/>
  </sheetViews>
  <sheetFormatPr defaultRowHeight="14.4" x14ac:dyDescent="0.3"/>
  <cols>
    <col min="3" max="3" width="15.77734375" customWidth="1"/>
  </cols>
  <sheetData>
    <row r="1" spans="1:32" ht="27" x14ac:dyDescent="0.3">
      <c r="A1" s="35" t="s">
        <v>1989</v>
      </c>
      <c r="B1" s="35" t="s">
        <v>1990</v>
      </c>
      <c r="C1" s="35" t="s">
        <v>150</v>
      </c>
      <c r="D1" s="35" t="s">
        <v>1991</v>
      </c>
      <c r="E1" s="35" t="s">
        <v>1992</v>
      </c>
      <c r="F1" s="35" t="s">
        <v>1993</v>
      </c>
      <c r="G1" s="35" t="s">
        <v>1994</v>
      </c>
      <c r="H1" s="35" t="s">
        <v>1995</v>
      </c>
      <c r="I1" s="35">
        <v>2</v>
      </c>
      <c r="J1" s="35">
        <v>3</v>
      </c>
      <c r="K1" s="35">
        <v>6</v>
      </c>
      <c r="L1" s="35">
        <v>7</v>
      </c>
      <c r="M1" s="35">
        <v>9</v>
      </c>
      <c r="N1" s="35" t="s">
        <v>1996</v>
      </c>
      <c r="O1" s="35" t="s">
        <v>1997</v>
      </c>
      <c r="P1" t="s">
        <v>2403</v>
      </c>
      <c r="Q1" s="37" t="s">
        <v>2404</v>
      </c>
      <c r="R1" s="37" t="s">
        <v>2405</v>
      </c>
      <c r="S1" s="37" t="s">
        <v>2406</v>
      </c>
      <c r="T1" s="37" t="s">
        <v>2407</v>
      </c>
      <c r="U1" s="37" t="s">
        <v>2408</v>
      </c>
      <c r="V1" s="37" t="s">
        <v>2409</v>
      </c>
      <c r="W1" s="37" t="s">
        <v>2410</v>
      </c>
      <c r="X1" s="37" t="s">
        <v>2411</v>
      </c>
      <c r="Y1" s="37" t="s">
        <v>2412</v>
      </c>
      <c r="Z1" s="37" t="s">
        <v>2413</v>
      </c>
      <c r="AA1" s="40" t="s">
        <v>2452</v>
      </c>
      <c r="AB1">
        <v>2</v>
      </c>
      <c r="AC1">
        <v>3</v>
      </c>
      <c r="AD1">
        <v>6</v>
      </c>
      <c r="AE1">
        <v>7</v>
      </c>
      <c r="AF1">
        <v>9</v>
      </c>
    </row>
    <row r="2" spans="1:32" x14ac:dyDescent="0.3">
      <c r="A2" s="36" t="s">
        <v>679</v>
      </c>
      <c r="B2" s="36" t="s">
        <v>1998</v>
      </c>
      <c r="C2" s="36" t="s">
        <v>680</v>
      </c>
      <c r="D2" s="36" t="s">
        <v>681</v>
      </c>
      <c r="E2" s="36" t="s">
        <v>682</v>
      </c>
      <c r="F2" s="36" t="s">
        <v>1999</v>
      </c>
      <c r="G2" s="36" t="s">
        <v>2000</v>
      </c>
      <c r="H2" s="36" t="s">
        <v>2001</v>
      </c>
      <c r="I2" s="36">
        <v>8</v>
      </c>
      <c r="J2" s="36">
        <v>4</v>
      </c>
      <c r="K2" s="36">
        <v>7</v>
      </c>
      <c r="L2" s="36">
        <v>4</v>
      </c>
      <c r="M2" s="36">
        <v>4</v>
      </c>
      <c r="N2" s="36">
        <v>27</v>
      </c>
      <c r="O2" s="36">
        <v>49</v>
      </c>
      <c r="P2">
        <f>VLOOKUP($A2,'Item Detail'!$A$2:$G$346,7,0)</f>
        <v>32</v>
      </c>
      <c r="Q2" s="38" t="s">
        <v>2414</v>
      </c>
      <c r="R2" s="38" t="s">
        <v>2415</v>
      </c>
      <c r="S2" s="38" t="s">
        <v>2416</v>
      </c>
      <c r="T2" s="38" t="s">
        <v>2417</v>
      </c>
      <c r="U2" s="38" t="s">
        <v>2418</v>
      </c>
      <c r="V2" s="38" t="s">
        <v>2419</v>
      </c>
      <c r="W2" s="38" t="s">
        <v>2419</v>
      </c>
      <c r="X2" s="38" t="s">
        <v>2419</v>
      </c>
      <c r="Y2" s="38" t="s">
        <v>2419</v>
      </c>
      <c r="Z2" s="38" t="s">
        <v>2419</v>
      </c>
      <c r="AA2" s="39" t="s">
        <v>2456</v>
      </c>
    </row>
    <row r="3" spans="1:32" x14ac:dyDescent="0.3">
      <c r="A3" s="36" t="s">
        <v>679</v>
      </c>
      <c r="B3" s="36" t="s">
        <v>1998</v>
      </c>
      <c r="C3" s="36" t="s">
        <v>680</v>
      </c>
      <c r="D3" s="36" t="s">
        <v>681</v>
      </c>
      <c r="E3" s="36" t="s">
        <v>682</v>
      </c>
      <c r="F3" s="36" t="s">
        <v>1999</v>
      </c>
      <c r="G3" s="36" t="s">
        <v>2000</v>
      </c>
      <c r="H3" s="36" t="s">
        <v>2002</v>
      </c>
      <c r="I3" s="36">
        <v>2</v>
      </c>
      <c r="J3" s="36">
        <v>3</v>
      </c>
      <c r="K3" s="36">
        <v>0</v>
      </c>
      <c r="L3" s="36">
        <v>0</v>
      </c>
      <c r="M3" s="36">
        <v>0</v>
      </c>
      <c r="N3" s="36">
        <v>5</v>
      </c>
      <c r="O3" s="36">
        <v>8</v>
      </c>
      <c r="P3">
        <f>VLOOKUP($A3,'Item Detail'!$A$2:$G$346,7,0)</f>
        <v>32</v>
      </c>
      <c r="Q3" s="38" t="s">
        <v>2414</v>
      </c>
      <c r="R3" s="38" t="s">
        <v>2415</v>
      </c>
      <c r="S3" s="38" t="s">
        <v>2416</v>
      </c>
      <c r="T3" s="38" t="s">
        <v>2417</v>
      </c>
      <c r="U3" s="38" t="s">
        <v>2418</v>
      </c>
      <c r="V3" s="38" t="s">
        <v>2419</v>
      </c>
      <c r="W3" s="38" t="s">
        <v>2419</v>
      </c>
      <c r="X3" s="38" t="s">
        <v>2419</v>
      </c>
      <c r="Y3" s="38" t="s">
        <v>2419</v>
      </c>
      <c r="Z3" s="38" t="s">
        <v>2419</v>
      </c>
      <c r="AA3" s="39" t="s">
        <v>2456</v>
      </c>
    </row>
    <row r="4" spans="1:32" x14ac:dyDescent="0.3">
      <c r="A4" s="36" t="s">
        <v>684</v>
      </c>
      <c r="B4" s="36" t="s">
        <v>2003</v>
      </c>
      <c r="C4" s="36" t="s">
        <v>685</v>
      </c>
      <c r="D4" s="36" t="s">
        <v>686</v>
      </c>
      <c r="E4" s="36" t="s">
        <v>687</v>
      </c>
      <c r="F4" s="36" t="s">
        <v>2004</v>
      </c>
      <c r="G4" s="36" t="s">
        <v>2005</v>
      </c>
      <c r="H4" s="36" t="s">
        <v>2001</v>
      </c>
      <c r="I4" s="36">
        <v>4</v>
      </c>
      <c r="J4" s="36">
        <v>7</v>
      </c>
      <c r="K4" s="36">
        <v>3</v>
      </c>
      <c r="L4" s="36">
        <v>0</v>
      </c>
      <c r="M4" s="36">
        <v>0</v>
      </c>
      <c r="N4" s="36">
        <v>14</v>
      </c>
      <c r="O4" s="36">
        <v>61</v>
      </c>
      <c r="P4">
        <f>VLOOKUP($A4,'Item Detail'!$A$2:$G$346,7,0)</f>
        <v>17</v>
      </c>
      <c r="Q4" s="38" t="s">
        <v>2414</v>
      </c>
      <c r="R4" s="38" t="s">
        <v>2415</v>
      </c>
      <c r="S4" s="38" t="s">
        <v>2416</v>
      </c>
      <c r="T4" s="38" t="s">
        <v>2417</v>
      </c>
      <c r="U4" s="38" t="s">
        <v>2417</v>
      </c>
      <c r="V4" s="38" t="s">
        <v>2419</v>
      </c>
      <c r="W4" s="38" t="s">
        <v>2419</v>
      </c>
      <c r="X4" s="38" t="s">
        <v>2419</v>
      </c>
      <c r="Y4" s="38" t="s">
        <v>2419</v>
      </c>
      <c r="Z4" s="38" t="s">
        <v>2419</v>
      </c>
      <c r="AA4" s="39" t="s">
        <v>2454</v>
      </c>
    </row>
    <row r="5" spans="1:32" x14ac:dyDescent="0.3">
      <c r="A5" s="36" t="s">
        <v>684</v>
      </c>
      <c r="B5" s="36" t="s">
        <v>2003</v>
      </c>
      <c r="C5" s="36" t="s">
        <v>685</v>
      </c>
      <c r="D5" s="36" t="s">
        <v>686</v>
      </c>
      <c r="E5" s="36" t="s">
        <v>687</v>
      </c>
      <c r="F5" s="36" t="s">
        <v>2004</v>
      </c>
      <c r="G5" s="36" t="s">
        <v>2005</v>
      </c>
      <c r="H5" s="36" t="s">
        <v>2002</v>
      </c>
      <c r="I5" s="36">
        <v>2</v>
      </c>
      <c r="J5" s="36">
        <v>0</v>
      </c>
      <c r="K5" s="36">
        <v>1</v>
      </c>
      <c r="L5" s="36">
        <v>0</v>
      </c>
      <c r="M5" s="36">
        <v>0</v>
      </c>
      <c r="N5" s="36">
        <v>3</v>
      </c>
      <c r="O5" s="36">
        <v>14</v>
      </c>
      <c r="P5">
        <f>VLOOKUP($A5,'Item Detail'!$A$2:$G$346,7,0)</f>
        <v>17</v>
      </c>
      <c r="Q5" s="38" t="s">
        <v>2414</v>
      </c>
      <c r="R5" s="38" t="s">
        <v>2415</v>
      </c>
      <c r="S5" s="38" t="s">
        <v>2416</v>
      </c>
      <c r="T5" s="38" t="s">
        <v>2417</v>
      </c>
      <c r="U5" s="38" t="s">
        <v>2417</v>
      </c>
      <c r="V5" s="38" t="s">
        <v>2419</v>
      </c>
      <c r="W5" s="38" t="s">
        <v>2419</v>
      </c>
      <c r="X5" s="38" t="s">
        <v>2419</v>
      </c>
      <c r="Y5" s="38" t="s">
        <v>2419</v>
      </c>
      <c r="Z5" s="38" t="s">
        <v>2419</v>
      </c>
      <c r="AA5" s="39" t="s">
        <v>2454</v>
      </c>
    </row>
    <row r="6" spans="1:32" x14ac:dyDescent="0.3">
      <c r="A6" s="36" t="s">
        <v>689</v>
      </c>
      <c r="B6" s="36" t="s">
        <v>1998</v>
      </c>
      <c r="C6" s="36" t="s">
        <v>690</v>
      </c>
      <c r="D6" s="36" t="s">
        <v>691</v>
      </c>
      <c r="E6" s="36" t="s">
        <v>692</v>
      </c>
      <c r="F6" s="36" t="s">
        <v>1999</v>
      </c>
      <c r="G6" s="36" t="s">
        <v>2006</v>
      </c>
      <c r="H6" s="36" t="s">
        <v>2001</v>
      </c>
      <c r="I6" s="36">
        <v>3</v>
      </c>
      <c r="J6" s="36">
        <v>3</v>
      </c>
      <c r="K6" s="36">
        <v>2</v>
      </c>
      <c r="L6" s="36">
        <v>0</v>
      </c>
      <c r="M6" s="36">
        <v>2</v>
      </c>
      <c r="N6" s="36">
        <v>10</v>
      </c>
      <c r="O6" s="36">
        <v>14</v>
      </c>
      <c r="P6">
        <f>VLOOKUP($A6,'Item Detail'!$A$2:$G$346,7,0)</f>
        <v>16</v>
      </c>
      <c r="Q6" s="38" t="s">
        <v>2414</v>
      </c>
      <c r="R6" s="38" t="s">
        <v>2415</v>
      </c>
      <c r="S6" s="38" t="s">
        <v>2416</v>
      </c>
      <c r="T6" s="38" t="s">
        <v>2417</v>
      </c>
      <c r="U6" s="38" t="s">
        <v>2418</v>
      </c>
      <c r="V6" s="38" t="s">
        <v>2419</v>
      </c>
      <c r="W6" s="38" t="s">
        <v>2419</v>
      </c>
      <c r="X6" s="38" t="s">
        <v>2419</v>
      </c>
      <c r="Y6" s="38" t="s">
        <v>2419</v>
      </c>
      <c r="Z6" s="38" t="s">
        <v>2419</v>
      </c>
      <c r="AA6" s="39" t="s">
        <v>2454</v>
      </c>
    </row>
    <row r="7" spans="1:32" x14ac:dyDescent="0.3">
      <c r="A7" s="36" t="s">
        <v>689</v>
      </c>
      <c r="B7" s="36" t="s">
        <v>1998</v>
      </c>
      <c r="C7" s="36" t="s">
        <v>690</v>
      </c>
      <c r="D7" s="36" t="s">
        <v>691</v>
      </c>
      <c r="E7" s="36" t="s">
        <v>692</v>
      </c>
      <c r="F7" s="36" t="s">
        <v>1999</v>
      </c>
      <c r="G7" s="36" t="s">
        <v>2006</v>
      </c>
      <c r="H7" s="36" t="s">
        <v>2002</v>
      </c>
      <c r="I7" s="36">
        <v>2</v>
      </c>
      <c r="J7" s="36">
        <v>2</v>
      </c>
      <c r="K7" s="36">
        <v>1</v>
      </c>
      <c r="L7" s="36">
        <v>1</v>
      </c>
      <c r="M7" s="36">
        <v>0</v>
      </c>
      <c r="N7" s="36">
        <v>6</v>
      </c>
      <c r="O7" s="36">
        <v>10</v>
      </c>
      <c r="P7">
        <f>VLOOKUP($A7,'Item Detail'!$A$2:$G$346,7,0)</f>
        <v>16</v>
      </c>
      <c r="Q7" s="38" t="s">
        <v>2414</v>
      </c>
      <c r="R7" s="38" t="s">
        <v>2415</v>
      </c>
      <c r="S7" s="38" t="s">
        <v>2416</v>
      </c>
      <c r="T7" s="38" t="s">
        <v>2417</v>
      </c>
      <c r="U7" s="38" t="s">
        <v>2418</v>
      </c>
      <c r="V7" s="38" t="s">
        <v>2419</v>
      </c>
      <c r="W7" s="38" t="s">
        <v>2419</v>
      </c>
      <c r="X7" s="38" t="s">
        <v>2419</v>
      </c>
      <c r="Y7" s="38" t="s">
        <v>2419</v>
      </c>
      <c r="Z7" s="38" t="s">
        <v>2419</v>
      </c>
      <c r="AA7" s="39" t="s">
        <v>2454</v>
      </c>
    </row>
    <row r="8" spans="1:32" x14ac:dyDescent="0.3">
      <c r="A8" s="36" t="s">
        <v>694</v>
      </c>
      <c r="B8" s="36" t="s">
        <v>2003</v>
      </c>
      <c r="C8" s="36" t="s">
        <v>695</v>
      </c>
      <c r="D8" s="36" t="s">
        <v>696</v>
      </c>
      <c r="E8" s="36" t="s">
        <v>697</v>
      </c>
      <c r="F8" s="36" t="s">
        <v>2004</v>
      </c>
      <c r="G8" s="36" t="s">
        <v>2007</v>
      </c>
      <c r="H8" s="36" t="s">
        <v>2001</v>
      </c>
      <c r="I8" s="36">
        <v>0</v>
      </c>
      <c r="J8" s="36">
        <v>1</v>
      </c>
      <c r="K8" s="36">
        <v>0</v>
      </c>
      <c r="L8" s="36">
        <v>0</v>
      </c>
      <c r="M8" s="36">
        <v>0</v>
      </c>
      <c r="N8" s="36">
        <v>1</v>
      </c>
      <c r="O8" s="36">
        <v>1</v>
      </c>
      <c r="P8">
        <f>VLOOKUP($A8,'Item Detail'!$A$2:$G$346,7,0)</f>
        <v>12</v>
      </c>
      <c r="Q8" s="38" t="s">
        <v>2414</v>
      </c>
      <c r="R8" s="38" t="s">
        <v>2415</v>
      </c>
      <c r="S8" s="38" t="s">
        <v>2416</v>
      </c>
      <c r="T8" s="38" t="s">
        <v>2417</v>
      </c>
      <c r="U8" s="38" t="s">
        <v>2417</v>
      </c>
      <c r="V8" s="38" t="s">
        <v>2419</v>
      </c>
      <c r="W8" s="38" t="s">
        <v>2419</v>
      </c>
      <c r="X8" s="38" t="s">
        <v>2420</v>
      </c>
      <c r="Y8" s="38" t="s">
        <v>2420</v>
      </c>
      <c r="Z8" s="38" t="s">
        <v>2420</v>
      </c>
      <c r="AA8" s="39" t="s">
        <v>2454</v>
      </c>
    </row>
    <row r="9" spans="1:32" x14ac:dyDescent="0.3">
      <c r="A9" s="36" t="s">
        <v>694</v>
      </c>
      <c r="B9" s="36" t="s">
        <v>2003</v>
      </c>
      <c r="C9" s="36" t="s">
        <v>695</v>
      </c>
      <c r="D9" s="36" t="s">
        <v>696</v>
      </c>
      <c r="E9" s="36" t="s">
        <v>697</v>
      </c>
      <c r="F9" s="36" t="s">
        <v>2004</v>
      </c>
      <c r="G9" s="36" t="s">
        <v>2007</v>
      </c>
      <c r="H9" s="36" t="s">
        <v>2008</v>
      </c>
      <c r="I9" s="36">
        <v>2</v>
      </c>
      <c r="J9" s="36">
        <v>0</v>
      </c>
      <c r="K9" s="36">
        <v>2</v>
      </c>
      <c r="L9" s="36">
        <v>4</v>
      </c>
      <c r="M9" s="36">
        <v>3</v>
      </c>
      <c r="N9" s="36">
        <v>11</v>
      </c>
      <c r="O9" s="36">
        <v>12</v>
      </c>
      <c r="P9">
        <f>VLOOKUP($A9,'Item Detail'!$A$2:$G$346,7,0)</f>
        <v>12</v>
      </c>
      <c r="Q9" s="38" t="s">
        <v>2414</v>
      </c>
      <c r="R9" s="38" t="s">
        <v>2415</v>
      </c>
      <c r="S9" s="38" t="s">
        <v>2416</v>
      </c>
      <c r="T9" s="38" t="s">
        <v>2417</v>
      </c>
      <c r="U9" s="38" t="s">
        <v>2417</v>
      </c>
      <c r="V9" s="38" t="s">
        <v>2419</v>
      </c>
      <c r="W9" s="38" t="s">
        <v>2419</v>
      </c>
      <c r="X9" s="38" t="s">
        <v>2420</v>
      </c>
      <c r="Y9" s="38" t="s">
        <v>2420</v>
      </c>
      <c r="Z9" s="38" t="s">
        <v>2420</v>
      </c>
      <c r="AA9" s="39" t="s">
        <v>2447</v>
      </c>
    </row>
    <row r="10" spans="1:32" x14ac:dyDescent="0.3">
      <c r="A10" s="36" t="s">
        <v>699</v>
      </c>
      <c r="B10" s="36" t="s">
        <v>2003</v>
      </c>
      <c r="C10" s="36" t="s">
        <v>700</v>
      </c>
      <c r="D10" s="36" t="s">
        <v>701</v>
      </c>
      <c r="E10" s="36" t="s">
        <v>687</v>
      </c>
      <c r="F10" s="36" t="s">
        <v>2004</v>
      </c>
      <c r="G10" s="36" t="s">
        <v>2009</v>
      </c>
      <c r="H10" s="36" t="s">
        <v>2001</v>
      </c>
      <c r="I10" s="36">
        <v>0</v>
      </c>
      <c r="J10" s="36">
        <v>0</v>
      </c>
      <c r="K10" s="36">
        <v>0</v>
      </c>
      <c r="L10" s="36">
        <v>1</v>
      </c>
      <c r="M10" s="36">
        <v>0</v>
      </c>
      <c r="N10" s="36">
        <v>1</v>
      </c>
      <c r="O10" s="36">
        <v>1</v>
      </c>
      <c r="P10">
        <f>VLOOKUP($A10,'Item Detail'!$A$2:$G$346,7,0)</f>
        <v>11</v>
      </c>
      <c r="Q10" s="38" t="s">
        <v>2414</v>
      </c>
      <c r="R10" s="38" t="s">
        <v>2415</v>
      </c>
      <c r="S10" s="38" t="s">
        <v>2416</v>
      </c>
      <c r="T10" s="38" t="s">
        <v>2417</v>
      </c>
      <c r="U10" s="38" t="s">
        <v>2417</v>
      </c>
      <c r="V10" s="38" t="s">
        <v>2419</v>
      </c>
      <c r="W10" s="38" t="s">
        <v>2419</v>
      </c>
      <c r="X10" s="38" t="s">
        <v>2419</v>
      </c>
      <c r="Y10" s="38" t="s">
        <v>2419</v>
      </c>
      <c r="Z10" s="38" t="s">
        <v>2420</v>
      </c>
      <c r="AA10" s="39" t="s">
        <v>2454</v>
      </c>
    </row>
    <row r="11" spans="1:32" x14ac:dyDescent="0.3">
      <c r="A11" s="36" t="s">
        <v>699</v>
      </c>
      <c r="B11" s="36" t="s">
        <v>2003</v>
      </c>
      <c r="C11" s="36" t="s">
        <v>700</v>
      </c>
      <c r="D11" s="36" t="s">
        <v>701</v>
      </c>
      <c r="E11" s="36" t="s">
        <v>687</v>
      </c>
      <c r="F11" s="36" t="s">
        <v>2004</v>
      </c>
      <c r="G11" s="36" t="s">
        <v>2009</v>
      </c>
      <c r="H11" s="36" t="s">
        <v>2008</v>
      </c>
      <c r="I11" s="36">
        <v>0</v>
      </c>
      <c r="J11" s="36">
        <v>0</v>
      </c>
      <c r="K11" s="36">
        <v>0</v>
      </c>
      <c r="L11" s="36">
        <v>0</v>
      </c>
      <c r="M11" s="36">
        <v>8</v>
      </c>
      <c r="N11" s="36">
        <v>8</v>
      </c>
      <c r="O11" s="36">
        <v>11</v>
      </c>
      <c r="P11">
        <f>VLOOKUP($A11,'Item Detail'!$A$2:$G$346,7,0)</f>
        <v>11</v>
      </c>
      <c r="Q11" s="38" t="s">
        <v>2414</v>
      </c>
      <c r="R11" s="38" t="s">
        <v>2415</v>
      </c>
      <c r="S11" s="38" t="s">
        <v>2416</v>
      </c>
      <c r="T11" s="38" t="s">
        <v>2417</v>
      </c>
      <c r="U11" s="38" t="s">
        <v>2417</v>
      </c>
      <c r="V11" s="38" t="s">
        <v>2419</v>
      </c>
      <c r="W11" s="38" t="s">
        <v>2419</v>
      </c>
      <c r="X11" s="38" t="s">
        <v>2419</v>
      </c>
      <c r="Y11" s="38" t="s">
        <v>2419</v>
      </c>
      <c r="Z11" s="38" t="s">
        <v>2420</v>
      </c>
      <c r="AA11" s="39" t="s">
        <v>2450</v>
      </c>
    </row>
    <row r="12" spans="1:32" x14ac:dyDescent="0.3">
      <c r="A12" s="36" t="s">
        <v>699</v>
      </c>
      <c r="B12" s="36" t="s">
        <v>2003</v>
      </c>
      <c r="C12" s="36" t="s">
        <v>700</v>
      </c>
      <c r="D12" s="36" t="s">
        <v>701</v>
      </c>
      <c r="E12" s="36" t="s">
        <v>687</v>
      </c>
      <c r="F12" s="36" t="s">
        <v>2004</v>
      </c>
      <c r="G12" s="36" t="s">
        <v>2009</v>
      </c>
      <c r="H12" s="36" t="s">
        <v>2002</v>
      </c>
      <c r="I12" s="36">
        <v>2</v>
      </c>
      <c r="J12" s="36">
        <v>0</v>
      </c>
      <c r="K12" s="36">
        <v>0</v>
      </c>
      <c r="L12" s="36">
        <v>0</v>
      </c>
      <c r="M12" s="36">
        <v>0</v>
      </c>
      <c r="N12" s="36">
        <v>2</v>
      </c>
      <c r="O12" s="36">
        <v>2</v>
      </c>
      <c r="P12">
        <f>VLOOKUP($A12,'Item Detail'!$A$2:$G$346,7,0)</f>
        <v>11</v>
      </c>
      <c r="Q12" s="38" t="s">
        <v>2414</v>
      </c>
      <c r="R12" s="38" t="s">
        <v>2415</v>
      </c>
      <c r="S12" s="38" t="s">
        <v>2416</v>
      </c>
      <c r="T12" s="38" t="s">
        <v>2417</v>
      </c>
      <c r="U12" s="38" t="s">
        <v>2417</v>
      </c>
      <c r="V12" s="38" t="s">
        <v>2419</v>
      </c>
      <c r="W12" s="38" t="s">
        <v>2419</v>
      </c>
      <c r="X12" s="38" t="s">
        <v>2419</v>
      </c>
      <c r="Y12" s="38" t="s">
        <v>2419</v>
      </c>
      <c r="Z12" s="38" t="s">
        <v>2420</v>
      </c>
      <c r="AA12" s="39" t="s">
        <v>2454</v>
      </c>
    </row>
    <row r="13" spans="1:32" x14ac:dyDescent="0.3">
      <c r="A13" s="36" t="s">
        <v>703</v>
      </c>
      <c r="B13" s="36" t="s">
        <v>2010</v>
      </c>
      <c r="C13" s="36" t="s">
        <v>704</v>
      </c>
      <c r="D13" s="36" t="s">
        <v>705</v>
      </c>
      <c r="E13" s="36" t="s">
        <v>706</v>
      </c>
      <c r="F13" s="36" t="s">
        <v>188</v>
      </c>
      <c r="G13" s="36" t="s">
        <v>2011</v>
      </c>
      <c r="H13" s="36" t="s">
        <v>2008</v>
      </c>
      <c r="I13" s="36">
        <v>0</v>
      </c>
      <c r="J13" s="36">
        <v>1</v>
      </c>
      <c r="K13" s="36">
        <v>5</v>
      </c>
      <c r="L13" s="36">
        <v>3</v>
      </c>
      <c r="M13" s="36">
        <v>2</v>
      </c>
      <c r="N13" s="36">
        <v>11</v>
      </c>
      <c r="O13" s="36">
        <v>13</v>
      </c>
      <c r="P13">
        <f>VLOOKUP($A13,'Item Detail'!$A$2:$G$346,7,0)</f>
        <v>11</v>
      </c>
      <c r="Q13" s="38" t="s">
        <v>2414</v>
      </c>
      <c r="R13" s="38" t="s">
        <v>2415</v>
      </c>
      <c r="S13" s="38" t="s">
        <v>2416</v>
      </c>
      <c r="T13" s="38" t="s">
        <v>2417</v>
      </c>
      <c r="U13" s="38" t="s">
        <v>2417</v>
      </c>
      <c r="V13" s="38" t="s">
        <v>2419</v>
      </c>
      <c r="W13" s="38" t="s">
        <v>2420</v>
      </c>
      <c r="X13" s="38" t="s">
        <v>2420</v>
      </c>
      <c r="Y13" s="38" t="s">
        <v>2420</v>
      </c>
      <c r="Z13" s="38" t="s">
        <v>2420</v>
      </c>
      <c r="AA13" s="39" t="s">
        <v>2450</v>
      </c>
    </row>
    <row r="14" spans="1:32" x14ac:dyDescent="0.3">
      <c r="A14" s="36" t="s">
        <v>213</v>
      </c>
      <c r="B14" s="36" t="s">
        <v>2012</v>
      </c>
      <c r="C14" s="36" t="s">
        <v>708</v>
      </c>
      <c r="D14" s="36" t="s">
        <v>709</v>
      </c>
      <c r="E14" s="36" t="s">
        <v>710</v>
      </c>
      <c r="F14" s="36" t="s">
        <v>216</v>
      </c>
      <c r="G14" s="36" t="s">
        <v>2013</v>
      </c>
      <c r="H14" s="36" t="s">
        <v>2014</v>
      </c>
      <c r="I14" s="36">
        <v>5</v>
      </c>
      <c r="J14" s="36">
        <v>2</v>
      </c>
      <c r="K14" s="36">
        <v>4</v>
      </c>
      <c r="L14" s="36">
        <v>0</v>
      </c>
      <c r="M14" s="36">
        <v>0</v>
      </c>
      <c r="N14" s="36">
        <v>11</v>
      </c>
      <c r="O14" s="36">
        <v>11</v>
      </c>
      <c r="P14">
        <f>VLOOKUP($A14,'Item Detail'!$A$2:$G$346,7,0)</f>
        <v>11</v>
      </c>
      <c r="Q14" s="38" t="s">
        <v>2414</v>
      </c>
      <c r="R14" s="38" t="s">
        <v>2415</v>
      </c>
      <c r="S14" s="38" t="s">
        <v>2416</v>
      </c>
      <c r="T14" s="38" t="s">
        <v>2417</v>
      </c>
      <c r="U14" s="38" t="s">
        <v>2418</v>
      </c>
      <c r="V14" s="38" t="s">
        <v>2419</v>
      </c>
      <c r="W14" s="38" t="s">
        <v>2420</v>
      </c>
      <c r="X14" s="38" t="s">
        <v>2419</v>
      </c>
      <c r="Y14" s="38" t="s">
        <v>2419</v>
      </c>
      <c r="Z14" s="38" t="s">
        <v>2419</v>
      </c>
      <c r="AA14" s="39" t="s">
        <v>2447</v>
      </c>
    </row>
    <row r="15" spans="1:32" x14ac:dyDescent="0.3">
      <c r="A15" s="36" t="s">
        <v>712</v>
      </c>
      <c r="B15" s="36" t="s">
        <v>2003</v>
      </c>
      <c r="C15" s="36" t="s">
        <v>713</v>
      </c>
      <c r="D15" s="36" t="s">
        <v>714</v>
      </c>
      <c r="E15" s="36" t="s">
        <v>687</v>
      </c>
      <c r="F15" s="36" t="s">
        <v>2004</v>
      </c>
      <c r="G15" s="36" t="s">
        <v>2015</v>
      </c>
      <c r="H15" s="36" t="s">
        <v>2001</v>
      </c>
      <c r="I15" s="36">
        <v>0</v>
      </c>
      <c r="J15" s="36">
        <v>4</v>
      </c>
      <c r="K15" s="36">
        <v>1</v>
      </c>
      <c r="L15" s="36">
        <v>1</v>
      </c>
      <c r="M15" s="36">
        <v>1</v>
      </c>
      <c r="N15" s="36">
        <v>7</v>
      </c>
      <c r="O15" s="36">
        <v>9</v>
      </c>
      <c r="P15">
        <f>VLOOKUP($A15,'Item Detail'!$A$2:$G$346,7,0)</f>
        <v>10</v>
      </c>
      <c r="Q15" s="38" t="s">
        <v>2421</v>
      </c>
      <c r="R15" s="38" t="s">
        <v>2415</v>
      </c>
      <c r="S15" s="38" t="s">
        <v>2416</v>
      </c>
      <c r="T15" s="38" t="s">
        <v>2417</v>
      </c>
      <c r="U15" s="38" t="s">
        <v>2417</v>
      </c>
      <c r="V15" s="38" t="s">
        <v>2419</v>
      </c>
      <c r="W15" s="38" t="s">
        <v>2419</v>
      </c>
      <c r="X15" s="38" t="s">
        <v>2419</v>
      </c>
      <c r="Y15" s="38" t="s">
        <v>2419</v>
      </c>
      <c r="Z15" s="38" t="s">
        <v>2419</v>
      </c>
      <c r="AA15" s="39" t="s">
        <v>2454</v>
      </c>
    </row>
    <row r="16" spans="1:32" x14ac:dyDescent="0.3">
      <c r="A16" s="36" t="s">
        <v>712</v>
      </c>
      <c r="B16" s="36" t="s">
        <v>2003</v>
      </c>
      <c r="C16" s="36" t="s">
        <v>713</v>
      </c>
      <c r="D16" s="36" t="s">
        <v>714</v>
      </c>
      <c r="E16" s="36" t="s">
        <v>687</v>
      </c>
      <c r="F16" s="36" t="s">
        <v>2004</v>
      </c>
      <c r="G16" s="36" t="s">
        <v>2015</v>
      </c>
      <c r="H16" s="36" t="s">
        <v>2002</v>
      </c>
      <c r="I16" s="36">
        <v>0</v>
      </c>
      <c r="J16" s="36">
        <v>1</v>
      </c>
      <c r="K16" s="36">
        <v>2</v>
      </c>
      <c r="L16" s="36">
        <v>0</v>
      </c>
      <c r="M16" s="36">
        <v>0</v>
      </c>
      <c r="N16" s="36">
        <v>3</v>
      </c>
      <c r="O16" s="36">
        <v>8</v>
      </c>
      <c r="P16">
        <f>VLOOKUP($A16,'Item Detail'!$A$2:$G$346,7,0)</f>
        <v>10</v>
      </c>
      <c r="Q16" s="38" t="s">
        <v>2421</v>
      </c>
      <c r="R16" s="38" t="s">
        <v>2415</v>
      </c>
      <c r="S16" s="38" t="s">
        <v>2416</v>
      </c>
      <c r="T16" s="38" t="s">
        <v>2417</v>
      </c>
      <c r="U16" s="38" t="s">
        <v>2417</v>
      </c>
      <c r="V16" s="38" t="s">
        <v>2419</v>
      </c>
      <c r="W16" s="38" t="s">
        <v>2419</v>
      </c>
      <c r="X16" s="38" t="s">
        <v>2419</v>
      </c>
      <c r="Y16" s="38" t="s">
        <v>2419</v>
      </c>
      <c r="Z16" s="38" t="s">
        <v>2419</v>
      </c>
      <c r="AA16" s="39" t="s">
        <v>2454</v>
      </c>
    </row>
    <row r="17" spans="1:30" x14ac:dyDescent="0.3">
      <c r="A17" s="36" t="s">
        <v>719</v>
      </c>
      <c r="B17" s="36" t="s">
        <v>2003</v>
      </c>
      <c r="C17" s="36" t="s">
        <v>720</v>
      </c>
      <c r="D17" s="36" t="s">
        <v>721</v>
      </c>
      <c r="E17" s="36" t="s">
        <v>710</v>
      </c>
      <c r="F17" s="36" t="s">
        <v>722</v>
      </c>
      <c r="G17" s="36" t="s">
        <v>2016</v>
      </c>
      <c r="H17" s="36" t="s">
        <v>2001</v>
      </c>
      <c r="I17" s="36">
        <v>1</v>
      </c>
      <c r="J17" s="36">
        <v>0</v>
      </c>
      <c r="K17" s="36">
        <v>3</v>
      </c>
      <c r="L17" s="36">
        <v>0</v>
      </c>
      <c r="M17" s="36">
        <v>0</v>
      </c>
      <c r="N17" s="36">
        <v>4</v>
      </c>
      <c r="O17" s="36">
        <v>9</v>
      </c>
      <c r="P17">
        <f>VLOOKUP($A17,'Item Detail'!$A$2:$G$346,7,0)</f>
        <v>9</v>
      </c>
      <c r="Q17" s="38" t="s">
        <v>2414</v>
      </c>
      <c r="R17" s="38" t="s">
        <v>2415</v>
      </c>
      <c r="S17" s="38" t="s">
        <v>2416</v>
      </c>
      <c r="T17" s="38" t="s">
        <v>2417</v>
      </c>
      <c r="U17" s="38" t="s">
        <v>2418</v>
      </c>
      <c r="V17" s="38" t="s">
        <v>2419</v>
      </c>
      <c r="W17" s="38" t="s">
        <v>2420</v>
      </c>
      <c r="X17" s="38" t="s">
        <v>2419</v>
      </c>
      <c r="Y17" s="38" t="s">
        <v>2420</v>
      </c>
      <c r="Z17" s="38" t="s">
        <v>2420</v>
      </c>
      <c r="AA17" s="39" t="s">
        <v>2455</v>
      </c>
    </row>
    <row r="18" spans="1:30" x14ac:dyDescent="0.3">
      <c r="A18" s="36" t="s">
        <v>719</v>
      </c>
      <c r="B18" s="36" t="s">
        <v>2003</v>
      </c>
      <c r="C18" s="36" t="s">
        <v>720</v>
      </c>
      <c r="D18" s="36" t="s">
        <v>721</v>
      </c>
      <c r="E18" s="36" t="s">
        <v>710</v>
      </c>
      <c r="F18" s="36" t="s">
        <v>722</v>
      </c>
      <c r="G18" s="36" t="s">
        <v>2016</v>
      </c>
      <c r="H18" s="36" t="s">
        <v>2008</v>
      </c>
      <c r="I18" s="36">
        <v>0</v>
      </c>
      <c r="J18" s="36">
        <v>3</v>
      </c>
      <c r="K18" s="36">
        <v>0</v>
      </c>
      <c r="L18" s="36">
        <v>1</v>
      </c>
      <c r="M18" s="36">
        <v>0</v>
      </c>
      <c r="N18" s="36">
        <v>4</v>
      </c>
      <c r="O18" s="36">
        <v>202</v>
      </c>
      <c r="P18">
        <f>VLOOKUP($A18,'Item Detail'!$A$2:$G$346,7,0)</f>
        <v>9</v>
      </c>
      <c r="Q18" s="38" t="s">
        <v>2414</v>
      </c>
      <c r="R18" s="38" t="s">
        <v>2415</v>
      </c>
      <c r="S18" s="38" t="s">
        <v>2416</v>
      </c>
      <c r="T18" s="38" t="s">
        <v>2417</v>
      </c>
      <c r="U18" s="38" t="s">
        <v>2418</v>
      </c>
      <c r="V18" s="38" t="s">
        <v>2419</v>
      </c>
      <c r="W18" s="38" t="s">
        <v>2420</v>
      </c>
      <c r="X18" s="38" t="s">
        <v>2419</v>
      </c>
      <c r="Y18" s="38" t="s">
        <v>2420</v>
      </c>
      <c r="Z18" s="38" t="s">
        <v>2420</v>
      </c>
      <c r="AA18" s="39" t="s">
        <v>2450</v>
      </c>
    </row>
    <row r="19" spans="1:30" x14ac:dyDescent="0.3">
      <c r="A19" s="36" t="s">
        <v>719</v>
      </c>
      <c r="B19" s="36" t="s">
        <v>2003</v>
      </c>
      <c r="C19" s="36" t="s">
        <v>720</v>
      </c>
      <c r="D19" s="36" t="s">
        <v>721</v>
      </c>
      <c r="E19" s="36" t="s">
        <v>710</v>
      </c>
      <c r="F19" s="36" t="s">
        <v>722</v>
      </c>
      <c r="G19" s="36" t="s">
        <v>2016</v>
      </c>
      <c r="H19" s="36" t="s">
        <v>2002</v>
      </c>
      <c r="I19" s="36">
        <v>0</v>
      </c>
      <c r="J19" s="36">
        <v>0</v>
      </c>
      <c r="K19" s="36">
        <v>1</v>
      </c>
      <c r="L19" s="36">
        <v>0</v>
      </c>
      <c r="M19" s="36">
        <v>0</v>
      </c>
      <c r="N19" s="36">
        <v>1</v>
      </c>
      <c r="O19" s="36">
        <v>50</v>
      </c>
      <c r="P19">
        <f>VLOOKUP($A19,'Item Detail'!$A$2:$G$346,7,0)</f>
        <v>9</v>
      </c>
      <c r="Q19" s="38" t="s">
        <v>2414</v>
      </c>
      <c r="R19" s="38" t="s">
        <v>2415</v>
      </c>
      <c r="S19" s="38" t="s">
        <v>2416</v>
      </c>
      <c r="T19" s="38" t="s">
        <v>2417</v>
      </c>
      <c r="U19" s="38" t="s">
        <v>2418</v>
      </c>
      <c r="V19" s="38" t="s">
        <v>2419</v>
      </c>
      <c r="W19" s="38" t="s">
        <v>2420</v>
      </c>
      <c r="X19" s="38" t="s">
        <v>2419</v>
      </c>
      <c r="Y19" s="38" t="s">
        <v>2420</v>
      </c>
      <c r="Z19" s="38" t="s">
        <v>2420</v>
      </c>
      <c r="AA19" s="39" t="s">
        <v>2455</v>
      </c>
    </row>
    <row r="20" spans="1:30" x14ac:dyDescent="0.3">
      <c r="A20" s="36" t="s">
        <v>574</v>
      </c>
      <c r="B20" s="36" t="s">
        <v>2010</v>
      </c>
      <c r="C20" s="36" t="s">
        <v>716</v>
      </c>
      <c r="D20" s="36" t="s">
        <v>717</v>
      </c>
      <c r="E20" s="36" t="s">
        <v>687</v>
      </c>
      <c r="F20" s="36" t="s">
        <v>188</v>
      </c>
      <c r="G20" s="36" t="s">
        <v>2017</v>
      </c>
      <c r="H20" s="36" t="s">
        <v>2018</v>
      </c>
      <c r="I20" s="36">
        <v>4</v>
      </c>
      <c r="J20" s="36">
        <v>3</v>
      </c>
      <c r="K20" s="36">
        <v>1</v>
      </c>
      <c r="L20" s="36">
        <v>0</v>
      </c>
      <c r="M20" s="36">
        <v>1</v>
      </c>
      <c r="N20" s="36">
        <v>9</v>
      </c>
      <c r="O20" s="36">
        <v>27</v>
      </c>
      <c r="P20">
        <f>VLOOKUP($A20,'Item Detail'!$A$2:$G$346,7,0)</f>
        <v>9</v>
      </c>
      <c r="Q20" s="38" t="s">
        <v>2422</v>
      </c>
      <c r="R20" s="38" t="s">
        <v>2415</v>
      </c>
      <c r="S20" s="38" t="s">
        <v>537</v>
      </c>
      <c r="T20" s="38" t="s">
        <v>2417</v>
      </c>
      <c r="U20" s="38" t="s">
        <v>2417</v>
      </c>
      <c r="V20" s="38" t="s">
        <v>2420</v>
      </c>
      <c r="W20" s="38" t="s">
        <v>2420</v>
      </c>
      <c r="X20" s="38" t="s">
        <v>2420</v>
      </c>
      <c r="Y20" s="38" t="s">
        <v>2420</v>
      </c>
      <c r="Z20" s="38" t="s">
        <v>2420</v>
      </c>
      <c r="AA20" s="39" t="s">
        <v>2451</v>
      </c>
    </row>
    <row r="21" spans="1:30" x14ac:dyDescent="0.3">
      <c r="A21" s="36" t="s">
        <v>729</v>
      </c>
      <c r="B21" s="36" t="s">
        <v>1998</v>
      </c>
      <c r="C21" s="36" t="s">
        <v>730</v>
      </c>
      <c r="D21" s="36" t="s">
        <v>731</v>
      </c>
      <c r="E21" s="36" t="s">
        <v>732</v>
      </c>
      <c r="F21" s="36" t="s">
        <v>1999</v>
      </c>
      <c r="G21" s="36" t="s">
        <v>2019</v>
      </c>
      <c r="H21" s="36" t="s">
        <v>2001</v>
      </c>
      <c r="I21" s="36">
        <v>1</v>
      </c>
      <c r="J21" s="36">
        <v>0</v>
      </c>
      <c r="K21" s="36">
        <v>0</v>
      </c>
      <c r="L21" s="36">
        <v>1</v>
      </c>
      <c r="M21" s="36">
        <v>0</v>
      </c>
      <c r="N21" s="36">
        <v>2</v>
      </c>
      <c r="O21" s="36">
        <v>3</v>
      </c>
      <c r="P21">
        <f>VLOOKUP($A21,'Item Detail'!$A$2:$G$346,7,0)</f>
        <v>9</v>
      </c>
      <c r="Q21" s="38" t="s">
        <v>2423</v>
      </c>
      <c r="R21" s="38" t="s">
        <v>2415</v>
      </c>
      <c r="S21" s="38" t="s">
        <v>2416</v>
      </c>
      <c r="T21" s="38" t="s">
        <v>2417</v>
      </c>
      <c r="U21" s="38" t="s">
        <v>2418</v>
      </c>
      <c r="V21" s="38" t="s">
        <v>2419</v>
      </c>
      <c r="W21" s="38" t="s">
        <v>2419</v>
      </c>
      <c r="X21" s="38" t="s">
        <v>2419</v>
      </c>
      <c r="Y21" s="38" t="s">
        <v>2419</v>
      </c>
      <c r="Z21" s="38" t="s">
        <v>2419</v>
      </c>
      <c r="AA21" s="39" t="s">
        <v>2454</v>
      </c>
    </row>
    <row r="22" spans="1:30" x14ac:dyDescent="0.3">
      <c r="A22" s="36" t="s">
        <v>729</v>
      </c>
      <c r="B22" s="36" t="s">
        <v>1998</v>
      </c>
      <c r="C22" s="36" t="s">
        <v>730</v>
      </c>
      <c r="D22" s="36" t="s">
        <v>731</v>
      </c>
      <c r="E22" s="36" t="s">
        <v>732</v>
      </c>
      <c r="F22" s="36" t="s">
        <v>1999</v>
      </c>
      <c r="G22" s="36" t="s">
        <v>2019</v>
      </c>
      <c r="H22" s="36" t="s">
        <v>2002</v>
      </c>
      <c r="I22" s="36">
        <v>2</v>
      </c>
      <c r="J22" s="36">
        <v>3</v>
      </c>
      <c r="K22" s="36">
        <v>0</v>
      </c>
      <c r="L22" s="36">
        <v>1</v>
      </c>
      <c r="M22" s="36">
        <v>1</v>
      </c>
      <c r="N22" s="36">
        <v>7</v>
      </c>
      <c r="O22" s="36">
        <v>10</v>
      </c>
      <c r="P22">
        <f>VLOOKUP($A22,'Item Detail'!$A$2:$G$346,7,0)</f>
        <v>9</v>
      </c>
      <c r="Q22" s="38" t="s">
        <v>2423</v>
      </c>
      <c r="R22" s="38" t="s">
        <v>2415</v>
      </c>
      <c r="S22" s="38" t="s">
        <v>2416</v>
      </c>
      <c r="T22" s="38" t="s">
        <v>2417</v>
      </c>
      <c r="U22" s="38" t="s">
        <v>2418</v>
      </c>
      <c r="V22" s="38" t="s">
        <v>2419</v>
      </c>
      <c r="W22" s="38" t="s">
        <v>2419</v>
      </c>
      <c r="X22" s="38" t="s">
        <v>2419</v>
      </c>
      <c r="Y22" s="38" t="s">
        <v>2419</v>
      </c>
      <c r="Z22" s="38" t="s">
        <v>2419</v>
      </c>
      <c r="AA22" s="39" t="s">
        <v>2454</v>
      </c>
    </row>
    <row r="23" spans="1:30" x14ac:dyDescent="0.3">
      <c r="A23" s="36" t="s">
        <v>724</v>
      </c>
      <c r="B23" s="36" t="s">
        <v>2003</v>
      </c>
      <c r="C23" s="36" t="s">
        <v>725</v>
      </c>
      <c r="D23" s="36" t="s">
        <v>726</v>
      </c>
      <c r="E23" s="36" t="s">
        <v>727</v>
      </c>
      <c r="F23" s="36" t="s">
        <v>2004</v>
      </c>
      <c r="G23" s="36" t="s">
        <v>2020</v>
      </c>
      <c r="H23" s="36" t="s">
        <v>2001</v>
      </c>
      <c r="I23" s="36">
        <v>1</v>
      </c>
      <c r="J23" s="36">
        <v>0</v>
      </c>
      <c r="K23" s="36">
        <v>0</v>
      </c>
      <c r="L23" s="36">
        <v>0</v>
      </c>
      <c r="M23" s="36">
        <v>1</v>
      </c>
      <c r="N23" s="36">
        <v>2</v>
      </c>
      <c r="O23" s="36">
        <v>2</v>
      </c>
      <c r="P23">
        <f>VLOOKUP($A23,'Item Detail'!$A$2:$G$346,7,0)</f>
        <v>9</v>
      </c>
      <c r="Q23" s="38" t="s">
        <v>2414</v>
      </c>
      <c r="R23" s="38" t="s">
        <v>2415</v>
      </c>
      <c r="S23" s="38" t="s">
        <v>2416</v>
      </c>
      <c r="T23" s="38" t="s">
        <v>2417</v>
      </c>
      <c r="U23" s="38" t="s">
        <v>2424</v>
      </c>
      <c r="V23" s="38" t="s">
        <v>2419</v>
      </c>
      <c r="W23" s="38" t="s">
        <v>2419</v>
      </c>
      <c r="X23" s="38" t="s">
        <v>2419</v>
      </c>
      <c r="Y23" s="38" t="s">
        <v>2420</v>
      </c>
      <c r="Z23" s="38" t="s">
        <v>2419</v>
      </c>
      <c r="AA23" s="39" t="s">
        <v>2454</v>
      </c>
    </row>
    <row r="24" spans="1:30" x14ac:dyDescent="0.3">
      <c r="A24" s="36" t="s">
        <v>724</v>
      </c>
      <c r="B24" s="36" t="s">
        <v>2003</v>
      </c>
      <c r="C24" s="36" t="s">
        <v>725</v>
      </c>
      <c r="D24" s="36" t="s">
        <v>726</v>
      </c>
      <c r="E24" s="36" t="s">
        <v>727</v>
      </c>
      <c r="F24" s="36" t="s">
        <v>2004</v>
      </c>
      <c r="G24" s="36" t="s">
        <v>2020</v>
      </c>
      <c r="H24" s="36" t="s">
        <v>2002</v>
      </c>
      <c r="I24" s="36">
        <v>0</v>
      </c>
      <c r="J24" s="36">
        <v>4</v>
      </c>
      <c r="K24" s="36">
        <v>1</v>
      </c>
      <c r="L24" s="36">
        <v>0</v>
      </c>
      <c r="M24" s="36">
        <v>2</v>
      </c>
      <c r="N24" s="36">
        <v>7</v>
      </c>
      <c r="O24" s="36">
        <v>10</v>
      </c>
      <c r="P24">
        <f>VLOOKUP($A24,'Item Detail'!$A$2:$G$346,7,0)</f>
        <v>9</v>
      </c>
      <c r="Q24" s="38" t="s">
        <v>2414</v>
      </c>
      <c r="R24" s="38" t="s">
        <v>2415</v>
      </c>
      <c r="S24" s="38" t="s">
        <v>2416</v>
      </c>
      <c r="T24" s="38" t="s">
        <v>2417</v>
      </c>
      <c r="U24" s="38" t="s">
        <v>2424</v>
      </c>
      <c r="V24" s="38" t="s">
        <v>2419</v>
      </c>
      <c r="W24" s="38" t="s">
        <v>2419</v>
      </c>
      <c r="X24" s="38" t="s">
        <v>2419</v>
      </c>
      <c r="Y24" s="38" t="s">
        <v>2420</v>
      </c>
      <c r="Z24" s="38" t="s">
        <v>2419</v>
      </c>
      <c r="AA24" s="39" t="s">
        <v>2454</v>
      </c>
    </row>
    <row r="25" spans="1:30" x14ac:dyDescent="0.3">
      <c r="A25" s="36" t="s">
        <v>734</v>
      </c>
      <c r="B25" s="36" t="s">
        <v>2021</v>
      </c>
      <c r="C25" s="36" t="s">
        <v>735</v>
      </c>
      <c r="D25" s="36" t="s">
        <v>736</v>
      </c>
      <c r="E25" s="36" t="s">
        <v>737</v>
      </c>
      <c r="F25" s="36" t="s">
        <v>738</v>
      </c>
      <c r="G25" s="36" t="s">
        <v>2022</v>
      </c>
      <c r="H25" s="36" t="s">
        <v>2008</v>
      </c>
      <c r="I25" s="36">
        <v>5</v>
      </c>
      <c r="J25" s="36">
        <v>0</v>
      </c>
      <c r="K25" s="36">
        <v>3</v>
      </c>
      <c r="L25" s="36">
        <v>0</v>
      </c>
      <c r="M25" s="36">
        <v>0</v>
      </c>
      <c r="N25" s="36">
        <v>8</v>
      </c>
      <c r="O25" s="36">
        <v>17</v>
      </c>
      <c r="P25">
        <f>VLOOKUP($A25,'Item Detail'!$A$2:$G$346,7,0)</f>
        <v>8</v>
      </c>
      <c r="Q25" s="38" t="s">
        <v>2414</v>
      </c>
      <c r="R25" s="38" t="s">
        <v>2415</v>
      </c>
      <c r="S25" s="38" t="s">
        <v>2416</v>
      </c>
      <c r="T25" s="38" t="s">
        <v>2417</v>
      </c>
      <c r="U25" s="38" t="s">
        <v>2424</v>
      </c>
      <c r="V25" s="38" t="s">
        <v>2419</v>
      </c>
      <c r="W25" s="38" t="s">
        <v>2420</v>
      </c>
      <c r="X25" s="38" t="s">
        <v>2420</v>
      </c>
      <c r="Y25" s="38" t="s">
        <v>2420</v>
      </c>
      <c r="Z25" s="38" t="s">
        <v>2419</v>
      </c>
      <c r="AA25" s="39" t="s">
        <v>2447</v>
      </c>
    </row>
    <row r="26" spans="1:30" x14ac:dyDescent="0.3">
      <c r="A26" s="36" t="s">
        <v>745</v>
      </c>
      <c r="B26" s="36" t="s">
        <v>2023</v>
      </c>
      <c r="C26" s="36" t="s">
        <v>746</v>
      </c>
      <c r="D26" s="36" t="s">
        <v>747</v>
      </c>
      <c r="E26" s="36" t="s">
        <v>748</v>
      </c>
      <c r="F26" s="36" t="s">
        <v>275</v>
      </c>
      <c r="G26" s="36" t="s">
        <v>2024</v>
      </c>
      <c r="H26" s="36" t="s">
        <v>2001</v>
      </c>
      <c r="I26" s="36">
        <v>1</v>
      </c>
      <c r="J26" s="36">
        <v>0</v>
      </c>
      <c r="K26" s="36">
        <v>6</v>
      </c>
      <c r="L26" s="36">
        <v>0</v>
      </c>
      <c r="M26" s="36">
        <v>0</v>
      </c>
      <c r="N26" s="36">
        <v>7</v>
      </c>
      <c r="O26" s="36">
        <v>34</v>
      </c>
      <c r="P26">
        <f>VLOOKUP($A26,'Item Detail'!$A$2:$G$346,7,0)</f>
        <v>7</v>
      </c>
      <c r="Q26" s="38" t="s">
        <v>2414</v>
      </c>
      <c r="R26" s="38" t="s">
        <v>2415</v>
      </c>
      <c r="S26" s="38" t="s">
        <v>2416</v>
      </c>
      <c r="T26" s="38" t="s">
        <v>2417</v>
      </c>
      <c r="U26" s="38" t="s">
        <v>2425</v>
      </c>
      <c r="V26" s="38" t="s">
        <v>2419</v>
      </c>
      <c r="W26" s="38" t="s">
        <v>2419</v>
      </c>
      <c r="X26" s="38" t="s">
        <v>2419</v>
      </c>
      <c r="Y26" s="38" t="s">
        <v>2419</v>
      </c>
      <c r="Z26" s="38" t="s">
        <v>2419</v>
      </c>
      <c r="AA26" s="39" t="s">
        <v>2454</v>
      </c>
    </row>
    <row r="27" spans="1:30" x14ac:dyDescent="0.3">
      <c r="A27" s="36" t="s">
        <v>763</v>
      </c>
      <c r="B27" s="36" t="s">
        <v>2025</v>
      </c>
      <c r="C27" s="36" t="s">
        <v>764</v>
      </c>
      <c r="D27" s="36" t="s">
        <v>765</v>
      </c>
      <c r="E27" s="36" t="s">
        <v>756</v>
      </c>
      <c r="F27" s="36" t="s">
        <v>766</v>
      </c>
      <c r="G27" s="36" t="s">
        <v>2026</v>
      </c>
      <c r="H27" s="36" t="s">
        <v>2008</v>
      </c>
      <c r="I27" s="36">
        <v>0</v>
      </c>
      <c r="J27" s="36">
        <v>5</v>
      </c>
      <c r="K27" s="36">
        <v>0</v>
      </c>
      <c r="L27" s="36">
        <v>0</v>
      </c>
      <c r="M27" s="36">
        <v>2</v>
      </c>
      <c r="N27" s="36">
        <v>7</v>
      </c>
      <c r="O27" s="36">
        <v>31</v>
      </c>
      <c r="P27">
        <f>VLOOKUP($A27,'Item Detail'!$A$2:$G$346,7,0)</f>
        <v>7</v>
      </c>
      <c r="Q27" s="38" t="s">
        <v>2414</v>
      </c>
      <c r="R27" s="38" t="s">
        <v>2415</v>
      </c>
      <c r="S27" s="38" t="s">
        <v>2416</v>
      </c>
      <c r="T27" s="38" t="s">
        <v>2417</v>
      </c>
      <c r="U27" s="38" t="s">
        <v>2417</v>
      </c>
      <c r="V27" s="38" t="s">
        <v>2419</v>
      </c>
      <c r="W27" s="38" t="s">
        <v>2419</v>
      </c>
      <c r="X27" s="38" t="s">
        <v>2419</v>
      </c>
      <c r="Y27" s="38" t="s">
        <v>2419</v>
      </c>
      <c r="Z27" s="38" t="s">
        <v>2419</v>
      </c>
      <c r="AA27" s="39" t="s">
        <v>2447</v>
      </c>
    </row>
    <row r="28" spans="1:30" x14ac:dyDescent="0.3">
      <c r="A28" s="36" t="s">
        <v>753</v>
      </c>
      <c r="B28" s="36" t="s">
        <v>2027</v>
      </c>
      <c r="C28" s="36" t="s">
        <v>754</v>
      </c>
      <c r="D28" s="36" t="s">
        <v>755</v>
      </c>
      <c r="E28" s="36" t="s">
        <v>756</v>
      </c>
      <c r="F28" s="36" t="s">
        <v>757</v>
      </c>
      <c r="G28" s="36" t="s">
        <v>2028</v>
      </c>
      <c r="H28" s="36" t="s">
        <v>2001</v>
      </c>
      <c r="I28" s="36">
        <v>0</v>
      </c>
      <c r="J28" s="36">
        <v>2</v>
      </c>
      <c r="K28" s="36">
        <v>3</v>
      </c>
      <c r="L28" s="36">
        <v>1</v>
      </c>
      <c r="M28" s="36">
        <v>0</v>
      </c>
      <c r="N28" s="36">
        <v>6</v>
      </c>
      <c r="O28" s="36">
        <v>25</v>
      </c>
      <c r="P28">
        <f>VLOOKUP($A28,'Item Detail'!$A$2:$G$346,7,0)</f>
        <v>7</v>
      </c>
      <c r="Q28" s="38" t="s">
        <v>2426</v>
      </c>
      <c r="R28" s="38" t="s">
        <v>2427</v>
      </c>
      <c r="S28" s="38" t="s">
        <v>2416</v>
      </c>
      <c r="T28" s="38" t="s">
        <v>2417</v>
      </c>
      <c r="U28" s="38" t="s">
        <v>2428</v>
      </c>
      <c r="V28" s="38" t="s">
        <v>2419</v>
      </c>
      <c r="W28" s="38" t="s">
        <v>2419</v>
      </c>
      <c r="X28" s="38" t="s">
        <v>2419</v>
      </c>
      <c r="Y28" s="38" t="s">
        <v>2419</v>
      </c>
      <c r="Z28" s="38" t="s">
        <v>2419</v>
      </c>
      <c r="AA28" s="39" t="s">
        <v>2454</v>
      </c>
    </row>
    <row r="29" spans="1:30" x14ac:dyDescent="0.3">
      <c r="A29" s="36" t="s">
        <v>753</v>
      </c>
      <c r="B29" s="36" t="s">
        <v>2027</v>
      </c>
      <c r="C29" s="36" t="s">
        <v>754</v>
      </c>
      <c r="D29" s="36" t="s">
        <v>755</v>
      </c>
      <c r="E29" s="36" t="s">
        <v>756</v>
      </c>
      <c r="F29" s="36" t="s">
        <v>757</v>
      </c>
      <c r="G29" s="36" t="s">
        <v>2028</v>
      </c>
      <c r="H29" s="36" t="s">
        <v>2002</v>
      </c>
      <c r="I29" s="36">
        <v>0</v>
      </c>
      <c r="J29" s="36">
        <v>0</v>
      </c>
      <c r="K29" s="36">
        <v>0</v>
      </c>
      <c r="L29" s="36">
        <v>0</v>
      </c>
      <c r="M29" s="36">
        <v>1</v>
      </c>
      <c r="N29" s="36">
        <v>1</v>
      </c>
      <c r="O29" s="36">
        <v>1</v>
      </c>
      <c r="P29">
        <f>VLOOKUP($A29,'Item Detail'!$A$2:$G$346,7,0)</f>
        <v>7</v>
      </c>
      <c r="Q29" s="38" t="s">
        <v>2426</v>
      </c>
      <c r="R29" s="38" t="s">
        <v>2427</v>
      </c>
      <c r="S29" s="38" t="s">
        <v>2416</v>
      </c>
      <c r="T29" s="38" t="s">
        <v>2417</v>
      </c>
      <c r="U29" s="38" t="s">
        <v>2428</v>
      </c>
      <c r="V29" s="38" t="s">
        <v>2419</v>
      </c>
      <c r="W29" s="38" t="s">
        <v>2419</v>
      </c>
      <c r="X29" s="38" t="s">
        <v>2419</v>
      </c>
      <c r="Y29" s="38" t="s">
        <v>2419</v>
      </c>
      <c r="Z29" s="38" t="s">
        <v>2419</v>
      </c>
      <c r="AA29" s="39" t="s">
        <v>2454</v>
      </c>
    </row>
    <row r="30" spans="1:30" x14ac:dyDescent="0.3">
      <c r="A30" s="36" t="s">
        <v>750</v>
      </c>
      <c r="B30" s="36" t="s">
        <v>2021</v>
      </c>
      <c r="C30" s="36" t="s">
        <v>735</v>
      </c>
      <c r="D30" s="36" t="s">
        <v>751</v>
      </c>
      <c r="E30" s="36" t="s">
        <v>737</v>
      </c>
      <c r="F30" s="36" t="s">
        <v>738</v>
      </c>
      <c r="G30" s="36" t="s">
        <v>2029</v>
      </c>
      <c r="H30" s="36" t="s">
        <v>2001</v>
      </c>
      <c r="I30" s="36">
        <v>2</v>
      </c>
      <c r="J30" s="36">
        <v>0</v>
      </c>
      <c r="K30" s="36">
        <v>0</v>
      </c>
      <c r="L30" s="36">
        <v>0</v>
      </c>
      <c r="M30" s="36">
        <v>0</v>
      </c>
      <c r="N30" s="36">
        <v>2</v>
      </c>
      <c r="O30" s="36">
        <v>4</v>
      </c>
      <c r="P30">
        <f>VLOOKUP($A30,'Item Detail'!$A$2:$G$346,7,0)</f>
        <v>7</v>
      </c>
      <c r="Q30" s="38" t="s">
        <v>2414</v>
      </c>
      <c r="R30" s="38" t="s">
        <v>2415</v>
      </c>
      <c r="S30" s="38" t="s">
        <v>2416</v>
      </c>
      <c r="T30" s="38" t="s">
        <v>2417</v>
      </c>
      <c r="U30" s="38" t="s">
        <v>2424</v>
      </c>
      <c r="V30" s="38" t="s">
        <v>2419</v>
      </c>
      <c r="W30" s="38" t="s">
        <v>2420</v>
      </c>
      <c r="X30" s="38" t="s">
        <v>2420</v>
      </c>
      <c r="Y30" s="38" t="s">
        <v>2420</v>
      </c>
      <c r="Z30" s="38" t="s">
        <v>2420</v>
      </c>
      <c r="AA30" s="39" t="s">
        <v>2454</v>
      </c>
    </row>
    <row r="31" spans="1:30" x14ac:dyDescent="0.3">
      <c r="A31" s="36" t="s">
        <v>750</v>
      </c>
      <c r="B31" s="36" t="s">
        <v>2021</v>
      </c>
      <c r="C31" s="36" t="s">
        <v>735</v>
      </c>
      <c r="D31" s="36" t="s">
        <v>751</v>
      </c>
      <c r="E31" s="36" t="s">
        <v>737</v>
      </c>
      <c r="F31" s="36" t="s">
        <v>738</v>
      </c>
      <c r="G31" s="36" t="s">
        <v>2029</v>
      </c>
      <c r="H31" s="36" t="s">
        <v>2008</v>
      </c>
      <c r="I31" s="36">
        <v>0</v>
      </c>
      <c r="J31" s="36">
        <v>0</v>
      </c>
      <c r="K31" s="36">
        <v>5</v>
      </c>
      <c r="L31" s="36">
        <v>0</v>
      </c>
      <c r="M31" s="36">
        <v>0</v>
      </c>
      <c r="N31" s="36">
        <v>5</v>
      </c>
      <c r="O31" s="36">
        <v>14</v>
      </c>
      <c r="P31">
        <f>VLOOKUP($A31,'Item Detail'!$A$2:$G$346,7,0)</f>
        <v>7</v>
      </c>
      <c r="Q31" s="38" t="s">
        <v>2414</v>
      </c>
      <c r="R31" s="38" t="s">
        <v>2415</v>
      </c>
      <c r="S31" s="38" t="s">
        <v>2416</v>
      </c>
      <c r="T31" s="38" t="s">
        <v>2417</v>
      </c>
      <c r="U31" s="38" t="s">
        <v>2424</v>
      </c>
      <c r="V31" s="38" t="s">
        <v>2419</v>
      </c>
      <c r="W31" s="38" t="s">
        <v>2420</v>
      </c>
      <c r="X31" s="38" t="s">
        <v>2420</v>
      </c>
      <c r="Y31" s="38" t="s">
        <v>2420</v>
      </c>
      <c r="Z31" s="38" t="s">
        <v>2420</v>
      </c>
      <c r="AA31" s="39" t="s">
        <v>2447</v>
      </c>
      <c r="AD31">
        <v>4</v>
      </c>
    </row>
    <row r="32" spans="1:30" x14ac:dyDescent="0.3">
      <c r="A32" s="36" t="s">
        <v>740</v>
      </c>
      <c r="B32" s="36" t="s">
        <v>2030</v>
      </c>
      <c r="C32" s="36" t="s">
        <v>741</v>
      </c>
      <c r="D32" s="36" t="s">
        <v>742</v>
      </c>
      <c r="E32" s="36" t="s">
        <v>743</v>
      </c>
      <c r="F32" s="36" t="s">
        <v>165</v>
      </c>
      <c r="G32" s="36" t="s">
        <v>2031</v>
      </c>
      <c r="H32" s="36" t="s">
        <v>2008</v>
      </c>
      <c r="I32" s="36">
        <v>4</v>
      </c>
      <c r="J32" s="36">
        <v>0</v>
      </c>
      <c r="K32" s="36">
        <v>0</v>
      </c>
      <c r="L32" s="36">
        <v>0</v>
      </c>
      <c r="M32" s="36">
        <v>0</v>
      </c>
      <c r="N32" s="36">
        <v>4</v>
      </c>
      <c r="O32" s="36">
        <v>11</v>
      </c>
      <c r="P32">
        <f>VLOOKUP($A32,'Item Detail'!$A$2:$G$346,7,0)</f>
        <v>7</v>
      </c>
      <c r="Q32" s="38" t="s">
        <v>2414</v>
      </c>
      <c r="R32" s="38" t="s">
        <v>2415</v>
      </c>
      <c r="S32" s="38" t="s">
        <v>2416</v>
      </c>
      <c r="T32" s="38" t="s">
        <v>2417</v>
      </c>
      <c r="U32" s="38" t="s">
        <v>2418</v>
      </c>
      <c r="V32" s="38" t="s">
        <v>2420</v>
      </c>
      <c r="W32" s="38" t="s">
        <v>2419</v>
      </c>
      <c r="X32" s="38" t="s">
        <v>2419</v>
      </c>
      <c r="Y32" s="38" t="s">
        <v>2419</v>
      </c>
      <c r="Z32" s="38" t="s">
        <v>2419</v>
      </c>
      <c r="AA32" s="39" t="s">
        <v>2447</v>
      </c>
      <c r="AB32">
        <v>3</v>
      </c>
    </row>
    <row r="33" spans="1:32" x14ac:dyDescent="0.3">
      <c r="A33" s="36" t="s">
        <v>740</v>
      </c>
      <c r="B33" s="36" t="s">
        <v>2030</v>
      </c>
      <c r="C33" s="36" t="s">
        <v>741</v>
      </c>
      <c r="D33" s="36" t="s">
        <v>742</v>
      </c>
      <c r="E33" s="36" t="s">
        <v>743</v>
      </c>
      <c r="F33" s="36" t="s">
        <v>165</v>
      </c>
      <c r="G33" s="36" t="s">
        <v>2031</v>
      </c>
      <c r="H33" s="36" t="s">
        <v>2002</v>
      </c>
      <c r="I33" s="36">
        <v>0</v>
      </c>
      <c r="J33" s="36">
        <v>3</v>
      </c>
      <c r="K33" s="36">
        <v>0</v>
      </c>
      <c r="L33" s="36">
        <v>0</v>
      </c>
      <c r="M33" s="36">
        <v>0</v>
      </c>
      <c r="N33" s="36">
        <v>3</v>
      </c>
      <c r="O33" s="36">
        <v>5</v>
      </c>
      <c r="P33">
        <f>VLOOKUP($A33,'Item Detail'!$A$2:$G$346,7,0)</f>
        <v>7</v>
      </c>
      <c r="Q33" s="38" t="s">
        <v>2414</v>
      </c>
      <c r="R33" s="38" t="s">
        <v>2415</v>
      </c>
      <c r="S33" s="38" t="s">
        <v>2416</v>
      </c>
      <c r="T33" s="38" t="s">
        <v>2417</v>
      </c>
      <c r="U33" s="38" t="s">
        <v>2418</v>
      </c>
      <c r="V33" s="38" t="s">
        <v>2420</v>
      </c>
      <c r="W33" s="38" t="s">
        <v>2419</v>
      </c>
      <c r="X33" s="38" t="s">
        <v>2419</v>
      </c>
      <c r="Y33" s="38" t="s">
        <v>2419</v>
      </c>
      <c r="Z33" s="38" t="s">
        <v>2419</v>
      </c>
      <c r="AA33" s="39" t="s">
        <v>2454</v>
      </c>
    </row>
    <row r="34" spans="1:32" x14ac:dyDescent="0.3">
      <c r="A34" s="36" t="s">
        <v>489</v>
      </c>
      <c r="B34" s="36" t="s">
        <v>2032</v>
      </c>
      <c r="C34" s="36" t="s">
        <v>759</v>
      </c>
      <c r="D34" s="36" t="s">
        <v>760</v>
      </c>
      <c r="E34" s="36" t="s">
        <v>761</v>
      </c>
      <c r="F34" s="36" t="s">
        <v>2033</v>
      </c>
      <c r="G34" s="36" t="s">
        <v>2034</v>
      </c>
      <c r="H34" s="36" t="s">
        <v>2014</v>
      </c>
      <c r="I34" s="36">
        <v>0</v>
      </c>
      <c r="J34" s="36">
        <v>0</v>
      </c>
      <c r="K34" s="36">
        <v>0</v>
      </c>
      <c r="L34" s="36">
        <v>0</v>
      </c>
      <c r="M34" s="36">
        <v>6</v>
      </c>
      <c r="N34" s="36">
        <v>6</v>
      </c>
      <c r="O34" s="36">
        <v>13</v>
      </c>
      <c r="P34">
        <f>VLOOKUP($A34,'Item Detail'!$A$2:$G$346,7,0)</f>
        <v>7</v>
      </c>
      <c r="Q34" s="38" t="s">
        <v>2429</v>
      </c>
      <c r="R34" s="38" t="s">
        <v>2415</v>
      </c>
      <c r="S34" s="38" t="s">
        <v>2430</v>
      </c>
      <c r="T34" s="38" t="s">
        <v>2417</v>
      </c>
      <c r="U34" s="38" t="s">
        <v>2424</v>
      </c>
      <c r="V34" s="38" t="s">
        <v>2420</v>
      </c>
      <c r="W34" s="38" t="s">
        <v>2420</v>
      </c>
      <c r="X34" s="38" t="s">
        <v>2420</v>
      </c>
      <c r="Y34" s="38" t="s">
        <v>2420</v>
      </c>
      <c r="Z34" s="38" t="s">
        <v>2420</v>
      </c>
      <c r="AA34" s="39" t="s">
        <v>2453</v>
      </c>
      <c r="AF34">
        <v>3</v>
      </c>
    </row>
    <row r="35" spans="1:32" x14ac:dyDescent="0.3">
      <c r="A35" s="36" t="s">
        <v>489</v>
      </c>
      <c r="B35" s="36" t="s">
        <v>2032</v>
      </c>
      <c r="C35" s="36" t="s">
        <v>759</v>
      </c>
      <c r="D35" s="36" t="s">
        <v>760</v>
      </c>
      <c r="E35" s="36" t="s">
        <v>761</v>
      </c>
      <c r="F35" s="36" t="s">
        <v>2033</v>
      </c>
      <c r="G35" s="36" t="s">
        <v>2034</v>
      </c>
      <c r="H35" s="36" t="s">
        <v>2008</v>
      </c>
      <c r="I35" s="36">
        <v>0</v>
      </c>
      <c r="J35" s="36">
        <v>0</v>
      </c>
      <c r="K35" s="36">
        <v>0</v>
      </c>
      <c r="L35" s="36">
        <v>0</v>
      </c>
      <c r="M35" s="36">
        <v>1</v>
      </c>
      <c r="N35" s="36">
        <v>1</v>
      </c>
      <c r="O35" s="36">
        <v>1</v>
      </c>
      <c r="P35">
        <f>VLOOKUP($A35,'Item Detail'!$A$2:$G$346,7,0)</f>
        <v>7</v>
      </c>
      <c r="Q35" s="38" t="s">
        <v>2429</v>
      </c>
      <c r="R35" s="38" t="s">
        <v>2415</v>
      </c>
      <c r="S35" s="38" t="s">
        <v>2430</v>
      </c>
      <c r="T35" s="38" t="s">
        <v>2417</v>
      </c>
      <c r="U35" s="38" t="s">
        <v>2424</v>
      </c>
      <c r="V35" s="38" t="s">
        <v>2420</v>
      </c>
      <c r="W35" s="38" t="s">
        <v>2420</v>
      </c>
      <c r="X35" s="38" t="s">
        <v>2420</v>
      </c>
      <c r="Y35" s="38" t="s">
        <v>2420</v>
      </c>
      <c r="Z35" s="38" t="s">
        <v>2420</v>
      </c>
      <c r="AA35" s="39" t="s">
        <v>2453</v>
      </c>
      <c r="AF35">
        <v>3</v>
      </c>
    </row>
    <row r="36" spans="1:32" x14ac:dyDescent="0.3">
      <c r="A36" s="36" t="s">
        <v>266</v>
      </c>
      <c r="B36" s="36" t="s">
        <v>2035</v>
      </c>
      <c r="C36" s="36" t="s">
        <v>768</v>
      </c>
      <c r="D36" s="36" t="s">
        <v>765</v>
      </c>
      <c r="E36" s="36" t="s">
        <v>769</v>
      </c>
      <c r="F36" s="36" t="s">
        <v>269</v>
      </c>
      <c r="G36" s="36" t="s">
        <v>2036</v>
      </c>
      <c r="H36" s="36" t="s">
        <v>2014</v>
      </c>
      <c r="I36" s="36">
        <v>1</v>
      </c>
      <c r="J36" s="36">
        <v>0</v>
      </c>
      <c r="K36" s="36">
        <v>3</v>
      </c>
      <c r="L36" s="36">
        <v>3</v>
      </c>
      <c r="M36" s="36">
        <v>0</v>
      </c>
      <c r="N36" s="36">
        <v>7</v>
      </c>
      <c r="O36" s="36">
        <v>8</v>
      </c>
      <c r="P36">
        <f>VLOOKUP($A36,'Item Detail'!$A$2:$G$346,7,0)</f>
        <v>7</v>
      </c>
      <c r="Q36" s="38" t="s">
        <v>2429</v>
      </c>
      <c r="R36" s="38" t="s">
        <v>2415</v>
      </c>
      <c r="S36" s="38" t="s">
        <v>2430</v>
      </c>
      <c r="T36" s="38" t="s">
        <v>2417</v>
      </c>
      <c r="U36" s="38" t="s">
        <v>2417</v>
      </c>
      <c r="V36" s="38" t="s">
        <v>2420</v>
      </c>
      <c r="W36" s="38" t="s">
        <v>2420</v>
      </c>
      <c r="X36" s="38" t="s">
        <v>2420</v>
      </c>
      <c r="Y36" s="38" t="s">
        <v>2420</v>
      </c>
      <c r="Z36" s="38" t="s">
        <v>2420</v>
      </c>
      <c r="AA36" s="39" t="s">
        <v>2451</v>
      </c>
    </row>
    <row r="37" spans="1:32" x14ac:dyDescent="0.3">
      <c r="A37" s="36" t="s">
        <v>780</v>
      </c>
      <c r="B37" s="36" t="s">
        <v>2037</v>
      </c>
      <c r="C37" s="36" t="s">
        <v>781</v>
      </c>
      <c r="D37" s="36" t="s">
        <v>782</v>
      </c>
      <c r="E37" s="36" t="s">
        <v>710</v>
      </c>
      <c r="F37" s="36" t="s">
        <v>2038</v>
      </c>
      <c r="G37" s="36" t="s">
        <v>2039</v>
      </c>
      <c r="H37" s="36" t="s">
        <v>2008</v>
      </c>
      <c r="I37" s="36">
        <v>0</v>
      </c>
      <c r="J37" s="36">
        <v>0</v>
      </c>
      <c r="K37" s="36">
        <v>0</v>
      </c>
      <c r="L37" s="36">
        <v>4</v>
      </c>
      <c r="M37" s="36">
        <v>0</v>
      </c>
      <c r="N37" s="36">
        <v>4</v>
      </c>
      <c r="O37" s="36">
        <v>250</v>
      </c>
      <c r="P37">
        <f>VLOOKUP($A37,'Item Detail'!$A$2:$G$346,7,0)</f>
        <v>6</v>
      </c>
      <c r="Q37" s="38" t="s">
        <v>2414</v>
      </c>
      <c r="R37" s="38" t="s">
        <v>2415</v>
      </c>
      <c r="S37" s="38" t="s">
        <v>2416</v>
      </c>
      <c r="T37" s="38" t="s">
        <v>2417</v>
      </c>
      <c r="U37" s="38" t="s">
        <v>2417</v>
      </c>
      <c r="V37" s="38" t="s">
        <v>2419</v>
      </c>
      <c r="W37" s="38" t="s">
        <v>2419</v>
      </c>
      <c r="X37" s="38" t="s">
        <v>2419</v>
      </c>
      <c r="Y37" s="38" t="s">
        <v>2420</v>
      </c>
      <c r="Z37" s="38" t="s">
        <v>2419</v>
      </c>
      <c r="AA37" s="39" t="s">
        <v>2447</v>
      </c>
      <c r="AE37">
        <v>60</v>
      </c>
    </row>
    <row r="38" spans="1:32" x14ac:dyDescent="0.3">
      <c r="A38" s="36" t="s">
        <v>780</v>
      </c>
      <c r="B38" s="36" t="s">
        <v>2037</v>
      </c>
      <c r="C38" s="36" t="s">
        <v>781</v>
      </c>
      <c r="D38" s="36" t="s">
        <v>782</v>
      </c>
      <c r="E38" s="36" t="s">
        <v>710</v>
      </c>
      <c r="F38" s="36" t="s">
        <v>2038</v>
      </c>
      <c r="G38" s="36" t="s">
        <v>2039</v>
      </c>
      <c r="H38" s="36" t="s">
        <v>2002</v>
      </c>
      <c r="I38" s="36">
        <v>0</v>
      </c>
      <c r="J38" s="36">
        <v>0</v>
      </c>
      <c r="K38" s="36">
        <v>1</v>
      </c>
      <c r="L38" s="36">
        <v>0</v>
      </c>
      <c r="M38" s="36">
        <v>1</v>
      </c>
      <c r="N38" s="36">
        <v>2</v>
      </c>
      <c r="O38" s="36">
        <v>130</v>
      </c>
      <c r="P38">
        <f>VLOOKUP($A38,'Item Detail'!$A$2:$G$346,7,0)</f>
        <v>6</v>
      </c>
      <c r="Q38" s="38" t="s">
        <v>2414</v>
      </c>
      <c r="R38" s="38" t="s">
        <v>2415</v>
      </c>
      <c r="S38" s="38" t="s">
        <v>2416</v>
      </c>
      <c r="T38" s="38" t="s">
        <v>2417</v>
      </c>
      <c r="U38" s="38" t="s">
        <v>2417</v>
      </c>
      <c r="V38" s="38" t="s">
        <v>2419</v>
      </c>
      <c r="W38" s="38" t="s">
        <v>2419</v>
      </c>
      <c r="X38" s="38" t="s">
        <v>2419</v>
      </c>
      <c r="Y38" s="38" t="s">
        <v>2420</v>
      </c>
      <c r="Z38" s="38" t="s">
        <v>2419</v>
      </c>
      <c r="AA38" s="39" t="s">
        <v>2454</v>
      </c>
    </row>
    <row r="39" spans="1:32" x14ac:dyDescent="0.3">
      <c r="A39" s="36" t="s">
        <v>793</v>
      </c>
      <c r="B39" s="36" t="s">
        <v>2003</v>
      </c>
      <c r="C39" s="36" t="s">
        <v>794</v>
      </c>
      <c r="D39" s="36" t="s">
        <v>795</v>
      </c>
      <c r="E39" s="36" t="s">
        <v>796</v>
      </c>
      <c r="F39" s="36" t="s">
        <v>2004</v>
      </c>
      <c r="G39" s="36" t="s">
        <v>2040</v>
      </c>
      <c r="H39" s="36" t="s">
        <v>2001</v>
      </c>
      <c r="I39" s="36">
        <v>0</v>
      </c>
      <c r="J39" s="36">
        <v>1</v>
      </c>
      <c r="K39" s="36">
        <v>0</v>
      </c>
      <c r="L39" s="36">
        <v>0</v>
      </c>
      <c r="M39" s="36">
        <v>0</v>
      </c>
      <c r="N39" s="36">
        <v>1</v>
      </c>
      <c r="O39" s="36">
        <v>1</v>
      </c>
      <c r="P39">
        <f>VLOOKUP($A39,'Item Detail'!$A$2:$G$346,7,0)</f>
        <v>6</v>
      </c>
      <c r="Q39" s="38" t="s">
        <v>2414</v>
      </c>
      <c r="R39" s="38" t="s">
        <v>2415</v>
      </c>
      <c r="S39" s="38" t="s">
        <v>2416</v>
      </c>
      <c r="T39" s="38" t="s">
        <v>2417</v>
      </c>
      <c r="U39" s="38" t="s">
        <v>2424</v>
      </c>
      <c r="V39" s="38" t="s">
        <v>2419</v>
      </c>
      <c r="W39" s="38" t="s">
        <v>2419</v>
      </c>
      <c r="X39" s="38" t="s">
        <v>2419</v>
      </c>
      <c r="Y39" s="38" t="s">
        <v>2419</v>
      </c>
      <c r="Z39" s="38" t="s">
        <v>2419</v>
      </c>
      <c r="AA39" s="39" t="s">
        <v>2454</v>
      </c>
    </row>
    <row r="40" spans="1:32" x14ac:dyDescent="0.3">
      <c r="A40" s="36" t="s">
        <v>793</v>
      </c>
      <c r="B40" s="36" t="s">
        <v>2003</v>
      </c>
      <c r="C40" s="36" t="s">
        <v>794</v>
      </c>
      <c r="D40" s="36" t="s">
        <v>795</v>
      </c>
      <c r="E40" s="36" t="s">
        <v>796</v>
      </c>
      <c r="F40" s="36" t="s">
        <v>2004</v>
      </c>
      <c r="G40" s="36" t="s">
        <v>2040</v>
      </c>
      <c r="H40" s="36" t="s">
        <v>2002</v>
      </c>
      <c r="I40" s="36">
        <v>0</v>
      </c>
      <c r="J40" s="36">
        <v>4</v>
      </c>
      <c r="K40" s="36">
        <v>0</v>
      </c>
      <c r="L40" s="36">
        <v>1</v>
      </c>
      <c r="M40" s="36">
        <v>0</v>
      </c>
      <c r="N40" s="36">
        <v>5</v>
      </c>
      <c r="O40" s="36">
        <v>39</v>
      </c>
      <c r="P40">
        <f>VLOOKUP($A40,'Item Detail'!$A$2:$G$346,7,0)</f>
        <v>6</v>
      </c>
      <c r="Q40" s="38" t="s">
        <v>2414</v>
      </c>
      <c r="R40" s="38" t="s">
        <v>2415</v>
      </c>
      <c r="S40" s="38" t="s">
        <v>2416</v>
      </c>
      <c r="T40" s="38" t="s">
        <v>2417</v>
      </c>
      <c r="U40" s="38" t="s">
        <v>2424</v>
      </c>
      <c r="V40" s="38" t="s">
        <v>2419</v>
      </c>
      <c r="W40" s="38" t="s">
        <v>2419</v>
      </c>
      <c r="X40" s="38" t="s">
        <v>2419</v>
      </c>
      <c r="Y40" s="38" t="s">
        <v>2419</v>
      </c>
      <c r="Z40" s="38" t="s">
        <v>2419</v>
      </c>
      <c r="AA40" s="39" t="s">
        <v>2454</v>
      </c>
    </row>
    <row r="41" spans="1:32" x14ac:dyDescent="0.3">
      <c r="A41" s="36" t="s">
        <v>806</v>
      </c>
      <c r="B41" s="36" t="s">
        <v>2041</v>
      </c>
      <c r="C41" s="36" t="s">
        <v>807</v>
      </c>
      <c r="D41" s="36" t="s">
        <v>765</v>
      </c>
      <c r="E41" s="36" t="s">
        <v>687</v>
      </c>
      <c r="F41" s="36" t="s">
        <v>250</v>
      </c>
      <c r="G41" s="36" t="s">
        <v>2042</v>
      </c>
      <c r="H41" s="36" t="s">
        <v>2002</v>
      </c>
      <c r="I41" s="36">
        <v>2</v>
      </c>
      <c r="J41" s="36">
        <v>0</v>
      </c>
      <c r="K41" s="36">
        <v>2</v>
      </c>
      <c r="L41" s="36">
        <v>2</v>
      </c>
      <c r="M41" s="36">
        <v>0</v>
      </c>
      <c r="N41" s="36">
        <v>6</v>
      </c>
      <c r="O41" s="36">
        <v>18</v>
      </c>
      <c r="P41">
        <f>VLOOKUP($A41,'Item Detail'!$A$2:$G$346,7,0)</f>
        <v>6</v>
      </c>
      <c r="Q41" s="38" t="s">
        <v>2414</v>
      </c>
      <c r="R41" s="38" t="s">
        <v>2415</v>
      </c>
      <c r="S41" s="38" t="s">
        <v>2416</v>
      </c>
      <c r="T41" s="38" t="s">
        <v>2417</v>
      </c>
      <c r="U41" s="38" t="s">
        <v>2417</v>
      </c>
      <c r="V41" s="38" t="s">
        <v>2419</v>
      </c>
      <c r="W41" s="38" t="s">
        <v>2419</v>
      </c>
      <c r="X41" s="38" t="s">
        <v>2419</v>
      </c>
      <c r="Y41" s="38" t="s">
        <v>2419</v>
      </c>
      <c r="Z41" s="38" t="s">
        <v>2419</v>
      </c>
      <c r="AA41" s="39" t="s">
        <v>2454</v>
      </c>
    </row>
    <row r="42" spans="1:32" x14ac:dyDescent="0.3">
      <c r="A42" s="36" t="s">
        <v>587</v>
      </c>
      <c r="B42" s="36" t="s">
        <v>2043</v>
      </c>
      <c r="C42" s="36" t="s">
        <v>785</v>
      </c>
      <c r="D42" s="36" t="s">
        <v>786</v>
      </c>
      <c r="E42" s="36" t="s">
        <v>706</v>
      </c>
      <c r="F42" s="36" t="s">
        <v>2044</v>
      </c>
      <c r="G42" s="36" t="s">
        <v>2045</v>
      </c>
      <c r="H42" s="36" t="s">
        <v>2018</v>
      </c>
      <c r="I42" s="36">
        <v>0</v>
      </c>
      <c r="J42" s="36">
        <v>2</v>
      </c>
      <c r="K42" s="36">
        <v>2</v>
      </c>
      <c r="L42" s="36">
        <v>0</v>
      </c>
      <c r="M42" s="36">
        <v>2</v>
      </c>
      <c r="N42" s="36">
        <v>6</v>
      </c>
      <c r="O42" s="36">
        <v>17</v>
      </c>
      <c r="P42">
        <f>VLOOKUP($A42,'Item Detail'!$A$2:$G$346,7,0)</f>
        <v>6</v>
      </c>
      <c r="Q42" s="38" t="s">
        <v>2422</v>
      </c>
      <c r="R42" s="38" t="s">
        <v>2415</v>
      </c>
      <c r="S42" s="38" t="s">
        <v>537</v>
      </c>
      <c r="T42" s="38" t="s">
        <v>2417</v>
      </c>
      <c r="U42" s="38" t="s">
        <v>2424</v>
      </c>
      <c r="V42" s="38" t="s">
        <v>2420</v>
      </c>
      <c r="W42" s="38" t="s">
        <v>2420</v>
      </c>
      <c r="X42" s="38" t="s">
        <v>2420</v>
      </c>
      <c r="Y42" s="38" t="s">
        <v>2420</v>
      </c>
      <c r="Z42" s="38" t="s">
        <v>2420</v>
      </c>
      <c r="AA42" s="39" t="s">
        <v>2451</v>
      </c>
    </row>
    <row r="43" spans="1:32" x14ac:dyDescent="0.3">
      <c r="A43" s="36" t="s">
        <v>798</v>
      </c>
      <c r="B43" s="36" t="s">
        <v>2046</v>
      </c>
      <c r="C43" s="36" t="s">
        <v>799</v>
      </c>
      <c r="D43" s="36" t="s">
        <v>765</v>
      </c>
      <c r="E43" s="36" t="s">
        <v>706</v>
      </c>
      <c r="F43" s="36" t="s">
        <v>2047</v>
      </c>
      <c r="G43" s="36" t="s">
        <v>2048</v>
      </c>
      <c r="H43" s="36" t="s">
        <v>2002</v>
      </c>
      <c r="I43" s="36">
        <v>0</v>
      </c>
      <c r="J43" s="36">
        <v>5</v>
      </c>
      <c r="K43" s="36">
        <v>0</v>
      </c>
      <c r="L43" s="36">
        <v>0</v>
      </c>
      <c r="M43" s="36">
        <v>1</v>
      </c>
      <c r="N43" s="36">
        <v>6</v>
      </c>
      <c r="O43" s="36">
        <v>11</v>
      </c>
      <c r="P43">
        <f>VLOOKUP($A43,'Item Detail'!$A$2:$G$346,7,0)</f>
        <v>6</v>
      </c>
      <c r="Q43" s="38" t="s">
        <v>2431</v>
      </c>
      <c r="R43" s="38" t="s">
        <v>2415</v>
      </c>
      <c r="S43" s="38" t="s">
        <v>2416</v>
      </c>
      <c r="T43" s="38" t="s">
        <v>2417</v>
      </c>
      <c r="U43" s="38" t="s">
        <v>2417</v>
      </c>
      <c r="V43" s="38" t="s">
        <v>2419</v>
      </c>
      <c r="W43" s="38" t="s">
        <v>2419</v>
      </c>
      <c r="X43" s="38" t="s">
        <v>2419</v>
      </c>
      <c r="Y43" s="38" t="s">
        <v>2419</v>
      </c>
      <c r="Z43" s="38" t="s">
        <v>2419</v>
      </c>
      <c r="AA43" s="39" t="s">
        <v>2454</v>
      </c>
    </row>
    <row r="44" spans="1:32" x14ac:dyDescent="0.3">
      <c r="A44" s="36" t="s">
        <v>802</v>
      </c>
      <c r="B44" s="36" t="s">
        <v>1998</v>
      </c>
      <c r="C44" s="36" t="s">
        <v>803</v>
      </c>
      <c r="D44" s="36" t="s">
        <v>804</v>
      </c>
      <c r="E44" s="36" t="s">
        <v>732</v>
      </c>
      <c r="F44" s="36" t="s">
        <v>1999</v>
      </c>
      <c r="G44" s="36" t="s">
        <v>2049</v>
      </c>
      <c r="H44" s="36" t="s">
        <v>2001</v>
      </c>
      <c r="I44" s="36">
        <v>0</v>
      </c>
      <c r="J44" s="36">
        <v>0</v>
      </c>
      <c r="K44" s="36">
        <v>1</v>
      </c>
      <c r="L44" s="36">
        <v>0</v>
      </c>
      <c r="M44" s="36">
        <v>1</v>
      </c>
      <c r="N44" s="36">
        <v>2</v>
      </c>
      <c r="O44" s="36">
        <v>3</v>
      </c>
      <c r="P44">
        <f>VLOOKUP($A44,'Item Detail'!$A$2:$G$346,7,0)</f>
        <v>6</v>
      </c>
      <c r="Q44" s="38" t="s">
        <v>2414</v>
      </c>
      <c r="R44" s="38" t="s">
        <v>2415</v>
      </c>
      <c r="S44" s="38" t="s">
        <v>2416</v>
      </c>
      <c r="T44" s="38" t="s">
        <v>2417</v>
      </c>
      <c r="U44" s="38" t="s">
        <v>2418</v>
      </c>
      <c r="V44" s="38" t="s">
        <v>2419</v>
      </c>
      <c r="W44" s="38" t="s">
        <v>2419</v>
      </c>
      <c r="X44" s="38" t="s">
        <v>2419</v>
      </c>
      <c r="Y44" s="38" t="s">
        <v>2419</v>
      </c>
      <c r="Z44" s="38" t="s">
        <v>2419</v>
      </c>
      <c r="AA44" s="39" t="s">
        <v>2454</v>
      </c>
    </row>
    <row r="45" spans="1:32" x14ac:dyDescent="0.3">
      <c r="A45" s="36" t="s">
        <v>802</v>
      </c>
      <c r="B45" s="36" t="s">
        <v>1998</v>
      </c>
      <c r="C45" s="36" t="s">
        <v>803</v>
      </c>
      <c r="D45" s="36" t="s">
        <v>804</v>
      </c>
      <c r="E45" s="36" t="s">
        <v>732</v>
      </c>
      <c r="F45" s="36" t="s">
        <v>1999</v>
      </c>
      <c r="G45" s="36" t="s">
        <v>2049</v>
      </c>
      <c r="H45" s="36" t="s">
        <v>2002</v>
      </c>
      <c r="I45" s="36">
        <v>0</v>
      </c>
      <c r="J45" s="36">
        <v>0</v>
      </c>
      <c r="K45" s="36">
        <v>3</v>
      </c>
      <c r="L45" s="36">
        <v>0</v>
      </c>
      <c r="M45" s="36">
        <v>1</v>
      </c>
      <c r="N45" s="36">
        <v>4</v>
      </c>
      <c r="O45" s="36">
        <v>8</v>
      </c>
      <c r="P45">
        <f>VLOOKUP($A45,'Item Detail'!$A$2:$G$346,7,0)</f>
        <v>6</v>
      </c>
      <c r="Q45" s="38" t="s">
        <v>2414</v>
      </c>
      <c r="R45" s="38" t="s">
        <v>2415</v>
      </c>
      <c r="S45" s="38" t="s">
        <v>2416</v>
      </c>
      <c r="T45" s="38" t="s">
        <v>2417</v>
      </c>
      <c r="U45" s="38" t="s">
        <v>2418</v>
      </c>
      <c r="V45" s="38" t="s">
        <v>2419</v>
      </c>
      <c r="W45" s="38" t="s">
        <v>2419</v>
      </c>
      <c r="X45" s="38" t="s">
        <v>2419</v>
      </c>
      <c r="Y45" s="38" t="s">
        <v>2419</v>
      </c>
      <c r="Z45" s="38" t="s">
        <v>2419</v>
      </c>
      <c r="AA45" s="39" t="s">
        <v>2454</v>
      </c>
    </row>
    <row r="46" spans="1:32" x14ac:dyDescent="0.3">
      <c r="A46" s="36" t="s">
        <v>775</v>
      </c>
      <c r="B46" s="36" t="s">
        <v>1998</v>
      </c>
      <c r="C46" s="36" t="s">
        <v>776</v>
      </c>
      <c r="D46" s="36" t="s">
        <v>777</v>
      </c>
      <c r="E46" s="36" t="s">
        <v>778</v>
      </c>
      <c r="F46" s="36" t="s">
        <v>1999</v>
      </c>
      <c r="G46" s="36" t="s">
        <v>2050</v>
      </c>
      <c r="H46" s="36" t="s">
        <v>2001</v>
      </c>
      <c r="I46" s="36">
        <v>0</v>
      </c>
      <c r="J46" s="36">
        <v>0</v>
      </c>
      <c r="K46" s="36">
        <v>0</v>
      </c>
      <c r="L46" s="36">
        <v>1</v>
      </c>
      <c r="M46" s="36">
        <v>1</v>
      </c>
      <c r="N46" s="36">
        <v>2</v>
      </c>
      <c r="O46" s="36">
        <v>4</v>
      </c>
      <c r="P46">
        <f>VLOOKUP($A46,'Item Detail'!$A$2:$G$346,7,0)</f>
        <v>6</v>
      </c>
      <c r="Q46" s="38" t="s">
        <v>2414</v>
      </c>
      <c r="R46" s="38" t="s">
        <v>2415</v>
      </c>
      <c r="S46" s="38" t="s">
        <v>2416</v>
      </c>
      <c r="T46" s="38" t="s">
        <v>2417</v>
      </c>
      <c r="U46" s="38" t="s">
        <v>2418</v>
      </c>
      <c r="V46" s="38" t="s">
        <v>2419</v>
      </c>
      <c r="W46" s="38" t="s">
        <v>2419</v>
      </c>
      <c r="X46" s="38" t="s">
        <v>2419</v>
      </c>
      <c r="Y46" s="38" t="s">
        <v>2419</v>
      </c>
      <c r="Z46" s="38" t="s">
        <v>2419</v>
      </c>
      <c r="AA46" s="39" t="s">
        <v>2454</v>
      </c>
    </row>
    <row r="47" spans="1:32" x14ac:dyDescent="0.3">
      <c r="A47" s="36" t="s">
        <v>775</v>
      </c>
      <c r="B47" s="36" t="s">
        <v>1998</v>
      </c>
      <c r="C47" s="36" t="s">
        <v>776</v>
      </c>
      <c r="D47" s="36" t="s">
        <v>777</v>
      </c>
      <c r="E47" s="36" t="s">
        <v>778</v>
      </c>
      <c r="F47" s="36" t="s">
        <v>1999</v>
      </c>
      <c r="G47" s="36" t="s">
        <v>2050</v>
      </c>
      <c r="H47" s="36" t="s">
        <v>2002</v>
      </c>
      <c r="I47" s="36">
        <v>1</v>
      </c>
      <c r="J47" s="36">
        <v>1</v>
      </c>
      <c r="K47" s="36">
        <v>0</v>
      </c>
      <c r="L47" s="36">
        <v>0</v>
      </c>
      <c r="M47" s="36">
        <v>2</v>
      </c>
      <c r="N47" s="36">
        <v>4</v>
      </c>
      <c r="O47" s="36">
        <v>7</v>
      </c>
      <c r="P47">
        <f>VLOOKUP($A47,'Item Detail'!$A$2:$G$346,7,0)</f>
        <v>6</v>
      </c>
      <c r="Q47" s="38" t="s">
        <v>2414</v>
      </c>
      <c r="R47" s="38" t="s">
        <v>2415</v>
      </c>
      <c r="S47" s="38" t="s">
        <v>2416</v>
      </c>
      <c r="T47" s="38" t="s">
        <v>2417</v>
      </c>
      <c r="U47" s="38" t="s">
        <v>2418</v>
      </c>
      <c r="V47" s="38" t="s">
        <v>2419</v>
      </c>
      <c r="W47" s="38" t="s">
        <v>2419</v>
      </c>
      <c r="X47" s="38" t="s">
        <v>2419</v>
      </c>
      <c r="Y47" s="38" t="s">
        <v>2419</v>
      </c>
      <c r="Z47" s="38" t="s">
        <v>2419</v>
      </c>
      <c r="AA47" s="39" t="s">
        <v>2454</v>
      </c>
    </row>
    <row r="48" spans="1:32" x14ac:dyDescent="0.3">
      <c r="A48" s="36" t="s">
        <v>771</v>
      </c>
      <c r="B48" s="36" t="s">
        <v>2023</v>
      </c>
      <c r="C48" s="36" t="s">
        <v>772</v>
      </c>
      <c r="D48" s="36" t="s">
        <v>773</v>
      </c>
      <c r="E48" s="36" t="s">
        <v>706</v>
      </c>
      <c r="F48" s="36" t="s">
        <v>275</v>
      </c>
      <c r="G48" s="36" t="s">
        <v>2051</v>
      </c>
      <c r="H48" s="36" t="s">
        <v>2002</v>
      </c>
      <c r="I48" s="36">
        <v>6</v>
      </c>
      <c r="J48" s="36">
        <v>0</v>
      </c>
      <c r="K48" s="36">
        <v>0</v>
      </c>
      <c r="L48" s="36">
        <v>0</v>
      </c>
      <c r="M48" s="36">
        <v>0</v>
      </c>
      <c r="N48" s="36">
        <v>6</v>
      </c>
      <c r="O48" s="36">
        <v>8</v>
      </c>
      <c r="P48">
        <f>VLOOKUP($A48,'Item Detail'!$A$2:$G$346,7,0)</f>
        <v>6</v>
      </c>
      <c r="Q48" s="38" t="s">
        <v>2423</v>
      </c>
      <c r="R48" s="38" t="s">
        <v>2415</v>
      </c>
      <c r="S48" s="38" t="s">
        <v>2416</v>
      </c>
      <c r="T48" s="38" t="s">
        <v>2417</v>
      </c>
      <c r="U48" s="38" t="s">
        <v>2417</v>
      </c>
      <c r="V48" s="38" t="s">
        <v>2419</v>
      </c>
      <c r="W48" s="38" t="s">
        <v>2419</v>
      </c>
      <c r="X48" s="38" t="s">
        <v>2419</v>
      </c>
      <c r="Y48" s="38" t="s">
        <v>2419</v>
      </c>
      <c r="Z48" s="38" t="s">
        <v>2419</v>
      </c>
      <c r="AA48" s="39" t="s">
        <v>2454</v>
      </c>
    </row>
    <row r="49" spans="1:31" x14ac:dyDescent="0.3">
      <c r="A49" s="36" t="s">
        <v>788</v>
      </c>
      <c r="B49" s="36" t="s">
        <v>1998</v>
      </c>
      <c r="C49" s="36" t="s">
        <v>789</v>
      </c>
      <c r="D49" s="36" t="s">
        <v>790</v>
      </c>
      <c r="E49" s="36" t="s">
        <v>791</v>
      </c>
      <c r="F49" s="36" t="s">
        <v>1999</v>
      </c>
      <c r="G49" s="36" t="s">
        <v>2052</v>
      </c>
      <c r="H49" s="36" t="s">
        <v>2001</v>
      </c>
      <c r="I49" s="36">
        <v>3</v>
      </c>
      <c r="J49" s="36">
        <v>0</v>
      </c>
      <c r="K49" s="36">
        <v>1</v>
      </c>
      <c r="L49" s="36">
        <v>1</v>
      </c>
      <c r="M49" s="36">
        <v>0</v>
      </c>
      <c r="N49" s="36">
        <v>5</v>
      </c>
      <c r="O49" s="36">
        <v>5</v>
      </c>
      <c r="P49">
        <f>VLOOKUP($A49,'Item Detail'!$A$2:$G$346,7,0)</f>
        <v>6</v>
      </c>
      <c r="Q49" s="38" t="s">
        <v>2423</v>
      </c>
      <c r="R49" s="38" t="s">
        <v>2415</v>
      </c>
      <c r="S49" s="38" t="s">
        <v>2416</v>
      </c>
      <c r="T49" s="38" t="s">
        <v>2417</v>
      </c>
      <c r="U49" s="38" t="s">
        <v>2418</v>
      </c>
      <c r="V49" s="38" t="s">
        <v>2419</v>
      </c>
      <c r="W49" s="38" t="s">
        <v>2419</v>
      </c>
      <c r="X49" s="38" t="s">
        <v>2419</v>
      </c>
      <c r="Y49" s="38" t="s">
        <v>2419</v>
      </c>
      <c r="Z49" s="38" t="s">
        <v>2419</v>
      </c>
      <c r="AA49" s="39" t="s">
        <v>2454</v>
      </c>
    </row>
    <row r="50" spans="1:31" x14ac:dyDescent="0.3">
      <c r="A50" s="36" t="s">
        <v>788</v>
      </c>
      <c r="B50" s="36" t="s">
        <v>1998</v>
      </c>
      <c r="C50" s="36" t="s">
        <v>789</v>
      </c>
      <c r="D50" s="36" t="s">
        <v>790</v>
      </c>
      <c r="E50" s="36" t="s">
        <v>791</v>
      </c>
      <c r="F50" s="36" t="s">
        <v>1999</v>
      </c>
      <c r="G50" s="36" t="s">
        <v>2052</v>
      </c>
      <c r="H50" s="36" t="s">
        <v>2002</v>
      </c>
      <c r="I50" s="36">
        <v>0</v>
      </c>
      <c r="J50" s="36">
        <v>0</v>
      </c>
      <c r="K50" s="36">
        <v>0</v>
      </c>
      <c r="L50" s="36">
        <v>0</v>
      </c>
      <c r="M50" s="36">
        <v>1</v>
      </c>
      <c r="N50" s="36">
        <v>1</v>
      </c>
      <c r="O50" s="36">
        <v>2</v>
      </c>
      <c r="P50">
        <f>VLOOKUP($A50,'Item Detail'!$A$2:$G$346,7,0)</f>
        <v>6</v>
      </c>
      <c r="Q50" s="38" t="s">
        <v>2423</v>
      </c>
      <c r="R50" s="38" t="s">
        <v>2415</v>
      </c>
      <c r="S50" s="38" t="s">
        <v>2416</v>
      </c>
      <c r="T50" s="38" t="s">
        <v>2417</v>
      </c>
      <c r="U50" s="38" t="s">
        <v>2418</v>
      </c>
      <c r="V50" s="38" t="s">
        <v>2419</v>
      </c>
      <c r="W50" s="38" t="s">
        <v>2419</v>
      </c>
      <c r="X50" s="38" t="s">
        <v>2419</v>
      </c>
      <c r="Y50" s="38" t="s">
        <v>2419</v>
      </c>
      <c r="Z50" s="38" t="s">
        <v>2419</v>
      </c>
      <c r="AA50" s="39" t="s">
        <v>2454</v>
      </c>
    </row>
    <row r="51" spans="1:31" x14ac:dyDescent="0.3">
      <c r="A51" s="36" t="s">
        <v>849</v>
      </c>
      <c r="B51" s="36" t="s">
        <v>2037</v>
      </c>
      <c r="C51" s="36" t="s">
        <v>850</v>
      </c>
      <c r="D51" s="36" t="s">
        <v>765</v>
      </c>
      <c r="E51" s="36" t="s">
        <v>710</v>
      </c>
      <c r="F51" s="36" t="s">
        <v>2038</v>
      </c>
      <c r="G51" s="36" t="s">
        <v>2053</v>
      </c>
      <c r="H51" s="36" t="s">
        <v>2008</v>
      </c>
      <c r="I51" s="36">
        <v>0</v>
      </c>
      <c r="J51" s="36">
        <v>0</v>
      </c>
      <c r="K51" s="36">
        <v>0</v>
      </c>
      <c r="L51" s="36">
        <v>5</v>
      </c>
      <c r="M51" s="36">
        <v>0</v>
      </c>
      <c r="N51" s="36">
        <v>5</v>
      </c>
      <c r="O51" s="36">
        <v>580</v>
      </c>
      <c r="P51">
        <f>VLOOKUP($A51,'Item Detail'!$A$2:$G$346,7,0)</f>
        <v>5</v>
      </c>
      <c r="Q51" s="38" t="s">
        <v>2414</v>
      </c>
      <c r="R51" s="38" t="s">
        <v>2415</v>
      </c>
      <c r="S51" s="38" t="s">
        <v>2416</v>
      </c>
      <c r="T51" s="38" t="s">
        <v>2417</v>
      </c>
      <c r="U51" s="38" t="s">
        <v>2418</v>
      </c>
      <c r="V51" s="38" t="s">
        <v>2419</v>
      </c>
      <c r="W51" s="38" t="s">
        <v>2419</v>
      </c>
      <c r="X51" s="38" t="s">
        <v>2419</v>
      </c>
      <c r="Y51" s="38" t="s">
        <v>2420</v>
      </c>
      <c r="Z51" s="38" t="s">
        <v>2419</v>
      </c>
      <c r="AA51" s="39" t="s">
        <v>2447</v>
      </c>
      <c r="AE51">
        <v>225</v>
      </c>
    </row>
    <row r="52" spans="1:31" x14ac:dyDescent="0.3">
      <c r="A52" s="36" t="s">
        <v>835</v>
      </c>
      <c r="B52" s="36" t="s">
        <v>2037</v>
      </c>
      <c r="C52" s="36" t="s">
        <v>836</v>
      </c>
      <c r="D52" s="36" t="s">
        <v>837</v>
      </c>
      <c r="E52" s="36" t="s">
        <v>838</v>
      </c>
      <c r="F52" s="36" t="s">
        <v>2038</v>
      </c>
      <c r="G52" s="36" t="s">
        <v>2054</v>
      </c>
      <c r="H52" s="36" t="s">
        <v>2001</v>
      </c>
      <c r="I52" s="36">
        <v>0</v>
      </c>
      <c r="J52" s="36">
        <v>4</v>
      </c>
      <c r="K52" s="36">
        <v>0</v>
      </c>
      <c r="L52" s="36">
        <v>0</v>
      </c>
      <c r="M52" s="36">
        <v>0</v>
      </c>
      <c r="N52" s="36">
        <v>4</v>
      </c>
      <c r="O52" s="36">
        <v>6</v>
      </c>
      <c r="P52">
        <f>VLOOKUP($A52,'Item Detail'!$A$2:$G$346,7,0)</f>
        <v>5</v>
      </c>
      <c r="Q52" s="38" t="s">
        <v>2414</v>
      </c>
      <c r="R52" s="38" t="s">
        <v>2427</v>
      </c>
      <c r="S52" s="38" t="s">
        <v>2416</v>
      </c>
      <c r="T52" s="38" t="s">
        <v>2432</v>
      </c>
      <c r="U52" s="38" t="s">
        <v>2425</v>
      </c>
      <c r="V52" s="38" t="s">
        <v>2419</v>
      </c>
      <c r="W52" s="38" t="s">
        <v>2419</v>
      </c>
      <c r="X52" s="38" t="s">
        <v>2419</v>
      </c>
      <c r="Y52" s="38" t="s">
        <v>2419</v>
      </c>
      <c r="Z52" s="38" t="s">
        <v>2419</v>
      </c>
      <c r="AA52" s="39" t="s">
        <v>2454</v>
      </c>
    </row>
    <row r="53" spans="1:31" x14ac:dyDescent="0.3">
      <c r="A53" s="36" t="s">
        <v>835</v>
      </c>
      <c r="B53" s="36" t="s">
        <v>2037</v>
      </c>
      <c r="C53" s="36" t="s">
        <v>836</v>
      </c>
      <c r="D53" s="36" t="s">
        <v>837</v>
      </c>
      <c r="E53" s="36" t="s">
        <v>838</v>
      </c>
      <c r="F53" s="36" t="s">
        <v>2038</v>
      </c>
      <c r="G53" s="36" t="s">
        <v>2054</v>
      </c>
      <c r="H53" s="36" t="s">
        <v>2002</v>
      </c>
      <c r="I53" s="36">
        <v>0</v>
      </c>
      <c r="J53" s="36">
        <v>1</v>
      </c>
      <c r="K53" s="36">
        <v>0</v>
      </c>
      <c r="L53" s="36">
        <v>0</v>
      </c>
      <c r="M53" s="36">
        <v>0</v>
      </c>
      <c r="N53" s="36">
        <v>1</v>
      </c>
      <c r="O53" s="36">
        <v>24</v>
      </c>
      <c r="P53">
        <f>VLOOKUP($A53,'Item Detail'!$A$2:$G$346,7,0)</f>
        <v>5</v>
      </c>
      <c r="Q53" s="38" t="s">
        <v>2414</v>
      </c>
      <c r="R53" s="38" t="s">
        <v>2427</v>
      </c>
      <c r="S53" s="38" t="s">
        <v>2416</v>
      </c>
      <c r="T53" s="38" t="s">
        <v>2432</v>
      </c>
      <c r="U53" s="38" t="s">
        <v>2425</v>
      </c>
      <c r="V53" s="38" t="s">
        <v>2419</v>
      </c>
      <c r="W53" s="38" t="s">
        <v>2419</v>
      </c>
      <c r="X53" s="38" t="s">
        <v>2419</v>
      </c>
      <c r="Y53" s="38" t="s">
        <v>2419</v>
      </c>
      <c r="Z53" s="38" t="s">
        <v>2419</v>
      </c>
      <c r="AA53" s="39" t="s">
        <v>2454</v>
      </c>
    </row>
    <row r="54" spans="1:31" x14ac:dyDescent="0.3">
      <c r="A54" s="36" t="s">
        <v>809</v>
      </c>
      <c r="B54" s="36" t="s">
        <v>2027</v>
      </c>
      <c r="C54" s="36" t="s">
        <v>810</v>
      </c>
      <c r="D54" s="36" t="s">
        <v>811</v>
      </c>
      <c r="E54" s="36" t="s">
        <v>756</v>
      </c>
      <c r="F54" s="36" t="s">
        <v>757</v>
      </c>
      <c r="G54" s="36" t="s">
        <v>2055</v>
      </c>
      <c r="H54" s="36" t="s">
        <v>2001</v>
      </c>
      <c r="I54" s="36">
        <v>2</v>
      </c>
      <c r="J54" s="36">
        <v>1</v>
      </c>
      <c r="K54" s="36">
        <v>2</v>
      </c>
      <c r="L54" s="36">
        <v>0</v>
      </c>
      <c r="M54" s="36">
        <v>0</v>
      </c>
      <c r="N54" s="36">
        <v>5</v>
      </c>
      <c r="O54" s="36">
        <v>15</v>
      </c>
      <c r="P54">
        <f>VLOOKUP($A54,'Item Detail'!$A$2:$G$346,7,0)</f>
        <v>5</v>
      </c>
      <c r="Q54" s="38" t="s">
        <v>2426</v>
      </c>
      <c r="R54" s="38" t="s">
        <v>2415</v>
      </c>
      <c r="S54" s="38" t="s">
        <v>2416</v>
      </c>
      <c r="T54" s="38" t="s">
        <v>2417</v>
      </c>
      <c r="U54" s="38" t="s">
        <v>2425</v>
      </c>
      <c r="V54" s="38" t="s">
        <v>2419</v>
      </c>
      <c r="W54" s="38" t="s">
        <v>2419</v>
      </c>
      <c r="X54" s="38" t="s">
        <v>2419</v>
      </c>
      <c r="Y54" s="38" t="s">
        <v>2419</v>
      </c>
      <c r="Z54" s="38" t="s">
        <v>2419</v>
      </c>
      <c r="AA54" s="39" t="s">
        <v>2454</v>
      </c>
    </row>
    <row r="55" spans="1:31" x14ac:dyDescent="0.3">
      <c r="A55" s="36" t="s">
        <v>822</v>
      </c>
      <c r="B55" s="36" t="s">
        <v>2003</v>
      </c>
      <c r="C55" s="36" t="s">
        <v>823</v>
      </c>
      <c r="D55" s="36" t="s">
        <v>824</v>
      </c>
      <c r="E55" s="36" t="s">
        <v>687</v>
      </c>
      <c r="F55" s="36" t="s">
        <v>2004</v>
      </c>
      <c r="G55" s="36" t="s">
        <v>2056</v>
      </c>
      <c r="H55" s="36" t="s">
        <v>2001</v>
      </c>
      <c r="I55" s="36">
        <v>0</v>
      </c>
      <c r="J55" s="36">
        <v>0</v>
      </c>
      <c r="K55" s="36">
        <v>1</v>
      </c>
      <c r="L55" s="36">
        <v>3</v>
      </c>
      <c r="M55" s="36">
        <v>0</v>
      </c>
      <c r="N55" s="36">
        <v>4</v>
      </c>
      <c r="O55" s="36">
        <v>5</v>
      </c>
      <c r="P55">
        <f>VLOOKUP($A55,'Item Detail'!$A$2:$G$346,7,0)</f>
        <v>5</v>
      </c>
      <c r="Q55" s="38" t="s">
        <v>2421</v>
      </c>
      <c r="R55" s="38" t="s">
        <v>2415</v>
      </c>
      <c r="S55" s="38" t="s">
        <v>2416</v>
      </c>
      <c r="T55" s="38" t="s">
        <v>2417</v>
      </c>
      <c r="U55" s="38" t="s">
        <v>2417</v>
      </c>
      <c r="V55" s="38" t="s">
        <v>2419</v>
      </c>
      <c r="W55" s="38" t="s">
        <v>2419</v>
      </c>
      <c r="X55" s="38" t="s">
        <v>2419</v>
      </c>
      <c r="Y55" s="38" t="s">
        <v>2419</v>
      </c>
      <c r="Z55" s="38" t="s">
        <v>2419</v>
      </c>
      <c r="AA55" s="39" t="s">
        <v>2454</v>
      </c>
    </row>
    <row r="56" spans="1:31" x14ac:dyDescent="0.3">
      <c r="A56" s="36" t="s">
        <v>822</v>
      </c>
      <c r="B56" s="36" t="s">
        <v>2003</v>
      </c>
      <c r="C56" s="36" t="s">
        <v>823</v>
      </c>
      <c r="D56" s="36" t="s">
        <v>824</v>
      </c>
      <c r="E56" s="36" t="s">
        <v>687</v>
      </c>
      <c r="F56" s="36" t="s">
        <v>2004</v>
      </c>
      <c r="G56" s="36" t="s">
        <v>2056</v>
      </c>
      <c r="H56" s="36" t="s">
        <v>2002</v>
      </c>
      <c r="I56" s="36">
        <v>0</v>
      </c>
      <c r="J56" s="36">
        <v>0</v>
      </c>
      <c r="K56" s="36">
        <v>0</v>
      </c>
      <c r="L56" s="36">
        <v>1</v>
      </c>
      <c r="M56" s="36">
        <v>0</v>
      </c>
      <c r="N56" s="36">
        <v>1</v>
      </c>
      <c r="O56" s="36">
        <v>6</v>
      </c>
      <c r="P56">
        <f>VLOOKUP($A56,'Item Detail'!$A$2:$G$346,7,0)</f>
        <v>5</v>
      </c>
      <c r="Q56" s="38" t="s">
        <v>2421</v>
      </c>
      <c r="R56" s="38" t="s">
        <v>2415</v>
      </c>
      <c r="S56" s="38" t="s">
        <v>2416</v>
      </c>
      <c r="T56" s="38" t="s">
        <v>2417</v>
      </c>
      <c r="U56" s="38" t="s">
        <v>2417</v>
      </c>
      <c r="V56" s="38" t="s">
        <v>2419</v>
      </c>
      <c r="W56" s="38" t="s">
        <v>2419</v>
      </c>
      <c r="X56" s="38" t="s">
        <v>2419</v>
      </c>
      <c r="Y56" s="38" t="s">
        <v>2419</v>
      </c>
      <c r="Z56" s="38" t="s">
        <v>2419</v>
      </c>
      <c r="AA56" s="39" t="s">
        <v>2454</v>
      </c>
    </row>
    <row r="57" spans="1:31" x14ac:dyDescent="0.3">
      <c r="A57" s="36" t="s">
        <v>852</v>
      </c>
      <c r="B57" s="36" t="s">
        <v>2003</v>
      </c>
      <c r="C57" s="36" t="s">
        <v>853</v>
      </c>
      <c r="D57" s="36" t="s">
        <v>686</v>
      </c>
      <c r="E57" s="36" t="s">
        <v>687</v>
      </c>
      <c r="F57" s="36" t="s">
        <v>2004</v>
      </c>
      <c r="G57" s="36" t="s">
        <v>2057</v>
      </c>
      <c r="H57" s="36" t="s">
        <v>2001</v>
      </c>
      <c r="I57" s="36">
        <v>2</v>
      </c>
      <c r="J57" s="36">
        <v>0</v>
      </c>
      <c r="K57" s="36">
        <v>3</v>
      </c>
      <c r="L57" s="36">
        <v>0</v>
      </c>
      <c r="M57" s="36">
        <v>0</v>
      </c>
      <c r="N57" s="36">
        <v>5</v>
      </c>
      <c r="O57" s="36">
        <v>11</v>
      </c>
      <c r="P57">
        <f>VLOOKUP($A57,'Item Detail'!$A$2:$G$346,7,0)</f>
        <v>5</v>
      </c>
      <c r="Q57" s="38" t="s">
        <v>2414</v>
      </c>
      <c r="R57" s="38" t="s">
        <v>2415</v>
      </c>
      <c r="S57" s="38" t="s">
        <v>2416</v>
      </c>
      <c r="T57" s="38" t="s">
        <v>2417</v>
      </c>
      <c r="U57" s="38" t="s">
        <v>2417</v>
      </c>
      <c r="V57" s="38" t="s">
        <v>2419</v>
      </c>
      <c r="W57" s="38" t="s">
        <v>2419</v>
      </c>
      <c r="X57" s="38" t="s">
        <v>2419</v>
      </c>
      <c r="Y57" s="38" t="s">
        <v>2419</v>
      </c>
      <c r="Z57" s="38" t="s">
        <v>2419</v>
      </c>
      <c r="AA57" s="39" t="s">
        <v>2454</v>
      </c>
    </row>
    <row r="58" spans="1:31" x14ac:dyDescent="0.3">
      <c r="A58" s="36" t="s">
        <v>845</v>
      </c>
      <c r="B58" s="36" t="s">
        <v>2010</v>
      </c>
      <c r="C58" s="36" t="s">
        <v>846</v>
      </c>
      <c r="D58" s="36" t="s">
        <v>847</v>
      </c>
      <c r="E58" s="36" t="s">
        <v>820</v>
      </c>
      <c r="F58" s="36" t="s">
        <v>188</v>
      </c>
      <c r="G58" s="36" t="s">
        <v>2058</v>
      </c>
      <c r="H58" s="36" t="s">
        <v>2008</v>
      </c>
      <c r="I58" s="36">
        <v>2</v>
      </c>
      <c r="J58" s="36">
        <v>0</v>
      </c>
      <c r="K58" s="36">
        <v>0</v>
      </c>
      <c r="L58" s="36">
        <v>2</v>
      </c>
      <c r="M58" s="36">
        <v>0</v>
      </c>
      <c r="N58" s="36">
        <v>4</v>
      </c>
      <c r="O58" s="36">
        <v>7</v>
      </c>
      <c r="P58">
        <f>VLOOKUP($A58,'Item Detail'!$A$2:$G$346,7,0)</f>
        <v>5</v>
      </c>
      <c r="Q58" s="38" t="s">
        <v>2431</v>
      </c>
      <c r="R58" s="38" t="s">
        <v>2433</v>
      </c>
      <c r="S58" s="38" t="s">
        <v>2433</v>
      </c>
      <c r="T58" s="38" t="s">
        <v>2417</v>
      </c>
      <c r="U58" s="38" t="s">
        <v>2417</v>
      </c>
      <c r="V58" s="38" t="s">
        <v>2420</v>
      </c>
      <c r="W58" s="38" t="s">
        <v>2420</v>
      </c>
      <c r="X58" s="38" t="s">
        <v>2420</v>
      </c>
      <c r="Y58" s="38" t="s">
        <v>2420</v>
      </c>
      <c r="Z58" s="38" t="s">
        <v>2420</v>
      </c>
      <c r="AA58" s="39" t="s">
        <v>2448</v>
      </c>
    </row>
    <row r="59" spans="1:31" x14ac:dyDescent="0.3">
      <c r="A59" s="36" t="s">
        <v>845</v>
      </c>
      <c r="B59" s="36" t="s">
        <v>2010</v>
      </c>
      <c r="C59" s="36" t="s">
        <v>846</v>
      </c>
      <c r="D59" s="36" t="s">
        <v>847</v>
      </c>
      <c r="E59" s="36" t="s">
        <v>820</v>
      </c>
      <c r="F59" s="36" t="s">
        <v>188</v>
      </c>
      <c r="G59" s="36" t="s">
        <v>2058</v>
      </c>
      <c r="H59" s="36" t="s">
        <v>2002</v>
      </c>
      <c r="I59" s="36">
        <v>0</v>
      </c>
      <c r="J59" s="36">
        <v>0</v>
      </c>
      <c r="K59" s="36">
        <v>0</v>
      </c>
      <c r="L59" s="36">
        <v>1</v>
      </c>
      <c r="M59" s="36">
        <v>0</v>
      </c>
      <c r="N59" s="36">
        <v>1</v>
      </c>
      <c r="O59" s="36">
        <v>2</v>
      </c>
      <c r="P59">
        <f>VLOOKUP($A59,'Item Detail'!$A$2:$G$346,7,0)</f>
        <v>5</v>
      </c>
      <c r="Q59" s="38" t="s">
        <v>2431</v>
      </c>
      <c r="R59" s="38" t="s">
        <v>2433</v>
      </c>
      <c r="S59" s="38" t="s">
        <v>2433</v>
      </c>
      <c r="T59" s="38" t="s">
        <v>2417</v>
      </c>
      <c r="U59" s="38" t="s">
        <v>2417</v>
      </c>
      <c r="V59" s="38" t="s">
        <v>2420</v>
      </c>
      <c r="W59" s="38" t="s">
        <v>2420</v>
      </c>
      <c r="X59" s="38" t="s">
        <v>2420</v>
      </c>
      <c r="Y59" s="38" t="s">
        <v>2420</v>
      </c>
      <c r="Z59" s="38" t="s">
        <v>2420</v>
      </c>
      <c r="AA59" s="39" t="s">
        <v>2448</v>
      </c>
    </row>
    <row r="60" spans="1:31" x14ac:dyDescent="0.3">
      <c r="A60" s="36" t="s">
        <v>817</v>
      </c>
      <c r="B60" s="36" t="s">
        <v>2046</v>
      </c>
      <c r="C60" s="36" t="s">
        <v>818</v>
      </c>
      <c r="D60" s="36" t="s">
        <v>819</v>
      </c>
      <c r="E60" s="36" t="s">
        <v>820</v>
      </c>
      <c r="F60" s="36" t="s">
        <v>2047</v>
      </c>
      <c r="G60" s="36" t="s">
        <v>2059</v>
      </c>
      <c r="H60" s="36" t="s">
        <v>2001</v>
      </c>
      <c r="I60" s="36">
        <v>2</v>
      </c>
      <c r="J60" s="36">
        <v>0</v>
      </c>
      <c r="K60" s="36">
        <v>0</v>
      </c>
      <c r="L60" s="36">
        <v>0</v>
      </c>
      <c r="M60" s="36">
        <v>0</v>
      </c>
      <c r="N60" s="36">
        <v>2</v>
      </c>
      <c r="O60" s="36">
        <v>2</v>
      </c>
      <c r="P60">
        <f>VLOOKUP($A60,'Item Detail'!$A$2:$G$346,7,0)</f>
        <v>5</v>
      </c>
      <c r="Q60" s="38" t="s">
        <v>2414</v>
      </c>
      <c r="R60" s="38" t="s">
        <v>2415</v>
      </c>
      <c r="S60" s="38" t="s">
        <v>2416</v>
      </c>
      <c r="T60" s="38" t="s">
        <v>2417</v>
      </c>
      <c r="U60" s="38" t="s">
        <v>2418</v>
      </c>
      <c r="V60" s="38" t="s">
        <v>2419</v>
      </c>
      <c r="W60" s="38" t="s">
        <v>2420</v>
      </c>
      <c r="X60" s="38" t="s">
        <v>2420</v>
      </c>
      <c r="Y60" s="38" t="s">
        <v>2420</v>
      </c>
      <c r="Z60" s="38" t="s">
        <v>2420</v>
      </c>
      <c r="AA60" s="39" t="s">
        <v>2454</v>
      </c>
    </row>
    <row r="61" spans="1:31" x14ac:dyDescent="0.3">
      <c r="A61" s="36" t="s">
        <v>817</v>
      </c>
      <c r="B61" s="36" t="s">
        <v>2046</v>
      </c>
      <c r="C61" s="36" t="s">
        <v>818</v>
      </c>
      <c r="D61" s="36" t="s">
        <v>819</v>
      </c>
      <c r="E61" s="36" t="s">
        <v>820</v>
      </c>
      <c r="F61" s="36" t="s">
        <v>2047</v>
      </c>
      <c r="G61" s="36" t="s">
        <v>2059</v>
      </c>
      <c r="H61" s="36" t="s">
        <v>2008</v>
      </c>
      <c r="I61" s="36">
        <v>0</v>
      </c>
      <c r="J61" s="36">
        <v>0</v>
      </c>
      <c r="K61" s="36">
        <v>0</v>
      </c>
      <c r="L61" s="36">
        <v>0</v>
      </c>
      <c r="M61" s="36">
        <v>3</v>
      </c>
      <c r="N61" s="36">
        <v>3</v>
      </c>
      <c r="O61" s="36">
        <v>6</v>
      </c>
      <c r="P61">
        <f>VLOOKUP($A61,'Item Detail'!$A$2:$G$346,7,0)</f>
        <v>5</v>
      </c>
      <c r="Q61" s="38" t="s">
        <v>2414</v>
      </c>
      <c r="R61" s="38" t="s">
        <v>2415</v>
      </c>
      <c r="S61" s="38" t="s">
        <v>2416</v>
      </c>
      <c r="T61" s="38" t="s">
        <v>2417</v>
      </c>
      <c r="U61" s="38" t="s">
        <v>2418</v>
      </c>
      <c r="V61" s="38" t="s">
        <v>2419</v>
      </c>
      <c r="W61" s="38" t="s">
        <v>2420</v>
      </c>
      <c r="X61" s="38" t="s">
        <v>2420</v>
      </c>
      <c r="Y61" s="38" t="s">
        <v>2420</v>
      </c>
      <c r="Z61" s="38" t="s">
        <v>2420</v>
      </c>
      <c r="AA61" s="39" t="s">
        <v>2450</v>
      </c>
    </row>
    <row r="62" spans="1:31" x14ac:dyDescent="0.3">
      <c r="A62" s="36" t="s">
        <v>859</v>
      </c>
      <c r="B62" s="36" t="s">
        <v>2046</v>
      </c>
      <c r="C62" s="36" t="s">
        <v>860</v>
      </c>
      <c r="D62" s="36" t="s">
        <v>765</v>
      </c>
      <c r="E62" s="36" t="s">
        <v>761</v>
      </c>
      <c r="F62" s="36" t="s">
        <v>2047</v>
      </c>
      <c r="G62" s="36" t="s">
        <v>2060</v>
      </c>
      <c r="H62" s="36" t="s">
        <v>2001</v>
      </c>
      <c r="I62" s="36">
        <v>1</v>
      </c>
      <c r="J62" s="36">
        <v>0</v>
      </c>
      <c r="K62" s="36">
        <v>0</v>
      </c>
      <c r="L62" s="36">
        <v>0</v>
      </c>
      <c r="M62" s="36">
        <v>0</v>
      </c>
      <c r="N62" s="36">
        <v>1</v>
      </c>
      <c r="O62" s="36">
        <v>1</v>
      </c>
      <c r="P62">
        <f>VLOOKUP($A62,'Item Detail'!$A$2:$G$346,7,0)</f>
        <v>5</v>
      </c>
      <c r="Q62" s="38" t="s">
        <v>2414</v>
      </c>
      <c r="R62" s="38" t="s">
        <v>2415</v>
      </c>
      <c r="S62" s="38" t="s">
        <v>2416</v>
      </c>
      <c r="T62" s="38" t="s">
        <v>2417</v>
      </c>
      <c r="U62" s="38" t="s">
        <v>2417</v>
      </c>
      <c r="V62" s="38" t="s">
        <v>2419</v>
      </c>
      <c r="W62" s="38" t="s">
        <v>2420</v>
      </c>
      <c r="X62" s="38" t="s">
        <v>2420</v>
      </c>
      <c r="Y62" s="38" t="s">
        <v>2420</v>
      </c>
      <c r="Z62" s="38" t="s">
        <v>2420</v>
      </c>
      <c r="AA62" s="39" t="s">
        <v>2454</v>
      </c>
    </row>
    <row r="63" spans="1:31" x14ac:dyDescent="0.3">
      <c r="A63" s="36" t="s">
        <v>859</v>
      </c>
      <c r="B63" s="36" t="s">
        <v>2046</v>
      </c>
      <c r="C63" s="36" t="s">
        <v>860</v>
      </c>
      <c r="D63" s="36" t="s">
        <v>765</v>
      </c>
      <c r="E63" s="36" t="s">
        <v>761</v>
      </c>
      <c r="F63" s="36" t="s">
        <v>2047</v>
      </c>
      <c r="G63" s="36" t="s">
        <v>2060</v>
      </c>
      <c r="H63" s="36" t="s">
        <v>2008</v>
      </c>
      <c r="I63" s="36">
        <v>0</v>
      </c>
      <c r="J63" s="36">
        <v>2</v>
      </c>
      <c r="K63" s="36">
        <v>1</v>
      </c>
      <c r="L63" s="36">
        <v>1</v>
      </c>
      <c r="M63" s="36">
        <v>0</v>
      </c>
      <c r="N63" s="36">
        <v>4</v>
      </c>
      <c r="O63" s="36">
        <v>6</v>
      </c>
      <c r="P63">
        <f>VLOOKUP($A63,'Item Detail'!$A$2:$G$346,7,0)</f>
        <v>5</v>
      </c>
      <c r="Q63" s="38" t="s">
        <v>2414</v>
      </c>
      <c r="R63" s="38" t="s">
        <v>2415</v>
      </c>
      <c r="S63" s="38" t="s">
        <v>2416</v>
      </c>
      <c r="T63" s="38" t="s">
        <v>2417</v>
      </c>
      <c r="U63" s="38" t="s">
        <v>2417</v>
      </c>
      <c r="V63" s="38" t="s">
        <v>2419</v>
      </c>
      <c r="W63" s="38" t="s">
        <v>2420</v>
      </c>
      <c r="X63" s="38" t="s">
        <v>2420</v>
      </c>
      <c r="Y63" s="38" t="s">
        <v>2420</v>
      </c>
      <c r="Z63" s="38" t="s">
        <v>2420</v>
      </c>
      <c r="AA63" s="39" t="s">
        <v>2450</v>
      </c>
    </row>
    <row r="64" spans="1:31" x14ac:dyDescent="0.3">
      <c r="A64" s="36" t="s">
        <v>813</v>
      </c>
      <c r="B64" s="36" t="s">
        <v>2037</v>
      </c>
      <c r="C64" s="36" t="s">
        <v>814</v>
      </c>
      <c r="D64" s="36" t="s">
        <v>815</v>
      </c>
      <c r="E64" s="36" t="s">
        <v>706</v>
      </c>
      <c r="F64" s="36" t="s">
        <v>2038</v>
      </c>
      <c r="G64" s="36" t="s">
        <v>2061</v>
      </c>
      <c r="H64" s="36" t="s">
        <v>2008</v>
      </c>
      <c r="I64" s="36">
        <v>0</v>
      </c>
      <c r="J64" s="36">
        <v>0</v>
      </c>
      <c r="K64" s="36">
        <v>1</v>
      </c>
      <c r="L64" s="36">
        <v>2</v>
      </c>
      <c r="M64" s="36">
        <v>2</v>
      </c>
      <c r="N64" s="36">
        <v>5</v>
      </c>
      <c r="O64" s="36">
        <v>7</v>
      </c>
      <c r="P64">
        <f>VLOOKUP($A64,'Item Detail'!$A$2:$G$346,7,0)</f>
        <v>5</v>
      </c>
      <c r="Q64" s="38" t="s">
        <v>2431</v>
      </c>
      <c r="R64" s="38" t="s">
        <v>2415</v>
      </c>
      <c r="S64" s="38" t="s">
        <v>2416</v>
      </c>
      <c r="T64" s="38" t="s">
        <v>2417</v>
      </c>
      <c r="U64" s="38" t="s">
        <v>2417</v>
      </c>
      <c r="V64" s="38" t="s">
        <v>2419</v>
      </c>
      <c r="W64" s="38" t="s">
        <v>2420</v>
      </c>
      <c r="X64" s="38" t="s">
        <v>2420</v>
      </c>
      <c r="Y64" s="38" t="s">
        <v>2420</v>
      </c>
      <c r="Z64" s="38" t="s">
        <v>2420</v>
      </c>
      <c r="AA64" s="39" t="s">
        <v>2450</v>
      </c>
    </row>
    <row r="65" spans="1:27" x14ac:dyDescent="0.3">
      <c r="A65" s="36" t="s">
        <v>840</v>
      </c>
      <c r="B65" s="36" t="s">
        <v>2037</v>
      </c>
      <c r="C65" s="36" t="s">
        <v>841</v>
      </c>
      <c r="D65" s="36" t="s">
        <v>842</v>
      </c>
      <c r="E65" s="36" t="s">
        <v>706</v>
      </c>
      <c r="F65" s="36" t="s">
        <v>843</v>
      </c>
      <c r="G65" s="36" t="s">
        <v>2062</v>
      </c>
      <c r="H65" s="36" t="s">
        <v>2008</v>
      </c>
      <c r="I65" s="36">
        <v>0</v>
      </c>
      <c r="J65" s="36">
        <v>4</v>
      </c>
      <c r="K65" s="36">
        <v>0</v>
      </c>
      <c r="L65" s="36">
        <v>0</v>
      </c>
      <c r="M65" s="36">
        <v>0</v>
      </c>
      <c r="N65" s="36">
        <v>4</v>
      </c>
      <c r="O65" s="36">
        <v>5</v>
      </c>
      <c r="P65">
        <f>VLOOKUP($A65,'Item Detail'!$A$2:$G$346,7,0)</f>
        <v>5</v>
      </c>
      <c r="Q65" s="38" t="s">
        <v>2431</v>
      </c>
      <c r="R65" s="38" t="s">
        <v>2415</v>
      </c>
      <c r="S65" s="38" t="s">
        <v>2416</v>
      </c>
      <c r="T65" s="38" t="s">
        <v>2417</v>
      </c>
      <c r="U65" s="38" t="s">
        <v>2417</v>
      </c>
      <c r="V65" s="38" t="s">
        <v>2419</v>
      </c>
      <c r="W65" s="38" t="s">
        <v>2420</v>
      </c>
      <c r="X65" s="38" t="s">
        <v>2419</v>
      </c>
      <c r="Y65" s="38" t="s">
        <v>2420</v>
      </c>
      <c r="Z65" s="38" t="s">
        <v>2420</v>
      </c>
      <c r="AA65" s="39" t="s">
        <v>2450</v>
      </c>
    </row>
    <row r="66" spans="1:27" x14ac:dyDescent="0.3">
      <c r="A66" s="36" t="s">
        <v>840</v>
      </c>
      <c r="B66" s="36" t="s">
        <v>2037</v>
      </c>
      <c r="C66" s="36" t="s">
        <v>841</v>
      </c>
      <c r="D66" s="36" t="s">
        <v>842</v>
      </c>
      <c r="E66" s="36" t="s">
        <v>706</v>
      </c>
      <c r="F66" s="36" t="s">
        <v>843</v>
      </c>
      <c r="G66" s="36" t="s">
        <v>2062</v>
      </c>
      <c r="H66" s="36" t="s">
        <v>2002</v>
      </c>
      <c r="I66" s="36">
        <v>1</v>
      </c>
      <c r="J66" s="36">
        <v>0</v>
      </c>
      <c r="K66" s="36">
        <v>0</v>
      </c>
      <c r="L66" s="36">
        <v>0</v>
      </c>
      <c r="M66" s="36">
        <v>0</v>
      </c>
      <c r="N66" s="36">
        <v>1</v>
      </c>
      <c r="O66" s="36">
        <v>2</v>
      </c>
      <c r="P66">
        <f>VLOOKUP($A66,'Item Detail'!$A$2:$G$346,7,0)</f>
        <v>5</v>
      </c>
      <c r="Q66" s="38" t="s">
        <v>2431</v>
      </c>
      <c r="R66" s="38" t="s">
        <v>2415</v>
      </c>
      <c r="S66" s="38" t="s">
        <v>2416</v>
      </c>
      <c r="T66" s="38" t="s">
        <v>2417</v>
      </c>
      <c r="U66" s="38" t="s">
        <v>2417</v>
      </c>
      <c r="V66" s="38" t="s">
        <v>2419</v>
      </c>
      <c r="W66" s="38" t="s">
        <v>2420</v>
      </c>
      <c r="X66" s="38" t="s">
        <v>2419</v>
      </c>
      <c r="Y66" s="38" t="s">
        <v>2420</v>
      </c>
      <c r="Z66" s="38" t="s">
        <v>2420</v>
      </c>
      <c r="AA66" s="39" t="s">
        <v>2454</v>
      </c>
    </row>
    <row r="67" spans="1:27" x14ac:dyDescent="0.3">
      <c r="A67" s="36" t="s">
        <v>826</v>
      </c>
      <c r="B67" s="36" t="s">
        <v>2003</v>
      </c>
      <c r="C67" s="36" t="s">
        <v>827</v>
      </c>
      <c r="D67" s="36" t="s">
        <v>828</v>
      </c>
      <c r="E67" s="36" t="s">
        <v>829</v>
      </c>
      <c r="F67" s="36" t="s">
        <v>2004</v>
      </c>
      <c r="G67" s="36" t="s">
        <v>2063</v>
      </c>
      <c r="H67" s="36" t="s">
        <v>2008</v>
      </c>
      <c r="I67" s="36">
        <v>0</v>
      </c>
      <c r="J67" s="36">
        <v>3</v>
      </c>
      <c r="K67" s="36">
        <v>0</v>
      </c>
      <c r="L67" s="36">
        <v>0</v>
      </c>
      <c r="M67" s="36">
        <v>2</v>
      </c>
      <c r="N67" s="36">
        <v>5</v>
      </c>
      <c r="O67" s="36">
        <v>6</v>
      </c>
      <c r="P67">
        <f>VLOOKUP($A67,'Item Detail'!$A$2:$G$346,7,0)</f>
        <v>5</v>
      </c>
      <c r="Q67" s="38" t="s">
        <v>2414</v>
      </c>
      <c r="R67" s="38" t="s">
        <v>2415</v>
      </c>
      <c r="S67" s="38" t="s">
        <v>2416</v>
      </c>
      <c r="T67" s="38" t="s">
        <v>2417</v>
      </c>
      <c r="U67" s="38" t="s">
        <v>2424</v>
      </c>
      <c r="V67" s="38" t="s">
        <v>2419</v>
      </c>
      <c r="W67" s="38" t="s">
        <v>2420</v>
      </c>
      <c r="X67" s="38" t="s">
        <v>2419</v>
      </c>
      <c r="Y67" s="38" t="s">
        <v>2419</v>
      </c>
      <c r="Z67" s="38" t="s">
        <v>2420</v>
      </c>
      <c r="AA67" s="39" t="s">
        <v>2450</v>
      </c>
    </row>
    <row r="68" spans="1:27" x14ac:dyDescent="0.3">
      <c r="A68" s="36" t="s">
        <v>831</v>
      </c>
      <c r="B68" s="36" t="s">
        <v>2030</v>
      </c>
      <c r="C68" s="36" t="s">
        <v>832</v>
      </c>
      <c r="D68" s="36" t="s">
        <v>833</v>
      </c>
      <c r="E68" s="36" t="s">
        <v>743</v>
      </c>
      <c r="F68" s="36" t="s">
        <v>165</v>
      </c>
      <c r="G68" s="36" t="s">
        <v>2064</v>
      </c>
      <c r="H68" s="36" t="s">
        <v>2001</v>
      </c>
      <c r="I68" s="36">
        <v>1</v>
      </c>
      <c r="J68" s="36">
        <v>0</v>
      </c>
      <c r="K68" s="36">
        <v>0</v>
      </c>
      <c r="L68" s="36">
        <v>0</v>
      </c>
      <c r="M68" s="36">
        <v>0</v>
      </c>
      <c r="N68" s="36">
        <v>1</v>
      </c>
      <c r="O68" s="36">
        <v>1</v>
      </c>
      <c r="P68">
        <f>VLOOKUP($A68,'Item Detail'!$A$2:$G$346,7,0)</f>
        <v>5</v>
      </c>
      <c r="Q68" s="38" t="s">
        <v>2414</v>
      </c>
      <c r="R68" s="38" t="s">
        <v>2415</v>
      </c>
      <c r="S68" s="38" t="s">
        <v>2416</v>
      </c>
      <c r="T68" s="38" t="s">
        <v>2417</v>
      </c>
      <c r="U68" s="38" t="s">
        <v>2418</v>
      </c>
      <c r="V68" s="38" t="s">
        <v>2419</v>
      </c>
      <c r="W68" s="38" t="s">
        <v>2420</v>
      </c>
      <c r="X68" s="38" t="s">
        <v>2420</v>
      </c>
      <c r="Y68" s="38" t="s">
        <v>2420</v>
      </c>
      <c r="Z68" s="38" t="s">
        <v>2420</v>
      </c>
      <c r="AA68" s="39" t="s">
        <v>2454</v>
      </c>
    </row>
    <row r="69" spans="1:27" x14ac:dyDescent="0.3">
      <c r="A69" s="36" t="s">
        <v>831</v>
      </c>
      <c r="B69" s="36" t="s">
        <v>2030</v>
      </c>
      <c r="C69" s="36" t="s">
        <v>832</v>
      </c>
      <c r="D69" s="36" t="s">
        <v>833</v>
      </c>
      <c r="E69" s="36" t="s">
        <v>743</v>
      </c>
      <c r="F69" s="36" t="s">
        <v>165</v>
      </c>
      <c r="G69" s="36" t="s">
        <v>2064</v>
      </c>
      <c r="H69" s="36" t="s">
        <v>2008</v>
      </c>
      <c r="I69" s="36">
        <v>0</v>
      </c>
      <c r="J69" s="36">
        <v>3</v>
      </c>
      <c r="K69" s="36">
        <v>0</v>
      </c>
      <c r="L69" s="36">
        <v>1</v>
      </c>
      <c r="M69" s="36">
        <v>0</v>
      </c>
      <c r="N69" s="36">
        <v>4</v>
      </c>
      <c r="O69" s="36">
        <v>4</v>
      </c>
      <c r="P69">
        <f>VLOOKUP($A69,'Item Detail'!$A$2:$G$346,7,0)</f>
        <v>5</v>
      </c>
      <c r="Q69" s="38" t="s">
        <v>2414</v>
      </c>
      <c r="R69" s="38" t="s">
        <v>2415</v>
      </c>
      <c r="S69" s="38" t="s">
        <v>2416</v>
      </c>
      <c r="T69" s="38" t="s">
        <v>2417</v>
      </c>
      <c r="U69" s="38" t="s">
        <v>2418</v>
      </c>
      <c r="V69" s="38" t="s">
        <v>2419</v>
      </c>
      <c r="W69" s="38" t="s">
        <v>2420</v>
      </c>
      <c r="X69" s="38" t="s">
        <v>2420</v>
      </c>
      <c r="Y69" s="38" t="s">
        <v>2420</v>
      </c>
      <c r="Z69" s="38" t="s">
        <v>2420</v>
      </c>
      <c r="AA69" s="39" t="s">
        <v>2450</v>
      </c>
    </row>
    <row r="70" spans="1:27" x14ac:dyDescent="0.3">
      <c r="A70" s="36" t="s">
        <v>610</v>
      </c>
      <c r="B70" s="36" t="s">
        <v>2065</v>
      </c>
      <c r="C70" s="36" t="s">
        <v>855</v>
      </c>
      <c r="D70" s="36" t="s">
        <v>856</v>
      </c>
      <c r="E70" s="36" t="s">
        <v>857</v>
      </c>
      <c r="F70" s="36" t="s">
        <v>545</v>
      </c>
      <c r="G70" s="36" t="s">
        <v>2066</v>
      </c>
      <c r="H70" s="36" t="s">
        <v>2018</v>
      </c>
      <c r="I70" s="36">
        <v>0</v>
      </c>
      <c r="J70" s="36">
        <v>0</v>
      </c>
      <c r="K70" s="36">
        <v>2</v>
      </c>
      <c r="L70" s="36">
        <v>3</v>
      </c>
      <c r="M70" s="36">
        <v>0</v>
      </c>
      <c r="N70" s="36">
        <v>5</v>
      </c>
      <c r="O70" s="36">
        <v>5</v>
      </c>
      <c r="P70">
        <f>VLOOKUP($A70,'Item Detail'!$A$2:$G$346,7,0)</f>
        <v>5</v>
      </c>
      <c r="Q70" s="38" t="s">
        <v>2422</v>
      </c>
      <c r="R70" s="38" t="s">
        <v>2415</v>
      </c>
      <c r="S70" s="38" t="s">
        <v>537</v>
      </c>
      <c r="T70" s="38" t="s">
        <v>2417</v>
      </c>
      <c r="U70" s="38" t="s">
        <v>2417</v>
      </c>
      <c r="V70" s="38" t="s">
        <v>2420</v>
      </c>
      <c r="W70" s="38" t="s">
        <v>2420</v>
      </c>
      <c r="X70" s="38" t="s">
        <v>2420</v>
      </c>
      <c r="Y70" s="38" t="s">
        <v>2420</v>
      </c>
      <c r="Z70" s="38" t="s">
        <v>2420</v>
      </c>
      <c r="AA70" s="39" t="s">
        <v>2451</v>
      </c>
    </row>
    <row r="71" spans="1:27" x14ac:dyDescent="0.3">
      <c r="A71" s="36" t="s">
        <v>891</v>
      </c>
      <c r="B71" s="36" t="s">
        <v>2027</v>
      </c>
      <c r="C71" s="36" t="s">
        <v>892</v>
      </c>
      <c r="D71" s="36" t="s">
        <v>893</v>
      </c>
      <c r="E71" s="36" t="s">
        <v>756</v>
      </c>
      <c r="F71" s="36" t="s">
        <v>757</v>
      </c>
      <c r="G71" s="36" t="s">
        <v>2067</v>
      </c>
      <c r="H71" s="36" t="s">
        <v>2002</v>
      </c>
      <c r="I71" s="36">
        <v>0</v>
      </c>
      <c r="J71" s="36">
        <v>0</v>
      </c>
      <c r="K71" s="36">
        <v>4</v>
      </c>
      <c r="L71" s="36">
        <v>0</v>
      </c>
      <c r="M71" s="36">
        <v>0</v>
      </c>
      <c r="N71" s="36">
        <v>4</v>
      </c>
      <c r="O71" s="36">
        <v>52</v>
      </c>
      <c r="P71">
        <f>VLOOKUP($A71,'Item Detail'!$A$2:$G$346,7,0)</f>
        <v>4</v>
      </c>
      <c r="Q71" s="38" t="s">
        <v>2434</v>
      </c>
      <c r="R71" s="38" t="s">
        <v>2427</v>
      </c>
      <c r="S71" s="38" t="s">
        <v>2416</v>
      </c>
      <c r="T71" s="38" t="s">
        <v>2417</v>
      </c>
      <c r="U71" s="38" t="s">
        <v>2428</v>
      </c>
      <c r="V71" s="38" t="s">
        <v>2419</v>
      </c>
      <c r="W71" s="38" t="s">
        <v>2419</v>
      </c>
      <c r="X71" s="38" t="s">
        <v>2419</v>
      </c>
      <c r="Y71" s="38" t="s">
        <v>2419</v>
      </c>
      <c r="Z71" s="38" t="s">
        <v>2419</v>
      </c>
      <c r="AA71" s="39" t="s">
        <v>2454</v>
      </c>
    </row>
    <row r="72" spans="1:27" x14ac:dyDescent="0.3">
      <c r="A72" s="36" t="s">
        <v>934</v>
      </c>
      <c r="B72" s="36" t="s">
        <v>2068</v>
      </c>
      <c r="C72" s="36" t="s">
        <v>935</v>
      </c>
      <c r="D72" s="36" t="s">
        <v>936</v>
      </c>
      <c r="E72" s="36" t="s">
        <v>710</v>
      </c>
      <c r="F72" s="36" t="s">
        <v>2069</v>
      </c>
      <c r="G72" s="36" t="s">
        <v>2070</v>
      </c>
      <c r="H72" s="36" t="s">
        <v>2008</v>
      </c>
      <c r="I72" s="36">
        <v>0</v>
      </c>
      <c r="J72" s="36">
        <v>1</v>
      </c>
      <c r="K72" s="36">
        <v>0</v>
      </c>
      <c r="L72" s="36">
        <v>0</v>
      </c>
      <c r="M72" s="36">
        <v>3</v>
      </c>
      <c r="N72" s="36">
        <v>4</v>
      </c>
      <c r="O72" s="36">
        <v>12</v>
      </c>
      <c r="P72">
        <f>VLOOKUP($A72,'Item Detail'!$A$2:$G$346,7,0)</f>
        <v>4</v>
      </c>
      <c r="Q72" s="38" t="s">
        <v>2423</v>
      </c>
      <c r="R72" s="38" t="s">
        <v>2415</v>
      </c>
      <c r="S72" s="38" t="s">
        <v>2416</v>
      </c>
      <c r="T72" s="38" t="s">
        <v>2417</v>
      </c>
      <c r="U72" s="38" t="s">
        <v>2417</v>
      </c>
      <c r="V72" s="38" t="s">
        <v>2419</v>
      </c>
      <c r="W72" s="38" t="s">
        <v>2420</v>
      </c>
      <c r="X72" s="38" t="s">
        <v>2420</v>
      </c>
      <c r="Y72" s="38" t="s">
        <v>2419</v>
      </c>
      <c r="Z72" s="38" t="s">
        <v>2420</v>
      </c>
      <c r="AA72" s="39" t="s">
        <v>2450</v>
      </c>
    </row>
    <row r="73" spans="1:27" x14ac:dyDescent="0.3">
      <c r="A73" s="36" t="s">
        <v>166</v>
      </c>
      <c r="B73" s="36" t="s">
        <v>2010</v>
      </c>
      <c r="C73" s="36" t="s">
        <v>920</v>
      </c>
      <c r="D73" s="36" t="s">
        <v>921</v>
      </c>
      <c r="E73" s="36" t="s">
        <v>706</v>
      </c>
      <c r="F73" s="36" t="s">
        <v>168</v>
      </c>
      <c r="G73" s="36" t="s">
        <v>2071</v>
      </c>
      <c r="H73" s="36" t="s">
        <v>2014</v>
      </c>
      <c r="I73" s="36">
        <v>0</v>
      </c>
      <c r="J73" s="36">
        <v>2</v>
      </c>
      <c r="K73" s="36">
        <v>2</v>
      </c>
      <c r="L73" s="36">
        <v>0</v>
      </c>
      <c r="M73" s="36">
        <v>0</v>
      </c>
      <c r="N73" s="36">
        <v>4</v>
      </c>
      <c r="O73" s="36">
        <v>9</v>
      </c>
      <c r="P73">
        <f>VLOOKUP($A73,'Item Detail'!$A$2:$G$346,7,0)</f>
        <v>4</v>
      </c>
      <c r="Q73" s="38" t="s">
        <v>2429</v>
      </c>
      <c r="R73" s="38" t="s">
        <v>2415</v>
      </c>
      <c r="S73" s="38" t="s">
        <v>2430</v>
      </c>
      <c r="T73" s="38" t="s">
        <v>2417</v>
      </c>
      <c r="U73" s="38" t="s">
        <v>2418</v>
      </c>
      <c r="V73" s="38" t="s">
        <v>2420</v>
      </c>
      <c r="W73" s="38" t="s">
        <v>2420</v>
      </c>
      <c r="X73" s="38" t="s">
        <v>2420</v>
      </c>
      <c r="Y73" s="38" t="s">
        <v>2420</v>
      </c>
      <c r="Z73" s="38" t="s">
        <v>2420</v>
      </c>
      <c r="AA73" s="39" t="s">
        <v>2451</v>
      </c>
    </row>
    <row r="74" spans="1:27" x14ac:dyDescent="0.3">
      <c r="A74" s="36" t="s">
        <v>911</v>
      </c>
      <c r="B74" s="36" t="s">
        <v>1998</v>
      </c>
      <c r="C74" s="36" t="s">
        <v>912</v>
      </c>
      <c r="D74" s="36" t="s">
        <v>913</v>
      </c>
      <c r="E74" s="36" t="s">
        <v>778</v>
      </c>
      <c r="F74" s="36" t="s">
        <v>1999</v>
      </c>
      <c r="G74" s="36" t="s">
        <v>2072</v>
      </c>
      <c r="H74" s="36" t="s">
        <v>2001</v>
      </c>
      <c r="I74" s="36">
        <v>0</v>
      </c>
      <c r="J74" s="36">
        <v>1</v>
      </c>
      <c r="K74" s="36">
        <v>2</v>
      </c>
      <c r="L74" s="36">
        <v>0</v>
      </c>
      <c r="M74" s="36">
        <v>1</v>
      </c>
      <c r="N74" s="36">
        <v>4</v>
      </c>
      <c r="O74" s="36">
        <v>9</v>
      </c>
      <c r="P74">
        <f>VLOOKUP($A74,'Item Detail'!$A$2:$G$346,7,0)</f>
        <v>4</v>
      </c>
      <c r="Q74" s="38" t="s">
        <v>2414</v>
      </c>
      <c r="R74" s="38" t="s">
        <v>2415</v>
      </c>
      <c r="S74" s="38" t="s">
        <v>2416</v>
      </c>
      <c r="T74" s="38" t="s">
        <v>2417</v>
      </c>
      <c r="U74" s="38" t="s">
        <v>2418</v>
      </c>
      <c r="V74" s="38" t="s">
        <v>2419</v>
      </c>
      <c r="W74" s="38" t="s">
        <v>2419</v>
      </c>
      <c r="X74" s="38" t="s">
        <v>2419</v>
      </c>
      <c r="Y74" s="38" t="s">
        <v>2419</v>
      </c>
      <c r="Z74" s="38" t="s">
        <v>2419</v>
      </c>
      <c r="AA74" s="39" t="s">
        <v>2454</v>
      </c>
    </row>
    <row r="75" spans="1:27" x14ac:dyDescent="0.3">
      <c r="A75" s="36" t="s">
        <v>902</v>
      </c>
      <c r="B75" s="36" t="s">
        <v>2030</v>
      </c>
      <c r="C75" s="36" t="s">
        <v>903</v>
      </c>
      <c r="D75" s="36" t="s">
        <v>904</v>
      </c>
      <c r="E75" s="36" t="s">
        <v>743</v>
      </c>
      <c r="F75" s="36" t="s">
        <v>165</v>
      </c>
      <c r="G75" s="36" t="s">
        <v>2073</v>
      </c>
      <c r="H75" s="36" t="s">
        <v>2008</v>
      </c>
      <c r="I75" s="36">
        <v>1</v>
      </c>
      <c r="J75" s="36">
        <v>0</v>
      </c>
      <c r="K75" s="36">
        <v>0</v>
      </c>
      <c r="L75" s="36">
        <v>0</v>
      </c>
      <c r="M75" s="36">
        <v>2</v>
      </c>
      <c r="N75" s="36">
        <v>3</v>
      </c>
      <c r="O75" s="36">
        <v>4</v>
      </c>
      <c r="P75">
        <f>VLOOKUP($A75,'Item Detail'!$A$2:$G$346,7,0)</f>
        <v>4</v>
      </c>
      <c r="Q75" s="38" t="s">
        <v>2414</v>
      </c>
      <c r="R75" s="38" t="s">
        <v>2415</v>
      </c>
      <c r="S75" s="38" t="s">
        <v>2416</v>
      </c>
      <c r="T75" s="38" t="s">
        <v>2417</v>
      </c>
      <c r="U75" s="38" t="s">
        <v>2418</v>
      </c>
      <c r="V75" s="38" t="s">
        <v>2419</v>
      </c>
      <c r="W75" s="38" t="s">
        <v>2419</v>
      </c>
      <c r="X75" s="38" t="s">
        <v>2420</v>
      </c>
      <c r="Y75" s="38" t="s">
        <v>2419</v>
      </c>
      <c r="Z75" s="38" t="s">
        <v>2420</v>
      </c>
      <c r="AA75" s="39" t="s">
        <v>2447</v>
      </c>
    </row>
    <row r="76" spans="1:27" x14ac:dyDescent="0.3">
      <c r="A76" s="36" t="s">
        <v>902</v>
      </c>
      <c r="B76" s="36" t="s">
        <v>2030</v>
      </c>
      <c r="C76" s="36" t="s">
        <v>903</v>
      </c>
      <c r="D76" s="36" t="s">
        <v>904</v>
      </c>
      <c r="E76" s="36" t="s">
        <v>743</v>
      </c>
      <c r="F76" s="36" t="s">
        <v>165</v>
      </c>
      <c r="G76" s="36" t="s">
        <v>2073</v>
      </c>
      <c r="H76" s="36" t="s">
        <v>2002</v>
      </c>
      <c r="I76" s="36">
        <v>0</v>
      </c>
      <c r="J76" s="36">
        <v>1</v>
      </c>
      <c r="K76" s="36">
        <v>0</v>
      </c>
      <c r="L76" s="36">
        <v>0</v>
      </c>
      <c r="M76" s="36">
        <v>0</v>
      </c>
      <c r="N76" s="36">
        <v>1</v>
      </c>
      <c r="O76" s="36">
        <v>4</v>
      </c>
      <c r="P76">
        <f>VLOOKUP($A76,'Item Detail'!$A$2:$G$346,7,0)</f>
        <v>4</v>
      </c>
      <c r="Q76" s="38" t="s">
        <v>2414</v>
      </c>
      <c r="R76" s="38" t="s">
        <v>2415</v>
      </c>
      <c r="S76" s="38" t="s">
        <v>2416</v>
      </c>
      <c r="T76" s="38" t="s">
        <v>2417</v>
      </c>
      <c r="U76" s="38" t="s">
        <v>2418</v>
      </c>
      <c r="V76" s="38" t="s">
        <v>2419</v>
      </c>
      <c r="W76" s="38" t="s">
        <v>2419</v>
      </c>
      <c r="X76" s="38" t="s">
        <v>2420</v>
      </c>
      <c r="Y76" s="38" t="s">
        <v>2419</v>
      </c>
      <c r="Z76" s="38" t="s">
        <v>2420</v>
      </c>
      <c r="AA76" s="39" t="s">
        <v>2454</v>
      </c>
    </row>
    <row r="77" spans="1:27" x14ac:dyDescent="0.3">
      <c r="A77" s="36" t="s">
        <v>898</v>
      </c>
      <c r="B77" s="36" t="s">
        <v>2030</v>
      </c>
      <c r="C77" s="36" t="s">
        <v>899</v>
      </c>
      <c r="D77" s="36" t="s">
        <v>900</v>
      </c>
      <c r="E77" s="36" t="s">
        <v>706</v>
      </c>
      <c r="F77" s="36" t="s">
        <v>883</v>
      </c>
      <c r="G77" s="36" t="s">
        <v>2074</v>
      </c>
      <c r="H77" s="36" t="s">
        <v>2001</v>
      </c>
      <c r="I77" s="36">
        <v>0</v>
      </c>
      <c r="J77" s="36">
        <v>0</v>
      </c>
      <c r="K77" s="36">
        <v>0</v>
      </c>
      <c r="L77" s="36">
        <v>1</v>
      </c>
      <c r="M77" s="36">
        <v>0</v>
      </c>
      <c r="N77" s="36">
        <v>1</v>
      </c>
      <c r="O77" s="36">
        <v>3</v>
      </c>
      <c r="P77">
        <f>VLOOKUP($A77,'Item Detail'!$A$2:$G$346,7,0)</f>
        <v>4</v>
      </c>
      <c r="Q77" s="38" t="s">
        <v>2414</v>
      </c>
      <c r="R77" s="38" t="s">
        <v>2415</v>
      </c>
      <c r="S77" s="38" t="s">
        <v>2416</v>
      </c>
      <c r="T77" s="38" t="s">
        <v>2417</v>
      </c>
      <c r="U77" s="38" t="s">
        <v>2417</v>
      </c>
      <c r="V77" s="38" t="s">
        <v>2419</v>
      </c>
      <c r="W77" s="38" t="s">
        <v>2419</v>
      </c>
      <c r="X77" s="38" t="s">
        <v>2419</v>
      </c>
      <c r="Y77" s="38" t="s">
        <v>2419</v>
      </c>
      <c r="Z77" s="38" t="s">
        <v>2419</v>
      </c>
      <c r="AA77" s="39" t="s">
        <v>2454</v>
      </c>
    </row>
    <row r="78" spans="1:27" x14ac:dyDescent="0.3">
      <c r="A78" s="36" t="s">
        <v>898</v>
      </c>
      <c r="B78" s="36" t="s">
        <v>2030</v>
      </c>
      <c r="C78" s="36" t="s">
        <v>899</v>
      </c>
      <c r="D78" s="36" t="s">
        <v>900</v>
      </c>
      <c r="E78" s="36" t="s">
        <v>706</v>
      </c>
      <c r="F78" s="36" t="s">
        <v>883</v>
      </c>
      <c r="G78" s="36" t="s">
        <v>2074</v>
      </c>
      <c r="H78" s="36" t="s">
        <v>2002</v>
      </c>
      <c r="I78" s="36">
        <v>0</v>
      </c>
      <c r="J78" s="36">
        <v>1</v>
      </c>
      <c r="K78" s="36">
        <v>1</v>
      </c>
      <c r="L78" s="36">
        <v>1</v>
      </c>
      <c r="M78" s="36">
        <v>0</v>
      </c>
      <c r="N78" s="36">
        <v>3</v>
      </c>
      <c r="O78" s="36">
        <v>5</v>
      </c>
      <c r="P78">
        <f>VLOOKUP($A78,'Item Detail'!$A$2:$G$346,7,0)</f>
        <v>4</v>
      </c>
      <c r="Q78" s="38" t="s">
        <v>2414</v>
      </c>
      <c r="R78" s="38" t="s">
        <v>2415</v>
      </c>
      <c r="S78" s="38" t="s">
        <v>2416</v>
      </c>
      <c r="T78" s="38" t="s">
        <v>2417</v>
      </c>
      <c r="U78" s="38" t="s">
        <v>2417</v>
      </c>
      <c r="V78" s="38" t="s">
        <v>2419</v>
      </c>
      <c r="W78" s="38" t="s">
        <v>2419</v>
      </c>
      <c r="X78" s="38" t="s">
        <v>2419</v>
      </c>
      <c r="Y78" s="38" t="s">
        <v>2419</v>
      </c>
      <c r="Z78" s="38" t="s">
        <v>2419</v>
      </c>
      <c r="AA78" s="39" t="s">
        <v>2454</v>
      </c>
    </row>
    <row r="79" spans="1:27" x14ac:dyDescent="0.3">
      <c r="A79" s="36" t="s">
        <v>942</v>
      </c>
      <c r="B79" s="36" t="s">
        <v>2046</v>
      </c>
      <c r="C79" s="36" t="s">
        <v>943</v>
      </c>
      <c r="D79" s="36" t="s">
        <v>765</v>
      </c>
      <c r="E79" s="36" t="s">
        <v>706</v>
      </c>
      <c r="F79" s="36" t="s">
        <v>2075</v>
      </c>
      <c r="G79" s="36" t="s">
        <v>2076</v>
      </c>
      <c r="H79" s="36" t="s">
        <v>2008</v>
      </c>
      <c r="I79" s="36">
        <v>0</v>
      </c>
      <c r="J79" s="36">
        <v>0</v>
      </c>
      <c r="K79" s="36">
        <v>0</v>
      </c>
      <c r="L79" s="36">
        <v>0</v>
      </c>
      <c r="M79" s="36">
        <v>4</v>
      </c>
      <c r="N79" s="36">
        <v>4</v>
      </c>
      <c r="O79" s="36">
        <v>7</v>
      </c>
      <c r="P79">
        <f>VLOOKUP($A79,'Item Detail'!$A$2:$G$346,7,0)</f>
        <v>4</v>
      </c>
      <c r="Q79" s="38" t="s">
        <v>2423</v>
      </c>
      <c r="R79" s="38" t="s">
        <v>2415</v>
      </c>
      <c r="S79" s="38" t="s">
        <v>2416</v>
      </c>
      <c r="T79" s="38" t="s">
        <v>2417</v>
      </c>
      <c r="U79" s="38" t="s">
        <v>2417</v>
      </c>
      <c r="V79" s="38" t="s">
        <v>2419</v>
      </c>
      <c r="W79" s="38" t="s">
        <v>2420</v>
      </c>
      <c r="X79" s="38" t="s">
        <v>2420</v>
      </c>
      <c r="Y79" s="38" t="s">
        <v>2420</v>
      </c>
      <c r="Z79" s="38" t="s">
        <v>2420</v>
      </c>
      <c r="AA79" s="39" t="s">
        <v>2450</v>
      </c>
    </row>
    <row r="80" spans="1:27" x14ac:dyDescent="0.3">
      <c r="A80" s="36" t="s">
        <v>885</v>
      </c>
      <c r="B80" s="36" t="s">
        <v>2077</v>
      </c>
      <c r="C80" s="36" t="s">
        <v>886</v>
      </c>
      <c r="D80" s="36" t="s">
        <v>887</v>
      </c>
      <c r="E80" s="36" t="s">
        <v>888</v>
      </c>
      <c r="F80" s="36" t="s">
        <v>889</v>
      </c>
      <c r="G80" s="36" t="s">
        <v>2078</v>
      </c>
      <c r="H80" s="36" t="s">
        <v>2002</v>
      </c>
      <c r="I80" s="36">
        <v>1</v>
      </c>
      <c r="J80" s="36">
        <v>1</v>
      </c>
      <c r="K80" s="36">
        <v>0</v>
      </c>
      <c r="L80" s="36">
        <v>1</v>
      </c>
      <c r="M80" s="36">
        <v>1</v>
      </c>
      <c r="N80" s="36">
        <v>4</v>
      </c>
      <c r="O80" s="36">
        <v>7</v>
      </c>
      <c r="P80">
        <f>VLOOKUP($A80,'Item Detail'!$A$2:$G$346,7,0)</f>
        <v>4</v>
      </c>
      <c r="Q80" s="38" t="s">
        <v>2414</v>
      </c>
      <c r="R80" s="38" t="s">
        <v>2415</v>
      </c>
      <c r="S80" s="38" t="s">
        <v>2416</v>
      </c>
      <c r="T80" s="38" t="s">
        <v>2417</v>
      </c>
      <c r="U80" s="38" t="s">
        <v>2417</v>
      </c>
      <c r="V80" s="38" t="s">
        <v>2419</v>
      </c>
      <c r="W80" s="38" t="s">
        <v>2419</v>
      </c>
      <c r="X80" s="38" t="s">
        <v>2419</v>
      </c>
      <c r="Y80" s="38" t="s">
        <v>2419</v>
      </c>
      <c r="Z80" s="38" t="s">
        <v>2419</v>
      </c>
      <c r="AA80" s="39" t="s">
        <v>2454</v>
      </c>
    </row>
    <row r="81" spans="1:27" x14ac:dyDescent="0.3">
      <c r="A81" s="36" t="s">
        <v>915</v>
      </c>
      <c r="B81" s="36" t="s">
        <v>2023</v>
      </c>
      <c r="C81" s="36" t="s">
        <v>916</v>
      </c>
      <c r="D81" s="36" t="s">
        <v>917</v>
      </c>
      <c r="E81" s="36" t="s">
        <v>918</v>
      </c>
      <c r="F81" s="36" t="s">
        <v>275</v>
      </c>
      <c r="G81" s="36" t="s">
        <v>2079</v>
      </c>
      <c r="H81" s="36" t="s">
        <v>2008</v>
      </c>
      <c r="I81" s="36">
        <v>0</v>
      </c>
      <c r="J81" s="36">
        <v>0</v>
      </c>
      <c r="K81" s="36">
        <v>0</v>
      </c>
      <c r="L81" s="36">
        <v>0</v>
      </c>
      <c r="M81" s="36">
        <v>4</v>
      </c>
      <c r="N81" s="36">
        <v>4</v>
      </c>
      <c r="O81" s="36">
        <v>5</v>
      </c>
      <c r="P81">
        <f>VLOOKUP($A81,'Item Detail'!$A$2:$G$346,7,0)</f>
        <v>4</v>
      </c>
      <c r="Q81" s="38" t="s">
        <v>2414</v>
      </c>
      <c r="R81" s="38" t="s">
        <v>2415</v>
      </c>
      <c r="S81" s="38" t="s">
        <v>2416</v>
      </c>
      <c r="T81" s="38" t="s">
        <v>2417</v>
      </c>
      <c r="U81" s="38" t="s">
        <v>2417</v>
      </c>
      <c r="V81" s="38" t="s">
        <v>2419</v>
      </c>
      <c r="W81" s="38" t="s">
        <v>2419</v>
      </c>
      <c r="X81" s="38" t="s">
        <v>2419</v>
      </c>
      <c r="Y81" s="38" t="s">
        <v>2419</v>
      </c>
      <c r="Z81" s="38" t="s">
        <v>2419</v>
      </c>
      <c r="AA81" s="39" t="s">
        <v>2447</v>
      </c>
    </row>
    <row r="82" spans="1:27" x14ac:dyDescent="0.3">
      <c r="A82" s="36" t="s">
        <v>876</v>
      </c>
      <c r="B82" s="36" t="s">
        <v>2003</v>
      </c>
      <c r="C82" s="36" t="s">
        <v>863</v>
      </c>
      <c r="D82" s="36" t="s">
        <v>877</v>
      </c>
      <c r="E82" s="36" t="s">
        <v>878</v>
      </c>
      <c r="F82" s="36" t="s">
        <v>2004</v>
      </c>
      <c r="G82" s="36" t="s">
        <v>2080</v>
      </c>
      <c r="H82" s="36" t="s">
        <v>2002</v>
      </c>
      <c r="I82" s="36">
        <v>0</v>
      </c>
      <c r="J82" s="36">
        <v>3</v>
      </c>
      <c r="K82" s="36">
        <v>0</v>
      </c>
      <c r="L82" s="36">
        <v>1</v>
      </c>
      <c r="M82" s="36">
        <v>0</v>
      </c>
      <c r="N82" s="36">
        <v>4</v>
      </c>
      <c r="O82" s="36">
        <v>5</v>
      </c>
      <c r="P82">
        <f>VLOOKUP($A82,'Item Detail'!$A$2:$G$346,7,0)</f>
        <v>4</v>
      </c>
      <c r="Q82" s="38" t="s">
        <v>2414</v>
      </c>
      <c r="R82" s="38" t="s">
        <v>2415</v>
      </c>
      <c r="S82" s="38" t="s">
        <v>2416</v>
      </c>
      <c r="T82" s="38" t="s">
        <v>2417</v>
      </c>
      <c r="U82" s="38" t="s">
        <v>2424</v>
      </c>
      <c r="V82" s="38" t="s">
        <v>2419</v>
      </c>
      <c r="W82" s="38" t="s">
        <v>2419</v>
      </c>
      <c r="X82" s="38" t="s">
        <v>2419</v>
      </c>
      <c r="Y82" s="38" t="s">
        <v>2419</v>
      </c>
      <c r="Z82" s="38" t="s">
        <v>2419</v>
      </c>
      <c r="AA82" s="39" t="s">
        <v>2454</v>
      </c>
    </row>
    <row r="83" spans="1:27" x14ac:dyDescent="0.3">
      <c r="A83" s="36" t="s">
        <v>862</v>
      </c>
      <c r="B83" s="36" t="s">
        <v>2003</v>
      </c>
      <c r="C83" s="36" t="s">
        <v>863</v>
      </c>
      <c r="D83" s="36" t="s">
        <v>864</v>
      </c>
      <c r="E83" s="36" t="s">
        <v>865</v>
      </c>
      <c r="F83" s="36" t="s">
        <v>2004</v>
      </c>
      <c r="G83" s="36" t="s">
        <v>2081</v>
      </c>
      <c r="H83" s="36" t="s">
        <v>2008</v>
      </c>
      <c r="I83" s="36">
        <v>0</v>
      </c>
      <c r="J83" s="36">
        <v>0</v>
      </c>
      <c r="K83" s="36">
        <v>2</v>
      </c>
      <c r="L83" s="36">
        <v>0</v>
      </c>
      <c r="M83" s="36">
        <v>1</v>
      </c>
      <c r="N83" s="36">
        <v>3</v>
      </c>
      <c r="O83" s="36">
        <v>3</v>
      </c>
      <c r="P83">
        <f>VLOOKUP($A83,'Item Detail'!$A$2:$G$346,7,0)</f>
        <v>4</v>
      </c>
      <c r="Q83" s="38" t="s">
        <v>2414</v>
      </c>
      <c r="R83" s="38" t="s">
        <v>2415</v>
      </c>
      <c r="S83" s="38" t="s">
        <v>2416</v>
      </c>
      <c r="T83" s="38" t="s">
        <v>2417</v>
      </c>
      <c r="U83" s="38" t="s">
        <v>2424</v>
      </c>
      <c r="V83" s="38" t="s">
        <v>2419</v>
      </c>
      <c r="W83" s="38" t="s">
        <v>2419</v>
      </c>
      <c r="X83" s="38" t="s">
        <v>2420</v>
      </c>
      <c r="Y83" s="38" t="s">
        <v>2419</v>
      </c>
      <c r="Z83" s="38" t="s">
        <v>2420</v>
      </c>
      <c r="AA83" s="39" t="s">
        <v>2450</v>
      </c>
    </row>
    <row r="84" spans="1:27" x14ac:dyDescent="0.3">
      <c r="A84" s="36" t="s">
        <v>862</v>
      </c>
      <c r="B84" s="36" t="s">
        <v>2003</v>
      </c>
      <c r="C84" s="36" t="s">
        <v>863</v>
      </c>
      <c r="D84" s="36" t="s">
        <v>864</v>
      </c>
      <c r="E84" s="36" t="s">
        <v>865</v>
      </c>
      <c r="F84" s="36" t="s">
        <v>2004</v>
      </c>
      <c r="G84" s="36" t="s">
        <v>2081</v>
      </c>
      <c r="H84" s="36" t="s">
        <v>2002</v>
      </c>
      <c r="I84" s="36">
        <v>0</v>
      </c>
      <c r="J84" s="36">
        <v>1</v>
      </c>
      <c r="K84" s="36">
        <v>0</v>
      </c>
      <c r="L84" s="36">
        <v>0</v>
      </c>
      <c r="M84" s="36">
        <v>0</v>
      </c>
      <c r="N84" s="36">
        <v>1</v>
      </c>
      <c r="O84" s="36">
        <v>2</v>
      </c>
      <c r="P84">
        <f>VLOOKUP($A84,'Item Detail'!$A$2:$G$346,7,0)</f>
        <v>4</v>
      </c>
      <c r="Q84" s="38" t="s">
        <v>2414</v>
      </c>
      <c r="R84" s="38" t="s">
        <v>2415</v>
      </c>
      <c r="S84" s="38" t="s">
        <v>2416</v>
      </c>
      <c r="T84" s="38" t="s">
        <v>2417</v>
      </c>
      <c r="U84" s="38" t="s">
        <v>2424</v>
      </c>
      <c r="V84" s="38" t="s">
        <v>2419</v>
      </c>
      <c r="W84" s="38" t="s">
        <v>2419</v>
      </c>
      <c r="X84" s="38" t="s">
        <v>2420</v>
      </c>
      <c r="Y84" s="38" t="s">
        <v>2419</v>
      </c>
      <c r="Z84" s="38" t="s">
        <v>2420</v>
      </c>
      <c r="AA84" s="39" t="s">
        <v>2454</v>
      </c>
    </row>
    <row r="85" spans="1:27" x14ac:dyDescent="0.3">
      <c r="A85" s="36" t="s">
        <v>867</v>
      </c>
      <c r="B85" s="36" t="s">
        <v>2068</v>
      </c>
      <c r="C85" s="36" t="s">
        <v>868</v>
      </c>
      <c r="D85" s="36" t="s">
        <v>869</v>
      </c>
      <c r="E85" s="36" t="s">
        <v>870</v>
      </c>
      <c r="F85" s="36" t="s">
        <v>2082</v>
      </c>
      <c r="G85" s="36" t="s">
        <v>2083</v>
      </c>
      <c r="H85" s="36" t="s">
        <v>2008</v>
      </c>
      <c r="I85" s="36">
        <v>0</v>
      </c>
      <c r="J85" s="36">
        <v>1</v>
      </c>
      <c r="K85" s="36">
        <v>1</v>
      </c>
      <c r="L85" s="36">
        <v>2</v>
      </c>
      <c r="M85" s="36">
        <v>0</v>
      </c>
      <c r="N85" s="36">
        <v>4</v>
      </c>
      <c r="O85" s="36">
        <v>5</v>
      </c>
      <c r="P85">
        <f>VLOOKUP($A85,'Item Detail'!$A$2:$G$346,7,0)</f>
        <v>4</v>
      </c>
      <c r="Q85" s="38" t="s">
        <v>2431</v>
      </c>
      <c r="R85" s="38" t="s">
        <v>2415</v>
      </c>
      <c r="S85" s="38" t="s">
        <v>2416</v>
      </c>
      <c r="T85" s="38" t="s">
        <v>2417</v>
      </c>
      <c r="U85" s="38" t="s">
        <v>2417</v>
      </c>
      <c r="V85" s="38" t="s">
        <v>2419</v>
      </c>
      <c r="W85" s="38" t="s">
        <v>2420</v>
      </c>
      <c r="X85" s="38" t="s">
        <v>2420</v>
      </c>
      <c r="Y85" s="38" t="s">
        <v>2420</v>
      </c>
      <c r="Z85" s="38" t="s">
        <v>2419</v>
      </c>
      <c r="AA85" s="39" t="s">
        <v>2450</v>
      </c>
    </row>
    <row r="86" spans="1:27" x14ac:dyDescent="0.3">
      <c r="A86" s="36" t="s">
        <v>906</v>
      </c>
      <c r="B86" s="36" t="s">
        <v>2068</v>
      </c>
      <c r="C86" s="36" t="s">
        <v>907</v>
      </c>
      <c r="D86" s="36" t="s">
        <v>908</v>
      </c>
      <c r="E86" s="36" t="s">
        <v>909</v>
      </c>
      <c r="F86" s="36" t="s">
        <v>2082</v>
      </c>
      <c r="G86" s="36" t="s">
        <v>2084</v>
      </c>
      <c r="H86" s="36" t="s">
        <v>2008</v>
      </c>
      <c r="I86" s="36">
        <v>0</v>
      </c>
      <c r="J86" s="36">
        <v>4</v>
      </c>
      <c r="K86" s="36">
        <v>0</v>
      </c>
      <c r="L86" s="36">
        <v>0</v>
      </c>
      <c r="M86" s="36">
        <v>0</v>
      </c>
      <c r="N86" s="36">
        <v>4</v>
      </c>
      <c r="O86" s="36">
        <v>5</v>
      </c>
      <c r="P86">
        <f>VLOOKUP($A86,'Item Detail'!$A$2:$G$346,7,0)</f>
        <v>4</v>
      </c>
      <c r="Q86" s="38" t="s">
        <v>2431</v>
      </c>
      <c r="R86" s="38" t="s">
        <v>2415</v>
      </c>
      <c r="S86" s="38" t="s">
        <v>2416</v>
      </c>
      <c r="T86" s="38" t="s">
        <v>2417</v>
      </c>
      <c r="U86" s="38" t="s">
        <v>2417</v>
      </c>
      <c r="V86" s="38" t="s">
        <v>2419</v>
      </c>
      <c r="W86" s="38" t="s">
        <v>2420</v>
      </c>
      <c r="X86" s="38" t="s">
        <v>2419</v>
      </c>
      <c r="Y86" s="38" t="s">
        <v>2420</v>
      </c>
      <c r="Z86" s="38" t="s">
        <v>2419</v>
      </c>
      <c r="AA86" s="39" t="s">
        <v>2450</v>
      </c>
    </row>
    <row r="87" spans="1:27" x14ac:dyDescent="0.3">
      <c r="A87" s="36" t="s">
        <v>239</v>
      </c>
      <c r="B87" s="36" t="s">
        <v>2035</v>
      </c>
      <c r="C87" s="36" t="s">
        <v>926</v>
      </c>
      <c r="D87" s="36" t="s">
        <v>904</v>
      </c>
      <c r="E87" s="36" t="s">
        <v>743</v>
      </c>
      <c r="F87" s="36" t="s">
        <v>165</v>
      </c>
      <c r="G87" s="36" t="s">
        <v>2085</v>
      </c>
      <c r="H87" s="36" t="s">
        <v>2014</v>
      </c>
      <c r="I87" s="36">
        <v>4</v>
      </c>
      <c r="J87" s="36">
        <v>0</v>
      </c>
      <c r="K87" s="36">
        <v>0</v>
      </c>
      <c r="L87" s="36">
        <v>0</v>
      </c>
      <c r="M87" s="36">
        <v>0</v>
      </c>
      <c r="N87" s="36">
        <v>4</v>
      </c>
      <c r="O87" s="36">
        <v>5</v>
      </c>
      <c r="P87">
        <f>VLOOKUP($A87,'Item Detail'!$A$2:$G$346,7,0)</f>
        <v>4</v>
      </c>
      <c r="Q87" s="38" t="s">
        <v>2435</v>
      </c>
      <c r="R87" s="38" t="s">
        <v>2415</v>
      </c>
      <c r="S87" s="38" t="s">
        <v>2430</v>
      </c>
      <c r="T87" s="38" t="s">
        <v>2417</v>
      </c>
      <c r="U87" s="38" t="s">
        <v>2418</v>
      </c>
      <c r="V87" s="38" t="s">
        <v>2420</v>
      </c>
      <c r="W87" s="38" t="s">
        <v>2420</v>
      </c>
      <c r="X87" s="38" t="s">
        <v>2420</v>
      </c>
      <c r="Y87" s="38" t="s">
        <v>2420</v>
      </c>
      <c r="Z87" s="38" t="s">
        <v>2420</v>
      </c>
      <c r="AA87" s="39" t="s">
        <v>2451</v>
      </c>
    </row>
    <row r="88" spans="1:27" x14ac:dyDescent="0.3">
      <c r="A88" s="36" t="s">
        <v>945</v>
      </c>
      <c r="B88" s="36" t="s">
        <v>1998</v>
      </c>
      <c r="C88" s="36" t="s">
        <v>946</v>
      </c>
      <c r="D88" s="36" t="s">
        <v>947</v>
      </c>
      <c r="E88" s="36" t="s">
        <v>756</v>
      </c>
      <c r="F88" s="36" t="s">
        <v>1999</v>
      </c>
      <c r="G88" s="36" t="s">
        <v>2086</v>
      </c>
      <c r="H88" s="36" t="s">
        <v>2001</v>
      </c>
      <c r="I88" s="36">
        <v>0</v>
      </c>
      <c r="J88" s="36">
        <v>1</v>
      </c>
      <c r="K88" s="36">
        <v>0</v>
      </c>
      <c r="L88" s="36">
        <v>1</v>
      </c>
      <c r="M88" s="36">
        <v>0</v>
      </c>
      <c r="N88" s="36">
        <v>2</v>
      </c>
      <c r="O88" s="36">
        <v>3</v>
      </c>
      <c r="P88">
        <f>VLOOKUP($A88,'Item Detail'!$A$2:$G$346,7,0)</f>
        <v>4</v>
      </c>
      <c r="Q88" s="38" t="s">
        <v>2414</v>
      </c>
      <c r="R88" s="38" t="s">
        <v>2415</v>
      </c>
      <c r="S88" s="38" t="s">
        <v>2416</v>
      </c>
      <c r="T88" s="38" t="s">
        <v>2417</v>
      </c>
      <c r="U88" s="38" t="s">
        <v>2418</v>
      </c>
      <c r="V88" s="38" t="s">
        <v>2419</v>
      </c>
      <c r="W88" s="38" t="s">
        <v>2419</v>
      </c>
      <c r="X88" s="38" t="s">
        <v>2419</v>
      </c>
      <c r="Y88" s="38" t="s">
        <v>2419</v>
      </c>
      <c r="Z88" s="38" t="s">
        <v>2419</v>
      </c>
      <c r="AA88" s="39" t="s">
        <v>2454</v>
      </c>
    </row>
    <row r="89" spans="1:27" x14ac:dyDescent="0.3">
      <c r="A89" s="36" t="s">
        <v>945</v>
      </c>
      <c r="B89" s="36" t="s">
        <v>1998</v>
      </c>
      <c r="C89" s="36" t="s">
        <v>946</v>
      </c>
      <c r="D89" s="36" t="s">
        <v>947</v>
      </c>
      <c r="E89" s="36" t="s">
        <v>756</v>
      </c>
      <c r="F89" s="36" t="s">
        <v>1999</v>
      </c>
      <c r="G89" s="36" t="s">
        <v>2086</v>
      </c>
      <c r="H89" s="36" t="s">
        <v>2002</v>
      </c>
      <c r="I89" s="36">
        <v>1</v>
      </c>
      <c r="J89" s="36">
        <v>1</v>
      </c>
      <c r="K89" s="36">
        <v>0</v>
      </c>
      <c r="L89" s="36">
        <v>0</v>
      </c>
      <c r="M89" s="36">
        <v>0</v>
      </c>
      <c r="N89" s="36">
        <v>2</v>
      </c>
      <c r="O89" s="36">
        <v>2</v>
      </c>
      <c r="P89">
        <f>VLOOKUP($A89,'Item Detail'!$A$2:$G$346,7,0)</f>
        <v>4</v>
      </c>
      <c r="Q89" s="38" t="s">
        <v>2414</v>
      </c>
      <c r="R89" s="38" t="s">
        <v>2415</v>
      </c>
      <c r="S89" s="38" t="s">
        <v>2416</v>
      </c>
      <c r="T89" s="38" t="s">
        <v>2417</v>
      </c>
      <c r="U89" s="38" t="s">
        <v>2418</v>
      </c>
      <c r="V89" s="38" t="s">
        <v>2419</v>
      </c>
      <c r="W89" s="38" t="s">
        <v>2419</v>
      </c>
      <c r="X89" s="38" t="s">
        <v>2419</v>
      </c>
      <c r="Y89" s="38" t="s">
        <v>2419</v>
      </c>
      <c r="Z89" s="38" t="s">
        <v>2419</v>
      </c>
      <c r="AA89" s="39" t="s">
        <v>2454</v>
      </c>
    </row>
    <row r="90" spans="1:27" x14ac:dyDescent="0.3">
      <c r="A90" s="36" t="s">
        <v>292</v>
      </c>
      <c r="B90" s="36" t="s">
        <v>2010</v>
      </c>
      <c r="C90" s="36" t="s">
        <v>939</v>
      </c>
      <c r="D90" s="36" t="s">
        <v>940</v>
      </c>
      <c r="E90" s="36" t="s">
        <v>687</v>
      </c>
      <c r="F90" s="36" t="s">
        <v>188</v>
      </c>
      <c r="G90" s="36" t="s">
        <v>2087</v>
      </c>
      <c r="H90" s="36" t="s">
        <v>2014</v>
      </c>
      <c r="I90" s="36">
        <v>2</v>
      </c>
      <c r="J90" s="36">
        <v>1</v>
      </c>
      <c r="K90" s="36">
        <v>1</v>
      </c>
      <c r="L90" s="36">
        <v>0</v>
      </c>
      <c r="M90" s="36">
        <v>0</v>
      </c>
      <c r="N90" s="36">
        <v>4</v>
      </c>
      <c r="O90" s="36">
        <v>4</v>
      </c>
      <c r="P90">
        <f>VLOOKUP($A90,'Item Detail'!$A$2:$G$346,7,0)</f>
        <v>4</v>
      </c>
      <c r="Q90" s="38" t="s">
        <v>2429</v>
      </c>
      <c r="R90" s="38" t="s">
        <v>2415</v>
      </c>
      <c r="S90" s="38" t="s">
        <v>2430</v>
      </c>
      <c r="T90" s="38" t="s">
        <v>2417</v>
      </c>
      <c r="U90" s="38" t="s">
        <v>2417</v>
      </c>
      <c r="V90" s="38" t="s">
        <v>2420</v>
      </c>
      <c r="W90" s="38" t="s">
        <v>2420</v>
      </c>
      <c r="X90" s="38" t="s">
        <v>2420</v>
      </c>
      <c r="Y90" s="38" t="s">
        <v>2420</v>
      </c>
      <c r="Z90" s="38" t="s">
        <v>2420</v>
      </c>
      <c r="AA90" s="39" t="s">
        <v>2451</v>
      </c>
    </row>
    <row r="91" spans="1:27" x14ac:dyDescent="0.3">
      <c r="A91" s="36" t="s">
        <v>352</v>
      </c>
      <c r="B91" s="36" t="s">
        <v>2088</v>
      </c>
      <c r="C91" s="36" t="s">
        <v>895</v>
      </c>
      <c r="D91" s="36" t="s">
        <v>765</v>
      </c>
      <c r="E91" s="36" t="s">
        <v>896</v>
      </c>
      <c r="F91" s="36" t="s">
        <v>198</v>
      </c>
      <c r="G91" s="36" t="s">
        <v>2089</v>
      </c>
      <c r="H91" s="36" t="s">
        <v>2014</v>
      </c>
      <c r="I91" s="36">
        <v>1</v>
      </c>
      <c r="J91" s="36">
        <v>1</v>
      </c>
      <c r="K91" s="36">
        <v>0</v>
      </c>
      <c r="L91" s="36">
        <v>0</v>
      </c>
      <c r="M91" s="36">
        <v>2</v>
      </c>
      <c r="N91" s="36">
        <v>4</v>
      </c>
      <c r="O91" s="36">
        <v>4</v>
      </c>
      <c r="P91">
        <f>VLOOKUP($A91,'Item Detail'!$A$2:$G$346,7,0)</f>
        <v>4</v>
      </c>
      <c r="Q91" s="38" t="s">
        <v>2429</v>
      </c>
      <c r="R91" s="38" t="s">
        <v>2415</v>
      </c>
      <c r="S91" s="38" t="s">
        <v>2430</v>
      </c>
      <c r="T91" s="38" t="s">
        <v>2417</v>
      </c>
      <c r="U91" s="38" t="s">
        <v>2417</v>
      </c>
      <c r="V91" s="38" t="s">
        <v>2420</v>
      </c>
      <c r="W91" s="38" t="s">
        <v>2420</v>
      </c>
      <c r="X91" s="38" t="s">
        <v>2420</v>
      </c>
      <c r="Y91" s="38" t="s">
        <v>2420</v>
      </c>
      <c r="Z91" s="38" t="s">
        <v>2420</v>
      </c>
      <c r="AA91" s="39" t="s">
        <v>2451</v>
      </c>
    </row>
    <row r="92" spans="1:27" x14ac:dyDescent="0.3">
      <c r="A92" s="36" t="s">
        <v>358</v>
      </c>
      <c r="B92" s="36" t="s">
        <v>2025</v>
      </c>
      <c r="C92" s="36" t="s">
        <v>923</v>
      </c>
      <c r="D92" s="36" t="s">
        <v>924</v>
      </c>
      <c r="E92" s="36" t="s">
        <v>706</v>
      </c>
      <c r="F92" s="36" t="s">
        <v>360</v>
      </c>
      <c r="G92" s="36" t="s">
        <v>2090</v>
      </c>
      <c r="H92" s="36" t="s">
        <v>2014</v>
      </c>
      <c r="I92" s="36">
        <v>0</v>
      </c>
      <c r="J92" s="36">
        <v>0</v>
      </c>
      <c r="K92" s="36">
        <v>3</v>
      </c>
      <c r="L92" s="36">
        <v>0</v>
      </c>
      <c r="M92" s="36">
        <v>1</v>
      </c>
      <c r="N92" s="36">
        <v>4</v>
      </c>
      <c r="O92" s="36">
        <v>4</v>
      </c>
      <c r="P92">
        <f>VLOOKUP($A92,'Item Detail'!$A$2:$G$346,7,0)</f>
        <v>4</v>
      </c>
      <c r="Q92" s="38" t="s">
        <v>2414</v>
      </c>
      <c r="R92" s="38" t="s">
        <v>2415</v>
      </c>
      <c r="S92" s="38" t="s">
        <v>2416</v>
      </c>
      <c r="T92" s="38" t="s">
        <v>2417</v>
      </c>
      <c r="U92" s="38" t="s">
        <v>2418</v>
      </c>
      <c r="V92" s="38" t="s">
        <v>2419</v>
      </c>
      <c r="W92" s="38" t="s">
        <v>2420</v>
      </c>
      <c r="X92" s="38" t="s">
        <v>2420</v>
      </c>
      <c r="Y92" s="38" t="s">
        <v>2420</v>
      </c>
      <c r="Z92" s="38" t="s">
        <v>2420</v>
      </c>
      <c r="AA92" s="39" t="s">
        <v>2447</v>
      </c>
    </row>
    <row r="93" spans="1:27" x14ac:dyDescent="0.3">
      <c r="A93" s="36" t="s">
        <v>928</v>
      </c>
      <c r="B93" s="36" t="s">
        <v>1998</v>
      </c>
      <c r="C93" s="36" t="s">
        <v>929</v>
      </c>
      <c r="D93" s="36" t="s">
        <v>930</v>
      </c>
      <c r="E93" s="36" t="s">
        <v>931</v>
      </c>
      <c r="F93" s="36" t="s">
        <v>932</v>
      </c>
      <c r="G93" s="36" t="s">
        <v>2091</v>
      </c>
      <c r="H93" s="36" t="s">
        <v>2008</v>
      </c>
      <c r="I93" s="36">
        <v>1</v>
      </c>
      <c r="J93" s="36">
        <v>1</v>
      </c>
      <c r="K93" s="36">
        <v>0</v>
      </c>
      <c r="L93" s="36">
        <v>2</v>
      </c>
      <c r="M93" s="36">
        <v>0</v>
      </c>
      <c r="N93" s="36">
        <v>4</v>
      </c>
      <c r="O93" s="36">
        <v>4</v>
      </c>
      <c r="P93">
        <f>VLOOKUP($A93,'Item Detail'!$A$2:$G$346,7,0)</f>
        <v>4</v>
      </c>
      <c r="Q93" s="38" t="s">
        <v>2414</v>
      </c>
      <c r="R93" s="38" t="s">
        <v>2415</v>
      </c>
      <c r="S93" s="38" t="s">
        <v>2416</v>
      </c>
      <c r="T93" s="38" t="s">
        <v>2417</v>
      </c>
      <c r="U93" s="38" t="s">
        <v>2418</v>
      </c>
      <c r="V93" s="38" t="s">
        <v>2419</v>
      </c>
      <c r="W93" s="38" t="s">
        <v>2420</v>
      </c>
      <c r="X93" s="38" t="s">
        <v>2419</v>
      </c>
      <c r="Y93" s="38" t="s">
        <v>2420</v>
      </c>
      <c r="Z93" s="38" t="s">
        <v>2420</v>
      </c>
      <c r="AA93" s="39" t="s">
        <v>2447</v>
      </c>
    </row>
    <row r="94" spans="1:27" x14ac:dyDescent="0.3">
      <c r="A94" s="36" t="s">
        <v>880</v>
      </c>
      <c r="B94" s="36" t="s">
        <v>2030</v>
      </c>
      <c r="C94" s="36" t="s">
        <v>881</v>
      </c>
      <c r="D94" s="36" t="s">
        <v>882</v>
      </c>
      <c r="E94" s="36" t="s">
        <v>820</v>
      </c>
      <c r="F94" s="36" t="s">
        <v>883</v>
      </c>
      <c r="G94" s="36" t="s">
        <v>2092</v>
      </c>
      <c r="H94" s="36" t="s">
        <v>2008</v>
      </c>
      <c r="I94" s="36">
        <v>1</v>
      </c>
      <c r="J94" s="36">
        <v>0</v>
      </c>
      <c r="K94" s="36">
        <v>2</v>
      </c>
      <c r="L94" s="36">
        <v>0</v>
      </c>
      <c r="M94" s="36">
        <v>1</v>
      </c>
      <c r="N94" s="36">
        <v>4</v>
      </c>
      <c r="O94" s="36">
        <v>4</v>
      </c>
      <c r="P94">
        <f>VLOOKUP($A94,'Item Detail'!$A$2:$G$346,7,0)</f>
        <v>4</v>
      </c>
      <c r="Q94" s="38" t="s">
        <v>2414</v>
      </c>
      <c r="R94" s="38" t="s">
        <v>2415</v>
      </c>
      <c r="S94" s="38" t="s">
        <v>2416</v>
      </c>
      <c r="T94" s="38" t="s">
        <v>2417</v>
      </c>
      <c r="U94" s="38" t="s">
        <v>2424</v>
      </c>
      <c r="V94" s="38" t="s">
        <v>2419</v>
      </c>
      <c r="W94" s="38" t="s">
        <v>2419</v>
      </c>
      <c r="X94" s="38" t="s">
        <v>2420</v>
      </c>
      <c r="Y94" s="38" t="s">
        <v>2420</v>
      </c>
      <c r="Z94" s="38" t="s">
        <v>2420</v>
      </c>
      <c r="AA94" s="39" t="s">
        <v>2447</v>
      </c>
    </row>
    <row r="95" spans="1:27" x14ac:dyDescent="0.3">
      <c r="A95" s="36" t="s">
        <v>553</v>
      </c>
      <c r="B95" s="36" t="s">
        <v>2065</v>
      </c>
      <c r="C95" s="36" t="s">
        <v>873</v>
      </c>
      <c r="D95" s="36" t="s">
        <v>874</v>
      </c>
      <c r="E95" s="36" t="s">
        <v>857</v>
      </c>
      <c r="F95" s="36" t="s">
        <v>545</v>
      </c>
      <c r="G95" s="36" t="s">
        <v>2093</v>
      </c>
      <c r="H95" s="36" t="s">
        <v>2018</v>
      </c>
      <c r="I95" s="36">
        <v>1</v>
      </c>
      <c r="J95" s="36">
        <v>0</v>
      </c>
      <c r="K95" s="36">
        <v>1</v>
      </c>
      <c r="L95" s="36">
        <v>2</v>
      </c>
      <c r="M95" s="36">
        <v>0</v>
      </c>
      <c r="N95" s="36">
        <v>4</v>
      </c>
      <c r="O95" s="36">
        <v>4</v>
      </c>
      <c r="P95">
        <f>VLOOKUP($A95,'Item Detail'!$A$2:$G$346,7,0)</f>
        <v>4</v>
      </c>
      <c r="Q95" s="38" t="s">
        <v>2422</v>
      </c>
      <c r="R95" s="38" t="s">
        <v>2415</v>
      </c>
      <c r="S95" s="38" t="s">
        <v>537</v>
      </c>
      <c r="T95" s="38" t="s">
        <v>2417</v>
      </c>
      <c r="U95" s="38" t="s">
        <v>2417</v>
      </c>
      <c r="V95" s="38" t="s">
        <v>2420</v>
      </c>
      <c r="W95" s="38" t="s">
        <v>2420</v>
      </c>
      <c r="X95" s="38" t="s">
        <v>2420</v>
      </c>
      <c r="Y95" s="38" t="s">
        <v>2420</v>
      </c>
      <c r="Z95" s="38" t="s">
        <v>2420</v>
      </c>
      <c r="AA95" s="39" t="s">
        <v>2451</v>
      </c>
    </row>
    <row r="96" spans="1:27" x14ac:dyDescent="0.3">
      <c r="A96" s="36" t="s">
        <v>1028</v>
      </c>
      <c r="B96" s="36" t="s">
        <v>2094</v>
      </c>
      <c r="C96" s="36" t="s">
        <v>1029</v>
      </c>
      <c r="D96" s="36" t="s">
        <v>686</v>
      </c>
      <c r="E96" s="36" t="s">
        <v>687</v>
      </c>
      <c r="F96" s="36" t="s">
        <v>434</v>
      </c>
      <c r="G96" s="36" t="s">
        <v>2095</v>
      </c>
      <c r="H96" s="36" t="s">
        <v>2002</v>
      </c>
      <c r="I96" s="36">
        <v>3</v>
      </c>
      <c r="J96" s="36">
        <v>0</v>
      </c>
      <c r="K96" s="36">
        <v>0</v>
      </c>
      <c r="L96" s="36">
        <v>0</v>
      </c>
      <c r="M96" s="36">
        <v>0</v>
      </c>
      <c r="N96" s="36">
        <v>3</v>
      </c>
      <c r="O96" s="36">
        <v>24</v>
      </c>
      <c r="P96">
        <f>VLOOKUP($A96,'Item Detail'!$A$2:$G$346,7,0)</f>
        <v>3</v>
      </c>
      <c r="Q96" s="38" t="s">
        <v>2421</v>
      </c>
      <c r="R96" s="38" t="s">
        <v>2415</v>
      </c>
      <c r="S96" s="38" t="s">
        <v>2416</v>
      </c>
      <c r="T96" s="38" t="s">
        <v>2432</v>
      </c>
      <c r="U96" s="38" t="s">
        <v>2417</v>
      </c>
      <c r="V96" s="38" t="s">
        <v>2419</v>
      </c>
      <c r="W96" s="38" t="s">
        <v>2419</v>
      </c>
      <c r="X96" s="38" t="s">
        <v>2419</v>
      </c>
      <c r="Y96" s="38" t="s">
        <v>2419</v>
      </c>
      <c r="Z96" s="38" t="s">
        <v>2419</v>
      </c>
      <c r="AA96" s="39" t="s">
        <v>2454</v>
      </c>
    </row>
    <row r="97" spans="1:28" x14ac:dyDescent="0.3">
      <c r="A97" s="36" t="s">
        <v>968</v>
      </c>
      <c r="B97" s="36" t="s">
        <v>2096</v>
      </c>
      <c r="C97" s="36" t="s">
        <v>969</v>
      </c>
      <c r="D97" s="36" t="s">
        <v>970</v>
      </c>
      <c r="E97" s="36" t="s">
        <v>971</v>
      </c>
      <c r="F97" s="36" t="s">
        <v>972</v>
      </c>
      <c r="G97" s="36" t="s">
        <v>2097</v>
      </c>
      <c r="H97" s="36" t="s">
        <v>2001</v>
      </c>
      <c r="I97" s="36">
        <v>0</v>
      </c>
      <c r="J97" s="36">
        <v>0</v>
      </c>
      <c r="K97" s="36">
        <v>3</v>
      </c>
      <c r="L97" s="36">
        <v>0</v>
      </c>
      <c r="M97" s="36">
        <v>0</v>
      </c>
      <c r="N97" s="36">
        <v>3</v>
      </c>
      <c r="O97" s="36">
        <v>24</v>
      </c>
      <c r="P97">
        <f>VLOOKUP($A97,'Item Detail'!$A$2:$G$346,7,0)</f>
        <v>3</v>
      </c>
      <c r="Q97" s="38" t="s">
        <v>2436</v>
      </c>
      <c r="R97" s="38" t="s">
        <v>2415</v>
      </c>
      <c r="S97" s="38" t="s">
        <v>2416</v>
      </c>
      <c r="T97" s="38" t="s">
        <v>2417</v>
      </c>
      <c r="U97" s="38" t="s">
        <v>2417</v>
      </c>
      <c r="V97" s="38" t="s">
        <v>2419</v>
      </c>
      <c r="W97" s="38" t="s">
        <v>2419</v>
      </c>
      <c r="X97" s="38" t="s">
        <v>2419</v>
      </c>
      <c r="Y97" s="38" t="s">
        <v>2419</v>
      </c>
      <c r="Z97" s="38" t="s">
        <v>2419</v>
      </c>
      <c r="AA97" s="39" t="s">
        <v>2454</v>
      </c>
      <c r="AB97" s="42"/>
    </row>
    <row r="98" spans="1:28" x14ac:dyDescent="0.3">
      <c r="A98" s="36" t="s">
        <v>1050</v>
      </c>
      <c r="B98" s="36" t="s">
        <v>2003</v>
      </c>
      <c r="C98" s="36" t="s">
        <v>1051</v>
      </c>
      <c r="D98" s="36" t="s">
        <v>1052</v>
      </c>
      <c r="E98" s="36" t="s">
        <v>1053</v>
      </c>
      <c r="F98" s="36" t="s">
        <v>2004</v>
      </c>
      <c r="G98" s="36" t="s">
        <v>2098</v>
      </c>
      <c r="H98" s="36" t="s">
        <v>2002</v>
      </c>
      <c r="I98" s="36">
        <v>1</v>
      </c>
      <c r="J98" s="36">
        <v>1</v>
      </c>
      <c r="K98" s="36">
        <v>0</v>
      </c>
      <c r="L98" s="36">
        <v>1</v>
      </c>
      <c r="M98" s="36">
        <v>0</v>
      </c>
      <c r="N98" s="36">
        <v>3</v>
      </c>
      <c r="O98" s="36">
        <v>15</v>
      </c>
      <c r="P98">
        <f>VLOOKUP($A98,'Item Detail'!$A$2:$G$346,7,0)</f>
        <v>3</v>
      </c>
      <c r="Q98" s="38" t="s">
        <v>2414</v>
      </c>
      <c r="R98" s="38" t="s">
        <v>2415</v>
      </c>
      <c r="S98" s="38" t="s">
        <v>2416</v>
      </c>
      <c r="T98" s="38" t="s">
        <v>2417</v>
      </c>
      <c r="U98" s="38" t="s">
        <v>2417</v>
      </c>
      <c r="V98" s="38" t="s">
        <v>2419</v>
      </c>
      <c r="W98" s="38" t="s">
        <v>2419</v>
      </c>
      <c r="X98" s="38" t="s">
        <v>2419</v>
      </c>
      <c r="Y98" s="38" t="s">
        <v>2419</v>
      </c>
      <c r="Z98" s="38" t="s">
        <v>2419</v>
      </c>
      <c r="AA98" s="39" t="s">
        <v>2454</v>
      </c>
    </row>
    <row r="99" spans="1:28" x14ac:dyDescent="0.3">
      <c r="A99" s="36" t="s">
        <v>1024</v>
      </c>
      <c r="B99" s="36" t="s">
        <v>2027</v>
      </c>
      <c r="C99" s="36" t="s">
        <v>1025</v>
      </c>
      <c r="D99" s="36" t="s">
        <v>755</v>
      </c>
      <c r="E99" s="36" t="s">
        <v>1026</v>
      </c>
      <c r="F99" s="36" t="s">
        <v>757</v>
      </c>
      <c r="G99" s="36" t="s">
        <v>2099</v>
      </c>
      <c r="H99" s="36" t="s">
        <v>2001</v>
      </c>
      <c r="I99" s="36">
        <v>0</v>
      </c>
      <c r="J99" s="36">
        <v>2</v>
      </c>
      <c r="K99" s="36">
        <v>0</v>
      </c>
      <c r="L99" s="36">
        <v>0</v>
      </c>
      <c r="M99" s="36">
        <v>1</v>
      </c>
      <c r="N99" s="36">
        <v>3</v>
      </c>
      <c r="O99" s="36">
        <v>11</v>
      </c>
      <c r="P99">
        <f>VLOOKUP($A99,'Item Detail'!$A$2:$G$346,7,0)</f>
        <v>3</v>
      </c>
      <c r="Q99" s="38" t="s">
        <v>2426</v>
      </c>
      <c r="R99" s="38" t="s">
        <v>2427</v>
      </c>
      <c r="S99" s="38" t="s">
        <v>2416</v>
      </c>
      <c r="T99" s="38" t="s">
        <v>2417</v>
      </c>
      <c r="U99" s="38" t="s">
        <v>2428</v>
      </c>
      <c r="V99" s="38" t="s">
        <v>2419</v>
      </c>
      <c r="W99" s="38" t="s">
        <v>2419</v>
      </c>
      <c r="X99" s="38" t="s">
        <v>2419</v>
      </c>
      <c r="Y99" s="38" t="s">
        <v>2419</v>
      </c>
      <c r="Z99" s="38" t="s">
        <v>2419</v>
      </c>
      <c r="AA99" s="39" t="s">
        <v>2454</v>
      </c>
    </row>
    <row r="100" spans="1:28" x14ac:dyDescent="0.3">
      <c r="A100" s="36" t="s">
        <v>1047</v>
      </c>
      <c r="B100" s="36" t="s">
        <v>2010</v>
      </c>
      <c r="C100" s="36" t="s">
        <v>1048</v>
      </c>
      <c r="D100" s="36" t="s">
        <v>705</v>
      </c>
      <c r="E100" s="36" t="s">
        <v>820</v>
      </c>
      <c r="F100" s="36" t="s">
        <v>188</v>
      </c>
      <c r="G100" s="36" t="s">
        <v>2100</v>
      </c>
      <c r="H100" s="36" t="s">
        <v>2008</v>
      </c>
      <c r="I100" s="36">
        <v>0</v>
      </c>
      <c r="J100" s="36">
        <v>0</v>
      </c>
      <c r="K100" s="36">
        <v>0</v>
      </c>
      <c r="L100" s="36">
        <v>2</v>
      </c>
      <c r="M100" s="36">
        <v>0</v>
      </c>
      <c r="N100" s="36">
        <v>2</v>
      </c>
      <c r="O100" s="36">
        <v>8</v>
      </c>
      <c r="P100">
        <f>VLOOKUP($A100,'Item Detail'!$A$2:$G$346,7,0)</f>
        <v>3</v>
      </c>
      <c r="Q100" s="38" t="s">
        <v>2414</v>
      </c>
      <c r="R100" s="38" t="s">
        <v>2415</v>
      </c>
      <c r="S100" s="38" t="s">
        <v>2416</v>
      </c>
      <c r="T100" s="38" t="s">
        <v>2417</v>
      </c>
      <c r="U100" s="38" t="s">
        <v>2418</v>
      </c>
      <c r="V100" s="38" t="s">
        <v>2419</v>
      </c>
      <c r="W100" s="38" t="s">
        <v>2420</v>
      </c>
      <c r="X100" s="38" t="s">
        <v>2419</v>
      </c>
      <c r="Y100" s="38" t="s">
        <v>2420</v>
      </c>
      <c r="Z100" s="38" t="s">
        <v>2420</v>
      </c>
      <c r="AA100" s="39" t="s">
        <v>2450</v>
      </c>
    </row>
    <row r="101" spans="1:28" x14ac:dyDescent="0.3">
      <c r="A101" s="36" t="s">
        <v>1047</v>
      </c>
      <c r="B101" s="36" t="s">
        <v>2010</v>
      </c>
      <c r="C101" s="36" t="s">
        <v>1048</v>
      </c>
      <c r="D101" s="36" t="s">
        <v>705</v>
      </c>
      <c r="E101" s="36" t="s">
        <v>820</v>
      </c>
      <c r="F101" s="36" t="s">
        <v>188</v>
      </c>
      <c r="G101" s="36" t="s">
        <v>2100</v>
      </c>
      <c r="H101" s="36" t="s">
        <v>2002</v>
      </c>
      <c r="I101" s="36">
        <v>0</v>
      </c>
      <c r="J101" s="36">
        <v>0</v>
      </c>
      <c r="K101" s="36">
        <v>1</v>
      </c>
      <c r="L101" s="36">
        <v>0</v>
      </c>
      <c r="M101" s="36">
        <v>0</v>
      </c>
      <c r="N101" s="36">
        <v>1</v>
      </c>
      <c r="O101" s="36">
        <v>3</v>
      </c>
      <c r="P101">
        <f>VLOOKUP($A101,'Item Detail'!$A$2:$G$346,7,0)</f>
        <v>3</v>
      </c>
      <c r="Q101" s="38" t="s">
        <v>2414</v>
      </c>
      <c r="R101" s="38" t="s">
        <v>2415</v>
      </c>
      <c r="S101" s="38" t="s">
        <v>2416</v>
      </c>
      <c r="T101" s="38" t="s">
        <v>2417</v>
      </c>
      <c r="U101" s="38" t="s">
        <v>2418</v>
      </c>
      <c r="V101" s="38" t="s">
        <v>2419</v>
      </c>
      <c r="W101" s="38" t="s">
        <v>2420</v>
      </c>
      <c r="X101" s="38" t="s">
        <v>2419</v>
      </c>
      <c r="Y101" s="38" t="s">
        <v>2420</v>
      </c>
      <c r="Z101" s="38" t="s">
        <v>2420</v>
      </c>
      <c r="AA101" s="39" t="s">
        <v>2454</v>
      </c>
    </row>
    <row r="102" spans="1:28" x14ac:dyDescent="0.3">
      <c r="A102" s="36" t="s">
        <v>535</v>
      </c>
      <c r="B102" s="36" t="s">
        <v>2094</v>
      </c>
      <c r="C102" s="36" t="s">
        <v>1015</v>
      </c>
      <c r="D102" s="36" t="s">
        <v>765</v>
      </c>
      <c r="E102" s="36" t="s">
        <v>727</v>
      </c>
      <c r="F102" s="36" t="s">
        <v>538</v>
      </c>
      <c r="G102" s="36" t="s">
        <v>2101</v>
      </c>
      <c r="H102" s="36" t="s">
        <v>2018</v>
      </c>
      <c r="I102" s="36">
        <v>0</v>
      </c>
      <c r="J102" s="36">
        <v>3</v>
      </c>
      <c r="K102" s="36">
        <v>0</v>
      </c>
      <c r="L102" s="36">
        <v>0</v>
      </c>
      <c r="M102" s="36">
        <v>0</v>
      </c>
      <c r="N102" s="36">
        <v>3</v>
      </c>
      <c r="O102" s="36">
        <v>10</v>
      </c>
      <c r="P102">
        <f>VLOOKUP($A102,'Item Detail'!$A$2:$G$346,7,0)</f>
        <v>3</v>
      </c>
      <c r="Q102" s="38" t="s">
        <v>2422</v>
      </c>
      <c r="R102" s="38" t="s">
        <v>2415</v>
      </c>
      <c r="S102" s="38" t="s">
        <v>537</v>
      </c>
      <c r="T102" s="38" t="s">
        <v>2417</v>
      </c>
      <c r="U102" s="38" t="s">
        <v>2418</v>
      </c>
      <c r="V102" s="38" t="s">
        <v>2420</v>
      </c>
      <c r="W102" s="38" t="s">
        <v>2420</v>
      </c>
      <c r="X102" s="38" t="s">
        <v>2420</v>
      </c>
      <c r="Y102" s="38" t="s">
        <v>2420</v>
      </c>
      <c r="Z102" s="38" t="s">
        <v>2420</v>
      </c>
      <c r="AA102" s="39" t="s">
        <v>2451</v>
      </c>
    </row>
    <row r="103" spans="1:28" x14ac:dyDescent="0.3">
      <c r="A103" s="36" t="s">
        <v>974</v>
      </c>
      <c r="B103" s="36" t="s">
        <v>2003</v>
      </c>
      <c r="C103" s="36" t="s">
        <v>975</v>
      </c>
      <c r="D103" s="36" t="s">
        <v>976</v>
      </c>
      <c r="E103" s="36" t="s">
        <v>756</v>
      </c>
      <c r="F103" s="36" t="s">
        <v>2004</v>
      </c>
      <c r="G103" s="36" t="s">
        <v>2102</v>
      </c>
      <c r="H103" s="36" t="s">
        <v>2001</v>
      </c>
      <c r="I103" s="36">
        <v>0</v>
      </c>
      <c r="J103" s="36">
        <v>1</v>
      </c>
      <c r="K103" s="36">
        <v>0</v>
      </c>
      <c r="L103" s="36">
        <v>0</v>
      </c>
      <c r="M103" s="36">
        <v>0</v>
      </c>
      <c r="N103" s="36">
        <v>1</v>
      </c>
      <c r="O103" s="36">
        <v>1</v>
      </c>
      <c r="P103">
        <f>VLOOKUP($A103,'Item Detail'!$A$2:$G$346,7,0)</f>
        <v>3</v>
      </c>
      <c r="Q103" s="38" t="s">
        <v>2421</v>
      </c>
      <c r="R103" s="38" t="s">
        <v>2415</v>
      </c>
      <c r="S103" s="38" t="s">
        <v>2416</v>
      </c>
      <c r="T103" s="38" t="s">
        <v>2417</v>
      </c>
      <c r="U103" s="38" t="s">
        <v>2417</v>
      </c>
      <c r="V103" s="38" t="s">
        <v>2419</v>
      </c>
      <c r="W103" s="38" t="s">
        <v>2419</v>
      </c>
      <c r="X103" s="38" t="s">
        <v>2419</v>
      </c>
      <c r="Y103" s="38" t="s">
        <v>2419</v>
      </c>
      <c r="Z103" s="38" t="s">
        <v>2419</v>
      </c>
      <c r="AA103" s="39" t="s">
        <v>2454</v>
      </c>
    </row>
    <row r="104" spans="1:28" x14ac:dyDescent="0.3">
      <c r="A104" s="36" t="s">
        <v>974</v>
      </c>
      <c r="B104" s="36" t="s">
        <v>2003</v>
      </c>
      <c r="C104" s="36" t="s">
        <v>975</v>
      </c>
      <c r="D104" s="36" t="s">
        <v>976</v>
      </c>
      <c r="E104" s="36" t="s">
        <v>756</v>
      </c>
      <c r="F104" s="36" t="s">
        <v>2004</v>
      </c>
      <c r="G104" s="36" t="s">
        <v>2102</v>
      </c>
      <c r="H104" s="36" t="s">
        <v>2002</v>
      </c>
      <c r="I104" s="36">
        <v>1</v>
      </c>
      <c r="J104" s="36">
        <v>1</v>
      </c>
      <c r="K104" s="36">
        <v>0</v>
      </c>
      <c r="L104" s="36">
        <v>0</v>
      </c>
      <c r="M104" s="36">
        <v>0</v>
      </c>
      <c r="N104" s="36">
        <v>2</v>
      </c>
      <c r="O104" s="36">
        <v>8</v>
      </c>
      <c r="P104">
        <f>VLOOKUP($A104,'Item Detail'!$A$2:$G$346,7,0)</f>
        <v>3</v>
      </c>
      <c r="Q104" s="38" t="s">
        <v>2421</v>
      </c>
      <c r="R104" s="38" t="s">
        <v>2415</v>
      </c>
      <c r="S104" s="38" t="s">
        <v>2416</v>
      </c>
      <c r="T104" s="38" t="s">
        <v>2417</v>
      </c>
      <c r="U104" s="38" t="s">
        <v>2417</v>
      </c>
      <c r="V104" s="38" t="s">
        <v>2419</v>
      </c>
      <c r="W104" s="38" t="s">
        <v>2419</v>
      </c>
      <c r="X104" s="38" t="s">
        <v>2419</v>
      </c>
      <c r="Y104" s="38" t="s">
        <v>2419</v>
      </c>
      <c r="Z104" s="38" t="s">
        <v>2419</v>
      </c>
      <c r="AA104" s="39" t="s">
        <v>2454</v>
      </c>
    </row>
    <row r="105" spans="1:28" x14ac:dyDescent="0.3">
      <c r="A105" s="36" t="s">
        <v>1001</v>
      </c>
      <c r="B105" s="36" t="s">
        <v>2094</v>
      </c>
      <c r="C105" s="36" t="s">
        <v>1002</v>
      </c>
      <c r="D105" s="36" t="s">
        <v>765</v>
      </c>
      <c r="E105" s="36" t="s">
        <v>756</v>
      </c>
      <c r="F105" s="36" t="s">
        <v>434</v>
      </c>
      <c r="G105" s="36" t="s">
        <v>2103</v>
      </c>
      <c r="H105" s="36" t="s">
        <v>2001</v>
      </c>
      <c r="I105" s="36">
        <v>1</v>
      </c>
      <c r="J105" s="36">
        <v>0</v>
      </c>
      <c r="K105" s="36">
        <v>0</v>
      </c>
      <c r="L105" s="36">
        <v>0</v>
      </c>
      <c r="M105" s="36">
        <v>0</v>
      </c>
      <c r="N105" s="36">
        <v>1</v>
      </c>
      <c r="O105" s="36">
        <v>1</v>
      </c>
      <c r="P105">
        <f>VLOOKUP($A105,'Item Detail'!$A$2:$G$346,7,0)</f>
        <v>3</v>
      </c>
      <c r="Q105" s="38" t="s">
        <v>2423</v>
      </c>
      <c r="R105" s="38" t="s">
        <v>2415</v>
      </c>
      <c r="S105" s="38" t="s">
        <v>2416</v>
      </c>
      <c r="T105" s="38" t="s">
        <v>2417</v>
      </c>
      <c r="U105" s="38" t="s">
        <v>2424</v>
      </c>
      <c r="V105" s="38" t="s">
        <v>2419</v>
      </c>
      <c r="W105" s="38" t="s">
        <v>2420</v>
      </c>
      <c r="X105" s="38" t="s">
        <v>2420</v>
      </c>
      <c r="Y105" s="38" t="s">
        <v>2420</v>
      </c>
      <c r="Z105" s="38" t="s">
        <v>2420</v>
      </c>
      <c r="AA105" s="39" t="s">
        <v>2454</v>
      </c>
    </row>
    <row r="106" spans="1:28" x14ac:dyDescent="0.3">
      <c r="A106" s="36" t="s">
        <v>1001</v>
      </c>
      <c r="B106" s="36" t="s">
        <v>2094</v>
      </c>
      <c r="C106" s="36" t="s">
        <v>1002</v>
      </c>
      <c r="D106" s="36" t="s">
        <v>765</v>
      </c>
      <c r="E106" s="36" t="s">
        <v>756</v>
      </c>
      <c r="F106" s="36" t="s">
        <v>434</v>
      </c>
      <c r="G106" s="36" t="s">
        <v>2103</v>
      </c>
      <c r="H106" s="36" t="s">
        <v>2008</v>
      </c>
      <c r="I106" s="36">
        <v>0</v>
      </c>
      <c r="J106" s="36">
        <v>0</v>
      </c>
      <c r="K106" s="36">
        <v>0</v>
      </c>
      <c r="L106" s="36">
        <v>2</v>
      </c>
      <c r="M106" s="36">
        <v>0</v>
      </c>
      <c r="N106" s="36">
        <v>2</v>
      </c>
      <c r="O106" s="36">
        <v>8</v>
      </c>
      <c r="P106">
        <f>VLOOKUP($A106,'Item Detail'!$A$2:$G$346,7,0)</f>
        <v>3</v>
      </c>
      <c r="Q106" s="38" t="s">
        <v>2423</v>
      </c>
      <c r="R106" s="38" t="s">
        <v>2415</v>
      </c>
      <c r="S106" s="38" t="s">
        <v>2416</v>
      </c>
      <c r="T106" s="38" t="s">
        <v>2417</v>
      </c>
      <c r="U106" s="38" t="s">
        <v>2424</v>
      </c>
      <c r="V106" s="38" t="s">
        <v>2419</v>
      </c>
      <c r="W106" s="38" t="s">
        <v>2420</v>
      </c>
      <c r="X106" s="38" t="s">
        <v>2420</v>
      </c>
      <c r="Y106" s="38" t="s">
        <v>2420</v>
      </c>
      <c r="Z106" s="38" t="s">
        <v>2420</v>
      </c>
      <c r="AA106" s="39" t="s">
        <v>2450</v>
      </c>
    </row>
    <row r="107" spans="1:28" x14ac:dyDescent="0.3">
      <c r="A107" s="36" t="s">
        <v>980</v>
      </c>
      <c r="B107" s="36" t="s">
        <v>1998</v>
      </c>
      <c r="C107" s="36" t="s">
        <v>776</v>
      </c>
      <c r="D107" s="36" t="s">
        <v>981</v>
      </c>
      <c r="E107" s="36" t="s">
        <v>778</v>
      </c>
      <c r="F107" s="36" t="s">
        <v>1999</v>
      </c>
      <c r="G107" s="36" t="s">
        <v>2104</v>
      </c>
      <c r="H107" s="36" t="s">
        <v>2001</v>
      </c>
      <c r="I107" s="36">
        <v>1</v>
      </c>
      <c r="J107" s="36">
        <v>0</v>
      </c>
      <c r="K107" s="36">
        <v>0</v>
      </c>
      <c r="L107" s="36">
        <v>0</v>
      </c>
      <c r="M107" s="36">
        <v>0</v>
      </c>
      <c r="N107" s="36">
        <v>1</v>
      </c>
      <c r="O107" s="36">
        <v>3</v>
      </c>
      <c r="P107">
        <f>VLOOKUP($A107,'Item Detail'!$A$2:$G$346,7,0)</f>
        <v>3</v>
      </c>
      <c r="Q107" s="38" t="s">
        <v>2414</v>
      </c>
      <c r="R107" s="38" t="s">
        <v>2415</v>
      </c>
      <c r="S107" s="38" t="s">
        <v>2416</v>
      </c>
      <c r="T107" s="38" t="s">
        <v>2432</v>
      </c>
      <c r="U107" s="38" t="s">
        <v>2418</v>
      </c>
      <c r="V107" s="38" t="s">
        <v>2419</v>
      </c>
      <c r="W107" s="38" t="s">
        <v>2419</v>
      </c>
      <c r="X107" s="38" t="s">
        <v>2419</v>
      </c>
      <c r="Y107" s="38" t="s">
        <v>2419</v>
      </c>
      <c r="Z107" s="38" t="s">
        <v>2419</v>
      </c>
      <c r="AA107" s="39" t="s">
        <v>2454</v>
      </c>
    </row>
    <row r="108" spans="1:28" x14ac:dyDescent="0.3">
      <c r="A108" s="36" t="s">
        <v>980</v>
      </c>
      <c r="B108" s="36" t="s">
        <v>1998</v>
      </c>
      <c r="C108" s="36" t="s">
        <v>776</v>
      </c>
      <c r="D108" s="36" t="s">
        <v>981</v>
      </c>
      <c r="E108" s="36" t="s">
        <v>778</v>
      </c>
      <c r="F108" s="36" t="s">
        <v>1999</v>
      </c>
      <c r="G108" s="36" t="s">
        <v>2104</v>
      </c>
      <c r="H108" s="36" t="s">
        <v>2002</v>
      </c>
      <c r="I108" s="36">
        <v>1</v>
      </c>
      <c r="J108" s="36">
        <v>0</v>
      </c>
      <c r="K108" s="36">
        <v>0</v>
      </c>
      <c r="L108" s="36">
        <v>0</v>
      </c>
      <c r="M108" s="36">
        <v>1</v>
      </c>
      <c r="N108" s="36">
        <v>2</v>
      </c>
      <c r="O108" s="36">
        <v>6</v>
      </c>
      <c r="P108">
        <f>VLOOKUP($A108,'Item Detail'!$A$2:$G$346,7,0)</f>
        <v>3</v>
      </c>
      <c r="Q108" s="38" t="s">
        <v>2414</v>
      </c>
      <c r="R108" s="38" t="s">
        <v>2415</v>
      </c>
      <c r="S108" s="38" t="s">
        <v>2416</v>
      </c>
      <c r="T108" s="38" t="s">
        <v>2432</v>
      </c>
      <c r="U108" s="38" t="s">
        <v>2418</v>
      </c>
      <c r="V108" s="38" t="s">
        <v>2419</v>
      </c>
      <c r="W108" s="38" t="s">
        <v>2419</v>
      </c>
      <c r="X108" s="38" t="s">
        <v>2419</v>
      </c>
      <c r="Y108" s="38" t="s">
        <v>2419</v>
      </c>
      <c r="Z108" s="38" t="s">
        <v>2419</v>
      </c>
      <c r="AA108" s="39" t="s">
        <v>2454</v>
      </c>
    </row>
    <row r="109" spans="1:28" x14ac:dyDescent="0.3">
      <c r="A109" s="36" t="s">
        <v>1031</v>
      </c>
      <c r="B109" s="36" t="s">
        <v>2023</v>
      </c>
      <c r="C109" s="36" t="s">
        <v>1032</v>
      </c>
      <c r="D109" s="36" t="s">
        <v>1033</v>
      </c>
      <c r="E109" s="36" t="s">
        <v>1034</v>
      </c>
      <c r="F109" s="36" t="s">
        <v>275</v>
      </c>
      <c r="G109" s="36" t="s">
        <v>2105</v>
      </c>
      <c r="H109" s="36" t="s">
        <v>2001</v>
      </c>
      <c r="I109" s="36">
        <v>0</v>
      </c>
      <c r="J109" s="36">
        <v>0</v>
      </c>
      <c r="K109" s="36">
        <v>3</v>
      </c>
      <c r="L109" s="36">
        <v>0</v>
      </c>
      <c r="M109" s="36">
        <v>0</v>
      </c>
      <c r="N109" s="36">
        <v>3</v>
      </c>
      <c r="O109" s="36">
        <v>8</v>
      </c>
      <c r="P109">
        <f>VLOOKUP($A109,'Item Detail'!$A$2:$G$346,7,0)</f>
        <v>3</v>
      </c>
      <c r="Q109" s="38" t="s">
        <v>2414</v>
      </c>
      <c r="R109" s="38" t="s">
        <v>2415</v>
      </c>
      <c r="S109" s="38" t="s">
        <v>2416</v>
      </c>
      <c r="T109" s="38" t="s">
        <v>2417</v>
      </c>
      <c r="U109" s="38" t="s">
        <v>2425</v>
      </c>
      <c r="V109" s="38" t="s">
        <v>2419</v>
      </c>
      <c r="W109" s="38" t="s">
        <v>2419</v>
      </c>
      <c r="X109" s="38" t="s">
        <v>2419</v>
      </c>
      <c r="Y109" s="38" t="s">
        <v>2419</v>
      </c>
      <c r="Z109" s="38" t="s">
        <v>2419</v>
      </c>
      <c r="AA109" s="39" t="s">
        <v>2454</v>
      </c>
    </row>
    <row r="110" spans="1:28" x14ac:dyDescent="0.3">
      <c r="A110" s="36" t="s">
        <v>1055</v>
      </c>
      <c r="B110" s="36" t="s">
        <v>2041</v>
      </c>
      <c r="C110" s="36" t="s">
        <v>1056</v>
      </c>
      <c r="D110" s="36" t="s">
        <v>1057</v>
      </c>
      <c r="E110" s="36" t="s">
        <v>710</v>
      </c>
      <c r="F110" s="36" t="s">
        <v>250</v>
      </c>
      <c r="G110" s="36" t="s">
        <v>2106</v>
      </c>
      <c r="H110" s="36" t="s">
        <v>2001</v>
      </c>
      <c r="I110" s="36">
        <v>1</v>
      </c>
      <c r="J110" s="36">
        <v>0</v>
      </c>
      <c r="K110" s="36">
        <v>0</v>
      </c>
      <c r="L110" s="36">
        <v>0</v>
      </c>
      <c r="M110" s="36">
        <v>0</v>
      </c>
      <c r="N110" s="36">
        <v>1</v>
      </c>
      <c r="O110" s="36">
        <v>1</v>
      </c>
      <c r="P110">
        <f>VLOOKUP($A110,'Item Detail'!$A$2:$G$346,7,0)</f>
        <v>3</v>
      </c>
      <c r="Q110" s="38" t="s">
        <v>2423</v>
      </c>
      <c r="R110" s="38" t="s">
        <v>2415</v>
      </c>
      <c r="S110" s="38" t="s">
        <v>2416</v>
      </c>
      <c r="T110" s="38" t="s">
        <v>2417</v>
      </c>
      <c r="U110" s="38" t="s">
        <v>2417</v>
      </c>
      <c r="V110" s="38" t="s">
        <v>2419</v>
      </c>
      <c r="W110" s="38" t="s">
        <v>2420</v>
      </c>
      <c r="X110" s="38" t="s">
        <v>2420</v>
      </c>
      <c r="Y110" s="38" t="s">
        <v>2420</v>
      </c>
      <c r="Z110" s="38" t="s">
        <v>2420</v>
      </c>
      <c r="AA110" s="39" t="s">
        <v>2455</v>
      </c>
    </row>
    <row r="111" spans="1:28" x14ac:dyDescent="0.3">
      <c r="A111" s="36" t="s">
        <v>1055</v>
      </c>
      <c r="B111" s="36" t="s">
        <v>2041</v>
      </c>
      <c r="C111" s="36" t="s">
        <v>1056</v>
      </c>
      <c r="D111" s="36" t="s">
        <v>1057</v>
      </c>
      <c r="E111" s="36" t="s">
        <v>710</v>
      </c>
      <c r="F111" s="36" t="s">
        <v>250</v>
      </c>
      <c r="G111" s="36" t="s">
        <v>2106</v>
      </c>
      <c r="H111" s="36" t="s">
        <v>2008</v>
      </c>
      <c r="I111" s="36">
        <v>0</v>
      </c>
      <c r="J111" s="36">
        <v>0</v>
      </c>
      <c r="K111" s="36">
        <v>2</v>
      </c>
      <c r="L111" s="36">
        <v>0</v>
      </c>
      <c r="M111" s="36">
        <v>0</v>
      </c>
      <c r="N111" s="36">
        <v>2</v>
      </c>
      <c r="O111" s="36">
        <v>6</v>
      </c>
      <c r="P111">
        <f>VLOOKUP($A111,'Item Detail'!$A$2:$G$346,7,0)</f>
        <v>3</v>
      </c>
      <c r="Q111" s="38" t="s">
        <v>2423</v>
      </c>
      <c r="R111" s="38" t="s">
        <v>2415</v>
      </c>
      <c r="S111" s="38" t="s">
        <v>2416</v>
      </c>
      <c r="T111" s="38" t="s">
        <v>2417</v>
      </c>
      <c r="U111" s="38" t="s">
        <v>2417</v>
      </c>
      <c r="V111" s="38" t="s">
        <v>2419</v>
      </c>
      <c r="W111" s="38" t="s">
        <v>2420</v>
      </c>
      <c r="X111" s="38" t="s">
        <v>2420</v>
      </c>
      <c r="Y111" s="38" t="s">
        <v>2420</v>
      </c>
      <c r="Z111" s="38" t="s">
        <v>2420</v>
      </c>
      <c r="AA111" s="39" t="s">
        <v>2450</v>
      </c>
    </row>
    <row r="112" spans="1:28" x14ac:dyDescent="0.3">
      <c r="A112" s="36" t="s">
        <v>580</v>
      </c>
      <c r="B112" s="36" t="s">
        <v>2065</v>
      </c>
      <c r="C112" s="36" t="s">
        <v>1038</v>
      </c>
      <c r="D112" s="36" t="s">
        <v>1039</v>
      </c>
      <c r="E112" s="36" t="s">
        <v>857</v>
      </c>
      <c r="F112" s="36" t="s">
        <v>545</v>
      </c>
      <c r="G112" s="36" t="s">
        <v>2107</v>
      </c>
      <c r="H112" s="36" t="s">
        <v>2018</v>
      </c>
      <c r="I112" s="36">
        <v>2</v>
      </c>
      <c r="J112" s="36">
        <v>0</v>
      </c>
      <c r="K112" s="36">
        <v>0</v>
      </c>
      <c r="L112" s="36">
        <v>1</v>
      </c>
      <c r="M112" s="36">
        <v>0</v>
      </c>
      <c r="N112" s="36">
        <v>3</v>
      </c>
      <c r="O112" s="36">
        <v>7</v>
      </c>
      <c r="P112">
        <f>VLOOKUP($A112,'Item Detail'!$A$2:$G$346,7,0)</f>
        <v>3</v>
      </c>
      <c r="Q112" s="38" t="s">
        <v>2422</v>
      </c>
      <c r="R112" s="38" t="s">
        <v>2415</v>
      </c>
      <c r="S112" s="38" t="s">
        <v>537</v>
      </c>
      <c r="T112" s="38" t="s">
        <v>2417</v>
      </c>
      <c r="U112" s="38" t="s">
        <v>2417</v>
      </c>
      <c r="V112" s="38" t="s">
        <v>2420</v>
      </c>
      <c r="W112" s="38" t="s">
        <v>2420</v>
      </c>
      <c r="X112" s="38" t="s">
        <v>2420</v>
      </c>
      <c r="Y112" s="38" t="s">
        <v>2420</v>
      </c>
      <c r="Z112" s="38" t="s">
        <v>2420</v>
      </c>
      <c r="AA112" s="39" t="s">
        <v>2451</v>
      </c>
    </row>
    <row r="113" spans="1:27" x14ac:dyDescent="0.3">
      <c r="A113" s="36" t="s">
        <v>1011</v>
      </c>
      <c r="B113" s="36" t="s">
        <v>2003</v>
      </c>
      <c r="C113" s="36" t="s">
        <v>1012</v>
      </c>
      <c r="D113" s="36" t="s">
        <v>765</v>
      </c>
      <c r="E113" s="36" t="s">
        <v>1013</v>
      </c>
      <c r="F113" s="36" t="s">
        <v>2004</v>
      </c>
      <c r="G113" s="36" t="s">
        <v>2108</v>
      </c>
      <c r="H113" s="36" t="s">
        <v>2008</v>
      </c>
      <c r="I113" s="36">
        <v>0</v>
      </c>
      <c r="J113" s="36">
        <v>0</v>
      </c>
      <c r="K113" s="36">
        <v>0</v>
      </c>
      <c r="L113" s="36">
        <v>3</v>
      </c>
      <c r="M113" s="36">
        <v>0</v>
      </c>
      <c r="N113" s="36">
        <v>3</v>
      </c>
      <c r="O113" s="36">
        <v>6</v>
      </c>
      <c r="P113">
        <f>VLOOKUP($A113,'Item Detail'!$A$2:$G$346,7,0)</f>
        <v>3</v>
      </c>
      <c r="Q113" s="38" t="s">
        <v>2414</v>
      </c>
      <c r="R113" s="38" t="s">
        <v>2415</v>
      </c>
      <c r="S113" s="38" t="s">
        <v>2416</v>
      </c>
      <c r="T113" s="38" t="s">
        <v>2417</v>
      </c>
      <c r="U113" s="38" t="s">
        <v>2417</v>
      </c>
      <c r="V113" s="38" t="s">
        <v>2419</v>
      </c>
      <c r="W113" s="38" t="s">
        <v>2419</v>
      </c>
      <c r="X113" s="38" t="s">
        <v>2419</v>
      </c>
      <c r="Y113" s="38" t="s">
        <v>2420</v>
      </c>
      <c r="Z113" s="38" t="s">
        <v>2420</v>
      </c>
      <c r="AA113" s="39" t="s">
        <v>2450</v>
      </c>
    </row>
    <row r="114" spans="1:27" x14ac:dyDescent="0.3">
      <c r="A114" s="36" t="s">
        <v>564</v>
      </c>
      <c r="B114" s="36" t="s">
        <v>2065</v>
      </c>
      <c r="C114" s="36" t="s">
        <v>999</v>
      </c>
      <c r="D114" s="36" t="s">
        <v>705</v>
      </c>
      <c r="E114" s="36" t="s">
        <v>857</v>
      </c>
      <c r="F114" s="36" t="s">
        <v>545</v>
      </c>
      <c r="G114" s="36" t="s">
        <v>2109</v>
      </c>
      <c r="H114" s="36" t="s">
        <v>2018</v>
      </c>
      <c r="I114" s="36">
        <v>0</v>
      </c>
      <c r="J114" s="36">
        <v>3</v>
      </c>
      <c r="K114" s="36">
        <v>0</v>
      </c>
      <c r="L114" s="36">
        <v>0</v>
      </c>
      <c r="M114" s="36">
        <v>0</v>
      </c>
      <c r="N114" s="36">
        <v>3</v>
      </c>
      <c r="O114" s="36">
        <v>6</v>
      </c>
      <c r="P114">
        <f>VLOOKUP($A114,'Item Detail'!$A$2:$G$346,7,0)</f>
        <v>3</v>
      </c>
      <c r="Q114" s="38" t="s">
        <v>2422</v>
      </c>
      <c r="R114" s="38" t="s">
        <v>2415</v>
      </c>
      <c r="S114" s="38" t="s">
        <v>537</v>
      </c>
      <c r="T114" s="38" t="s">
        <v>2417</v>
      </c>
      <c r="U114" s="38" t="s">
        <v>2417</v>
      </c>
      <c r="V114" s="38" t="s">
        <v>2420</v>
      </c>
      <c r="W114" s="38" t="s">
        <v>2420</v>
      </c>
      <c r="X114" s="38" t="s">
        <v>2420</v>
      </c>
      <c r="Y114" s="38" t="s">
        <v>2420</v>
      </c>
      <c r="Z114" s="38" t="s">
        <v>2420</v>
      </c>
      <c r="AA114" s="39" t="s">
        <v>2451</v>
      </c>
    </row>
    <row r="115" spans="1:27" x14ac:dyDescent="0.3">
      <c r="A115" s="36" t="s">
        <v>962</v>
      </c>
      <c r="B115" s="36" t="s">
        <v>2030</v>
      </c>
      <c r="C115" s="36" t="s">
        <v>963</v>
      </c>
      <c r="D115" s="36" t="s">
        <v>964</v>
      </c>
      <c r="E115" s="36" t="s">
        <v>965</v>
      </c>
      <c r="F115" s="36" t="s">
        <v>966</v>
      </c>
      <c r="G115" s="36" t="s">
        <v>2110</v>
      </c>
      <c r="H115" s="36" t="s">
        <v>2002</v>
      </c>
      <c r="I115" s="36">
        <v>0</v>
      </c>
      <c r="J115" s="36">
        <v>0</v>
      </c>
      <c r="K115" s="36">
        <v>0</v>
      </c>
      <c r="L115" s="36">
        <v>0</v>
      </c>
      <c r="M115" s="36">
        <v>3</v>
      </c>
      <c r="N115" s="36">
        <v>3</v>
      </c>
      <c r="O115" s="36">
        <v>5</v>
      </c>
      <c r="P115">
        <f>VLOOKUP($A115,'Item Detail'!$A$2:$G$346,7,0)</f>
        <v>3</v>
      </c>
      <c r="Q115" s="38" t="s">
        <v>2414</v>
      </c>
      <c r="R115" s="38" t="s">
        <v>2415</v>
      </c>
      <c r="S115" s="38" t="s">
        <v>2416</v>
      </c>
      <c r="T115" s="38" t="s">
        <v>2417</v>
      </c>
      <c r="U115" s="38" t="s">
        <v>2428</v>
      </c>
      <c r="V115" s="38" t="s">
        <v>2419</v>
      </c>
      <c r="W115" s="38" t="s">
        <v>2419</v>
      </c>
      <c r="X115" s="38" t="s">
        <v>2419</v>
      </c>
      <c r="Y115" s="38" t="s">
        <v>2419</v>
      </c>
      <c r="Z115" s="38" t="s">
        <v>2419</v>
      </c>
      <c r="AA115" s="39" t="s">
        <v>2454</v>
      </c>
    </row>
    <row r="116" spans="1:27" x14ac:dyDescent="0.3">
      <c r="A116" s="36" t="s">
        <v>1004</v>
      </c>
      <c r="B116" s="36" t="s">
        <v>2111</v>
      </c>
      <c r="C116" s="36" t="s">
        <v>1005</v>
      </c>
      <c r="D116" s="36" t="s">
        <v>1006</v>
      </c>
      <c r="E116" s="36" t="s">
        <v>687</v>
      </c>
      <c r="F116" s="36" t="s">
        <v>1007</v>
      </c>
      <c r="G116" s="36" t="s">
        <v>2112</v>
      </c>
      <c r="H116" s="36" t="s">
        <v>2001</v>
      </c>
      <c r="I116" s="36">
        <v>2</v>
      </c>
      <c r="J116" s="36">
        <v>0</v>
      </c>
      <c r="K116" s="36">
        <v>0</v>
      </c>
      <c r="L116" s="36">
        <v>0</v>
      </c>
      <c r="M116" s="36">
        <v>0</v>
      </c>
      <c r="N116" s="36">
        <v>2</v>
      </c>
      <c r="O116" s="36">
        <v>3</v>
      </c>
      <c r="P116">
        <f>VLOOKUP($A116,'Item Detail'!$A$2:$G$346,7,0)</f>
        <v>3</v>
      </c>
      <c r="Q116" s="38" t="s">
        <v>2414</v>
      </c>
      <c r="R116" s="38" t="s">
        <v>2415</v>
      </c>
      <c r="S116" s="38" t="s">
        <v>2416</v>
      </c>
      <c r="T116" s="38" t="s">
        <v>2417</v>
      </c>
      <c r="U116" s="38" t="s">
        <v>2417</v>
      </c>
      <c r="V116" s="38" t="s">
        <v>2419</v>
      </c>
      <c r="W116" s="38" t="s">
        <v>2419</v>
      </c>
      <c r="X116" s="38" t="s">
        <v>2419</v>
      </c>
      <c r="Y116" s="38" t="s">
        <v>2420</v>
      </c>
      <c r="Z116" s="38" t="s">
        <v>2420</v>
      </c>
      <c r="AA116" s="39" t="s">
        <v>2455</v>
      </c>
    </row>
    <row r="117" spans="1:27" x14ac:dyDescent="0.3">
      <c r="A117" s="36" t="s">
        <v>1004</v>
      </c>
      <c r="B117" s="36" t="s">
        <v>2111</v>
      </c>
      <c r="C117" s="36" t="s">
        <v>1005</v>
      </c>
      <c r="D117" s="36" t="s">
        <v>1006</v>
      </c>
      <c r="E117" s="36" t="s">
        <v>687</v>
      </c>
      <c r="F117" s="36" t="s">
        <v>1007</v>
      </c>
      <c r="G117" s="36" t="s">
        <v>2112</v>
      </c>
      <c r="H117" s="36" t="s">
        <v>2002</v>
      </c>
      <c r="I117" s="36">
        <v>1</v>
      </c>
      <c r="J117" s="36">
        <v>0</v>
      </c>
      <c r="K117" s="36">
        <v>0</v>
      </c>
      <c r="L117" s="36">
        <v>0</v>
      </c>
      <c r="M117" s="36">
        <v>0</v>
      </c>
      <c r="N117" s="36">
        <v>1</v>
      </c>
      <c r="O117" s="36">
        <v>2</v>
      </c>
      <c r="P117">
        <f>VLOOKUP($A117,'Item Detail'!$A$2:$G$346,7,0)</f>
        <v>3</v>
      </c>
      <c r="Q117" s="38" t="s">
        <v>2414</v>
      </c>
      <c r="R117" s="38" t="s">
        <v>2415</v>
      </c>
      <c r="S117" s="38" t="s">
        <v>2416</v>
      </c>
      <c r="T117" s="38" t="s">
        <v>2417</v>
      </c>
      <c r="U117" s="38" t="s">
        <v>2417</v>
      </c>
      <c r="V117" s="38" t="s">
        <v>2419</v>
      </c>
      <c r="W117" s="38" t="s">
        <v>2419</v>
      </c>
      <c r="X117" s="38" t="s">
        <v>2419</v>
      </c>
      <c r="Y117" s="38" t="s">
        <v>2420</v>
      </c>
      <c r="Z117" s="38" t="s">
        <v>2420</v>
      </c>
      <c r="AA117" s="39" t="s">
        <v>2455</v>
      </c>
    </row>
    <row r="118" spans="1:27" x14ac:dyDescent="0.3">
      <c r="A118" s="36" t="s">
        <v>218</v>
      </c>
      <c r="B118" s="36" t="s">
        <v>2111</v>
      </c>
      <c r="C118" s="36" t="s">
        <v>978</v>
      </c>
      <c r="D118" s="36" t="s">
        <v>765</v>
      </c>
      <c r="E118" s="36" t="s">
        <v>706</v>
      </c>
      <c r="F118" s="36" t="s">
        <v>2113</v>
      </c>
      <c r="G118" s="36" t="s">
        <v>2114</v>
      </c>
      <c r="H118" s="36" t="s">
        <v>2014</v>
      </c>
      <c r="I118" s="36">
        <v>0</v>
      </c>
      <c r="J118" s="36">
        <v>1</v>
      </c>
      <c r="K118" s="36">
        <v>2</v>
      </c>
      <c r="L118" s="36">
        <v>0</v>
      </c>
      <c r="M118" s="36">
        <v>0</v>
      </c>
      <c r="N118" s="36">
        <v>3</v>
      </c>
      <c r="O118" s="36">
        <v>4</v>
      </c>
      <c r="P118">
        <f>VLOOKUP($A118,'Item Detail'!$A$2:$G$346,7,0)</f>
        <v>3</v>
      </c>
      <c r="Q118" s="38" t="s">
        <v>2429</v>
      </c>
      <c r="R118" s="38" t="s">
        <v>2415</v>
      </c>
      <c r="S118" s="38" t="s">
        <v>2430</v>
      </c>
      <c r="T118" s="38" t="s">
        <v>2417</v>
      </c>
      <c r="U118" s="38" t="s">
        <v>2418</v>
      </c>
      <c r="V118" s="38" t="s">
        <v>2420</v>
      </c>
      <c r="W118" s="38" t="s">
        <v>2420</v>
      </c>
      <c r="X118" s="38" t="s">
        <v>2420</v>
      </c>
      <c r="Y118" s="38" t="s">
        <v>2420</v>
      </c>
      <c r="Z118" s="38" t="s">
        <v>2420</v>
      </c>
      <c r="AA118" s="39" t="s">
        <v>2451</v>
      </c>
    </row>
    <row r="119" spans="1:27" x14ac:dyDescent="0.3">
      <c r="A119" s="36" t="s">
        <v>957</v>
      </c>
      <c r="B119" s="36" t="s">
        <v>2065</v>
      </c>
      <c r="C119" s="36" t="s">
        <v>958</v>
      </c>
      <c r="D119" s="36" t="s">
        <v>765</v>
      </c>
      <c r="E119" s="36" t="s">
        <v>959</v>
      </c>
      <c r="F119" s="36" t="s">
        <v>960</v>
      </c>
      <c r="G119" s="36" t="s">
        <v>2115</v>
      </c>
      <c r="H119" s="36" t="s">
        <v>2008</v>
      </c>
      <c r="I119" s="36">
        <v>0</v>
      </c>
      <c r="J119" s="36">
        <v>0</v>
      </c>
      <c r="K119" s="36">
        <v>0</v>
      </c>
      <c r="L119" s="36">
        <v>0</v>
      </c>
      <c r="M119" s="36">
        <v>3</v>
      </c>
      <c r="N119" s="36">
        <v>3</v>
      </c>
      <c r="O119" s="36">
        <v>4</v>
      </c>
      <c r="P119">
        <f>VLOOKUP($A119,'Item Detail'!$A$2:$G$346,7,0)</f>
        <v>3</v>
      </c>
      <c r="Q119" s="38" t="s">
        <v>2414</v>
      </c>
      <c r="R119" s="38" t="s">
        <v>2415</v>
      </c>
      <c r="S119" s="38" t="s">
        <v>2416</v>
      </c>
      <c r="T119" s="38" t="s">
        <v>2417</v>
      </c>
      <c r="U119" s="38" t="s">
        <v>2417</v>
      </c>
      <c r="V119" s="38" t="s">
        <v>2419</v>
      </c>
      <c r="W119" s="38" t="s">
        <v>2419</v>
      </c>
      <c r="X119" s="38" t="s">
        <v>2420</v>
      </c>
      <c r="Y119" s="38" t="s">
        <v>2420</v>
      </c>
      <c r="Z119" s="38" t="s">
        <v>2420</v>
      </c>
      <c r="AA119" s="39" t="s">
        <v>2450</v>
      </c>
    </row>
    <row r="120" spans="1:27" x14ac:dyDescent="0.3">
      <c r="A120" s="36" t="s">
        <v>377</v>
      </c>
      <c r="B120" s="36" t="s">
        <v>2027</v>
      </c>
      <c r="C120" s="36" t="s">
        <v>949</v>
      </c>
      <c r="D120" s="36" t="s">
        <v>950</v>
      </c>
      <c r="E120" s="36" t="s">
        <v>951</v>
      </c>
      <c r="F120" s="36" t="s">
        <v>2075</v>
      </c>
      <c r="G120" s="36" t="s">
        <v>2116</v>
      </c>
      <c r="H120" s="36" t="s">
        <v>2014</v>
      </c>
      <c r="I120" s="36">
        <v>1</v>
      </c>
      <c r="J120" s="36">
        <v>0</v>
      </c>
      <c r="K120" s="36">
        <v>0</v>
      </c>
      <c r="L120" s="36">
        <v>0</v>
      </c>
      <c r="M120" s="36">
        <v>0</v>
      </c>
      <c r="N120" s="36">
        <v>1</v>
      </c>
      <c r="O120" s="36">
        <v>1</v>
      </c>
      <c r="P120">
        <f>VLOOKUP($A120,'Item Detail'!$A$2:$G$346,7,0)</f>
        <v>3</v>
      </c>
      <c r="Q120" s="38" t="s">
        <v>2429</v>
      </c>
      <c r="R120" s="38" t="s">
        <v>2415</v>
      </c>
      <c r="S120" s="38" t="s">
        <v>2430</v>
      </c>
      <c r="T120" s="38" t="s">
        <v>2417</v>
      </c>
      <c r="U120" s="38" t="s">
        <v>2417</v>
      </c>
      <c r="V120" s="38" t="s">
        <v>2420</v>
      </c>
      <c r="W120" s="38" t="s">
        <v>2420</v>
      </c>
      <c r="X120" s="38" t="s">
        <v>2420</v>
      </c>
      <c r="Y120" s="38" t="s">
        <v>2420</v>
      </c>
      <c r="Z120" s="38" t="s">
        <v>2420</v>
      </c>
      <c r="AA120" s="39" t="s">
        <v>2451</v>
      </c>
    </row>
    <row r="121" spans="1:27" x14ac:dyDescent="0.3">
      <c r="A121" s="36" t="s">
        <v>377</v>
      </c>
      <c r="B121" s="36" t="s">
        <v>2027</v>
      </c>
      <c r="C121" s="36" t="s">
        <v>949</v>
      </c>
      <c r="D121" s="36" t="s">
        <v>950</v>
      </c>
      <c r="E121" s="36" t="s">
        <v>951</v>
      </c>
      <c r="F121" s="36" t="s">
        <v>2075</v>
      </c>
      <c r="G121" s="36" t="s">
        <v>2116</v>
      </c>
      <c r="H121" s="36" t="s">
        <v>2008</v>
      </c>
      <c r="I121" s="36">
        <v>0</v>
      </c>
      <c r="J121" s="36">
        <v>0</v>
      </c>
      <c r="K121" s="36">
        <v>0</v>
      </c>
      <c r="L121" s="36">
        <v>1</v>
      </c>
      <c r="M121" s="36">
        <v>1</v>
      </c>
      <c r="N121" s="36">
        <v>2</v>
      </c>
      <c r="O121" s="36">
        <v>3</v>
      </c>
      <c r="P121">
        <f>VLOOKUP($A121,'Item Detail'!$A$2:$G$346,7,0)</f>
        <v>3</v>
      </c>
      <c r="Q121" s="38" t="s">
        <v>2429</v>
      </c>
      <c r="R121" s="38" t="s">
        <v>2415</v>
      </c>
      <c r="S121" s="38" t="s">
        <v>2430</v>
      </c>
      <c r="T121" s="38" t="s">
        <v>2417</v>
      </c>
      <c r="U121" s="38" t="s">
        <v>2417</v>
      </c>
      <c r="V121" s="38" t="s">
        <v>2420</v>
      </c>
      <c r="W121" s="38" t="s">
        <v>2420</v>
      </c>
      <c r="X121" s="38" t="s">
        <v>2420</v>
      </c>
      <c r="Y121" s="38" t="s">
        <v>2420</v>
      </c>
      <c r="Z121" s="38" t="s">
        <v>2420</v>
      </c>
      <c r="AA121" s="39" t="s">
        <v>2451</v>
      </c>
    </row>
    <row r="122" spans="1:27" x14ac:dyDescent="0.3">
      <c r="A122" s="36" t="s">
        <v>1020</v>
      </c>
      <c r="B122" s="36" t="s">
        <v>2003</v>
      </c>
      <c r="C122" s="36" t="s">
        <v>1021</v>
      </c>
      <c r="D122" s="36" t="s">
        <v>1022</v>
      </c>
      <c r="E122" s="36" t="s">
        <v>931</v>
      </c>
      <c r="F122" s="36" t="s">
        <v>2004</v>
      </c>
      <c r="G122" s="36" t="s">
        <v>2117</v>
      </c>
      <c r="H122" s="36" t="s">
        <v>2008</v>
      </c>
      <c r="I122" s="36">
        <v>0</v>
      </c>
      <c r="J122" s="36">
        <v>2</v>
      </c>
      <c r="K122" s="36">
        <v>1</v>
      </c>
      <c r="L122" s="36">
        <v>0</v>
      </c>
      <c r="M122" s="36">
        <v>0</v>
      </c>
      <c r="N122" s="36">
        <v>3</v>
      </c>
      <c r="O122" s="36">
        <v>4</v>
      </c>
      <c r="P122">
        <f>VLOOKUP($A122,'Item Detail'!$A$2:$G$346,7,0)</f>
        <v>3</v>
      </c>
      <c r="Q122" s="38" t="s">
        <v>2414</v>
      </c>
      <c r="R122" s="38" t="s">
        <v>2415</v>
      </c>
      <c r="S122" s="38" t="s">
        <v>2416</v>
      </c>
      <c r="T122" s="38" t="s">
        <v>2417</v>
      </c>
      <c r="U122" s="38" t="s">
        <v>2417</v>
      </c>
      <c r="V122" s="38" t="s">
        <v>2419</v>
      </c>
      <c r="W122" s="38" t="s">
        <v>2420</v>
      </c>
      <c r="X122" s="38" t="s">
        <v>2420</v>
      </c>
      <c r="Y122" s="38" t="s">
        <v>2419</v>
      </c>
      <c r="Z122" s="38" t="s">
        <v>2420</v>
      </c>
      <c r="AA122" s="39" t="s">
        <v>2450</v>
      </c>
    </row>
    <row r="123" spans="1:27" x14ac:dyDescent="0.3">
      <c r="A123" s="36" t="s">
        <v>1017</v>
      </c>
      <c r="B123" s="36" t="s">
        <v>2041</v>
      </c>
      <c r="C123" s="36" t="s">
        <v>1018</v>
      </c>
      <c r="D123" s="36" t="s">
        <v>765</v>
      </c>
      <c r="E123" s="36" t="s">
        <v>951</v>
      </c>
      <c r="F123" s="36" t="s">
        <v>250</v>
      </c>
      <c r="G123" s="36" t="s">
        <v>2118</v>
      </c>
      <c r="H123" s="36" t="s">
        <v>2001</v>
      </c>
      <c r="I123" s="36">
        <v>0</v>
      </c>
      <c r="J123" s="36">
        <v>0</v>
      </c>
      <c r="K123" s="36">
        <v>0</v>
      </c>
      <c r="L123" s="36">
        <v>3</v>
      </c>
      <c r="M123" s="36">
        <v>0</v>
      </c>
      <c r="N123" s="36">
        <v>3</v>
      </c>
      <c r="O123" s="36">
        <v>4</v>
      </c>
      <c r="P123">
        <f>VLOOKUP($A123,'Item Detail'!$A$2:$G$346,7,0)</f>
        <v>3</v>
      </c>
      <c r="Q123" s="38" t="s">
        <v>2414</v>
      </c>
      <c r="R123" s="38" t="s">
        <v>2415</v>
      </c>
      <c r="S123" s="38" t="s">
        <v>2416</v>
      </c>
      <c r="T123" s="38" t="s">
        <v>2417</v>
      </c>
      <c r="U123" s="38" t="s">
        <v>2417</v>
      </c>
      <c r="V123" s="38" t="s">
        <v>2419</v>
      </c>
      <c r="W123" s="38" t="s">
        <v>2420</v>
      </c>
      <c r="X123" s="38" t="s">
        <v>2420</v>
      </c>
      <c r="Y123" s="38" t="s">
        <v>2420</v>
      </c>
      <c r="Z123" s="38" t="s">
        <v>2420</v>
      </c>
      <c r="AA123" s="39" t="s">
        <v>2455</v>
      </c>
    </row>
    <row r="124" spans="1:27" x14ac:dyDescent="0.3">
      <c r="A124" s="36" t="s">
        <v>983</v>
      </c>
      <c r="B124" s="36" t="s">
        <v>2096</v>
      </c>
      <c r="C124" s="36" t="s">
        <v>984</v>
      </c>
      <c r="D124" s="36" t="s">
        <v>686</v>
      </c>
      <c r="E124" s="36" t="s">
        <v>985</v>
      </c>
      <c r="F124" s="36" t="s">
        <v>2119</v>
      </c>
      <c r="G124" s="36" t="s">
        <v>2120</v>
      </c>
      <c r="H124" s="36" t="s">
        <v>2008</v>
      </c>
      <c r="I124" s="36">
        <v>0</v>
      </c>
      <c r="J124" s="36">
        <v>0</v>
      </c>
      <c r="K124" s="36">
        <v>1</v>
      </c>
      <c r="L124" s="36">
        <v>0</v>
      </c>
      <c r="M124" s="36">
        <v>2</v>
      </c>
      <c r="N124" s="36">
        <v>3</v>
      </c>
      <c r="O124" s="36">
        <v>3</v>
      </c>
      <c r="P124">
        <f>VLOOKUP($A124,'Item Detail'!$A$2:$G$346,7,0)</f>
        <v>3</v>
      </c>
      <c r="Q124" s="38" t="s">
        <v>2414</v>
      </c>
      <c r="R124" s="38" t="s">
        <v>2415</v>
      </c>
      <c r="S124" s="38" t="s">
        <v>2416</v>
      </c>
      <c r="T124" s="38" t="s">
        <v>2417</v>
      </c>
      <c r="U124" s="38" t="s">
        <v>2417</v>
      </c>
      <c r="V124" s="38" t="s">
        <v>2419</v>
      </c>
      <c r="W124" s="38" t="s">
        <v>2419</v>
      </c>
      <c r="X124" s="38" t="s">
        <v>2420</v>
      </c>
      <c r="Y124" s="38" t="s">
        <v>2420</v>
      </c>
      <c r="Z124" s="38" t="s">
        <v>2420</v>
      </c>
      <c r="AA124" s="39" t="s">
        <v>2450</v>
      </c>
    </row>
    <row r="125" spans="1:27" x14ac:dyDescent="0.3">
      <c r="A125" s="36" t="s">
        <v>200</v>
      </c>
      <c r="B125" s="36" t="s">
        <v>2032</v>
      </c>
      <c r="C125" s="36" t="s">
        <v>988</v>
      </c>
      <c r="D125" s="36" t="s">
        <v>765</v>
      </c>
      <c r="E125" s="36" t="s">
        <v>989</v>
      </c>
      <c r="F125" s="36" t="s">
        <v>2121</v>
      </c>
      <c r="G125" s="36" t="s">
        <v>2122</v>
      </c>
      <c r="H125" s="36" t="s">
        <v>2014</v>
      </c>
      <c r="I125" s="36">
        <v>0</v>
      </c>
      <c r="J125" s="36">
        <v>0</v>
      </c>
      <c r="K125" s="36">
        <v>2</v>
      </c>
      <c r="L125" s="36">
        <v>1</v>
      </c>
      <c r="M125" s="36">
        <v>0</v>
      </c>
      <c r="N125" s="36">
        <v>3</v>
      </c>
      <c r="O125" s="36">
        <v>3</v>
      </c>
      <c r="P125">
        <f>VLOOKUP($A125,'Item Detail'!$A$2:$G$346,7,0)</f>
        <v>3</v>
      </c>
      <c r="Q125" s="38" t="s">
        <v>2429</v>
      </c>
      <c r="R125" s="38" t="s">
        <v>2415</v>
      </c>
      <c r="S125" s="38" t="s">
        <v>2430</v>
      </c>
      <c r="T125" s="38" t="s">
        <v>2417</v>
      </c>
      <c r="U125" s="38" t="s">
        <v>2417</v>
      </c>
      <c r="V125" s="38" t="s">
        <v>2420</v>
      </c>
      <c r="W125" s="38" t="s">
        <v>2420</v>
      </c>
      <c r="X125" s="38" t="s">
        <v>2420</v>
      </c>
      <c r="Y125" s="38" t="s">
        <v>2420</v>
      </c>
      <c r="Z125" s="38" t="s">
        <v>2420</v>
      </c>
      <c r="AA125" s="39" t="s">
        <v>2451</v>
      </c>
    </row>
    <row r="126" spans="1:27" x14ac:dyDescent="0.3">
      <c r="A126" s="36" t="s">
        <v>479</v>
      </c>
      <c r="B126" s="36" t="s">
        <v>2041</v>
      </c>
      <c r="C126" s="36" t="s">
        <v>480</v>
      </c>
      <c r="D126" s="36" t="s">
        <v>1036</v>
      </c>
      <c r="E126" s="36" t="s">
        <v>931</v>
      </c>
      <c r="F126" s="36" t="s">
        <v>482</v>
      </c>
      <c r="G126" s="36" t="s">
        <v>2123</v>
      </c>
      <c r="H126" s="36" t="s">
        <v>2014</v>
      </c>
      <c r="I126" s="36">
        <v>0</v>
      </c>
      <c r="J126" s="36">
        <v>0</v>
      </c>
      <c r="K126" s="36">
        <v>1</v>
      </c>
      <c r="L126" s="36">
        <v>0</v>
      </c>
      <c r="M126" s="36">
        <v>2</v>
      </c>
      <c r="N126" s="36">
        <v>3</v>
      </c>
      <c r="O126" s="36">
        <v>3</v>
      </c>
      <c r="P126">
        <f>VLOOKUP($A126,'Item Detail'!$A$2:$G$346,7,0)</f>
        <v>3</v>
      </c>
      <c r="Q126" s="38" t="s">
        <v>2429</v>
      </c>
      <c r="R126" s="38" t="s">
        <v>2415</v>
      </c>
      <c r="S126" s="38" t="s">
        <v>2430</v>
      </c>
      <c r="T126" s="38" t="s">
        <v>2417</v>
      </c>
      <c r="U126" s="38" t="s">
        <v>2417</v>
      </c>
      <c r="V126" s="38" t="s">
        <v>2420</v>
      </c>
      <c r="W126" s="38" t="s">
        <v>2420</v>
      </c>
      <c r="X126" s="38" t="s">
        <v>2420</v>
      </c>
      <c r="Y126" s="38" t="s">
        <v>2420</v>
      </c>
      <c r="Z126" s="38" t="s">
        <v>2420</v>
      </c>
      <c r="AA126" s="39" t="s">
        <v>2451</v>
      </c>
    </row>
    <row r="127" spans="1:27" x14ac:dyDescent="0.3">
      <c r="A127" s="36" t="s">
        <v>185</v>
      </c>
      <c r="B127" s="36" t="s">
        <v>2010</v>
      </c>
      <c r="C127" s="36" t="s">
        <v>1041</v>
      </c>
      <c r="D127" s="36" t="s">
        <v>1039</v>
      </c>
      <c r="E127" s="36" t="s">
        <v>706</v>
      </c>
      <c r="F127" s="36" t="s">
        <v>188</v>
      </c>
      <c r="G127" s="36" t="s">
        <v>2124</v>
      </c>
      <c r="H127" s="36" t="s">
        <v>2014</v>
      </c>
      <c r="I127" s="36">
        <v>0</v>
      </c>
      <c r="J127" s="36">
        <v>0</v>
      </c>
      <c r="K127" s="36">
        <v>0</v>
      </c>
      <c r="L127" s="36">
        <v>3</v>
      </c>
      <c r="M127" s="36">
        <v>0</v>
      </c>
      <c r="N127" s="36">
        <v>3</v>
      </c>
      <c r="O127" s="36">
        <v>3</v>
      </c>
      <c r="P127">
        <f>VLOOKUP($A127,'Item Detail'!$A$2:$G$346,7,0)</f>
        <v>3</v>
      </c>
      <c r="Q127" s="38" t="s">
        <v>2429</v>
      </c>
      <c r="R127" s="38" t="s">
        <v>2415</v>
      </c>
      <c r="S127" s="38" t="s">
        <v>2430</v>
      </c>
      <c r="T127" s="38" t="s">
        <v>2417</v>
      </c>
      <c r="U127" s="38" t="s">
        <v>2417</v>
      </c>
      <c r="V127" s="38" t="s">
        <v>2420</v>
      </c>
      <c r="W127" s="38" t="s">
        <v>2420</v>
      </c>
      <c r="X127" s="38" t="s">
        <v>2420</v>
      </c>
      <c r="Y127" s="38" t="s">
        <v>2420</v>
      </c>
      <c r="Z127" s="38" t="s">
        <v>2420</v>
      </c>
      <c r="AA127" s="39" t="s">
        <v>2451</v>
      </c>
    </row>
    <row r="128" spans="1:27" x14ac:dyDescent="0.3">
      <c r="A128" s="36" t="s">
        <v>991</v>
      </c>
      <c r="B128" s="36" t="s">
        <v>2003</v>
      </c>
      <c r="C128" s="36" t="s">
        <v>992</v>
      </c>
      <c r="D128" s="36" t="s">
        <v>993</v>
      </c>
      <c r="E128" s="36" t="s">
        <v>994</v>
      </c>
      <c r="F128" s="36" t="s">
        <v>2004</v>
      </c>
      <c r="G128" s="36" t="s">
        <v>2125</v>
      </c>
      <c r="H128" s="36" t="s">
        <v>2008</v>
      </c>
      <c r="I128" s="36">
        <v>0</v>
      </c>
      <c r="J128" s="36">
        <v>2</v>
      </c>
      <c r="K128" s="36">
        <v>0</v>
      </c>
      <c r="L128" s="36">
        <v>0</v>
      </c>
      <c r="M128" s="36">
        <v>0</v>
      </c>
      <c r="N128" s="36">
        <v>2</v>
      </c>
      <c r="O128" s="36">
        <v>2</v>
      </c>
      <c r="P128">
        <f>VLOOKUP($A128,'Item Detail'!$A$2:$G$346,7,0)</f>
        <v>3</v>
      </c>
      <c r="Q128" s="38" t="s">
        <v>2414</v>
      </c>
      <c r="R128" s="38" t="s">
        <v>2415</v>
      </c>
      <c r="S128" s="38" t="s">
        <v>2416</v>
      </c>
      <c r="T128" s="38" t="s">
        <v>2417</v>
      </c>
      <c r="U128" s="38" t="s">
        <v>2424</v>
      </c>
      <c r="V128" s="38" t="s">
        <v>2419</v>
      </c>
      <c r="W128" s="38" t="s">
        <v>2420</v>
      </c>
      <c r="X128" s="38" t="s">
        <v>2419</v>
      </c>
      <c r="Y128" s="38" t="s">
        <v>2419</v>
      </c>
      <c r="Z128" s="38" t="s">
        <v>2419</v>
      </c>
      <c r="AA128" s="39" t="s">
        <v>2450</v>
      </c>
    </row>
    <row r="129" spans="1:27" x14ac:dyDescent="0.3">
      <c r="A129" s="36" t="s">
        <v>991</v>
      </c>
      <c r="B129" s="36" t="s">
        <v>2003</v>
      </c>
      <c r="C129" s="36" t="s">
        <v>992</v>
      </c>
      <c r="D129" s="36" t="s">
        <v>993</v>
      </c>
      <c r="E129" s="36" t="s">
        <v>994</v>
      </c>
      <c r="F129" s="36" t="s">
        <v>2004</v>
      </c>
      <c r="G129" s="36" t="s">
        <v>2125</v>
      </c>
      <c r="H129" s="36" t="s">
        <v>2002</v>
      </c>
      <c r="I129" s="36">
        <v>0</v>
      </c>
      <c r="J129" s="36">
        <v>0</v>
      </c>
      <c r="K129" s="36">
        <v>1</v>
      </c>
      <c r="L129" s="36">
        <v>0</v>
      </c>
      <c r="M129" s="36">
        <v>0</v>
      </c>
      <c r="N129" s="36">
        <v>1</v>
      </c>
      <c r="O129" s="36">
        <v>1</v>
      </c>
      <c r="P129">
        <f>VLOOKUP($A129,'Item Detail'!$A$2:$G$346,7,0)</f>
        <v>3</v>
      </c>
      <c r="Q129" s="38" t="s">
        <v>2414</v>
      </c>
      <c r="R129" s="38" t="s">
        <v>2415</v>
      </c>
      <c r="S129" s="38" t="s">
        <v>2416</v>
      </c>
      <c r="T129" s="38" t="s">
        <v>2417</v>
      </c>
      <c r="U129" s="38" t="s">
        <v>2424</v>
      </c>
      <c r="V129" s="38" t="s">
        <v>2419</v>
      </c>
      <c r="W129" s="38" t="s">
        <v>2420</v>
      </c>
      <c r="X129" s="38" t="s">
        <v>2419</v>
      </c>
      <c r="Y129" s="38" t="s">
        <v>2419</v>
      </c>
      <c r="Z129" s="38" t="s">
        <v>2419</v>
      </c>
      <c r="AA129" s="39" t="s">
        <v>2454</v>
      </c>
    </row>
    <row r="130" spans="1:27" x14ac:dyDescent="0.3">
      <c r="A130" s="36" t="s">
        <v>1043</v>
      </c>
      <c r="B130" s="36" t="s">
        <v>2003</v>
      </c>
      <c r="C130" s="36" t="s">
        <v>1044</v>
      </c>
      <c r="D130" s="36" t="s">
        <v>1045</v>
      </c>
      <c r="E130" s="36" t="s">
        <v>778</v>
      </c>
      <c r="F130" s="36" t="s">
        <v>2004</v>
      </c>
      <c r="G130" s="36" t="s">
        <v>2126</v>
      </c>
      <c r="H130" s="36" t="s">
        <v>2001</v>
      </c>
      <c r="I130" s="36">
        <v>0</v>
      </c>
      <c r="J130" s="36">
        <v>0</v>
      </c>
      <c r="K130" s="36">
        <v>2</v>
      </c>
      <c r="L130" s="36">
        <v>0</v>
      </c>
      <c r="M130" s="36">
        <v>0</v>
      </c>
      <c r="N130" s="36">
        <v>2</v>
      </c>
      <c r="O130" s="36">
        <v>2</v>
      </c>
      <c r="P130">
        <f>VLOOKUP($A130,'Item Detail'!$A$2:$G$346,7,0)</f>
        <v>3</v>
      </c>
      <c r="Q130" s="38" t="s">
        <v>2414</v>
      </c>
      <c r="R130" s="38" t="s">
        <v>2433</v>
      </c>
      <c r="S130" s="38" t="s">
        <v>2433</v>
      </c>
      <c r="T130" s="38" t="s">
        <v>2417</v>
      </c>
      <c r="U130" s="38" t="s">
        <v>2424</v>
      </c>
      <c r="V130" s="38" t="s">
        <v>2420</v>
      </c>
      <c r="W130" s="38" t="s">
        <v>2420</v>
      </c>
      <c r="X130" s="38" t="s">
        <v>2420</v>
      </c>
      <c r="Y130" s="38" t="s">
        <v>2420</v>
      </c>
      <c r="Z130" s="38" t="s">
        <v>2420</v>
      </c>
      <c r="AA130" s="39" t="s">
        <v>2448</v>
      </c>
    </row>
    <row r="131" spans="1:27" x14ac:dyDescent="0.3">
      <c r="A131" s="36" t="s">
        <v>1043</v>
      </c>
      <c r="B131" s="36" t="s">
        <v>2003</v>
      </c>
      <c r="C131" s="36" t="s">
        <v>1044</v>
      </c>
      <c r="D131" s="36" t="s">
        <v>1045</v>
      </c>
      <c r="E131" s="36" t="s">
        <v>778</v>
      </c>
      <c r="F131" s="36" t="s">
        <v>2004</v>
      </c>
      <c r="G131" s="36" t="s">
        <v>2126</v>
      </c>
      <c r="H131" s="36" t="s">
        <v>2002</v>
      </c>
      <c r="I131" s="36">
        <v>0</v>
      </c>
      <c r="J131" s="36">
        <v>0</v>
      </c>
      <c r="K131" s="36">
        <v>1</v>
      </c>
      <c r="L131" s="36">
        <v>0</v>
      </c>
      <c r="M131" s="36">
        <v>0</v>
      </c>
      <c r="N131" s="36">
        <v>1</v>
      </c>
      <c r="O131" s="36">
        <v>1</v>
      </c>
      <c r="P131">
        <f>VLOOKUP($A131,'Item Detail'!$A$2:$G$346,7,0)</f>
        <v>3</v>
      </c>
      <c r="Q131" s="38" t="s">
        <v>2414</v>
      </c>
      <c r="R131" s="38" t="s">
        <v>2433</v>
      </c>
      <c r="S131" s="38" t="s">
        <v>2433</v>
      </c>
      <c r="T131" s="38" t="s">
        <v>2417</v>
      </c>
      <c r="U131" s="38" t="s">
        <v>2424</v>
      </c>
      <c r="V131" s="38" t="s">
        <v>2420</v>
      </c>
      <c r="W131" s="38" t="s">
        <v>2420</v>
      </c>
      <c r="X131" s="38" t="s">
        <v>2420</v>
      </c>
      <c r="Y131" s="38" t="s">
        <v>2420</v>
      </c>
      <c r="Z131" s="38" t="s">
        <v>2420</v>
      </c>
      <c r="AA131" s="39" t="s">
        <v>2448</v>
      </c>
    </row>
    <row r="132" spans="1:27" x14ac:dyDescent="0.3">
      <c r="A132" s="36" t="s">
        <v>953</v>
      </c>
      <c r="B132" s="36" t="s">
        <v>2030</v>
      </c>
      <c r="C132" s="36" t="s">
        <v>954</v>
      </c>
      <c r="D132" s="36" t="s">
        <v>955</v>
      </c>
      <c r="E132" s="36" t="s">
        <v>743</v>
      </c>
      <c r="F132" s="36" t="s">
        <v>165</v>
      </c>
      <c r="G132" s="36" t="s">
        <v>2127</v>
      </c>
      <c r="H132" s="36" t="s">
        <v>2008</v>
      </c>
      <c r="I132" s="36">
        <v>0</v>
      </c>
      <c r="J132" s="36">
        <v>0</v>
      </c>
      <c r="K132" s="36">
        <v>0</v>
      </c>
      <c r="L132" s="36">
        <v>3</v>
      </c>
      <c r="M132" s="36">
        <v>0</v>
      </c>
      <c r="N132" s="36">
        <v>3</v>
      </c>
      <c r="O132" s="36">
        <v>3</v>
      </c>
      <c r="P132">
        <f>VLOOKUP($A132,'Item Detail'!$A$2:$G$346,7,0)</f>
        <v>3</v>
      </c>
      <c r="Q132" s="38" t="s">
        <v>2414</v>
      </c>
      <c r="R132" s="38" t="s">
        <v>2415</v>
      </c>
      <c r="S132" s="38" t="s">
        <v>2416</v>
      </c>
      <c r="T132" s="38" t="s">
        <v>2417</v>
      </c>
      <c r="U132" s="38" t="s">
        <v>2418</v>
      </c>
      <c r="V132" s="38" t="s">
        <v>2419</v>
      </c>
      <c r="W132" s="38" t="s">
        <v>2419</v>
      </c>
      <c r="X132" s="38" t="s">
        <v>2420</v>
      </c>
      <c r="Y132" s="38" t="s">
        <v>2420</v>
      </c>
      <c r="Z132" s="38" t="s">
        <v>2420</v>
      </c>
      <c r="AA132" s="39" t="s">
        <v>2450</v>
      </c>
    </row>
    <row r="133" spans="1:27" x14ac:dyDescent="0.3">
      <c r="A133" s="36" t="s">
        <v>996</v>
      </c>
      <c r="B133" s="36" t="s">
        <v>2030</v>
      </c>
      <c r="C133" s="36" t="s">
        <v>997</v>
      </c>
      <c r="D133" s="36" t="s">
        <v>955</v>
      </c>
      <c r="E133" s="36" t="s">
        <v>743</v>
      </c>
      <c r="F133" s="36" t="s">
        <v>165</v>
      </c>
      <c r="G133" s="36" t="s">
        <v>2128</v>
      </c>
      <c r="H133" s="36" t="s">
        <v>2008</v>
      </c>
      <c r="I133" s="36">
        <v>0</v>
      </c>
      <c r="J133" s="36">
        <v>3</v>
      </c>
      <c r="K133" s="36">
        <v>0</v>
      </c>
      <c r="L133" s="36">
        <v>0</v>
      </c>
      <c r="M133" s="36">
        <v>0</v>
      </c>
      <c r="N133" s="36">
        <v>3</v>
      </c>
      <c r="O133" s="36">
        <v>3</v>
      </c>
      <c r="P133">
        <f>VLOOKUP($A133,'Item Detail'!$A$2:$G$346,7,0)</f>
        <v>3</v>
      </c>
      <c r="Q133" s="38" t="s">
        <v>2414</v>
      </c>
      <c r="R133" s="38" t="s">
        <v>2415</v>
      </c>
      <c r="S133" s="38" t="s">
        <v>2416</v>
      </c>
      <c r="T133" s="38" t="s">
        <v>2417</v>
      </c>
      <c r="U133" s="38" t="s">
        <v>2418</v>
      </c>
      <c r="V133" s="38" t="s">
        <v>2419</v>
      </c>
      <c r="W133" s="38" t="s">
        <v>2419</v>
      </c>
      <c r="X133" s="38" t="s">
        <v>2420</v>
      </c>
      <c r="Y133" s="38" t="s">
        <v>2420</v>
      </c>
      <c r="Z133" s="38" t="s">
        <v>2420</v>
      </c>
      <c r="AA133" s="39" t="s">
        <v>2447</v>
      </c>
    </row>
    <row r="134" spans="1:27" x14ac:dyDescent="0.3">
      <c r="A134" s="36" t="s">
        <v>603</v>
      </c>
      <c r="B134" s="36" t="s">
        <v>2065</v>
      </c>
      <c r="C134" s="36" t="s">
        <v>1009</v>
      </c>
      <c r="D134" s="36" t="s">
        <v>705</v>
      </c>
      <c r="E134" s="36" t="s">
        <v>857</v>
      </c>
      <c r="F134" s="36" t="s">
        <v>545</v>
      </c>
      <c r="G134" s="36" t="s">
        <v>2129</v>
      </c>
      <c r="H134" s="36" t="s">
        <v>2018</v>
      </c>
      <c r="I134" s="36">
        <v>1</v>
      </c>
      <c r="J134" s="36">
        <v>1</v>
      </c>
      <c r="K134" s="36">
        <v>1</v>
      </c>
      <c r="L134" s="36">
        <v>0</v>
      </c>
      <c r="M134" s="36">
        <v>0</v>
      </c>
      <c r="N134" s="36">
        <v>3</v>
      </c>
      <c r="O134" s="36">
        <v>3</v>
      </c>
      <c r="P134">
        <f>VLOOKUP($A134,'Item Detail'!$A$2:$G$346,7,0)</f>
        <v>3</v>
      </c>
      <c r="Q134" s="38" t="s">
        <v>2422</v>
      </c>
      <c r="R134" s="38" t="s">
        <v>2415</v>
      </c>
      <c r="S134" s="38" t="s">
        <v>537</v>
      </c>
      <c r="T134" s="38" t="s">
        <v>2417</v>
      </c>
      <c r="U134" s="38" t="s">
        <v>2417</v>
      </c>
      <c r="V134" s="38" t="s">
        <v>2420</v>
      </c>
      <c r="W134" s="38" t="s">
        <v>2420</v>
      </c>
      <c r="X134" s="38" t="s">
        <v>2420</v>
      </c>
      <c r="Y134" s="38" t="s">
        <v>2420</v>
      </c>
      <c r="Z134" s="38" t="s">
        <v>2420</v>
      </c>
      <c r="AA134" s="39" t="s">
        <v>2451</v>
      </c>
    </row>
    <row r="135" spans="1:27" x14ac:dyDescent="0.3">
      <c r="A135" s="36" t="s">
        <v>1174</v>
      </c>
      <c r="B135" s="36" t="s">
        <v>2037</v>
      </c>
      <c r="C135" s="36" t="s">
        <v>1175</v>
      </c>
      <c r="D135" s="36" t="s">
        <v>1176</v>
      </c>
      <c r="E135" s="36" t="s">
        <v>1177</v>
      </c>
      <c r="F135" s="36" t="s">
        <v>2038</v>
      </c>
      <c r="G135" s="36" t="s">
        <v>2130</v>
      </c>
      <c r="H135" s="36" t="s">
        <v>2001</v>
      </c>
      <c r="I135" s="36">
        <v>0</v>
      </c>
      <c r="J135" s="36">
        <v>0</v>
      </c>
      <c r="K135" s="36">
        <v>0</v>
      </c>
      <c r="L135" s="36">
        <v>0</v>
      </c>
      <c r="M135" s="36">
        <v>1</v>
      </c>
      <c r="N135" s="36">
        <v>1</v>
      </c>
      <c r="O135" s="36">
        <v>1</v>
      </c>
      <c r="P135">
        <f>VLOOKUP($A135,'Item Detail'!$A$2:$G$346,7,0)</f>
        <v>2</v>
      </c>
      <c r="Q135" s="38" t="s">
        <v>2414</v>
      </c>
      <c r="R135" s="38" t="s">
        <v>2415</v>
      </c>
      <c r="S135" s="38" t="s">
        <v>2416</v>
      </c>
      <c r="T135" s="38" t="s">
        <v>2417</v>
      </c>
      <c r="U135" s="38" t="s">
        <v>2425</v>
      </c>
      <c r="V135" s="38" t="s">
        <v>2419</v>
      </c>
      <c r="W135" s="38" t="s">
        <v>2419</v>
      </c>
      <c r="X135" s="38" t="s">
        <v>2419</v>
      </c>
      <c r="Y135" s="38" t="s">
        <v>2419</v>
      </c>
      <c r="Z135" s="38" t="s">
        <v>2419</v>
      </c>
      <c r="AA135" s="39" t="s">
        <v>2449</v>
      </c>
    </row>
    <row r="136" spans="1:27" x14ac:dyDescent="0.3">
      <c r="A136" s="36" t="s">
        <v>1174</v>
      </c>
      <c r="B136" s="36" t="s">
        <v>2037</v>
      </c>
      <c r="C136" s="36" t="s">
        <v>1175</v>
      </c>
      <c r="D136" s="36" t="s">
        <v>1176</v>
      </c>
      <c r="E136" s="36" t="s">
        <v>1177</v>
      </c>
      <c r="F136" s="36" t="s">
        <v>2038</v>
      </c>
      <c r="G136" s="36" t="s">
        <v>2130</v>
      </c>
      <c r="H136" s="36" t="s">
        <v>2002</v>
      </c>
      <c r="I136" s="36">
        <v>0</v>
      </c>
      <c r="J136" s="36">
        <v>0</v>
      </c>
      <c r="K136" s="36">
        <v>0</v>
      </c>
      <c r="L136" s="36">
        <v>1</v>
      </c>
      <c r="M136" s="36">
        <v>0</v>
      </c>
      <c r="N136" s="36">
        <v>1</v>
      </c>
      <c r="O136" s="36">
        <v>224</v>
      </c>
      <c r="P136">
        <f>VLOOKUP($A136,'Item Detail'!$A$2:$G$346,7,0)</f>
        <v>2</v>
      </c>
      <c r="Q136" s="38" t="s">
        <v>2414</v>
      </c>
      <c r="R136" s="38" t="s">
        <v>2415</v>
      </c>
      <c r="S136" s="38" t="s">
        <v>2416</v>
      </c>
      <c r="T136" s="38" t="s">
        <v>2417</v>
      </c>
      <c r="U136" s="38" t="s">
        <v>2425</v>
      </c>
      <c r="V136" s="38" t="s">
        <v>2419</v>
      </c>
      <c r="W136" s="38" t="s">
        <v>2419</v>
      </c>
      <c r="X136" s="38" t="s">
        <v>2419</v>
      </c>
      <c r="Y136" s="38" t="s">
        <v>2419</v>
      </c>
      <c r="Z136" s="38" t="s">
        <v>2419</v>
      </c>
      <c r="AA136" s="39" t="s">
        <v>2449</v>
      </c>
    </row>
    <row r="137" spans="1:27" x14ac:dyDescent="0.3">
      <c r="A137" s="36" t="s">
        <v>1316</v>
      </c>
      <c r="B137" s="36" t="s">
        <v>1998</v>
      </c>
      <c r="C137" s="36" t="s">
        <v>1317</v>
      </c>
      <c r="D137" s="36" t="s">
        <v>1318</v>
      </c>
      <c r="E137" s="36" t="s">
        <v>710</v>
      </c>
      <c r="F137" s="36" t="s">
        <v>1999</v>
      </c>
      <c r="G137" s="36" t="s">
        <v>2131</v>
      </c>
      <c r="H137" s="36" t="s">
        <v>2002</v>
      </c>
      <c r="I137" s="36">
        <v>0</v>
      </c>
      <c r="J137" s="36">
        <v>0</v>
      </c>
      <c r="K137" s="36">
        <v>2</v>
      </c>
      <c r="L137" s="36">
        <v>0</v>
      </c>
      <c r="M137" s="36">
        <v>0</v>
      </c>
      <c r="N137" s="36">
        <v>2</v>
      </c>
      <c r="O137" s="36">
        <v>200</v>
      </c>
      <c r="P137">
        <f>VLOOKUP($A137,'Item Detail'!$A$2:$G$346,7,0)</f>
        <v>2</v>
      </c>
      <c r="Q137" s="38" t="s">
        <v>2414</v>
      </c>
      <c r="R137" s="38" t="s">
        <v>2415</v>
      </c>
      <c r="S137" s="38" t="s">
        <v>2416</v>
      </c>
      <c r="T137" s="38" t="s">
        <v>2417</v>
      </c>
      <c r="U137" s="38" t="s">
        <v>2424</v>
      </c>
      <c r="V137" s="38" t="s">
        <v>2419</v>
      </c>
      <c r="W137" s="38" t="s">
        <v>2420</v>
      </c>
      <c r="X137" s="38" t="s">
        <v>2419</v>
      </c>
      <c r="Y137" s="38" t="s">
        <v>2420</v>
      </c>
      <c r="Z137" s="38" t="s">
        <v>2419</v>
      </c>
      <c r="AA137" s="39" t="s">
        <v>2449</v>
      </c>
    </row>
    <row r="138" spans="1:27" x14ac:dyDescent="0.3">
      <c r="A138" s="36" t="s">
        <v>1225</v>
      </c>
      <c r="B138" s="36" t="s">
        <v>2012</v>
      </c>
      <c r="C138" s="36" t="s">
        <v>1226</v>
      </c>
      <c r="D138" s="36" t="s">
        <v>1227</v>
      </c>
      <c r="E138" s="36" t="s">
        <v>710</v>
      </c>
      <c r="F138" s="36" t="s">
        <v>532</v>
      </c>
      <c r="G138" s="36" t="s">
        <v>2132</v>
      </c>
      <c r="H138" s="36" t="s">
        <v>2001</v>
      </c>
      <c r="I138" s="36">
        <v>0</v>
      </c>
      <c r="J138" s="36">
        <v>1</v>
      </c>
      <c r="K138" s="36">
        <v>0</v>
      </c>
      <c r="L138" s="36">
        <v>1</v>
      </c>
      <c r="M138" s="36">
        <v>0</v>
      </c>
      <c r="N138" s="36">
        <v>2</v>
      </c>
      <c r="O138" s="36">
        <v>121</v>
      </c>
      <c r="P138">
        <f>VLOOKUP($A138,'Item Detail'!$A$2:$G$346,7,0)</f>
        <v>2</v>
      </c>
      <c r="Q138" s="38" t="s">
        <v>2437</v>
      </c>
      <c r="R138" s="38" t="s">
        <v>2415</v>
      </c>
      <c r="S138" s="38" t="s">
        <v>2416</v>
      </c>
      <c r="T138" s="38" t="s">
        <v>2417</v>
      </c>
      <c r="U138" s="38" t="s">
        <v>2417</v>
      </c>
      <c r="V138" s="38" t="s">
        <v>2420</v>
      </c>
      <c r="W138" s="38" t="s">
        <v>2419</v>
      </c>
      <c r="X138" s="38" t="s">
        <v>2420</v>
      </c>
      <c r="Y138" s="38" t="s">
        <v>2419</v>
      </c>
      <c r="Z138" s="38" t="s">
        <v>2420</v>
      </c>
      <c r="AA138" s="39" t="s">
        <v>2449</v>
      </c>
    </row>
    <row r="139" spans="1:27" x14ac:dyDescent="0.3">
      <c r="A139" s="36" t="s">
        <v>1103</v>
      </c>
      <c r="B139" s="36" t="s">
        <v>2030</v>
      </c>
      <c r="C139" s="36" t="s">
        <v>1104</v>
      </c>
      <c r="D139" s="36" t="s">
        <v>1105</v>
      </c>
      <c r="E139" s="36" t="s">
        <v>710</v>
      </c>
      <c r="F139" s="36" t="s">
        <v>883</v>
      </c>
      <c r="G139" s="36" t="s">
        <v>2133</v>
      </c>
      <c r="H139" s="36" t="s">
        <v>2002</v>
      </c>
      <c r="I139" s="36">
        <v>0</v>
      </c>
      <c r="J139" s="36">
        <v>2</v>
      </c>
      <c r="K139" s="36">
        <v>0</v>
      </c>
      <c r="L139" s="36">
        <v>0</v>
      </c>
      <c r="M139" s="36">
        <v>0</v>
      </c>
      <c r="N139" s="36">
        <v>2</v>
      </c>
      <c r="O139" s="36">
        <v>52</v>
      </c>
      <c r="P139">
        <f>VLOOKUP($A139,'Item Detail'!$A$2:$G$346,7,0)</f>
        <v>2</v>
      </c>
      <c r="Q139" s="38" t="s">
        <v>2423</v>
      </c>
      <c r="R139" s="38" t="s">
        <v>2415</v>
      </c>
      <c r="S139" s="38" t="s">
        <v>2416</v>
      </c>
      <c r="T139" s="38" t="s">
        <v>2417</v>
      </c>
      <c r="U139" s="38" t="s">
        <v>2417</v>
      </c>
      <c r="V139" s="38" t="s">
        <v>2419</v>
      </c>
      <c r="W139" s="38" t="s">
        <v>2419</v>
      </c>
      <c r="X139" s="38" t="s">
        <v>2419</v>
      </c>
      <c r="Y139" s="38" t="s">
        <v>2419</v>
      </c>
      <c r="Z139" s="38" t="s">
        <v>2419</v>
      </c>
      <c r="AA139" s="39" t="s">
        <v>2449</v>
      </c>
    </row>
    <row r="140" spans="1:27" x14ac:dyDescent="0.3">
      <c r="A140" s="36" t="s">
        <v>1242</v>
      </c>
      <c r="B140" s="36" t="s">
        <v>2088</v>
      </c>
      <c r="C140" s="36" t="s">
        <v>1243</v>
      </c>
      <c r="D140" s="36" t="s">
        <v>824</v>
      </c>
      <c r="E140" s="36" t="s">
        <v>710</v>
      </c>
      <c r="F140" s="36" t="s">
        <v>198</v>
      </c>
      <c r="G140" s="36" t="s">
        <v>2134</v>
      </c>
      <c r="H140" s="36" t="s">
        <v>2008</v>
      </c>
      <c r="I140" s="36">
        <v>2</v>
      </c>
      <c r="J140" s="36">
        <v>0</v>
      </c>
      <c r="K140" s="36">
        <v>0</v>
      </c>
      <c r="L140" s="36">
        <v>0</v>
      </c>
      <c r="M140" s="36">
        <v>0</v>
      </c>
      <c r="N140" s="36">
        <v>2</v>
      </c>
      <c r="O140" s="36">
        <v>50</v>
      </c>
      <c r="P140">
        <f>VLOOKUP($A140,'Item Detail'!$A$2:$G$346,7,0)</f>
        <v>2</v>
      </c>
      <c r="Q140" s="38" t="s">
        <v>2414</v>
      </c>
      <c r="R140" s="38" t="s">
        <v>2415</v>
      </c>
      <c r="S140" s="38" t="s">
        <v>2416</v>
      </c>
      <c r="T140" s="38" t="s">
        <v>2417</v>
      </c>
      <c r="U140" s="38" t="s">
        <v>2417</v>
      </c>
      <c r="V140" s="38" t="s">
        <v>2419</v>
      </c>
      <c r="W140" s="38" t="s">
        <v>2419</v>
      </c>
      <c r="X140" s="38" t="s">
        <v>2420</v>
      </c>
      <c r="Y140" s="38" t="s">
        <v>2420</v>
      </c>
      <c r="Z140" s="38" t="s">
        <v>2420</v>
      </c>
      <c r="AA140" s="39" t="s">
        <v>2447</v>
      </c>
    </row>
    <row r="141" spans="1:27" x14ac:dyDescent="0.3">
      <c r="A141" s="36" t="s">
        <v>1126</v>
      </c>
      <c r="B141" s="36" t="s">
        <v>2068</v>
      </c>
      <c r="C141" s="36" t="s">
        <v>1127</v>
      </c>
      <c r="D141" s="36" t="s">
        <v>1128</v>
      </c>
      <c r="E141" s="36" t="s">
        <v>710</v>
      </c>
      <c r="F141" s="36" t="s">
        <v>2082</v>
      </c>
      <c r="G141" s="36" t="s">
        <v>2135</v>
      </c>
      <c r="H141" s="36" t="s">
        <v>2008</v>
      </c>
      <c r="I141" s="36">
        <v>0</v>
      </c>
      <c r="J141" s="36">
        <v>0</v>
      </c>
      <c r="K141" s="36">
        <v>0</v>
      </c>
      <c r="L141" s="36">
        <v>1</v>
      </c>
      <c r="M141" s="36">
        <v>0</v>
      </c>
      <c r="N141" s="36">
        <v>1</v>
      </c>
      <c r="O141" s="36">
        <v>24</v>
      </c>
      <c r="P141">
        <f>VLOOKUP($A141,'Item Detail'!$A$2:$G$346,7,0)</f>
        <v>2</v>
      </c>
      <c r="Q141" s="38" t="s">
        <v>2414</v>
      </c>
      <c r="R141" s="38" t="s">
        <v>2415</v>
      </c>
      <c r="S141" s="38" t="s">
        <v>2416</v>
      </c>
      <c r="T141" s="38" t="s">
        <v>2417</v>
      </c>
      <c r="U141" s="38" t="s">
        <v>2438</v>
      </c>
      <c r="V141" s="38" t="s">
        <v>2419</v>
      </c>
      <c r="W141" s="38" t="s">
        <v>2419</v>
      </c>
      <c r="X141" s="38" t="s">
        <v>2419</v>
      </c>
      <c r="Y141" s="38" t="s">
        <v>2420</v>
      </c>
      <c r="Z141" s="38" t="s">
        <v>2419</v>
      </c>
      <c r="AA141" s="39" t="s">
        <v>2450</v>
      </c>
    </row>
    <row r="142" spans="1:27" x14ac:dyDescent="0.3">
      <c r="A142" s="36" t="s">
        <v>1126</v>
      </c>
      <c r="B142" s="36" t="s">
        <v>2068</v>
      </c>
      <c r="C142" s="36" t="s">
        <v>1127</v>
      </c>
      <c r="D142" s="36" t="s">
        <v>1128</v>
      </c>
      <c r="E142" s="36" t="s">
        <v>710</v>
      </c>
      <c r="F142" s="36" t="s">
        <v>2082</v>
      </c>
      <c r="G142" s="36" t="s">
        <v>2135</v>
      </c>
      <c r="H142" s="36" t="s">
        <v>2002</v>
      </c>
      <c r="I142" s="36">
        <v>1</v>
      </c>
      <c r="J142" s="36">
        <v>0</v>
      </c>
      <c r="K142" s="36">
        <v>0</v>
      </c>
      <c r="L142" s="36">
        <v>0</v>
      </c>
      <c r="M142" s="36">
        <v>0</v>
      </c>
      <c r="N142" s="36">
        <v>1</v>
      </c>
      <c r="O142" s="36">
        <v>24</v>
      </c>
      <c r="P142">
        <f>VLOOKUP($A142,'Item Detail'!$A$2:$G$346,7,0)</f>
        <v>2</v>
      </c>
      <c r="Q142" s="38" t="s">
        <v>2414</v>
      </c>
      <c r="R142" s="38" t="s">
        <v>2415</v>
      </c>
      <c r="S142" s="38" t="s">
        <v>2416</v>
      </c>
      <c r="T142" s="38" t="s">
        <v>2417</v>
      </c>
      <c r="U142" s="38" t="s">
        <v>2438</v>
      </c>
      <c r="V142" s="38" t="s">
        <v>2419</v>
      </c>
      <c r="W142" s="38" t="s">
        <v>2419</v>
      </c>
      <c r="X142" s="38" t="s">
        <v>2419</v>
      </c>
      <c r="Y142" s="38" t="s">
        <v>2420</v>
      </c>
      <c r="Z142" s="38" t="s">
        <v>2419</v>
      </c>
      <c r="AA142" s="39" t="s">
        <v>2449</v>
      </c>
    </row>
    <row r="143" spans="1:27" x14ac:dyDescent="0.3">
      <c r="A143" s="36" t="s">
        <v>1064</v>
      </c>
      <c r="B143" s="36" t="s">
        <v>2010</v>
      </c>
      <c r="C143" s="36" t="s">
        <v>1065</v>
      </c>
      <c r="D143" s="36" t="s">
        <v>686</v>
      </c>
      <c r="E143" s="36" t="s">
        <v>710</v>
      </c>
      <c r="F143" s="36" t="s">
        <v>1066</v>
      </c>
      <c r="G143" s="36" t="s">
        <v>2136</v>
      </c>
      <c r="H143" s="36" t="s">
        <v>2002</v>
      </c>
      <c r="I143" s="36">
        <v>0</v>
      </c>
      <c r="J143" s="36">
        <v>2</v>
      </c>
      <c r="K143" s="36">
        <v>0</v>
      </c>
      <c r="L143" s="36">
        <v>0</v>
      </c>
      <c r="M143" s="36">
        <v>0</v>
      </c>
      <c r="N143" s="36">
        <v>2</v>
      </c>
      <c r="O143" s="36">
        <v>30</v>
      </c>
      <c r="P143">
        <f>VLOOKUP($A143,'Item Detail'!$A$2:$G$346,7,0)</f>
        <v>2</v>
      </c>
      <c r="Q143" s="38" t="s">
        <v>2414</v>
      </c>
      <c r="R143" s="38" t="s">
        <v>2415</v>
      </c>
      <c r="S143" s="38" t="s">
        <v>2416</v>
      </c>
      <c r="T143" s="38" t="s">
        <v>2417</v>
      </c>
      <c r="U143" s="38" t="s">
        <v>2417</v>
      </c>
      <c r="V143" s="38" t="s">
        <v>2419</v>
      </c>
      <c r="W143" s="38" t="s">
        <v>2419</v>
      </c>
      <c r="X143" s="38" t="s">
        <v>2419</v>
      </c>
      <c r="Y143" s="38" t="s">
        <v>2419</v>
      </c>
      <c r="Z143" s="38" t="s">
        <v>2419</v>
      </c>
      <c r="AA143" s="39" t="s">
        <v>2449</v>
      </c>
    </row>
    <row r="144" spans="1:27" x14ac:dyDescent="0.3">
      <c r="A144" s="36" t="s">
        <v>1285</v>
      </c>
      <c r="B144" s="36" t="s">
        <v>2030</v>
      </c>
      <c r="C144" s="36" t="s">
        <v>1286</v>
      </c>
      <c r="D144" s="36" t="s">
        <v>1287</v>
      </c>
      <c r="E144" s="36" t="s">
        <v>710</v>
      </c>
      <c r="F144" s="36" t="s">
        <v>883</v>
      </c>
      <c r="G144" s="36" t="s">
        <v>2137</v>
      </c>
      <c r="H144" s="36" t="s">
        <v>2002</v>
      </c>
      <c r="I144" s="36">
        <v>1</v>
      </c>
      <c r="J144" s="36">
        <v>0</v>
      </c>
      <c r="K144" s="36">
        <v>1</v>
      </c>
      <c r="L144" s="36">
        <v>0</v>
      </c>
      <c r="M144" s="36">
        <v>0</v>
      </c>
      <c r="N144" s="36">
        <v>2</v>
      </c>
      <c r="O144" s="36">
        <v>21</v>
      </c>
      <c r="P144">
        <f>VLOOKUP($A144,'Item Detail'!$A$2:$G$346,7,0)</f>
        <v>2</v>
      </c>
      <c r="Q144" s="38" t="s">
        <v>2414</v>
      </c>
      <c r="R144" s="38" t="s">
        <v>2415</v>
      </c>
      <c r="S144" s="38" t="s">
        <v>2416</v>
      </c>
      <c r="T144" s="38" t="s">
        <v>2417</v>
      </c>
      <c r="U144" s="38" t="s">
        <v>2417</v>
      </c>
      <c r="V144" s="38" t="s">
        <v>2419</v>
      </c>
      <c r="W144" s="38" t="s">
        <v>2419</v>
      </c>
      <c r="X144" s="38" t="s">
        <v>2419</v>
      </c>
      <c r="Y144" s="38" t="s">
        <v>2419</v>
      </c>
      <c r="Z144" s="38" t="s">
        <v>2419</v>
      </c>
      <c r="AA144" s="39" t="s">
        <v>2449</v>
      </c>
    </row>
    <row r="145" spans="1:27" x14ac:dyDescent="0.3">
      <c r="A145" s="36" t="s">
        <v>1256</v>
      </c>
      <c r="B145" s="36" t="s">
        <v>2010</v>
      </c>
      <c r="C145" s="36" t="s">
        <v>1257</v>
      </c>
      <c r="D145" s="36" t="s">
        <v>717</v>
      </c>
      <c r="E145" s="36" t="s">
        <v>1013</v>
      </c>
      <c r="F145" s="36" t="s">
        <v>526</v>
      </c>
      <c r="G145" s="36" t="s">
        <v>2138</v>
      </c>
      <c r="H145" s="36" t="s">
        <v>2008</v>
      </c>
      <c r="I145" s="36">
        <v>0</v>
      </c>
      <c r="J145" s="36">
        <v>2</v>
      </c>
      <c r="K145" s="36">
        <v>0</v>
      </c>
      <c r="L145" s="36">
        <v>0</v>
      </c>
      <c r="M145" s="36">
        <v>0</v>
      </c>
      <c r="N145" s="36">
        <v>2</v>
      </c>
      <c r="O145" s="36">
        <v>14</v>
      </c>
      <c r="P145">
        <f>VLOOKUP($A145,'Item Detail'!$A$2:$G$346,7,0)</f>
        <v>2</v>
      </c>
      <c r="Q145" s="38" t="s">
        <v>2414</v>
      </c>
      <c r="R145" s="38" t="s">
        <v>2415</v>
      </c>
      <c r="S145" s="38" t="s">
        <v>2416</v>
      </c>
      <c r="T145" s="38" t="s">
        <v>2417</v>
      </c>
      <c r="U145" s="38" t="s">
        <v>2418</v>
      </c>
      <c r="V145" s="38" t="s">
        <v>2419</v>
      </c>
      <c r="W145" s="38" t="s">
        <v>2420</v>
      </c>
      <c r="X145" s="38" t="s">
        <v>2420</v>
      </c>
      <c r="Y145" s="38" t="s">
        <v>2420</v>
      </c>
      <c r="Z145" s="38" t="s">
        <v>2420</v>
      </c>
      <c r="AA145" s="39" t="s">
        <v>2450</v>
      </c>
    </row>
    <row r="146" spans="1:27" x14ac:dyDescent="0.3">
      <c r="A146" s="36" t="s">
        <v>1160</v>
      </c>
      <c r="B146" s="36" t="s">
        <v>2088</v>
      </c>
      <c r="C146" s="36" t="s">
        <v>1161</v>
      </c>
      <c r="D146" s="36" t="s">
        <v>765</v>
      </c>
      <c r="E146" s="36" t="s">
        <v>756</v>
      </c>
      <c r="F146" s="36" t="s">
        <v>2139</v>
      </c>
      <c r="G146" s="36" t="s">
        <v>2140</v>
      </c>
      <c r="H146" s="36" t="s">
        <v>2008</v>
      </c>
      <c r="I146" s="36">
        <v>0</v>
      </c>
      <c r="J146" s="36">
        <v>2</v>
      </c>
      <c r="K146" s="36">
        <v>0</v>
      </c>
      <c r="L146" s="36">
        <v>0</v>
      </c>
      <c r="M146" s="36">
        <v>0</v>
      </c>
      <c r="N146" s="36">
        <v>2</v>
      </c>
      <c r="O146" s="36">
        <v>12</v>
      </c>
      <c r="P146">
        <f>VLOOKUP($A146,'Item Detail'!$A$2:$G$346,7,0)</f>
        <v>2</v>
      </c>
      <c r="Q146" s="38" t="s">
        <v>2423</v>
      </c>
      <c r="R146" s="38" t="s">
        <v>2415</v>
      </c>
      <c r="S146" s="38" t="s">
        <v>2416</v>
      </c>
      <c r="T146" s="38" t="s">
        <v>2417</v>
      </c>
      <c r="U146" s="38" t="s">
        <v>2417</v>
      </c>
      <c r="V146" s="38" t="s">
        <v>2419</v>
      </c>
      <c r="W146" s="38" t="s">
        <v>2420</v>
      </c>
      <c r="X146" s="38" t="s">
        <v>2419</v>
      </c>
      <c r="Y146" s="38" t="s">
        <v>2420</v>
      </c>
      <c r="Z146" s="38" t="s">
        <v>2419</v>
      </c>
      <c r="AA146" s="39" t="s">
        <v>2450</v>
      </c>
    </row>
    <row r="147" spans="1:27" x14ac:dyDescent="0.3">
      <c r="A147" s="36" t="s">
        <v>1201</v>
      </c>
      <c r="B147" s="36" t="s">
        <v>2041</v>
      </c>
      <c r="C147" s="36" t="s">
        <v>1202</v>
      </c>
      <c r="D147" s="36" t="s">
        <v>1203</v>
      </c>
      <c r="E147" s="36" t="s">
        <v>710</v>
      </c>
      <c r="F147" s="36" t="s">
        <v>250</v>
      </c>
      <c r="G147" s="36" t="s">
        <v>2141</v>
      </c>
      <c r="H147" s="36" t="s">
        <v>2002</v>
      </c>
      <c r="I147" s="36">
        <v>0</v>
      </c>
      <c r="J147" s="36">
        <v>2</v>
      </c>
      <c r="K147" s="36">
        <v>0</v>
      </c>
      <c r="L147" s="36">
        <v>0</v>
      </c>
      <c r="M147" s="36">
        <v>0</v>
      </c>
      <c r="N147" s="36">
        <v>2</v>
      </c>
      <c r="O147" s="36">
        <v>11</v>
      </c>
      <c r="P147">
        <f>VLOOKUP($A147,'Item Detail'!$A$2:$G$346,7,0)</f>
        <v>2</v>
      </c>
      <c r="Q147" s="38" t="s">
        <v>2414</v>
      </c>
      <c r="R147" s="38" t="s">
        <v>2415</v>
      </c>
      <c r="S147" s="38" t="s">
        <v>2416</v>
      </c>
      <c r="T147" s="38" t="s">
        <v>2417</v>
      </c>
      <c r="U147" s="38" t="s">
        <v>2417</v>
      </c>
      <c r="V147" s="38" t="s">
        <v>2419</v>
      </c>
      <c r="W147" s="38" t="s">
        <v>2419</v>
      </c>
      <c r="X147" s="38" t="s">
        <v>2419</v>
      </c>
      <c r="Y147" s="38" t="s">
        <v>2420</v>
      </c>
      <c r="Z147" s="38" t="s">
        <v>2420</v>
      </c>
      <c r="AA147" s="39" t="s">
        <v>2449</v>
      </c>
    </row>
    <row r="148" spans="1:27" x14ac:dyDescent="0.3">
      <c r="A148" s="36" t="s">
        <v>1273</v>
      </c>
      <c r="B148" s="36" t="s">
        <v>2027</v>
      </c>
      <c r="C148" s="36" t="s">
        <v>1274</v>
      </c>
      <c r="D148" s="36" t="s">
        <v>1275</v>
      </c>
      <c r="E148" s="36" t="s">
        <v>756</v>
      </c>
      <c r="F148" s="36" t="s">
        <v>757</v>
      </c>
      <c r="G148" s="36" t="s">
        <v>2142</v>
      </c>
      <c r="H148" s="36" t="s">
        <v>2001</v>
      </c>
      <c r="I148" s="36">
        <v>0</v>
      </c>
      <c r="J148" s="36">
        <v>0</v>
      </c>
      <c r="K148" s="36">
        <v>2</v>
      </c>
      <c r="L148" s="36">
        <v>0</v>
      </c>
      <c r="M148" s="36">
        <v>0</v>
      </c>
      <c r="N148" s="36">
        <v>2</v>
      </c>
      <c r="O148" s="36">
        <v>10</v>
      </c>
      <c r="P148">
        <f>VLOOKUP($A148,'Item Detail'!$A$2:$G$346,7,0)</f>
        <v>2</v>
      </c>
      <c r="Q148" s="38" t="s">
        <v>2434</v>
      </c>
      <c r="R148" s="38" t="s">
        <v>537</v>
      </c>
      <c r="S148" s="38" t="s">
        <v>2416</v>
      </c>
      <c r="T148" s="38" t="s">
        <v>2417</v>
      </c>
      <c r="U148" s="38" t="s">
        <v>2428</v>
      </c>
      <c r="V148" s="38" t="s">
        <v>2420</v>
      </c>
      <c r="W148" s="38" t="s">
        <v>2420</v>
      </c>
      <c r="X148" s="38" t="s">
        <v>2420</v>
      </c>
      <c r="Y148" s="38" t="s">
        <v>2420</v>
      </c>
      <c r="Z148" s="38" t="s">
        <v>2420</v>
      </c>
      <c r="AA148" s="39" t="s">
        <v>2448</v>
      </c>
    </row>
    <row r="149" spans="1:27" x14ac:dyDescent="0.3">
      <c r="A149" s="36" t="s">
        <v>1164</v>
      </c>
      <c r="B149" s="36" t="s">
        <v>2003</v>
      </c>
      <c r="C149" s="36" t="s">
        <v>1165</v>
      </c>
      <c r="D149" s="36" t="s">
        <v>686</v>
      </c>
      <c r="E149" s="36" t="s">
        <v>687</v>
      </c>
      <c r="F149" s="36" t="s">
        <v>2004</v>
      </c>
      <c r="G149" s="36" t="s">
        <v>2143</v>
      </c>
      <c r="H149" s="36" t="s">
        <v>2008</v>
      </c>
      <c r="I149" s="36">
        <v>0</v>
      </c>
      <c r="J149" s="36">
        <v>0</v>
      </c>
      <c r="K149" s="36">
        <v>2</v>
      </c>
      <c r="L149" s="36">
        <v>0</v>
      </c>
      <c r="M149" s="36">
        <v>0</v>
      </c>
      <c r="N149" s="36">
        <v>2</v>
      </c>
      <c r="O149" s="36">
        <v>10</v>
      </c>
      <c r="P149">
        <f>VLOOKUP($A149,'Item Detail'!$A$2:$G$346,7,0)</f>
        <v>2</v>
      </c>
      <c r="Q149" s="38" t="s">
        <v>2414</v>
      </c>
      <c r="R149" s="38" t="s">
        <v>2415</v>
      </c>
      <c r="S149" s="38" t="s">
        <v>2416</v>
      </c>
      <c r="T149" s="38" t="s">
        <v>2417</v>
      </c>
      <c r="U149" s="38" t="s">
        <v>2424</v>
      </c>
      <c r="V149" s="38" t="s">
        <v>2419</v>
      </c>
      <c r="W149" s="38" t="s">
        <v>2419</v>
      </c>
      <c r="X149" s="38" t="s">
        <v>2420</v>
      </c>
      <c r="Y149" s="38" t="s">
        <v>2419</v>
      </c>
      <c r="Z149" s="38" t="s">
        <v>2419</v>
      </c>
      <c r="AA149" s="39" t="s">
        <v>2450</v>
      </c>
    </row>
    <row r="150" spans="1:27" x14ac:dyDescent="0.3">
      <c r="A150" s="36" t="s">
        <v>196</v>
      </c>
      <c r="B150" s="36" t="s">
        <v>2088</v>
      </c>
      <c r="C150" s="36" t="s">
        <v>1254</v>
      </c>
      <c r="D150" s="36" t="s">
        <v>765</v>
      </c>
      <c r="E150" s="36" t="s">
        <v>971</v>
      </c>
      <c r="F150" s="36" t="s">
        <v>198</v>
      </c>
      <c r="G150" s="36" t="s">
        <v>2144</v>
      </c>
      <c r="H150" s="36" t="s">
        <v>2014</v>
      </c>
      <c r="I150" s="36">
        <v>0</v>
      </c>
      <c r="J150" s="36">
        <v>0</v>
      </c>
      <c r="K150" s="36">
        <v>0</v>
      </c>
      <c r="L150" s="36">
        <v>2</v>
      </c>
      <c r="M150" s="36">
        <v>0</v>
      </c>
      <c r="N150" s="36">
        <v>2</v>
      </c>
      <c r="O150" s="36">
        <v>9</v>
      </c>
      <c r="P150">
        <f>VLOOKUP($A150,'Item Detail'!$A$2:$G$346,7,0)</f>
        <v>2</v>
      </c>
      <c r="Q150" s="38" t="s">
        <v>2429</v>
      </c>
      <c r="R150" s="38" t="s">
        <v>2415</v>
      </c>
      <c r="S150" s="38" t="s">
        <v>2430</v>
      </c>
      <c r="T150" s="38" t="s">
        <v>2417</v>
      </c>
      <c r="U150" s="38" t="s">
        <v>2417</v>
      </c>
      <c r="V150" s="38" t="s">
        <v>2420</v>
      </c>
      <c r="W150" s="38" t="s">
        <v>2420</v>
      </c>
      <c r="X150" s="38" t="s">
        <v>2420</v>
      </c>
      <c r="Y150" s="38" t="s">
        <v>2420</v>
      </c>
      <c r="Z150" s="38" t="s">
        <v>2420</v>
      </c>
      <c r="AA150" s="39" t="s">
        <v>2451</v>
      </c>
    </row>
    <row r="151" spans="1:27" x14ac:dyDescent="0.3">
      <c r="A151" s="36" t="s">
        <v>635</v>
      </c>
      <c r="B151" s="36" t="s">
        <v>2065</v>
      </c>
      <c r="C151" s="36" t="s">
        <v>1146</v>
      </c>
      <c r="D151" s="36" t="s">
        <v>856</v>
      </c>
      <c r="E151" s="36" t="s">
        <v>710</v>
      </c>
      <c r="F151" s="36" t="s">
        <v>545</v>
      </c>
      <c r="G151" s="36" t="s">
        <v>2145</v>
      </c>
      <c r="H151" s="36" t="s">
        <v>2018</v>
      </c>
      <c r="I151" s="36">
        <v>0</v>
      </c>
      <c r="J151" s="36">
        <v>0</v>
      </c>
      <c r="K151" s="36">
        <v>0</v>
      </c>
      <c r="L151" s="36">
        <v>0</v>
      </c>
      <c r="M151" s="36">
        <v>2</v>
      </c>
      <c r="N151" s="36">
        <v>2</v>
      </c>
      <c r="O151" s="36">
        <v>8</v>
      </c>
      <c r="P151">
        <f>VLOOKUP($A151,'Item Detail'!$A$2:$G$346,7,0)</f>
        <v>2</v>
      </c>
      <c r="Q151" s="38" t="s">
        <v>2422</v>
      </c>
      <c r="R151" s="38" t="s">
        <v>2415</v>
      </c>
      <c r="S151" s="38" t="s">
        <v>537</v>
      </c>
      <c r="T151" s="38" t="s">
        <v>2417</v>
      </c>
      <c r="U151" s="38" t="s">
        <v>2417</v>
      </c>
      <c r="V151" s="38" t="s">
        <v>2420</v>
      </c>
      <c r="W151" s="38" t="s">
        <v>2420</v>
      </c>
      <c r="X151" s="38" t="s">
        <v>2420</v>
      </c>
      <c r="Y151" s="38" t="s">
        <v>2420</v>
      </c>
      <c r="Z151" s="38" t="s">
        <v>2420</v>
      </c>
      <c r="AA151" s="39" t="s">
        <v>2451</v>
      </c>
    </row>
    <row r="152" spans="1:27" x14ac:dyDescent="0.3">
      <c r="A152" s="36" t="s">
        <v>1277</v>
      </c>
      <c r="B152" s="36" t="s">
        <v>2068</v>
      </c>
      <c r="C152" s="36" t="s">
        <v>1278</v>
      </c>
      <c r="D152" s="36" t="s">
        <v>936</v>
      </c>
      <c r="E152" s="36" t="s">
        <v>710</v>
      </c>
      <c r="F152" s="36" t="s">
        <v>2069</v>
      </c>
      <c r="G152" s="36" t="s">
        <v>2146</v>
      </c>
      <c r="H152" s="36" t="s">
        <v>2008</v>
      </c>
      <c r="I152" s="36">
        <v>0</v>
      </c>
      <c r="J152" s="36">
        <v>0</v>
      </c>
      <c r="K152" s="36">
        <v>0</v>
      </c>
      <c r="L152" s="36">
        <v>0</v>
      </c>
      <c r="M152" s="36">
        <v>2</v>
      </c>
      <c r="N152" s="36">
        <v>2</v>
      </c>
      <c r="O152" s="36">
        <v>8</v>
      </c>
      <c r="P152">
        <f>VLOOKUP($A152,'Item Detail'!$A$2:$G$346,7,0)</f>
        <v>2</v>
      </c>
      <c r="Q152" s="38" t="s">
        <v>2423</v>
      </c>
      <c r="R152" s="38" t="s">
        <v>2415</v>
      </c>
      <c r="S152" s="38" t="s">
        <v>2416</v>
      </c>
      <c r="T152" s="38" t="s">
        <v>2417</v>
      </c>
      <c r="U152" s="38" t="s">
        <v>2417</v>
      </c>
      <c r="V152" s="38" t="s">
        <v>2419</v>
      </c>
      <c r="W152" s="38" t="s">
        <v>2420</v>
      </c>
      <c r="X152" s="38" t="s">
        <v>2419</v>
      </c>
      <c r="Y152" s="38" t="s">
        <v>2419</v>
      </c>
      <c r="Z152" s="38" t="s">
        <v>2420</v>
      </c>
      <c r="AA152" s="39" t="s">
        <v>2450</v>
      </c>
    </row>
    <row r="153" spans="1:27" x14ac:dyDescent="0.3">
      <c r="A153" s="36" t="s">
        <v>1118</v>
      </c>
      <c r="B153" s="36" t="s">
        <v>2030</v>
      </c>
      <c r="C153" s="36" t="s">
        <v>1119</v>
      </c>
      <c r="D153" s="36" t="s">
        <v>765</v>
      </c>
      <c r="E153" s="36" t="s">
        <v>1120</v>
      </c>
      <c r="F153" s="36" t="s">
        <v>1121</v>
      </c>
      <c r="G153" s="36" t="s">
        <v>2147</v>
      </c>
      <c r="H153" s="36" t="s">
        <v>2001</v>
      </c>
      <c r="I153" s="36">
        <v>0</v>
      </c>
      <c r="J153" s="36">
        <v>1</v>
      </c>
      <c r="K153" s="36">
        <v>0</v>
      </c>
      <c r="L153" s="36">
        <v>0</v>
      </c>
      <c r="M153" s="36">
        <v>0</v>
      </c>
      <c r="N153" s="36">
        <v>1</v>
      </c>
      <c r="O153" s="36">
        <v>1</v>
      </c>
      <c r="P153">
        <f>VLOOKUP($A153,'Item Detail'!$A$2:$G$346,7,0)</f>
        <v>2</v>
      </c>
      <c r="Q153" s="38" t="s">
        <v>2421</v>
      </c>
      <c r="R153" s="38" t="s">
        <v>2415</v>
      </c>
      <c r="S153" s="38" t="s">
        <v>2416</v>
      </c>
      <c r="T153" s="38" t="s">
        <v>2417</v>
      </c>
      <c r="U153" s="38" t="s">
        <v>2417</v>
      </c>
      <c r="V153" s="38" t="s">
        <v>2419</v>
      </c>
      <c r="W153" s="38" t="s">
        <v>2419</v>
      </c>
      <c r="X153" s="38" t="s">
        <v>2419</v>
      </c>
      <c r="Y153" s="38" t="s">
        <v>2419</v>
      </c>
      <c r="Z153" s="38" t="s">
        <v>2419</v>
      </c>
      <c r="AA153" s="39" t="s">
        <v>2449</v>
      </c>
    </row>
    <row r="154" spans="1:27" x14ac:dyDescent="0.3">
      <c r="A154" s="36" t="s">
        <v>1118</v>
      </c>
      <c r="B154" s="36" t="s">
        <v>2030</v>
      </c>
      <c r="C154" s="36" t="s">
        <v>1119</v>
      </c>
      <c r="D154" s="36" t="s">
        <v>765</v>
      </c>
      <c r="E154" s="36" t="s">
        <v>1120</v>
      </c>
      <c r="F154" s="36" t="s">
        <v>1121</v>
      </c>
      <c r="G154" s="36" t="s">
        <v>2147</v>
      </c>
      <c r="H154" s="36" t="s">
        <v>2002</v>
      </c>
      <c r="I154" s="36">
        <v>0</v>
      </c>
      <c r="J154" s="36">
        <v>1</v>
      </c>
      <c r="K154" s="36">
        <v>0</v>
      </c>
      <c r="L154" s="36">
        <v>0</v>
      </c>
      <c r="M154" s="36">
        <v>0</v>
      </c>
      <c r="N154" s="36">
        <v>1</v>
      </c>
      <c r="O154" s="36">
        <v>6</v>
      </c>
      <c r="P154">
        <f>VLOOKUP($A154,'Item Detail'!$A$2:$G$346,7,0)</f>
        <v>2</v>
      </c>
      <c r="Q154" s="38" t="s">
        <v>2421</v>
      </c>
      <c r="R154" s="38" t="s">
        <v>2415</v>
      </c>
      <c r="S154" s="38" t="s">
        <v>2416</v>
      </c>
      <c r="T154" s="38" t="s">
        <v>2417</v>
      </c>
      <c r="U154" s="38" t="s">
        <v>2417</v>
      </c>
      <c r="V154" s="38" t="s">
        <v>2419</v>
      </c>
      <c r="W154" s="38" t="s">
        <v>2419</v>
      </c>
      <c r="X154" s="38" t="s">
        <v>2419</v>
      </c>
      <c r="Y154" s="38" t="s">
        <v>2419</v>
      </c>
      <c r="Z154" s="38" t="s">
        <v>2419</v>
      </c>
      <c r="AA154" s="39" t="s">
        <v>2449</v>
      </c>
    </row>
    <row r="155" spans="1:27" x14ac:dyDescent="0.3">
      <c r="A155" s="36" t="s">
        <v>1156</v>
      </c>
      <c r="B155" s="36" t="s">
        <v>2046</v>
      </c>
      <c r="C155" s="36" t="s">
        <v>1157</v>
      </c>
      <c r="D155" s="36" t="s">
        <v>1158</v>
      </c>
      <c r="E155" s="36" t="s">
        <v>761</v>
      </c>
      <c r="F155" s="36" t="s">
        <v>2047</v>
      </c>
      <c r="G155" s="36" t="s">
        <v>2148</v>
      </c>
      <c r="H155" s="36" t="s">
        <v>2008</v>
      </c>
      <c r="I155" s="36">
        <v>0</v>
      </c>
      <c r="J155" s="36">
        <v>0</v>
      </c>
      <c r="K155" s="36">
        <v>2</v>
      </c>
      <c r="L155" s="36">
        <v>0</v>
      </c>
      <c r="M155" s="36">
        <v>0</v>
      </c>
      <c r="N155" s="36">
        <v>2</v>
      </c>
      <c r="O155" s="36">
        <v>7</v>
      </c>
      <c r="P155">
        <f>VLOOKUP($A155,'Item Detail'!$A$2:$G$346,7,0)</f>
        <v>2</v>
      </c>
      <c r="Q155" s="38" t="s">
        <v>2414</v>
      </c>
      <c r="R155" s="38" t="s">
        <v>2415</v>
      </c>
      <c r="S155" s="38" t="s">
        <v>2416</v>
      </c>
      <c r="T155" s="38" t="s">
        <v>2417</v>
      </c>
      <c r="U155" s="38" t="s">
        <v>2417</v>
      </c>
      <c r="V155" s="38" t="s">
        <v>2420</v>
      </c>
      <c r="W155" s="38" t="s">
        <v>2420</v>
      </c>
      <c r="X155" s="38" t="s">
        <v>2420</v>
      </c>
      <c r="Y155" s="38" t="s">
        <v>2419</v>
      </c>
      <c r="Z155" s="38" t="s">
        <v>2420</v>
      </c>
      <c r="AA155" s="39" t="s">
        <v>2450</v>
      </c>
    </row>
    <row r="156" spans="1:27" x14ac:dyDescent="0.3">
      <c r="A156" s="36" t="s">
        <v>616</v>
      </c>
      <c r="B156" s="36" t="s">
        <v>2010</v>
      </c>
      <c r="C156" s="36" t="s">
        <v>617</v>
      </c>
      <c r="D156" s="36" t="s">
        <v>1231</v>
      </c>
      <c r="E156" s="36" t="s">
        <v>710</v>
      </c>
      <c r="F156" s="36" t="s">
        <v>188</v>
      </c>
      <c r="G156" s="36" t="s">
        <v>2149</v>
      </c>
      <c r="H156" s="36" t="s">
        <v>2018</v>
      </c>
      <c r="I156" s="36">
        <v>0</v>
      </c>
      <c r="J156" s="36">
        <v>2</v>
      </c>
      <c r="K156" s="36">
        <v>0</v>
      </c>
      <c r="L156" s="36">
        <v>0</v>
      </c>
      <c r="M156" s="36">
        <v>0</v>
      </c>
      <c r="N156" s="36">
        <v>2</v>
      </c>
      <c r="O156" s="36">
        <v>6</v>
      </c>
      <c r="P156">
        <f>VLOOKUP($A156,'Item Detail'!$A$2:$G$346,7,0)</f>
        <v>2</v>
      </c>
      <c r="Q156" s="38" t="s">
        <v>2422</v>
      </c>
      <c r="R156" s="38" t="s">
        <v>2415</v>
      </c>
      <c r="S156" s="38" t="s">
        <v>537</v>
      </c>
      <c r="T156" s="38" t="s">
        <v>2417</v>
      </c>
      <c r="U156" s="38" t="s">
        <v>2418</v>
      </c>
      <c r="V156" s="38" t="s">
        <v>2420</v>
      </c>
      <c r="W156" s="38" t="s">
        <v>2420</v>
      </c>
      <c r="X156" s="38" t="s">
        <v>2420</v>
      </c>
      <c r="Y156" s="38" t="s">
        <v>2420</v>
      </c>
      <c r="Z156" s="38" t="s">
        <v>2420</v>
      </c>
      <c r="AA156" s="39" t="s">
        <v>2451</v>
      </c>
    </row>
    <row r="157" spans="1:27" x14ac:dyDescent="0.3">
      <c r="A157" s="36" t="s">
        <v>1185</v>
      </c>
      <c r="B157" s="36" t="s">
        <v>1998</v>
      </c>
      <c r="C157" s="36" t="s">
        <v>1186</v>
      </c>
      <c r="D157" s="36" t="s">
        <v>947</v>
      </c>
      <c r="E157" s="36" t="s">
        <v>778</v>
      </c>
      <c r="F157" s="36" t="s">
        <v>1999</v>
      </c>
      <c r="G157" s="36" t="s">
        <v>2150</v>
      </c>
      <c r="H157" s="36" t="s">
        <v>2008</v>
      </c>
      <c r="I157" s="36">
        <v>0</v>
      </c>
      <c r="J157" s="36">
        <v>0</v>
      </c>
      <c r="K157" s="36">
        <v>0</v>
      </c>
      <c r="L157" s="36">
        <v>2</v>
      </c>
      <c r="M157" s="36">
        <v>0</v>
      </c>
      <c r="N157" s="36">
        <v>2</v>
      </c>
      <c r="O157" s="36">
        <v>6</v>
      </c>
      <c r="P157">
        <f>VLOOKUP($A157,'Item Detail'!$A$2:$G$346,7,0)</f>
        <v>2</v>
      </c>
      <c r="Q157" s="38" t="s">
        <v>2414</v>
      </c>
      <c r="R157" s="38" t="s">
        <v>2415</v>
      </c>
      <c r="S157" s="38" t="s">
        <v>2416</v>
      </c>
      <c r="T157" s="38" t="s">
        <v>2417</v>
      </c>
      <c r="U157" s="38" t="s">
        <v>2418</v>
      </c>
      <c r="V157" s="38" t="s">
        <v>2419</v>
      </c>
      <c r="W157" s="38" t="s">
        <v>2419</v>
      </c>
      <c r="X157" s="38" t="s">
        <v>2419</v>
      </c>
      <c r="Y157" s="38" t="s">
        <v>2419</v>
      </c>
      <c r="Z157" s="38" t="s">
        <v>2419</v>
      </c>
      <c r="AA157" s="39" t="s">
        <v>2447</v>
      </c>
    </row>
    <row r="158" spans="1:27" x14ac:dyDescent="0.3">
      <c r="A158" s="36" t="s">
        <v>584</v>
      </c>
      <c r="B158" s="36" t="s">
        <v>2010</v>
      </c>
      <c r="C158" s="36" t="s">
        <v>1262</v>
      </c>
      <c r="D158" s="36" t="s">
        <v>1263</v>
      </c>
      <c r="E158" s="36" t="s">
        <v>687</v>
      </c>
      <c r="F158" s="36" t="s">
        <v>188</v>
      </c>
      <c r="G158" s="36" t="s">
        <v>2151</v>
      </c>
      <c r="H158" s="36" t="s">
        <v>2018</v>
      </c>
      <c r="I158" s="36">
        <v>0</v>
      </c>
      <c r="J158" s="36">
        <v>0</v>
      </c>
      <c r="K158" s="36">
        <v>1</v>
      </c>
      <c r="L158" s="36">
        <v>1</v>
      </c>
      <c r="M158" s="36">
        <v>0</v>
      </c>
      <c r="N158" s="36">
        <v>2</v>
      </c>
      <c r="O158" s="36">
        <v>5</v>
      </c>
      <c r="P158">
        <f>VLOOKUP($A158,'Item Detail'!$A$2:$G$346,7,0)</f>
        <v>2</v>
      </c>
      <c r="Q158" s="38" t="s">
        <v>2422</v>
      </c>
      <c r="R158" s="38" t="s">
        <v>2415</v>
      </c>
      <c r="S158" s="38" t="s">
        <v>537</v>
      </c>
      <c r="T158" s="38" t="s">
        <v>2417</v>
      </c>
      <c r="U158" s="38" t="s">
        <v>2417</v>
      </c>
      <c r="V158" s="38" t="s">
        <v>2420</v>
      </c>
      <c r="W158" s="38" t="s">
        <v>2420</v>
      </c>
      <c r="X158" s="38" t="s">
        <v>2420</v>
      </c>
      <c r="Y158" s="38" t="s">
        <v>2420</v>
      </c>
      <c r="Z158" s="38" t="s">
        <v>2420</v>
      </c>
      <c r="AA158" s="39" t="s">
        <v>2451</v>
      </c>
    </row>
    <row r="159" spans="1:27" x14ac:dyDescent="0.3">
      <c r="A159" s="36" t="s">
        <v>1308</v>
      </c>
      <c r="B159" s="36" t="s">
        <v>2003</v>
      </c>
      <c r="C159" s="36" t="s">
        <v>1309</v>
      </c>
      <c r="D159" s="36" t="s">
        <v>765</v>
      </c>
      <c r="E159" s="36" t="s">
        <v>756</v>
      </c>
      <c r="F159" s="36" t="s">
        <v>2004</v>
      </c>
      <c r="G159" s="36" t="s">
        <v>2152</v>
      </c>
      <c r="H159" s="36" t="s">
        <v>2001</v>
      </c>
      <c r="I159" s="36">
        <v>1</v>
      </c>
      <c r="J159" s="36">
        <v>0</v>
      </c>
      <c r="K159" s="36">
        <v>0</v>
      </c>
      <c r="L159" s="36">
        <v>0</v>
      </c>
      <c r="M159" s="36">
        <v>0</v>
      </c>
      <c r="N159" s="36">
        <v>1</v>
      </c>
      <c r="O159" s="36">
        <v>1</v>
      </c>
      <c r="P159">
        <f>VLOOKUP($A159,'Item Detail'!$A$2:$G$346,7,0)</f>
        <v>2</v>
      </c>
      <c r="Q159" s="38" t="s">
        <v>2414</v>
      </c>
      <c r="R159" s="38" t="s">
        <v>2415</v>
      </c>
      <c r="S159" s="38" t="s">
        <v>2416</v>
      </c>
      <c r="T159" s="38" t="s">
        <v>2417</v>
      </c>
      <c r="U159" s="38" t="s">
        <v>2424</v>
      </c>
      <c r="V159" s="38" t="s">
        <v>2419</v>
      </c>
      <c r="W159" s="38" t="s">
        <v>2419</v>
      </c>
      <c r="X159" s="38" t="s">
        <v>2419</v>
      </c>
      <c r="Y159" s="38" t="s">
        <v>2419</v>
      </c>
      <c r="Z159" s="38" t="s">
        <v>2419</v>
      </c>
      <c r="AA159" s="39" t="s">
        <v>2449</v>
      </c>
    </row>
    <row r="160" spans="1:27" x14ac:dyDescent="0.3">
      <c r="A160" s="36" t="s">
        <v>1308</v>
      </c>
      <c r="B160" s="36" t="s">
        <v>2003</v>
      </c>
      <c r="C160" s="36" t="s">
        <v>1309</v>
      </c>
      <c r="D160" s="36" t="s">
        <v>765</v>
      </c>
      <c r="E160" s="36" t="s">
        <v>756</v>
      </c>
      <c r="F160" s="36" t="s">
        <v>2004</v>
      </c>
      <c r="G160" s="36" t="s">
        <v>2152</v>
      </c>
      <c r="H160" s="36" t="s">
        <v>2002</v>
      </c>
      <c r="I160" s="36">
        <v>0</v>
      </c>
      <c r="J160" s="36">
        <v>1</v>
      </c>
      <c r="K160" s="36">
        <v>0</v>
      </c>
      <c r="L160" s="36">
        <v>0</v>
      </c>
      <c r="M160" s="36">
        <v>0</v>
      </c>
      <c r="N160" s="36">
        <v>1</v>
      </c>
      <c r="O160" s="36">
        <v>4</v>
      </c>
      <c r="P160">
        <f>VLOOKUP($A160,'Item Detail'!$A$2:$G$346,7,0)</f>
        <v>2</v>
      </c>
      <c r="Q160" s="38" t="s">
        <v>2414</v>
      </c>
      <c r="R160" s="38" t="s">
        <v>2415</v>
      </c>
      <c r="S160" s="38" t="s">
        <v>2416</v>
      </c>
      <c r="T160" s="38" t="s">
        <v>2417</v>
      </c>
      <c r="U160" s="38" t="s">
        <v>2424</v>
      </c>
      <c r="V160" s="38" t="s">
        <v>2419</v>
      </c>
      <c r="W160" s="38" t="s">
        <v>2419</v>
      </c>
      <c r="X160" s="38" t="s">
        <v>2419</v>
      </c>
      <c r="Y160" s="38" t="s">
        <v>2419</v>
      </c>
      <c r="Z160" s="38" t="s">
        <v>2419</v>
      </c>
      <c r="AA160" s="39" t="s">
        <v>2449</v>
      </c>
    </row>
    <row r="161" spans="1:27" x14ac:dyDescent="0.3">
      <c r="A161" s="36" t="s">
        <v>1245</v>
      </c>
      <c r="B161" s="36" t="s">
        <v>2041</v>
      </c>
      <c r="C161" s="36" t="s">
        <v>1246</v>
      </c>
      <c r="D161" s="36" t="s">
        <v>1247</v>
      </c>
      <c r="E161" s="36" t="s">
        <v>737</v>
      </c>
      <c r="F161" s="36" t="s">
        <v>2153</v>
      </c>
      <c r="G161" s="36" t="s">
        <v>2154</v>
      </c>
      <c r="H161" s="36" t="s">
        <v>2001</v>
      </c>
      <c r="I161" s="36">
        <v>1</v>
      </c>
      <c r="J161" s="36">
        <v>0</v>
      </c>
      <c r="K161" s="36">
        <v>0</v>
      </c>
      <c r="L161" s="36">
        <v>0</v>
      </c>
      <c r="M161" s="36">
        <v>0</v>
      </c>
      <c r="N161" s="36">
        <v>1</v>
      </c>
      <c r="O161" s="36">
        <v>4</v>
      </c>
      <c r="P161">
        <f>VLOOKUP($A161,'Item Detail'!$A$2:$G$346,7,0)</f>
        <v>2</v>
      </c>
      <c r="Q161" s="38" t="s">
        <v>2414</v>
      </c>
      <c r="R161" s="38" t="s">
        <v>2415</v>
      </c>
      <c r="S161" s="38" t="s">
        <v>2416</v>
      </c>
      <c r="T161" s="38" t="s">
        <v>2417</v>
      </c>
      <c r="U161" s="38" t="s">
        <v>2424</v>
      </c>
      <c r="V161" s="38" t="s">
        <v>2419</v>
      </c>
      <c r="W161" s="38" t="s">
        <v>2419</v>
      </c>
      <c r="X161" s="38" t="s">
        <v>2419</v>
      </c>
      <c r="Y161" s="38" t="s">
        <v>2419</v>
      </c>
      <c r="Z161" s="38" t="s">
        <v>2419</v>
      </c>
      <c r="AA161" s="39" t="s">
        <v>2449</v>
      </c>
    </row>
    <row r="162" spans="1:27" x14ac:dyDescent="0.3">
      <c r="A162" s="36" t="s">
        <v>1245</v>
      </c>
      <c r="B162" s="36" t="s">
        <v>2041</v>
      </c>
      <c r="C162" s="36" t="s">
        <v>1246</v>
      </c>
      <c r="D162" s="36" t="s">
        <v>1247</v>
      </c>
      <c r="E162" s="36" t="s">
        <v>737</v>
      </c>
      <c r="F162" s="36" t="s">
        <v>2153</v>
      </c>
      <c r="G162" s="36" t="s">
        <v>2154</v>
      </c>
      <c r="H162" s="36" t="s">
        <v>2002</v>
      </c>
      <c r="I162" s="36">
        <v>1</v>
      </c>
      <c r="J162" s="36">
        <v>0</v>
      </c>
      <c r="K162" s="36">
        <v>0</v>
      </c>
      <c r="L162" s="36">
        <v>0</v>
      </c>
      <c r="M162" s="36">
        <v>0</v>
      </c>
      <c r="N162" s="36">
        <v>1</v>
      </c>
      <c r="O162" s="36">
        <v>1</v>
      </c>
      <c r="P162">
        <f>VLOOKUP($A162,'Item Detail'!$A$2:$G$346,7,0)</f>
        <v>2</v>
      </c>
      <c r="Q162" s="38" t="s">
        <v>2414</v>
      </c>
      <c r="R162" s="38" t="s">
        <v>2415</v>
      </c>
      <c r="S162" s="38" t="s">
        <v>2416</v>
      </c>
      <c r="T162" s="38" t="s">
        <v>2417</v>
      </c>
      <c r="U162" s="38" t="s">
        <v>2424</v>
      </c>
      <c r="V162" s="38" t="s">
        <v>2419</v>
      </c>
      <c r="W162" s="38" t="s">
        <v>2419</v>
      </c>
      <c r="X162" s="38" t="s">
        <v>2419</v>
      </c>
      <c r="Y162" s="38" t="s">
        <v>2419</v>
      </c>
      <c r="Z162" s="38" t="s">
        <v>2419</v>
      </c>
      <c r="AA162" s="39" t="s">
        <v>2449</v>
      </c>
    </row>
    <row r="163" spans="1:27" x14ac:dyDescent="0.3">
      <c r="A163" s="36" t="s">
        <v>1211</v>
      </c>
      <c r="B163" s="36" t="s">
        <v>2037</v>
      </c>
      <c r="C163" s="36" t="s">
        <v>1212</v>
      </c>
      <c r="D163" s="36" t="s">
        <v>1213</v>
      </c>
      <c r="E163" s="36" t="s">
        <v>1214</v>
      </c>
      <c r="F163" s="36" t="s">
        <v>2038</v>
      </c>
      <c r="G163" s="36" t="s">
        <v>2155</v>
      </c>
      <c r="H163" s="36" t="s">
        <v>2001</v>
      </c>
      <c r="I163" s="36">
        <v>0</v>
      </c>
      <c r="J163" s="36">
        <v>0</v>
      </c>
      <c r="K163" s="36">
        <v>1</v>
      </c>
      <c r="L163" s="36">
        <v>0</v>
      </c>
      <c r="M163" s="36">
        <v>1</v>
      </c>
      <c r="N163" s="36">
        <v>2</v>
      </c>
      <c r="O163" s="36">
        <v>4</v>
      </c>
      <c r="P163">
        <f>VLOOKUP($A163,'Item Detail'!$A$2:$G$346,7,0)</f>
        <v>2</v>
      </c>
      <c r="Q163" s="38" t="s">
        <v>2414</v>
      </c>
      <c r="R163" s="38" t="s">
        <v>2427</v>
      </c>
      <c r="S163" s="38" t="s">
        <v>2416</v>
      </c>
      <c r="T163" s="38" t="s">
        <v>2432</v>
      </c>
      <c r="U163" s="38" t="s">
        <v>2425</v>
      </c>
      <c r="V163" s="38" t="s">
        <v>2419</v>
      </c>
      <c r="W163" s="38" t="s">
        <v>2419</v>
      </c>
      <c r="X163" s="38" t="s">
        <v>2419</v>
      </c>
      <c r="Y163" s="38" t="s">
        <v>2419</v>
      </c>
      <c r="Z163" s="38" t="s">
        <v>2419</v>
      </c>
      <c r="AA163" s="39" t="s">
        <v>2449</v>
      </c>
    </row>
    <row r="164" spans="1:27" x14ac:dyDescent="0.3">
      <c r="A164" s="36" t="s">
        <v>1084</v>
      </c>
      <c r="B164" s="36" t="s">
        <v>2027</v>
      </c>
      <c r="C164" s="36" t="s">
        <v>1085</v>
      </c>
      <c r="D164" s="36" t="s">
        <v>755</v>
      </c>
      <c r="E164" s="36" t="s">
        <v>756</v>
      </c>
      <c r="F164" s="36" t="s">
        <v>757</v>
      </c>
      <c r="G164" s="36" t="s">
        <v>2156</v>
      </c>
      <c r="H164" s="36" t="s">
        <v>2001</v>
      </c>
      <c r="I164" s="36">
        <v>1</v>
      </c>
      <c r="J164" s="36">
        <v>0</v>
      </c>
      <c r="K164" s="36">
        <v>0</v>
      </c>
      <c r="L164" s="36">
        <v>0</v>
      </c>
      <c r="M164" s="36">
        <v>1</v>
      </c>
      <c r="N164" s="36">
        <v>2</v>
      </c>
      <c r="O164" s="36">
        <v>4</v>
      </c>
      <c r="P164">
        <f>VLOOKUP($A164,'Item Detail'!$A$2:$G$346,7,0)</f>
        <v>2</v>
      </c>
      <c r="Q164" s="38" t="s">
        <v>2426</v>
      </c>
      <c r="R164" s="38" t="s">
        <v>2427</v>
      </c>
      <c r="S164" s="38" t="s">
        <v>2416</v>
      </c>
      <c r="T164" s="38" t="s">
        <v>2417</v>
      </c>
      <c r="U164" s="38" t="s">
        <v>2428</v>
      </c>
      <c r="V164" s="38" t="s">
        <v>2419</v>
      </c>
      <c r="W164" s="38" t="s">
        <v>2419</v>
      </c>
      <c r="X164" s="38" t="s">
        <v>2419</v>
      </c>
      <c r="Y164" s="38" t="s">
        <v>2419</v>
      </c>
      <c r="Z164" s="38" t="s">
        <v>2419</v>
      </c>
      <c r="AA164" s="39" t="s">
        <v>2449</v>
      </c>
    </row>
    <row r="165" spans="1:27" x14ac:dyDescent="0.3">
      <c r="A165" s="36" t="s">
        <v>1169</v>
      </c>
      <c r="B165" s="36" t="s">
        <v>1998</v>
      </c>
      <c r="C165" s="36" t="s">
        <v>1136</v>
      </c>
      <c r="D165" s="36" t="s">
        <v>765</v>
      </c>
      <c r="E165" s="36" t="s">
        <v>710</v>
      </c>
      <c r="F165" s="36" t="s">
        <v>1999</v>
      </c>
      <c r="G165" s="36" t="s">
        <v>2157</v>
      </c>
      <c r="H165" s="36" t="s">
        <v>2008</v>
      </c>
      <c r="I165" s="36">
        <v>0</v>
      </c>
      <c r="J165" s="36">
        <v>0</v>
      </c>
      <c r="K165" s="36">
        <v>0</v>
      </c>
      <c r="L165" s="36">
        <v>0</v>
      </c>
      <c r="M165" s="36">
        <v>2</v>
      </c>
      <c r="N165" s="36">
        <v>2</v>
      </c>
      <c r="O165" s="36">
        <v>4</v>
      </c>
      <c r="P165">
        <f>VLOOKUP($A165,'Item Detail'!$A$2:$G$346,7,0)</f>
        <v>2</v>
      </c>
      <c r="Q165" s="38" t="s">
        <v>2414</v>
      </c>
      <c r="R165" s="38" t="s">
        <v>2415</v>
      </c>
      <c r="S165" s="38" t="s">
        <v>2416</v>
      </c>
      <c r="T165" s="38" t="s">
        <v>2417</v>
      </c>
      <c r="U165" s="38" t="s">
        <v>2424</v>
      </c>
      <c r="V165" s="38" t="s">
        <v>2419</v>
      </c>
      <c r="W165" s="38" t="s">
        <v>2420</v>
      </c>
      <c r="X165" s="38" t="s">
        <v>2419</v>
      </c>
      <c r="Y165" s="38" t="s">
        <v>2420</v>
      </c>
      <c r="Z165" s="38" t="s">
        <v>2420</v>
      </c>
      <c r="AA165" s="39" t="s">
        <v>2450</v>
      </c>
    </row>
    <row r="166" spans="1:27" x14ac:dyDescent="0.3">
      <c r="A166" s="36" t="s">
        <v>1295</v>
      </c>
      <c r="B166" s="36" t="s">
        <v>2158</v>
      </c>
      <c r="C166" s="36" t="s">
        <v>1296</v>
      </c>
      <c r="D166" s="36" t="s">
        <v>1297</v>
      </c>
      <c r="E166" s="36" t="s">
        <v>778</v>
      </c>
      <c r="F166" s="36" t="s">
        <v>2159</v>
      </c>
      <c r="G166" s="36" t="s">
        <v>2160</v>
      </c>
      <c r="H166" s="36" t="s">
        <v>2008</v>
      </c>
      <c r="I166" s="36">
        <v>1</v>
      </c>
      <c r="J166" s="36">
        <v>1</v>
      </c>
      <c r="K166" s="36">
        <v>0</v>
      </c>
      <c r="L166" s="36">
        <v>0</v>
      </c>
      <c r="M166" s="36">
        <v>0</v>
      </c>
      <c r="N166" s="36">
        <v>2</v>
      </c>
      <c r="O166" s="36">
        <v>4</v>
      </c>
      <c r="P166">
        <f>VLOOKUP($A166,'Item Detail'!$A$2:$G$346,7,0)</f>
        <v>2</v>
      </c>
      <c r="Q166" s="38" t="s">
        <v>2414</v>
      </c>
      <c r="R166" s="38" t="s">
        <v>2415</v>
      </c>
      <c r="S166" s="38" t="s">
        <v>2416</v>
      </c>
      <c r="T166" s="38" t="s">
        <v>2417</v>
      </c>
      <c r="U166" s="38" t="s">
        <v>2417</v>
      </c>
      <c r="V166" s="38" t="s">
        <v>2419</v>
      </c>
      <c r="W166" s="38" t="s">
        <v>2420</v>
      </c>
      <c r="X166" s="38" t="s">
        <v>2420</v>
      </c>
      <c r="Y166" s="38" t="s">
        <v>2420</v>
      </c>
      <c r="Z166" s="38" t="s">
        <v>2420</v>
      </c>
      <c r="AA166" s="39" t="s">
        <v>2447</v>
      </c>
    </row>
    <row r="167" spans="1:27" x14ac:dyDescent="0.3">
      <c r="A167" s="36" t="s">
        <v>1237</v>
      </c>
      <c r="B167" s="36" t="s">
        <v>2158</v>
      </c>
      <c r="C167" s="36" t="s">
        <v>1238</v>
      </c>
      <c r="D167" s="36" t="s">
        <v>1239</v>
      </c>
      <c r="E167" s="36" t="s">
        <v>865</v>
      </c>
      <c r="F167" s="36" t="s">
        <v>2159</v>
      </c>
      <c r="G167" s="36" t="s">
        <v>2161</v>
      </c>
      <c r="H167" s="36" t="s">
        <v>2002</v>
      </c>
      <c r="I167" s="36">
        <v>0</v>
      </c>
      <c r="J167" s="36">
        <v>2</v>
      </c>
      <c r="K167" s="36">
        <v>0</v>
      </c>
      <c r="L167" s="36">
        <v>0</v>
      </c>
      <c r="M167" s="36">
        <v>0</v>
      </c>
      <c r="N167" s="36">
        <v>2</v>
      </c>
      <c r="O167" s="36">
        <v>4</v>
      </c>
      <c r="P167">
        <f>VLOOKUP($A167,'Item Detail'!$A$2:$G$346,7,0)</f>
        <v>2</v>
      </c>
      <c r="Q167" s="38" t="s">
        <v>2414</v>
      </c>
      <c r="R167" s="38" t="s">
        <v>2415</v>
      </c>
      <c r="S167" s="38" t="s">
        <v>2416</v>
      </c>
      <c r="T167" s="38" t="s">
        <v>2417</v>
      </c>
      <c r="U167" s="38" t="s">
        <v>2417</v>
      </c>
      <c r="V167" s="38" t="s">
        <v>2419</v>
      </c>
      <c r="W167" s="38" t="s">
        <v>2419</v>
      </c>
      <c r="X167" s="38" t="s">
        <v>2419</v>
      </c>
      <c r="Y167" s="38" t="s">
        <v>2419</v>
      </c>
      <c r="Z167" s="38" t="s">
        <v>2419</v>
      </c>
      <c r="AA167" s="39" t="s">
        <v>2449</v>
      </c>
    </row>
    <row r="168" spans="1:27" x14ac:dyDescent="0.3">
      <c r="A168" s="36" t="s">
        <v>412</v>
      </c>
      <c r="B168" s="36" t="s">
        <v>2027</v>
      </c>
      <c r="C168" s="36" t="s">
        <v>1171</v>
      </c>
      <c r="D168" s="36" t="s">
        <v>765</v>
      </c>
      <c r="E168" s="36" t="s">
        <v>1172</v>
      </c>
      <c r="F168" s="36" t="s">
        <v>2162</v>
      </c>
      <c r="G168" s="36" t="s">
        <v>2163</v>
      </c>
      <c r="H168" s="36" t="s">
        <v>2014</v>
      </c>
      <c r="I168" s="36">
        <v>0</v>
      </c>
      <c r="J168" s="36">
        <v>0</v>
      </c>
      <c r="K168" s="36">
        <v>2</v>
      </c>
      <c r="L168" s="36">
        <v>0</v>
      </c>
      <c r="M168" s="36">
        <v>0</v>
      </c>
      <c r="N168" s="36">
        <v>2</v>
      </c>
      <c r="O168" s="36">
        <v>4</v>
      </c>
      <c r="P168">
        <f>VLOOKUP($A168,'Item Detail'!$A$2:$G$346,7,0)</f>
        <v>2</v>
      </c>
      <c r="Q168" s="38" t="s">
        <v>2429</v>
      </c>
      <c r="R168" s="38" t="s">
        <v>2415</v>
      </c>
      <c r="S168" s="38" t="s">
        <v>2430</v>
      </c>
      <c r="T168" s="38" t="s">
        <v>2417</v>
      </c>
      <c r="U168" s="38" t="s">
        <v>2417</v>
      </c>
      <c r="V168" s="38" t="s">
        <v>2420</v>
      </c>
      <c r="W168" s="38" t="s">
        <v>2420</v>
      </c>
      <c r="X168" s="38" t="s">
        <v>2420</v>
      </c>
      <c r="Y168" s="38" t="s">
        <v>2420</v>
      </c>
      <c r="Z168" s="38" t="s">
        <v>2420</v>
      </c>
      <c r="AA168" s="39" t="s">
        <v>2451</v>
      </c>
    </row>
    <row r="169" spans="1:27" x14ac:dyDescent="0.3">
      <c r="A169" s="36" t="s">
        <v>1130</v>
      </c>
      <c r="B169" s="36" t="s">
        <v>1998</v>
      </c>
      <c r="C169" s="36" t="s">
        <v>1131</v>
      </c>
      <c r="D169" s="36" t="s">
        <v>1132</v>
      </c>
      <c r="E169" s="36" t="s">
        <v>1133</v>
      </c>
      <c r="F169" s="36" t="s">
        <v>1999</v>
      </c>
      <c r="G169" s="36" t="s">
        <v>2164</v>
      </c>
      <c r="H169" s="36" t="s">
        <v>2001</v>
      </c>
      <c r="I169" s="36">
        <v>2</v>
      </c>
      <c r="J169" s="36">
        <v>0</v>
      </c>
      <c r="K169" s="36">
        <v>0</v>
      </c>
      <c r="L169" s="36">
        <v>0</v>
      </c>
      <c r="M169" s="36">
        <v>0</v>
      </c>
      <c r="N169" s="36">
        <v>2</v>
      </c>
      <c r="O169" s="36">
        <v>4</v>
      </c>
      <c r="P169">
        <f>VLOOKUP($A169,'Item Detail'!$A$2:$G$346,7,0)</f>
        <v>2</v>
      </c>
      <c r="Q169" s="38" t="s">
        <v>2414</v>
      </c>
      <c r="R169" s="38" t="s">
        <v>2415</v>
      </c>
      <c r="S169" s="38" t="s">
        <v>2416</v>
      </c>
      <c r="T169" s="38" t="s">
        <v>2417</v>
      </c>
      <c r="U169" s="38" t="s">
        <v>2418</v>
      </c>
      <c r="V169" s="38" t="s">
        <v>2419</v>
      </c>
      <c r="W169" s="38" t="s">
        <v>2419</v>
      </c>
      <c r="X169" s="38" t="s">
        <v>2419</v>
      </c>
      <c r="Y169" s="38" t="s">
        <v>2419</v>
      </c>
      <c r="Z169" s="38" t="s">
        <v>2419</v>
      </c>
      <c r="AA169" s="39" t="s">
        <v>2449</v>
      </c>
    </row>
    <row r="170" spans="1:27" x14ac:dyDescent="0.3">
      <c r="A170" s="36" t="s">
        <v>1092</v>
      </c>
      <c r="B170" s="36" t="s">
        <v>1998</v>
      </c>
      <c r="C170" s="36" t="s">
        <v>1093</v>
      </c>
      <c r="D170" s="36" t="s">
        <v>1094</v>
      </c>
      <c r="E170" s="36" t="s">
        <v>687</v>
      </c>
      <c r="F170" s="36" t="s">
        <v>1999</v>
      </c>
      <c r="G170" s="36" t="s">
        <v>2165</v>
      </c>
      <c r="H170" s="36" t="s">
        <v>2001</v>
      </c>
      <c r="I170" s="36">
        <v>1</v>
      </c>
      <c r="J170" s="36">
        <v>0</v>
      </c>
      <c r="K170" s="36">
        <v>0</v>
      </c>
      <c r="L170" s="36">
        <v>0</v>
      </c>
      <c r="M170" s="36">
        <v>0</v>
      </c>
      <c r="N170" s="36">
        <v>1</v>
      </c>
      <c r="O170" s="36">
        <v>1</v>
      </c>
      <c r="P170">
        <f>VLOOKUP($A170,'Item Detail'!$A$2:$G$346,7,0)</f>
        <v>2</v>
      </c>
      <c r="Q170" s="38" t="s">
        <v>2423</v>
      </c>
      <c r="R170" s="38" t="s">
        <v>2433</v>
      </c>
      <c r="S170" s="38" t="s">
        <v>2433</v>
      </c>
      <c r="T170" s="38" t="s">
        <v>2417</v>
      </c>
      <c r="U170" s="38" t="s">
        <v>2418</v>
      </c>
      <c r="V170" s="38" t="s">
        <v>2420</v>
      </c>
      <c r="W170" s="38" t="s">
        <v>2420</v>
      </c>
      <c r="X170" s="38" t="s">
        <v>2420</v>
      </c>
      <c r="Y170" s="38" t="s">
        <v>2420</v>
      </c>
      <c r="Z170" s="38" t="s">
        <v>2420</v>
      </c>
      <c r="AA170" s="39" t="s">
        <v>2448</v>
      </c>
    </row>
    <row r="171" spans="1:27" x14ac:dyDescent="0.3">
      <c r="A171" s="36" t="s">
        <v>1092</v>
      </c>
      <c r="B171" s="36" t="s">
        <v>1998</v>
      </c>
      <c r="C171" s="36" t="s">
        <v>1093</v>
      </c>
      <c r="D171" s="36" t="s">
        <v>1094</v>
      </c>
      <c r="E171" s="36" t="s">
        <v>687</v>
      </c>
      <c r="F171" s="36" t="s">
        <v>1999</v>
      </c>
      <c r="G171" s="36" t="s">
        <v>2165</v>
      </c>
      <c r="H171" s="36" t="s">
        <v>2008</v>
      </c>
      <c r="I171" s="36">
        <v>0</v>
      </c>
      <c r="J171" s="36">
        <v>0</v>
      </c>
      <c r="K171" s="36">
        <v>0</v>
      </c>
      <c r="L171" s="36">
        <v>1</v>
      </c>
      <c r="M171" s="36">
        <v>0</v>
      </c>
      <c r="N171" s="36">
        <v>1</v>
      </c>
      <c r="O171" s="36">
        <v>3</v>
      </c>
      <c r="P171">
        <f>VLOOKUP($A171,'Item Detail'!$A$2:$G$346,7,0)</f>
        <v>2</v>
      </c>
      <c r="Q171" s="38" t="s">
        <v>2423</v>
      </c>
      <c r="R171" s="38" t="s">
        <v>2433</v>
      </c>
      <c r="S171" s="38" t="s">
        <v>2433</v>
      </c>
      <c r="T171" s="38" t="s">
        <v>2417</v>
      </c>
      <c r="U171" s="38" t="s">
        <v>2418</v>
      </c>
      <c r="V171" s="38" t="s">
        <v>2420</v>
      </c>
      <c r="W171" s="38" t="s">
        <v>2420</v>
      </c>
      <c r="X171" s="38" t="s">
        <v>2420</v>
      </c>
      <c r="Y171" s="38" t="s">
        <v>2420</v>
      </c>
      <c r="Z171" s="38" t="s">
        <v>2420</v>
      </c>
      <c r="AA171" s="39" t="s">
        <v>2448</v>
      </c>
    </row>
    <row r="172" spans="1:27" x14ac:dyDescent="0.3">
      <c r="A172" s="36" t="s">
        <v>1205</v>
      </c>
      <c r="B172" s="36" t="s">
        <v>2030</v>
      </c>
      <c r="C172" s="36" t="s">
        <v>1206</v>
      </c>
      <c r="D172" s="36" t="s">
        <v>1207</v>
      </c>
      <c r="E172" s="36" t="s">
        <v>1208</v>
      </c>
      <c r="F172" s="36" t="s">
        <v>1209</v>
      </c>
      <c r="G172" s="36" t="s">
        <v>2166</v>
      </c>
      <c r="H172" s="36" t="s">
        <v>2002</v>
      </c>
      <c r="I172" s="36">
        <v>0</v>
      </c>
      <c r="J172" s="36">
        <v>0</v>
      </c>
      <c r="K172" s="36">
        <v>2</v>
      </c>
      <c r="L172" s="36">
        <v>0</v>
      </c>
      <c r="M172" s="36">
        <v>0</v>
      </c>
      <c r="N172" s="36">
        <v>2</v>
      </c>
      <c r="O172" s="36">
        <v>3</v>
      </c>
      <c r="P172">
        <f>VLOOKUP($A172,'Item Detail'!$A$2:$G$346,7,0)</f>
        <v>2</v>
      </c>
      <c r="Q172" s="38" t="s">
        <v>2414</v>
      </c>
      <c r="R172" s="38" t="s">
        <v>2415</v>
      </c>
      <c r="S172" s="38" t="s">
        <v>2416</v>
      </c>
      <c r="T172" s="38" t="s">
        <v>2417</v>
      </c>
      <c r="U172" s="38" t="s">
        <v>2424</v>
      </c>
      <c r="V172" s="38" t="s">
        <v>2419</v>
      </c>
      <c r="W172" s="38" t="s">
        <v>2419</v>
      </c>
      <c r="X172" s="38" t="s">
        <v>2419</v>
      </c>
      <c r="Y172" s="38" t="s">
        <v>2419</v>
      </c>
      <c r="Z172" s="38" t="s">
        <v>2419</v>
      </c>
      <c r="AA172" s="39" t="s">
        <v>2449</v>
      </c>
    </row>
    <row r="173" spans="1:27" x14ac:dyDescent="0.3">
      <c r="A173" s="36" t="s">
        <v>1188</v>
      </c>
      <c r="B173" s="36" t="s">
        <v>2003</v>
      </c>
      <c r="C173" s="36" t="s">
        <v>1189</v>
      </c>
      <c r="D173" s="36" t="s">
        <v>1190</v>
      </c>
      <c r="E173" s="36" t="s">
        <v>1191</v>
      </c>
      <c r="F173" s="36" t="s">
        <v>2004</v>
      </c>
      <c r="G173" s="36" t="s">
        <v>2167</v>
      </c>
      <c r="H173" s="36" t="s">
        <v>2008</v>
      </c>
      <c r="I173" s="36">
        <v>0</v>
      </c>
      <c r="J173" s="36">
        <v>0</v>
      </c>
      <c r="K173" s="36">
        <v>0</v>
      </c>
      <c r="L173" s="36">
        <v>1</v>
      </c>
      <c r="M173" s="36">
        <v>0</v>
      </c>
      <c r="N173" s="36">
        <v>1</v>
      </c>
      <c r="O173" s="36">
        <v>2</v>
      </c>
      <c r="P173">
        <f>VLOOKUP($A173,'Item Detail'!$A$2:$G$346,7,0)</f>
        <v>2</v>
      </c>
      <c r="Q173" s="38" t="s">
        <v>2414</v>
      </c>
      <c r="R173" s="38" t="s">
        <v>2415</v>
      </c>
      <c r="S173" s="38" t="s">
        <v>2416</v>
      </c>
      <c r="T173" s="38" t="s">
        <v>2417</v>
      </c>
      <c r="U173" s="38" t="s">
        <v>2417</v>
      </c>
      <c r="V173" s="38" t="s">
        <v>2419</v>
      </c>
      <c r="W173" s="38" t="s">
        <v>2419</v>
      </c>
      <c r="X173" s="38" t="s">
        <v>2419</v>
      </c>
      <c r="Y173" s="38" t="s">
        <v>2420</v>
      </c>
      <c r="Z173" s="38" t="s">
        <v>2420</v>
      </c>
      <c r="AA173" s="39" t="s">
        <v>2450</v>
      </c>
    </row>
    <row r="174" spans="1:27" x14ac:dyDescent="0.3">
      <c r="A174" s="36" t="s">
        <v>1188</v>
      </c>
      <c r="B174" s="36" t="s">
        <v>2003</v>
      </c>
      <c r="C174" s="36" t="s">
        <v>1189</v>
      </c>
      <c r="D174" s="36" t="s">
        <v>1190</v>
      </c>
      <c r="E174" s="36" t="s">
        <v>1191</v>
      </c>
      <c r="F174" s="36" t="s">
        <v>2004</v>
      </c>
      <c r="G174" s="36" t="s">
        <v>2167</v>
      </c>
      <c r="H174" s="36" t="s">
        <v>2002</v>
      </c>
      <c r="I174" s="36">
        <v>0</v>
      </c>
      <c r="J174" s="36">
        <v>1</v>
      </c>
      <c r="K174" s="36">
        <v>0</v>
      </c>
      <c r="L174" s="36">
        <v>0</v>
      </c>
      <c r="M174" s="36">
        <v>0</v>
      </c>
      <c r="N174" s="36">
        <v>1</v>
      </c>
      <c r="O174" s="36">
        <v>1</v>
      </c>
      <c r="P174">
        <f>VLOOKUP($A174,'Item Detail'!$A$2:$G$346,7,0)</f>
        <v>2</v>
      </c>
      <c r="Q174" s="38" t="s">
        <v>2414</v>
      </c>
      <c r="R174" s="38" t="s">
        <v>2415</v>
      </c>
      <c r="S174" s="38" t="s">
        <v>2416</v>
      </c>
      <c r="T174" s="38" t="s">
        <v>2417</v>
      </c>
      <c r="U174" s="38" t="s">
        <v>2417</v>
      </c>
      <c r="V174" s="38" t="s">
        <v>2419</v>
      </c>
      <c r="W174" s="38" t="s">
        <v>2419</v>
      </c>
      <c r="X174" s="38" t="s">
        <v>2419</v>
      </c>
      <c r="Y174" s="38" t="s">
        <v>2420</v>
      </c>
      <c r="Z174" s="38" t="s">
        <v>2420</v>
      </c>
      <c r="AA174" s="39" t="s">
        <v>2449</v>
      </c>
    </row>
    <row r="175" spans="1:27" x14ac:dyDescent="0.3">
      <c r="A175" s="36" t="s">
        <v>259</v>
      </c>
      <c r="B175" s="36" t="s">
        <v>2032</v>
      </c>
      <c r="C175" s="36" t="s">
        <v>1305</v>
      </c>
      <c r="D175" s="36" t="s">
        <v>1306</v>
      </c>
      <c r="E175" s="36" t="s">
        <v>931</v>
      </c>
      <c r="F175" s="36" t="s">
        <v>261</v>
      </c>
      <c r="G175" s="36" t="s">
        <v>2168</v>
      </c>
      <c r="H175" s="36" t="s">
        <v>2014</v>
      </c>
      <c r="I175" s="36">
        <v>0</v>
      </c>
      <c r="J175" s="36">
        <v>1</v>
      </c>
      <c r="K175" s="36">
        <v>0</v>
      </c>
      <c r="L175" s="36">
        <v>1</v>
      </c>
      <c r="M175" s="36">
        <v>0</v>
      </c>
      <c r="N175" s="36">
        <v>2</v>
      </c>
      <c r="O175" s="36">
        <v>3</v>
      </c>
      <c r="P175">
        <f>VLOOKUP($A175,'Item Detail'!$A$2:$G$346,7,0)</f>
        <v>2</v>
      </c>
      <c r="Q175" s="38" t="s">
        <v>2435</v>
      </c>
      <c r="R175" s="38" t="s">
        <v>2415</v>
      </c>
      <c r="S175" s="38" t="s">
        <v>2430</v>
      </c>
      <c r="T175" s="38" t="s">
        <v>2417</v>
      </c>
      <c r="U175" s="38" t="s">
        <v>2417</v>
      </c>
      <c r="V175" s="38" t="s">
        <v>2420</v>
      </c>
      <c r="W175" s="38" t="s">
        <v>2420</v>
      </c>
      <c r="X175" s="38" t="s">
        <v>2420</v>
      </c>
      <c r="Y175" s="38" t="s">
        <v>2420</v>
      </c>
      <c r="Z175" s="38" t="s">
        <v>2420</v>
      </c>
      <c r="AA175" s="39" t="s">
        <v>2451</v>
      </c>
    </row>
    <row r="176" spans="1:27" x14ac:dyDescent="0.3">
      <c r="A176" s="36" t="s">
        <v>1059</v>
      </c>
      <c r="B176" s="36" t="s">
        <v>2030</v>
      </c>
      <c r="C176" s="36" t="s">
        <v>1060</v>
      </c>
      <c r="D176" s="36" t="s">
        <v>1061</v>
      </c>
      <c r="E176" s="36" t="s">
        <v>761</v>
      </c>
      <c r="F176" s="36" t="s">
        <v>2169</v>
      </c>
      <c r="G176" s="36" t="s">
        <v>2170</v>
      </c>
      <c r="H176" s="36" t="s">
        <v>2001</v>
      </c>
      <c r="I176" s="36">
        <v>2</v>
      </c>
      <c r="J176" s="36">
        <v>0</v>
      </c>
      <c r="K176" s="36">
        <v>0</v>
      </c>
      <c r="L176" s="36">
        <v>0</v>
      </c>
      <c r="M176" s="36">
        <v>0</v>
      </c>
      <c r="N176" s="36">
        <v>2</v>
      </c>
      <c r="O176" s="36">
        <v>3</v>
      </c>
      <c r="P176">
        <f>VLOOKUP($A176,'Item Detail'!$A$2:$G$346,7,0)</f>
        <v>2</v>
      </c>
      <c r="Q176" s="38" t="s">
        <v>2414</v>
      </c>
      <c r="R176" s="38" t="s">
        <v>2415</v>
      </c>
      <c r="S176" s="38" t="s">
        <v>2416</v>
      </c>
      <c r="T176" s="38" t="s">
        <v>2417</v>
      </c>
      <c r="U176" s="38" t="s">
        <v>2424</v>
      </c>
      <c r="V176" s="38" t="s">
        <v>2419</v>
      </c>
      <c r="W176" s="38" t="s">
        <v>2420</v>
      </c>
      <c r="X176" s="38" t="s">
        <v>2420</v>
      </c>
      <c r="Y176" s="38" t="s">
        <v>2420</v>
      </c>
      <c r="Z176" s="38" t="s">
        <v>2420</v>
      </c>
      <c r="AA176" s="39" t="s">
        <v>2449</v>
      </c>
    </row>
    <row r="177" spans="1:27" x14ac:dyDescent="0.3">
      <c r="A177" s="36" t="s">
        <v>227</v>
      </c>
      <c r="B177" s="36" t="s">
        <v>2035</v>
      </c>
      <c r="C177" s="36" t="s">
        <v>1074</v>
      </c>
      <c r="D177" s="36" t="s">
        <v>1075</v>
      </c>
      <c r="E177" s="36" t="s">
        <v>878</v>
      </c>
      <c r="F177" s="36" t="s">
        <v>2153</v>
      </c>
      <c r="G177" s="36" t="s">
        <v>2171</v>
      </c>
      <c r="H177" s="36" t="s">
        <v>2014</v>
      </c>
      <c r="I177" s="36">
        <v>0</v>
      </c>
      <c r="J177" s="36">
        <v>0</v>
      </c>
      <c r="K177" s="36">
        <v>2</v>
      </c>
      <c r="L177" s="36">
        <v>0</v>
      </c>
      <c r="M177" s="36">
        <v>0</v>
      </c>
      <c r="N177" s="36">
        <v>2</v>
      </c>
      <c r="O177" s="36">
        <v>3</v>
      </c>
      <c r="P177">
        <f>VLOOKUP($A177,'Item Detail'!$A$2:$G$346,7,0)</f>
        <v>2</v>
      </c>
      <c r="Q177" s="38" t="s">
        <v>2429</v>
      </c>
      <c r="R177" s="38" t="s">
        <v>2415</v>
      </c>
      <c r="S177" s="38" t="s">
        <v>2430</v>
      </c>
      <c r="T177" s="38" t="s">
        <v>2417</v>
      </c>
      <c r="U177" s="38" t="s">
        <v>2417</v>
      </c>
      <c r="V177" s="38" t="s">
        <v>2420</v>
      </c>
      <c r="W177" s="38" t="s">
        <v>2420</v>
      </c>
      <c r="X177" s="38" t="s">
        <v>2420</v>
      </c>
      <c r="Y177" s="38" t="s">
        <v>2420</v>
      </c>
      <c r="Z177" s="38" t="s">
        <v>2420</v>
      </c>
      <c r="AA177" s="39" t="s">
        <v>2451</v>
      </c>
    </row>
    <row r="178" spans="1:27" x14ac:dyDescent="0.3">
      <c r="A178" s="36" t="s">
        <v>1267</v>
      </c>
      <c r="B178" s="36" t="s">
        <v>2030</v>
      </c>
      <c r="C178" s="36" t="s">
        <v>1268</v>
      </c>
      <c r="D178" s="36" t="s">
        <v>1105</v>
      </c>
      <c r="E178" s="36" t="s">
        <v>706</v>
      </c>
      <c r="F178" s="36" t="s">
        <v>883</v>
      </c>
      <c r="G178" s="36" t="s">
        <v>2172</v>
      </c>
      <c r="H178" s="36" t="s">
        <v>2001</v>
      </c>
      <c r="I178" s="36">
        <v>0</v>
      </c>
      <c r="J178" s="36">
        <v>0</v>
      </c>
      <c r="K178" s="36">
        <v>0</v>
      </c>
      <c r="L178" s="36">
        <v>1</v>
      </c>
      <c r="M178" s="36">
        <v>0</v>
      </c>
      <c r="N178" s="36">
        <v>1</v>
      </c>
      <c r="O178" s="36">
        <v>1</v>
      </c>
      <c r="P178">
        <f>VLOOKUP($A178,'Item Detail'!$A$2:$G$346,7,0)</f>
        <v>2</v>
      </c>
      <c r="Q178" s="38" t="s">
        <v>2423</v>
      </c>
      <c r="R178" s="38" t="s">
        <v>2415</v>
      </c>
      <c r="S178" s="38" t="s">
        <v>2416</v>
      </c>
      <c r="T178" s="38" t="s">
        <v>2417</v>
      </c>
      <c r="U178" s="38" t="s">
        <v>2418</v>
      </c>
      <c r="V178" s="38" t="s">
        <v>2419</v>
      </c>
      <c r="W178" s="38" t="s">
        <v>2419</v>
      </c>
      <c r="X178" s="38" t="s">
        <v>2419</v>
      </c>
      <c r="Y178" s="38" t="s">
        <v>2419</v>
      </c>
      <c r="Z178" s="38" t="s">
        <v>2419</v>
      </c>
      <c r="AA178" s="39" t="s">
        <v>2449</v>
      </c>
    </row>
    <row r="179" spans="1:27" x14ac:dyDescent="0.3">
      <c r="A179" s="36" t="s">
        <v>1267</v>
      </c>
      <c r="B179" s="36" t="s">
        <v>2030</v>
      </c>
      <c r="C179" s="36" t="s">
        <v>1268</v>
      </c>
      <c r="D179" s="36" t="s">
        <v>1105</v>
      </c>
      <c r="E179" s="36" t="s">
        <v>706</v>
      </c>
      <c r="F179" s="36" t="s">
        <v>883</v>
      </c>
      <c r="G179" s="36" t="s">
        <v>2172</v>
      </c>
      <c r="H179" s="36" t="s">
        <v>2002</v>
      </c>
      <c r="I179" s="36">
        <v>0</v>
      </c>
      <c r="J179" s="36">
        <v>0</v>
      </c>
      <c r="K179" s="36">
        <v>0</v>
      </c>
      <c r="L179" s="36">
        <v>1</v>
      </c>
      <c r="M179" s="36">
        <v>0</v>
      </c>
      <c r="N179" s="36">
        <v>1</v>
      </c>
      <c r="O179" s="36">
        <v>2</v>
      </c>
      <c r="P179">
        <f>VLOOKUP($A179,'Item Detail'!$A$2:$G$346,7,0)</f>
        <v>2</v>
      </c>
      <c r="Q179" s="38" t="s">
        <v>2423</v>
      </c>
      <c r="R179" s="38" t="s">
        <v>2415</v>
      </c>
      <c r="S179" s="38" t="s">
        <v>2416</v>
      </c>
      <c r="T179" s="38" t="s">
        <v>2417</v>
      </c>
      <c r="U179" s="38" t="s">
        <v>2418</v>
      </c>
      <c r="V179" s="38" t="s">
        <v>2419</v>
      </c>
      <c r="W179" s="38" t="s">
        <v>2419</v>
      </c>
      <c r="X179" s="38" t="s">
        <v>2419</v>
      </c>
      <c r="Y179" s="38" t="s">
        <v>2419</v>
      </c>
      <c r="Z179" s="38" t="s">
        <v>2419</v>
      </c>
      <c r="AA179" s="39" t="s">
        <v>2449</v>
      </c>
    </row>
    <row r="180" spans="1:27" x14ac:dyDescent="0.3">
      <c r="A180" s="36" t="s">
        <v>1139</v>
      </c>
      <c r="B180" s="36" t="s">
        <v>2023</v>
      </c>
      <c r="C180" s="36" t="s">
        <v>746</v>
      </c>
      <c r="D180" s="36" t="s">
        <v>747</v>
      </c>
      <c r="E180" s="36" t="s">
        <v>1140</v>
      </c>
      <c r="F180" s="36" t="s">
        <v>275</v>
      </c>
      <c r="G180" s="36" t="s">
        <v>2173</v>
      </c>
      <c r="H180" s="36" t="s">
        <v>2001</v>
      </c>
      <c r="I180" s="36">
        <v>0</v>
      </c>
      <c r="J180" s="36">
        <v>0</v>
      </c>
      <c r="K180" s="36">
        <v>2</v>
      </c>
      <c r="L180" s="36">
        <v>0</v>
      </c>
      <c r="M180" s="36">
        <v>0</v>
      </c>
      <c r="N180" s="36">
        <v>2</v>
      </c>
      <c r="O180" s="36">
        <v>3</v>
      </c>
      <c r="P180">
        <f>VLOOKUP($A180,'Item Detail'!$A$2:$G$346,7,0)</f>
        <v>2</v>
      </c>
      <c r="Q180" s="38" t="s">
        <v>2414</v>
      </c>
      <c r="R180" s="38" t="s">
        <v>2427</v>
      </c>
      <c r="S180" s="38" t="s">
        <v>2416</v>
      </c>
      <c r="T180" s="38" t="s">
        <v>2432</v>
      </c>
      <c r="U180" s="38" t="s">
        <v>2425</v>
      </c>
      <c r="V180" s="38" t="s">
        <v>2419</v>
      </c>
      <c r="W180" s="38" t="s">
        <v>2419</v>
      </c>
      <c r="X180" s="38" t="s">
        <v>2419</v>
      </c>
      <c r="Y180" s="38" t="s">
        <v>2419</v>
      </c>
      <c r="Z180" s="38" t="s">
        <v>2419</v>
      </c>
      <c r="AA180" s="39" t="s">
        <v>2449</v>
      </c>
    </row>
    <row r="181" spans="1:27" x14ac:dyDescent="0.3">
      <c r="A181" s="36" t="s">
        <v>1071</v>
      </c>
      <c r="B181" s="36" t="s">
        <v>2003</v>
      </c>
      <c r="C181" s="36" t="s">
        <v>1072</v>
      </c>
      <c r="D181" s="36" t="s">
        <v>765</v>
      </c>
      <c r="E181" s="36" t="s">
        <v>994</v>
      </c>
      <c r="F181" s="36" t="s">
        <v>2004</v>
      </c>
      <c r="G181" s="36" t="s">
        <v>2174</v>
      </c>
      <c r="H181" s="36" t="s">
        <v>2008</v>
      </c>
      <c r="I181" s="36">
        <v>0</v>
      </c>
      <c r="J181" s="36">
        <v>1</v>
      </c>
      <c r="K181" s="36">
        <v>0</v>
      </c>
      <c r="L181" s="36">
        <v>1</v>
      </c>
      <c r="M181" s="36">
        <v>0</v>
      </c>
      <c r="N181" s="36">
        <v>2</v>
      </c>
      <c r="O181" s="36">
        <v>3</v>
      </c>
      <c r="P181">
        <f>VLOOKUP($A181,'Item Detail'!$A$2:$G$346,7,0)</f>
        <v>2</v>
      </c>
      <c r="Q181" s="38" t="s">
        <v>2414</v>
      </c>
      <c r="R181" s="38" t="s">
        <v>2415</v>
      </c>
      <c r="S181" s="38" t="s">
        <v>2416</v>
      </c>
      <c r="T181" s="38" t="s">
        <v>2417</v>
      </c>
      <c r="U181" s="38" t="s">
        <v>2424</v>
      </c>
      <c r="V181" s="38" t="s">
        <v>2419</v>
      </c>
      <c r="W181" s="38" t="s">
        <v>2420</v>
      </c>
      <c r="X181" s="38" t="s">
        <v>2420</v>
      </c>
      <c r="Y181" s="38" t="s">
        <v>2420</v>
      </c>
      <c r="Z181" s="38" t="s">
        <v>2420</v>
      </c>
      <c r="AA181" s="39" t="s">
        <v>2450</v>
      </c>
    </row>
    <row r="182" spans="1:27" x14ac:dyDescent="0.3">
      <c r="A182" s="36" t="s">
        <v>1179</v>
      </c>
      <c r="B182" s="36" t="s">
        <v>2003</v>
      </c>
      <c r="C182" s="36" t="s">
        <v>700</v>
      </c>
      <c r="D182" s="36" t="s">
        <v>1180</v>
      </c>
      <c r="E182" s="36" t="s">
        <v>687</v>
      </c>
      <c r="F182" s="36" t="s">
        <v>2004</v>
      </c>
      <c r="G182" s="36" t="s">
        <v>2175</v>
      </c>
      <c r="H182" s="36" t="s">
        <v>2002</v>
      </c>
      <c r="I182" s="36">
        <v>0</v>
      </c>
      <c r="J182" s="36">
        <v>1</v>
      </c>
      <c r="K182" s="36">
        <v>0</v>
      </c>
      <c r="L182" s="36">
        <v>1</v>
      </c>
      <c r="M182" s="36">
        <v>0</v>
      </c>
      <c r="N182" s="36">
        <v>2</v>
      </c>
      <c r="O182" s="36">
        <v>3</v>
      </c>
      <c r="P182">
        <f>VLOOKUP($A182,'Item Detail'!$A$2:$G$346,7,0)</f>
        <v>2</v>
      </c>
      <c r="Q182" s="38" t="s">
        <v>2414</v>
      </c>
      <c r="R182" s="38" t="s">
        <v>2415</v>
      </c>
      <c r="S182" s="38" t="s">
        <v>2416</v>
      </c>
      <c r="T182" s="38" t="s">
        <v>2417</v>
      </c>
      <c r="U182" s="38" t="s">
        <v>2417</v>
      </c>
      <c r="V182" s="38" t="s">
        <v>2419</v>
      </c>
      <c r="W182" s="38" t="s">
        <v>2419</v>
      </c>
      <c r="X182" s="38" t="s">
        <v>2419</v>
      </c>
      <c r="Y182" s="38" t="s">
        <v>2419</v>
      </c>
      <c r="Z182" s="38" t="s">
        <v>2420</v>
      </c>
      <c r="AA182" s="39" t="s">
        <v>2449</v>
      </c>
    </row>
    <row r="183" spans="1:27" x14ac:dyDescent="0.3">
      <c r="A183" s="36" t="s">
        <v>310</v>
      </c>
      <c r="B183" s="36" t="s">
        <v>2032</v>
      </c>
      <c r="C183" s="36" t="s">
        <v>1100</v>
      </c>
      <c r="D183" s="36" t="s">
        <v>1101</v>
      </c>
      <c r="E183" s="36" t="s">
        <v>820</v>
      </c>
      <c r="F183" s="36" t="s">
        <v>2004</v>
      </c>
      <c r="G183" s="36" t="s">
        <v>2176</v>
      </c>
      <c r="H183" s="36" t="s">
        <v>2014</v>
      </c>
      <c r="I183" s="36">
        <v>1</v>
      </c>
      <c r="J183" s="36">
        <v>1</v>
      </c>
      <c r="K183" s="36">
        <v>0</v>
      </c>
      <c r="L183" s="36">
        <v>0</v>
      </c>
      <c r="M183" s="36">
        <v>0</v>
      </c>
      <c r="N183" s="36">
        <v>2</v>
      </c>
      <c r="O183" s="36">
        <v>3</v>
      </c>
      <c r="P183">
        <f>VLOOKUP($A183,'Item Detail'!$A$2:$G$346,7,0)</f>
        <v>2</v>
      </c>
      <c r="Q183" s="38" t="s">
        <v>2429</v>
      </c>
      <c r="R183" s="38" t="s">
        <v>2415</v>
      </c>
      <c r="S183" s="38" t="s">
        <v>2430</v>
      </c>
      <c r="T183" s="38" t="s">
        <v>2417</v>
      </c>
      <c r="U183" s="38" t="s">
        <v>2424</v>
      </c>
      <c r="V183" s="38" t="s">
        <v>2420</v>
      </c>
      <c r="W183" s="38" t="s">
        <v>2420</v>
      </c>
      <c r="X183" s="38" t="s">
        <v>2420</v>
      </c>
      <c r="Y183" s="38" t="s">
        <v>2420</v>
      </c>
      <c r="Z183" s="38" t="s">
        <v>2420</v>
      </c>
      <c r="AA183" s="39" t="s">
        <v>2451</v>
      </c>
    </row>
    <row r="184" spans="1:27" x14ac:dyDescent="0.3">
      <c r="A184" s="36" t="s">
        <v>1299</v>
      </c>
      <c r="B184" s="36" t="s">
        <v>2046</v>
      </c>
      <c r="C184" s="36" t="s">
        <v>1300</v>
      </c>
      <c r="D184" s="36" t="s">
        <v>1301</v>
      </c>
      <c r="E184" s="36" t="s">
        <v>1302</v>
      </c>
      <c r="F184" s="36" t="s">
        <v>1303</v>
      </c>
      <c r="G184" s="36" t="s">
        <v>2177</v>
      </c>
      <c r="H184" s="36" t="s">
        <v>2008</v>
      </c>
      <c r="I184" s="36">
        <v>0</v>
      </c>
      <c r="J184" s="36">
        <v>0</v>
      </c>
      <c r="K184" s="36">
        <v>0</v>
      </c>
      <c r="L184" s="36">
        <v>0</v>
      </c>
      <c r="M184" s="36">
        <v>2</v>
      </c>
      <c r="N184" s="36">
        <v>2</v>
      </c>
      <c r="O184" s="36">
        <v>3</v>
      </c>
      <c r="P184">
        <f>VLOOKUP($A184,'Item Detail'!$A$2:$G$346,7,0)</f>
        <v>2</v>
      </c>
      <c r="Q184" s="38" t="s">
        <v>2414</v>
      </c>
      <c r="R184" s="38" t="s">
        <v>2415</v>
      </c>
      <c r="S184" s="38" t="s">
        <v>2416</v>
      </c>
      <c r="T184" s="38" t="s">
        <v>2417</v>
      </c>
      <c r="U184" s="38" t="s">
        <v>2417</v>
      </c>
      <c r="V184" s="38" t="s">
        <v>2419</v>
      </c>
      <c r="W184" s="38" t="s">
        <v>2420</v>
      </c>
      <c r="X184" s="38" t="s">
        <v>2419</v>
      </c>
      <c r="Y184" s="38" t="s">
        <v>2420</v>
      </c>
      <c r="Z184" s="38" t="s">
        <v>2419</v>
      </c>
      <c r="AA184" s="39" t="s">
        <v>2447</v>
      </c>
    </row>
    <row r="185" spans="1:27" x14ac:dyDescent="0.3">
      <c r="A185" s="36" t="s">
        <v>592</v>
      </c>
      <c r="B185" s="36" t="s">
        <v>2065</v>
      </c>
      <c r="C185" s="36" t="s">
        <v>1229</v>
      </c>
      <c r="D185" s="36" t="s">
        <v>1124</v>
      </c>
      <c r="E185" s="36" t="s">
        <v>857</v>
      </c>
      <c r="F185" s="36" t="s">
        <v>545</v>
      </c>
      <c r="G185" s="36" t="s">
        <v>2178</v>
      </c>
      <c r="H185" s="36" t="s">
        <v>2018</v>
      </c>
      <c r="I185" s="36">
        <v>1</v>
      </c>
      <c r="J185" s="36">
        <v>0</v>
      </c>
      <c r="K185" s="36">
        <v>0</v>
      </c>
      <c r="L185" s="36">
        <v>0</v>
      </c>
      <c r="M185" s="36">
        <v>0</v>
      </c>
      <c r="N185" s="36">
        <v>1</v>
      </c>
      <c r="O185" s="36">
        <v>2</v>
      </c>
      <c r="P185">
        <f>VLOOKUP($A185,'Item Detail'!$A$2:$G$346,7,0)</f>
        <v>2</v>
      </c>
      <c r="Q185" s="38" t="s">
        <v>2422</v>
      </c>
      <c r="R185" s="38" t="s">
        <v>2415</v>
      </c>
      <c r="S185" s="38" t="s">
        <v>537</v>
      </c>
      <c r="T185" s="38" t="s">
        <v>2417</v>
      </c>
      <c r="U185" s="38" t="s">
        <v>2417</v>
      </c>
      <c r="V185" s="38" t="s">
        <v>2420</v>
      </c>
      <c r="W185" s="38" t="s">
        <v>2420</v>
      </c>
      <c r="X185" s="38" t="s">
        <v>2420</v>
      </c>
      <c r="Y185" s="38" t="s">
        <v>2420</v>
      </c>
      <c r="Z185" s="38" t="s">
        <v>2420</v>
      </c>
      <c r="AA185" s="39" t="s">
        <v>2451</v>
      </c>
    </row>
    <row r="186" spans="1:27" x14ac:dyDescent="0.3">
      <c r="A186" s="36" t="s">
        <v>592</v>
      </c>
      <c r="B186" s="36" t="s">
        <v>2065</v>
      </c>
      <c r="C186" s="36" t="s">
        <v>1229</v>
      </c>
      <c r="D186" s="36" t="s">
        <v>1124</v>
      </c>
      <c r="E186" s="36" t="s">
        <v>857</v>
      </c>
      <c r="F186" s="36" t="s">
        <v>545</v>
      </c>
      <c r="G186" s="36" t="s">
        <v>2178</v>
      </c>
      <c r="H186" s="36" t="s">
        <v>2008</v>
      </c>
      <c r="I186" s="36">
        <v>1</v>
      </c>
      <c r="J186" s="36">
        <v>0</v>
      </c>
      <c r="K186" s="36">
        <v>0</v>
      </c>
      <c r="L186" s="36">
        <v>0</v>
      </c>
      <c r="M186" s="36">
        <v>0</v>
      </c>
      <c r="N186" s="36">
        <v>1</v>
      </c>
      <c r="O186" s="36">
        <v>1</v>
      </c>
      <c r="P186">
        <f>VLOOKUP($A186,'Item Detail'!$A$2:$G$346,7,0)</f>
        <v>2</v>
      </c>
      <c r="Q186" s="38" t="s">
        <v>2422</v>
      </c>
      <c r="R186" s="38" t="s">
        <v>2415</v>
      </c>
      <c r="S186" s="38" t="s">
        <v>537</v>
      </c>
      <c r="T186" s="38" t="s">
        <v>2417</v>
      </c>
      <c r="U186" s="38" t="s">
        <v>2417</v>
      </c>
      <c r="V186" s="38" t="s">
        <v>2420</v>
      </c>
      <c r="W186" s="38" t="s">
        <v>2420</v>
      </c>
      <c r="X186" s="38" t="s">
        <v>2420</v>
      </c>
      <c r="Y186" s="38" t="s">
        <v>2420</v>
      </c>
      <c r="Z186" s="38" t="s">
        <v>2420</v>
      </c>
      <c r="AA186" s="39" t="s">
        <v>2451</v>
      </c>
    </row>
    <row r="187" spans="1:27" x14ac:dyDescent="0.3">
      <c r="A187" s="36" t="s">
        <v>1142</v>
      </c>
      <c r="B187" s="36" t="s">
        <v>1998</v>
      </c>
      <c r="C187" s="36" t="s">
        <v>1143</v>
      </c>
      <c r="D187" s="36" t="s">
        <v>731</v>
      </c>
      <c r="E187" s="36" t="s">
        <v>1144</v>
      </c>
      <c r="F187" s="36" t="s">
        <v>1999</v>
      </c>
      <c r="G187" s="36" t="s">
        <v>2179</v>
      </c>
      <c r="H187" s="36" t="s">
        <v>2002</v>
      </c>
      <c r="I187" s="36">
        <v>0</v>
      </c>
      <c r="J187" s="36">
        <v>0</v>
      </c>
      <c r="K187" s="36">
        <v>1</v>
      </c>
      <c r="L187" s="36">
        <v>0</v>
      </c>
      <c r="M187" s="36">
        <v>1</v>
      </c>
      <c r="N187" s="36">
        <v>2</v>
      </c>
      <c r="O187" s="36">
        <v>3</v>
      </c>
      <c r="P187">
        <f>VLOOKUP($A187,'Item Detail'!$A$2:$G$346,7,0)</f>
        <v>2</v>
      </c>
      <c r="Q187" s="38" t="s">
        <v>2423</v>
      </c>
      <c r="R187" s="38" t="s">
        <v>2415</v>
      </c>
      <c r="S187" s="38" t="s">
        <v>2416</v>
      </c>
      <c r="T187" s="38" t="s">
        <v>2417</v>
      </c>
      <c r="U187" s="38" t="s">
        <v>2418</v>
      </c>
      <c r="V187" s="38" t="s">
        <v>2419</v>
      </c>
      <c r="W187" s="38" t="s">
        <v>2419</v>
      </c>
      <c r="X187" s="38" t="s">
        <v>2419</v>
      </c>
      <c r="Y187" s="38" t="s">
        <v>2419</v>
      </c>
      <c r="Z187" s="38" t="s">
        <v>2419</v>
      </c>
      <c r="AA187" s="39" t="s">
        <v>2449</v>
      </c>
    </row>
    <row r="188" spans="1:27" x14ac:dyDescent="0.3">
      <c r="A188" s="36" t="s">
        <v>1096</v>
      </c>
      <c r="B188" s="36" t="s">
        <v>2037</v>
      </c>
      <c r="C188" s="36" t="s">
        <v>1097</v>
      </c>
      <c r="D188" s="36" t="s">
        <v>1098</v>
      </c>
      <c r="E188" s="36" t="s">
        <v>748</v>
      </c>
      <c r="F188" s="36" t="s">
        <v>2038</v>
      </c>
      <c r="G188" s="36" t="s">
        <v>2180</v>
      </c>
      <c r="H188" s="36" t="s">
        <v>2001</v>
      </c>
      <c r="I188" s="36">
        <v>1</v>
      </c>
      <c r="J188" s="36">
        <v>0</v>
      </c>
      <c r="K188" s="36">
        <v>1</v>
      </c>
      <c r="L188" s="36">
        <v>0</v>
      </c>
      <c r="M188" s="36">
        <v>0</v>
      </c>
      <c r="N188" s="36">
        <v>2</v>
      </c>
      <c r="O188" s="36">
        <v>2</v>
      </c>
      <c r="P188">
        <f>VLOOKUP($A188,'Item Detail'!$A$2:$G$346,7,0)</f>
        <v>2</v>
      </c>
      <c r="Q188" s="38" t="s">
        <v>2414</v>
      </c>
      <c r="R188" s="38" t="s">
        <v>2427</v>
      </c>
      <c r="S188" s="38" t="s">
        <v>2416</v>
      </c>
      <c r="T188" s="38" t="s">
        <v>2432</v>
      </c>
      <c r="U188" s="38" t="s">
        <v>2425</v>
      </c>
      <c r="V188" s="38" t="s">
        <v>2419</v>
      </c>
      <c r="W188" s="38" t="s">
        <v>2419</v>
      </c>
      <c r="X188" s="38" t="s">
        <v>2419</v>
      </c>
      <c r="Y188" s="38" t="s">
        <v>2419</v>
      </c>
      <c r="Z188" s="38" t="s">
        <v>2419</v>
      </c>
      <c r="AA188" s="39" t="s">
        <v>2449</v>
      </c>
    </row>
    <row r="189" spans="1:27" x14ac:dyDescent="0.3">
      <c r="A189" s="36" t="s">
        <v>1111</v>
      </c>
      <c r="B189" s="36" t="s">
        <v>1998</v>
      </c>
      <c r="C189" s="36" t="s">
        <v>1112</v>
      </c>
      <c r="D189" s="36" t="s">
        <v>1113</v>
      </c>
      <c r="E189" s="36" t="s">
        <v>1053</v>
      </c>
      <c r="F189" s="36" t="s">
        <v>1999</v>
      </c>
      <c r="G189" s="36" t="s">
        <v>2181</v>
      </c>
      <c r="H189" s="36" t="s">
        <v>2008</v>
      </c>
      <c r="I189" s="36">
        <v>0</v>
      </c>
      <c r="J189" s="36">
        <v>0</v>
      </c>
      <c r="K189" s="36">
        <v>0</v>
      </c>
      <c r="L189" s="36">
        <v>0</v>
      </c>
      <c r="M189" s="36">
        <v>2</v>
      </c>
      <c r="N189" s="36">
        <v>2</v>
      </c>
      <c r="O189" s="36">
        <v>2</v>
      </c>
      <c r="P189">
        <f>VLOOKUP($A189,'Item Detail'!$A$2:$G$346,7,0)</f>
        <v>2</v>
      </c>
      <c r="Q189" s="38" t="s">
        <v>2431</v>
      </c>
      <c r="R189" s="38" t="s">
        <v>2415</v>
      </c>
      <c r="S189" s="38" t="s">
        <v>2416</v>
      </c>
      <c r="T189" s="38" t="s">
        <v>2417</v>
      </c>
      <c r="U189" s="38" t="s">
        <v>2417</v>
      </c>
      <c r="V189" s="38" t="s">
        <v>2419</v>
      </c>
      <c r="W189" s="38" t="s">
        <v>2419</v>
      </c>
      <c r="X189" s="38" t="s">
        <v>2419</v>
      </c>
      <c r="Y189" s="38" t="s">
        <v>2419</v>
      </c>
      <c r="Z189" s="38" t="s">
        <v>2420</v>
      </c>
      <c r="AA189" s="39" t="s">
        <v>2450</v>
      </c>
    </row>
    <row r="190" spans="1:27" x14ac:dyDescent="0.3">
      <c r="A190" s="36" t="s">
        <v>1289</v>
      </c>
      <c r="B190" s="36" t="s">
        <v>2010</v>
      </c>
      <c r="C190" s="36" t="s">
        <v>1290</v>
      </c>
      <c r="D190" s="36" t="s">
        <v>765</v>
      </c>
      <c r="E190" s="36" t="s">
        <v>756</v>
      </c>
      <c r="F190" s="36" t="s">
        <v>1154</v>
      </c>
      <c r="G190" s="36" t="s">
        <v>2182</v>
      </c>
      <c r="H190" s="36" t="s">
        <v>2001</v>
      </c>
      <c r="I190" s="36">
        <v>1</v>
      </c>
      <c r="J190" s="36">
        <v>0</v>
      </c>
      <c r="K190" s="36">
        <v>0</v>
      </c>
      <c r="L190" s="36">
        <v>0</v>
      </c>
      <c r="M190" s="36">
        <v>0</v>
      </c>
      <c r="N190" s="36">
        <v>1</v>
      </c>
      <c r="O190" s="36">
        <v>1</v>
      </c>
      <c r="P190">
        <f>VLOOKUP($A190,'Item Detail'!$A$2:$G$346,7,0)</f>
        <v>2</v>
      </c>
      <c r="Q190" s="38" t="s">
        <v>2414</v>
      </c>
      <c r="R190" s="38" t="s">
        <v>2415</v>
      </c>
      <c r="S190" s="38" t="s">
        <v>2416</v>
      </c>
      <c r="T190" s="38" t="s">
        <v>2439</v>
      </c>
      <c r="U190" s="38" t="s">
        <v>2417</v>
      </c>
      <c r="V190" s="38" t="s">
        <v>2419</v>
      </c>
      <c r="W190" s="38" t="s">
        <v>2420</v>
      </c>
      <c r="X190" s="38" t="s">
        <v>2420</v>
      </c>
      <c r="Y190" s="38" t="s">
        <v>2420</v>
      </c>
      <c r="Z190" s="38" t="s">
        <v>2420</v>
      </c>
      <c r="AA190" s="39" t="s">
        <v>2449</v>
      </c>
    </row>
    <row r="191" spans="1:27" x14ac:dyDescent="0.3">
      <c r="A191" s="36" t="s">
        <v>1289</v>
      </c>
      <c r="B191" s="36" t="s">
        <v>2010</v>
      </c>
      <c r="C191" s="36" t="s">
        <v>1290</v>
      </c>
      <c r="D191" s="36" t="s">
        <v>765</v>
      </c>
      <c r="E191" s="36" t="s">
        <v>756</v>
      </c>
      <c r="F191" s="36" t="s">
        <v>1154</v>
      </c>
      <c r="G191" s="36" t="s">
        <v>2182</v>
      </c>
      <c r="H191" s="36" t="s">
        <v>2008</v>
      </c>
      <c r="I191" s="36">
        <v>0</v>
      </c>
      <c r="J191" s="36">
        <v>0</v>
      </c>
      <c r="K191" s="36">
        <v>0</v>
      </c>
      <c r="L191" s="36">
        <v>0</v>
      </c>
      <c r="M191" s="36">
        <v>1</v>
      </c>
      <c r="N191" s="36">
        <v>1</v>
      </c>
      <c r="O191" s="36">
        <v>1</v>
      </c>
      <c r="P191">
        <f>VLOOKUP($A191,'Item Detail'!$A$2:$G$346,7,0)</f>
        <v>2</v>
      </c>
      <c r="Q191" s="38" t="s">
        <v>2414</v>
      </c>
      <c r="R191" s="38" t="s">
        <v>2415</v>
      </c>
      <c r="S191" s="38" t="s">
        <v>2416</v>
      </c>
      <c r="T191" s="38" t="s">
        <v>2439</v>
      </c>
      <c r="U191" s="38" t="s">
        <v>2417</v>
      </c>
      <c r="V191" s="38" t="s">
        <v>2419</v>
      </c>
      <c r="W191" s="38" t="s">
        <v>2420</v>
      </c>
      <c r="X191" s="38" t="s">
        <v>2420</v>
      </c>
      <c r="Y191" s="38" t="s">
        <v>2420</v>
      </c>
      <c r="Z191" s="38" t="s">
        <v>2420</v>
      </c>
      <c r="AA191" s="39" t="s">
        <v>2450</v>
      </c>
    </row>
    <row r="192" spans="1:27" x14ac:dyDescent="0.3">
      <c r="A192" s="36" t="s">
        <v>194</v>
      </c>
      <c r="B192" s="36" t="s">
        <v>2035</v>
      </c>
      <c r="C192" s="36" t="s">
        <v>1234</v>
      </c>
      <c r="D192" s="36" t="s">
        <v>686</v>
      </c>
      <c r="E192" s="36" t="s">
        <v>1235</v>
      </c>
      <c r="F192" s="36" t="s">
        <v>2183</v>
      </c>
      <c r="G192" s="36" t="s">
        <v>2184</v>
      </c>
      <c r="H192" s="36" t="s">
        <v>2014</v>
      </c>
      <c r="I192" s="36">
        <v>0</v>
      </c>
      <c r="J192" s="36">
        <v>0</v>
      </c>
      <c r="K192" s="36">
        <v>0</v>
      </c>
      <c r="L192" s="36">
        <v>2</v>
      </c>
      <c r="M192" s="36">
        <v>0</v>
      </c>
      <c r="N192" s="36">
        <v>2</v>
      </c>
      <c r="O192" s="36">
        <v>2</v>
      </c>
      <c r="P192">
        <f>VLOOKUP($A192,'Item Detail'!$A$2:$G$346,7,0)</f>
        <v>2</v>
      </c>
      <c r="Q192" s="38" t="s">
        <v>2429</v>
      </c>
      <c r="R192" s="38" t="s">
        <v>2415</v>
      </c>
      <c r="S192" s="38" t="s">
        <v>2430</v>
      </c>
      <c r="T192" s="38" t="s">
        <v>2417</v>
      </c>
      <c r="U192" s="38" t="s">
        <v>2417</v>
      </c>
      <c r="V192" s="38" t="s">
        <v>2420</v>
      </c>
      <c r="W192" s="38" t="s">
        <v>2420</v>
      </c>
      <c r="X192" s="38" t="s">
        <v>2420</v>
      </c>
      <c r="Y192" s="38" t="s">
        <v>2420</v>
      </c>
      <c r="Z192" s="38" t="s">
        <v>2420</v>
      </c>
      <c r="AA192" s="39" t="s">
        <v>2451</v>
      </c>
    </row>
    <row r="193" spans="1:27" x14ac:dyDescent="0.3">
      <c r="A193" s="36" t="s">
        <v>1152</v>
      </c>
      <c r="B193" s="36" t="s">
        <v>2010</v>
      </c>
      <c r="C193" s="36" t="s">
        <v>1153</v>
      </c>
      <c r="D193" s="36" t="s">
        <v>765</v>
      </c>
      <c r="E193" s="36" t="s">
        <v>971</v>
      </c>
      <c r="F193" s="36" t="s">
        <v>1154</v>
      </c>
      <c r="G193" s="36" t="s">
        <v>2185</v>
      </c>
      <c r="H193" s="36" t="s">
        <v>2002</v>
      </c>
      <c r="I193" s="36">
        <v>0</v>
      </c>
      <c r="J193" s="36">
        <v>0</v>
      </c>
      <c r="K193" s="36">
        <v>0</v>
      </c>
      <c r="L193" s="36">
        <v>2</v>
      </c>
      <c r="M193" s="36">
        <v>0</v>
      </c>
      <c r="N193" s="36">
        <v>2</v>
      </c>
      <c r="O193" s="36">
        <v>2</v>
      </c>
      <c r="P193">
        <f>VLOOKUP($A193,'Item Detail'!$A$2:$G$346,7,0)</f>
        <v>2</v>
      </c>
      <c r="Q193" s="38" t="s">
        <v>2414</v>
      </c>
      <c r="R193" s="38" t="s">
        <v>2415</v>
      </c>
      <c r="S193" s="38" t="s">
        <v>2416</v>
      </c>
      <c r="T193" s="38" t="s">
        <v>2439</v>
      </c>
      <c r="U193" s="38" t="s">
        <v>2418</v>
      </c>
      <c r="V193" s="38" t="s">
        <v>2419</v>
      </c>
      <c r="W193" s="38" t="s">
        <v>2419</v>
      </c>
      <c r="X193" s="38" t="s">
        <v>2419</v>
      </c>
      <c r="Y193" s="38" t="s">
        <v>2419</v>
      </c>
      <c r="Z193" s="38" t="s">
        <v>2419</v>
      </c>
      <c r="AA193" s="39" t="s">
        <v>2449</v>
      </c>
    </row>
    <row r="194" spans="1:27" x14ac:dyDescent="0.3">
      <c r="A194" s="36" t="s">
        <v>190</v>
      </c>
      <c r="B194" s="36" t="s">
        <v>2035</v>
      </c>
      <c r="C194" s="36" t="s">
        <v>1068</v>
      </c>
      <c r="D194" s="36" t="s">
        <v>765</v>
      </c>
      <c r="E194" s="36" t="s">
        <v>1069</v>
      </c>
      <c r="F194" s="36" t="s">
        <v>2183</v>
      </c>
      <c r="G194" s="36" t="s">
        <v>2186</v>
      </c>
      <c r="H194" s="36" t="s">
        <v>2014</v>
      </c>
      <c r="I194" s="36">
        <v>0</v>
      </c>
      <c r="J194" s="36">
        <v>0</v>
      </c>
      <c r="K194" s="36">
        <v>0</v>
      </c>
      <c r="L194" s="36">
        <v>2</v>
      </c>
      <c r="M194" s="36">
        <v>0</v>
      </c>
      <c r="N194" s="36">
        <v>2</v>
      </c>
      <c r="O194" s="36">
        <v>2</v>
      </c>
      <c r="P194">
        <f>VLOOKUP($A194,'Item Detail'!$A$2:$G$346,7,0)</f>
        <v>2</v>
      </c>
      <c r="Q194" s="38" t="s">
        <v>2429</v>
      </c>
      <c r="R194" s="38" t="s">
        <v>2415</v>
      </c>
      <c r="S194" s="38" t="s">
        <v>2430</v>
      </c>
      <c r="T194" s="38" t="s">
        <v>2417</v>
      </c>
      <c r="U194" s="38" t="s">
        <v>2417</v>
      </c>
      <c r="V194" s="38" t="s">
        <v>2420</v>
      </c>
      <c r="W194" s="38" t="s">
        <v>2420</v>
      </c>
      <c r="X194" s="38" t="s">
        <v>2420</v>
      </c>
      <c r="Y194" s="38" t="s">
        <v>2420</v>
      </c>
      <c r="Z194" s="38" t="s">
        <v>2420</v>
      </c>
      <c r="AA194" s="39" t="s">
        <v>2451</v>
      </c>
    </row>
    <row r="195" spans="1:27" x14ac:dyDescent="0.3">
      <c r="A195" s="36" t="s">
        <v>1087</v>
      </c>
      <c r="B195" s="36" t="s">
        <v>2094</v>
      </c>
      <c r="C195" s="36" t="s">
        <v>1088</v>
      </c>
      <c r="D195" s="36" t="s">
        <v>1089</v>
      </c>
      <c r="E195" s="36" t="s">
        <v>878</v>
      </c>
      <c r="F195" s="36" t="s">
        <v>1090</v>
      </c>
      <c r="G195" s="36" t="s">
        <v>2187</v>
      </c>
      <c r="H195" s="36" t="s">
        <v>2008</v>
      </c>
      <c r="I195" s="36">
        <v>0</v>
      </c>
      <c r="J195" s="36">
        <v>0</v>
      </c>
      <c r="K195" s="36">
        <v>0</v>
      </c>
      <c r="L195" s="36">
        <v>1</v>
      </c>
      <c r="M195" s="36">
        <v>0</v>
      </c>
      <c r="N195" s="36">
        <v>1</v>
      </c>
      <c r="O195" s="36">
        <v>1</v>
      </c>
      <c r="P195">
        <f>VLOOKUP($A195,'Item Detail'!$A$2:$G$346,7,0)</f>
        <v>2</v>
      </c>
      <c r="Q195" s="38" t="s">
        <v>2421</v>
      </c>
      <c r="R195" s="38" t="s">
        <v>2415</v>
      </c>
      <c r="S195" s="38" t="s">
        <v>2416</v>
      </c>
      <c r="T195" s="38" t="s">
        <v>2417</v>
      </c>
      <c r="U195" s="38" t="s">
        <v>2417</v>
      </c>
      <c r="V195" s="38" t="s">
        <v>2419</v>
      </c>
      <c r="W195" s="38" t="s">
        <v>2419</v>
      </c>
      <c r="X195" s="38" t="s">
        <v>2419</v>
      </c>
      <c r="Y195" s="38" t="s">
        <v>2419</v>
      </c>
      <c r="Z195" s="38" t="s">
        <v>2419</v>
      </c>
      <c r="AA195" s="39" t="s">
        <v>2447</v>
      </c>
    </row>
    <row r="196" spans="1:27" x14ac:dyDescent="0.3">
      <c r="A196" s="36" t="s">
        <v>1087</v>
      </c>
      <c r="B196" s="36" t="s">
        <v>2094</v>
      </c>
      <c r="C196" s="36" t="s">
        <v>1088</v>
      </c>
      <c r="D196" s="36" t="s">
        <v>1089</v>
      </c>
      <c r="E196" s="36" t="s">
        <v>878</v>
      </c>
      <c r="F196" s="36" t="s">
        <v>1090</v>
      </c>
      <c r="G196" s="36" t="s">
        <v>2187</v>
      </c>
      <c r="H196" s="36" t="s">
        <v>2002</v>
      </c>
      <c r="I196" s="36">
        <v>1</v>
      </c>
      <c r="J196" s="36">
        <v>0</v>
      </c>
      <c r="K196" s="36">
        <v>0</v>
      </c>
      <c r="L196" s="36">
        <v>0</v>
      </c>
      <c r="M196" s="36">
        <v>0</v>
      </c>
      <c r="N196" s="36">
        <v>1</v>
      </c>
      <c r="O196" s="36">
        <v>1</v>
      </c>
      <c r="P196">
        <f>VLOOKUP($A196,'Item Detail'!$A$2:$G$346,7,0)</f>
        <v>2</v>
      </c>
      <c r="Q196" s="38" t="s">
        <v>2421</v>
      </c>
      <c r="R196" s="38" t="s">
        <v>2415</v>
      </c>
      <c r="S196" s="38" t="s">
        <v>2416</v>
      </c>
      <c r="T196" s="38" t="s">
        <v>2417</v>
      </c>
      <c r="U196" s="38" t="s">
        <v>2417</v>
      </c>
      <c r="V196" s="38" t="s">
        <v>2419</v>
      </c>
      <c r="W196" s="38" t="s">
        <v>2419</v>
      </c>
      <c r="X196" s="38" t="s">
        <v>2419</v>
      </c>
      <c r="Y196" s="38" t="s">
        <v>2419</v>
      </c>
      <c r="Z196" s="38" t="s">
        <v>2419</v>
      </c>
      <c r="AA196" s="39" t="s">
        <v>2449</v>
      </c>
    </row>
    <row r="197" spans="1:27" x14ac:dyDescent="0.3">
      <c r="A197" s="36" t="s">
        <v>556</v>
      </c>
      <c r="B197" s="36" t="s">
        <v>2010</v>
      </c>
      <c r="C197" s="36" t="s">
        <v>1265</v>
      </c>
      <c r="D197" s="36" t="s">
        <v>717</v>
      </c>
      <c r="E197" s="36" t="s">
        <v>706</v>
      </c>
      <c r="F197" s="36" t="s">
        <v>188</v>
      </c>
      <c r="G197" s="36" t="s">
        <v>2188</v>
      </c>
      <c r="H197" s="36" t="s">
        <v>2018</v>
      </c>
      <c r="I197" s="36">
        <v>1</v>
      </c>
      <c r="J197" s="36">
        <v>0</v>
      </c>
      <c r="K197" s="36">
        <v>0</v>
      </c>
      <c r="L197" s="36">
        <v>1</v>
      </c>
      <c r="M197" s="36">
        <v>0</v>
      </c>
      <c r="N197" s="36">
        <v>2</v>
      </c>
      <c r="O197" s="36">
        <v>2</v>
      </c>
      <c r="P197">
        <f>VLOOKUP($A197,'Item Detail'!$A$2:$G$346,7,0)</f>
        <v>2</v>
      </c>
      <c r="Q197" s="38" t="s">
        <v>2422</v>
      </c>
      <c r="R197" s="38" t="s">
        <v>2415</v>
      </c>
      <c r="S197" s="38" t="s">
        <v>537</v>
      </c>
      <c r="T197" s="38" t="s">
        <v>2417</v>
      </c>
      <c r="U197" s="38" t="s">
        <v>2424</v>
      </c>
      <c r="V197" s="38" t="s">
        <v>2420</v>
      </c>
      <c r="W197" s="38" t="s">
        <v>2420</v>
      </c>
      <c r="X197" s="38" t="s">
        <v>2420</v>
      </c>
      <c r="Y197" s="38" t="s">
        <v>2420</v>
      </c>
      <c r="Z197" s="38" t="s">
        <v>2420</v>
      </c>
      <c r="AA197" s="39" t="s">
        <v>2451</v>
      </c>
    </row>
    <row r="198" spans="1:27" x14ac:dyDescent="0.3">
      <c r="A198" s="36" t="s">
        <v>1182</v>
      </c>
      <c r="B198" s="36" t="s">
        <v>2003</v>
      </c>
      <c r="C198" s="36" t="s">
        <v>1183</v>
      </c>
      <c r="D198" s="36" t="s">
        <v>765</v>
      </c>
      <c r="E198" s="36" t="s">
        <v>706</v>
      </c>
      <c r="F198" s="36" t="s">
        <v>2004</v>
      </c>
      <c r="G198" s="36" t="s">
        <v>2189</v>
      </c>
      <c r="H198" s="36" t="s">
        <v>2001</v>
      </c>
      <c r="I198" s="36">
        <v>1</v>
      </c>
      <c r="J198" s="36">
        <v>0</v>
      </c>
      <c r="K198" s="36">
        <v>1</v>
      </c>
      <c r="L198" s="36">
        <v>0</v>
      </c>
      <c r="M198" s="36">
        <v>0</v>
      </c>
      <c r="N198" s="36">
        <v>2</v>
      </c>
      <c r="O198" s="36">
        <v>2</v>
      </c>
      <c r="P198">
        <f>VLOOKUP($A198,'Item Detail'!$A$2:$G$346,7,0)</f>
        <v>2</v>
      </c>
      <c r="Q198" s="38" t="s">
        <v>2414</v>
      </c>
      <c r="R198" s="38" t="s">
        <v>537</v>
      </c>
      <c r="S198" s="38" t="s">
        <v>2416</v>
      </c>
      <c r="T198" s="38" t="s">
        <v>2417</v>
      </c>
      <c r="U198" s="38" t="s">
        <v>2418</v>
      </c>
      <c r="V198" s="38" t="s">
        <v>2420</v>
      </c>
      <c r="W198" s="38" t="s">
        <v>2420</v>
      </c>
      <c r="X198" s="38" t="s">
        <v>2420</v>
      </c>
      <c r="Y198" s="38" t="s">
        <v>2420</v>
      </c>
      <c r="Z198" s="38" t="s">
        <v>2420</v>
      </c>
      <c r="AA198" s="39" t="s">
        <v>2448</v>
      </c>
    </row>
    <row r="199" spans="1:27" x14ac:dyDescent="0.3">
      <c r="A199" s="36" t="s">
        <v>1107</v>
      </c>
      <c r="B199" s="36" t="s">
        <v>2094</v>
      </c>
      <c r="C199" s="36" t="s">
        <v>1108</v>
      </c>
      <c r="D199" s="36" t="s">
        <v>1109</v>
      </c>
      <c r="E199" s="36" t="s">
        <v>737</v>
      </c>
      <c r="F199" s="36" t="s">
        <v>434</v>
      </c>
      <c r="G199" s="36" t="s">
        <v>2190</v>
      </c>
      <c r="H199" s="36" t="s">
        <v>2001</v>
      </c>
      <c r="I199" s="36">
        <v>2</v>
      </c>
      <c r="J199" s="36">
        <v>0</v>
      </c>
      <c r="K199" s="36">
        <v>0</v>
      </c>
      <c r="L199" s="36">
        <v>0</v>
      </c>
      <c r="M199" s="36">
        <v>0</v>
      </c>
      <c r="N199" s="36">
        <v>2</v>
      </c>
      <c r="O199" s="36">
        <v>2</v>
      </c>
      <c r="P199">
        <f>VLOOKUP($A199,'Item Detail'!$A$2:$G$346,7,0)</f>
        <v>2</v>
      </c>
      <c r="Q199" s="38" t="s">
        <v>2421</v>
      </c>
      <c r="R199" s="38" t="s">
        <v>2415</v>
      </c>
      <c r="S199" s="38" t="s">
        <v>2416</v>
      </c>
      <c r="T199" s="38" t="s">
        <v>2417</v>
      </c>
      <c r="U199" s="38" t="s">
        <v>2417</v>
      </c>
      <c r="V199" s="38" t="s">
        <v>2419</v>
      </c>
      <c r="W199" s="38" t="s">
        <v>2419</v>
      </c>
      <c r="X199" s="38" t="s">
        <v>2419</v>
      </c>
      <c r="Y199" s="38" t="s">
        <v>2419</v>
      </c>
      <c r="Z199" s="38" t="s">
        <v>2419</v>
      </c>
      <c r="AA199" s="39" t="s">
        <v>2449</v>
      </c>
    </row>
    <row r="200" spans="1:27" x14ac:dyDescent="0.3">
      <c r="A200" s="36" t="s">
        <v>1080</v>
      </c>
      <c r="B200" s="36" t="s">
        <v>2041</v>
      </c>
      <c r="C200" s="36" t="s">
        <v>1081</v>
      </c>
      <c r="D200" s="36" t="s">
        <v>1082</v>
      </c>
      <c r="E200" s="36" t="s">
        <v>971</v>
      </c>
      <c r="F200" s="36" t="s">
        <v>250</v>
      </c>
      <c r="G200" s="36" t="s">
        <v>2191</v>
      </c>
      <c r="H200" s="36" t="s">
        <v>2008</v>
      </c>
      <c r="I200" s="36">
        <v>0</v>
      </c>
      <c r="J200" s="36">
        <v>0</v>
      </c>
      <c r="K200" s="36">
        <v>1</v>
      </c>
      <c r="L200" s="36">
        <v>0</v>
      </c>
      <c r="M200" s="36">
        <v>0</v>
      </c>
      <c r="N200" s="36">
        <v>1</v>
      </c>
      <c r="O200" s="36">
        <v>1</v>
      </c>
      <c r="P200">
        <f>VLOOKUP($A200,'Item Detail'!$A$2:$G$346,7,0)</f>
        <v>2</v>
      </c>
      <c r="Q200" s="38" t="s">
        <v>2423</v>
      </c>
      <c r="R200" s="38" t="s">
        <v>2415</v>
      </c>
      <c r="S200" s="38" t="s">
        <v>2416</v>
      </c>
      <c r="T200" s="38" t="s">
        <v>2417</v>
      </c>
      <c r="U200" s="38" t="s">
        <v>2418</v>
      </c>
      <c r="V200" s="38" t="s">
        <v>2419</v>
      </c>
      <c r="W200" s="38" t="s">
        <v>2419</v>
      </c>
      <c r="X200" s="38" t="s">
        <v>2420</v>
      </c>
      <c r="Y200" s="38" t="s">
        <v>2419</v>
      </c>
      <c r="Z200" s="38" t="s">
        <v>2420</v>
      </c>
      <c r="AA200" s="39" t="s">
        <v>2450</v>
      </c>
    </row>
    <row r="201" spans="1:27" x14ac:dyDescent="0.3">
      <c r="A201" s="36" t="s">
        <v>1080</v>
      </c>
      <c r="B201" s="36" t="s">
        <v>2041</v>
      </c>
      <c r="C201" s="36" t="s">
        <v>1081</v>
      </c>
      <c r="D201" s="36" t="s">
        <v>1082</v>
      </c>
      <c r="E201" s="36" t="s">
        <v>971</v>
      </c>
      <c r="F201" s="36" t="s">
        <v>250</v>
      </c>
      <c r="G201" s="36" t="s">
        <v>2191</v>
      </c>
      <c r="H201" s="36" t="s">
        <v>2002</v>
      </c>
      <c r="I201" s="36">
        <v>0</v>
      </c>
      <c r="J201" s="36">
        <v>1</v>
      </c>
      <c r="K201" s="36">
        <v>0</v>
      </c>
      <c r="L201" s="36">
        <v>0</v>
      </c>
      <c r="M201" s="36">
        <v>0</v>
      </c>
      <c r="N201" s="36">
        <v>1</v>
      </c>
      <c r="O201" s="36">
        <v>1</v>
      </c>
      <c r="P201">
        <f>VLOOKUP($A201,'Item Detail'!$A$2:$G$346,7,0)</f>
        <v>2</v>
      </c>
      <c r="Q201" s="38" t="s">
        <v>2423</v>
      </c>
      <c r="R201" s="38" t="s">
        <v>2415</v>
      </c>
      <c r="S201" s="38" t="s">
        <v>2416</v>
      </c>
      <c r="T201" s="38" t="s">
        <v>2417</v>
      </c>
      <c r="U201" s="38" t="s">
        <v>2418</v>
      </c>
      <c r="V201" s="38" t="s">
        <v>2419</v>
      </c>
      <c r="W201" s="38" t="s">
        <v>2419</v>
      </c>
      <c r="X201" s="38" t="s">
        <v>2420</v>
      </c>
      <c r="Y201" s="38" t="s">
        <v>2419</v>
      </c>
      <c r="Z201" s="38" t="s">
        <v>2420</v>
      </c>
      <c r="AA201" s="39" t="s">
        <v>2449</v>
      </c>
    </row>
    <row r="202" spans="1:27" x14ac:dyDescent="0.3">
      <c r="A202" s="36" t="s">
        <v>1193</v>
      </c>
      <c r="B202" s="36" t="s">
        <v>2003</v>
      </c>
      <c r="C202" s="36" t="s">
        <v>1194</v>
      </c>
      <c r="D202" s="36" t="s">
        <v>795</v>
      </c>
      <c r="E202" s="36" t="s">
        <v>796</v>
      </c>
      <c r="F202" s="36" t="s">
        <v>2004</v>
      </c>
      <c r="G202" s="36" t="s">
        <v>2192</v>
      </c>
      <c r="H202" s="36" t="s">
        <v>2002</v>
      </c>
      <c r="I202" s="36">
        <v>2</v>
      </c>
      <c r="J202" s="36">
        <v>0</v>
      </c>
      <c r="K202" s="36">
        <v>0</v>
      </c>
      <c r="L202" s="36">
        <v>0</v>
      </c>
      <c r="M202" s="36">
        <v>0</v>
      </c>
      <c r="N202" s="36">
        <v>2</v>
      </c>
      <c r="O202" s="36">
        <v>2</v>
      </c>
      <c r="P202">
        <f>VLOOKUP($A202,'Item Detail'!$A$2:$G$346,7,0)</f>
        <v>2</v>
      </c>
      <c r="Q202" s="38" t="s">
        <v>2414</v>
      </c>
      <c r="R202" s="38" t="s">
        <v>2415</v>
      </c>
      <c r="S202" s="38" t="s">
        <v>2416</v>
      </c>
      <c r="T202" s="38" t="s">
        <v>2417</v>
      </c>
      <c r="U202" s="38" t="s">
        <v>2424</v>
      </c>
      <c r="V202" s="38" t="s">
        <v>2419</v>
      </c>
      <c r="W202" s="38" t="s">
        <v>2419</v>
      </c>
      <c r="X202" s="38" t="s">
        <v>2419</v>
      </c>
      <c r="Y202" s="38" t="s">
        <v>2419</v>
      </c>
      <c r="Z202" s="38" t="s">
        <v>2420</v>
      </c>
      <c r="AA202" s="39" t="s">
        <v>2449</v>
      </c>
    </row>
    <row r="203" spans="1:27" x14ac:dyDescent="0.3">
      <c r="A203" s="36" t="s">
        <v>1135</v>
      </c>
      <c r="B203" s="36" t="s">
        <v>2003</v>
      </c>
      <c r="C203" s="36" t="s">
        <v>1136</v>
      </c>
      <c r="D203" s="36" t="s">
        <v>765</v>
      </c>
      <c r="E203" s="36" t="s">
        <v>1137</v>
      </c>
      <c r="F203" s="36" t="s">
        <v>2004</v>
      </c>
      <c r="G203" s="36" t="s">
        <v>2193</v>
      </c>
      <c r="H203" s="36" t="s">
        <v>2008</v>
      </c>
      <c r="I203" s="36">
        <v>0</v>
      </c>
      <c r="J203" s="36">
        <v>0</v>
      </c>
      <c r="K203" s="36">
        <v>0</v>
      </c>
      <c r="L203" s="36">
        <v>1</v>
      </c>
      <c r="M203" s="36">
        <v>0</v>
      </c>
      <c r="N203" s="36">
        <v>1</v>
      </c>
      <c r="O203" s="36">
        <v>1</v>
      </c>
      <c r="P203">
        <f>VLOOKUP($A203,'Item Detail'!$A$2:$G$346,7,0)</f>
        <v>2</v>
      </c>
      <c r="Q203" s="38" t="s">
        <v>2414</v>
      </c>
      <c r="R203" s="38" t="s">
        <v>2415</v>
      </c>
      <c r="S203" s="38" t="s">
        <v>2416</v>
      </c>
      <c r="T203" s="38" t="s">
        <v>2417</v>
      </c>
      <c r="U203" s="38" t="s">
        <v>2418</v>
      </c>
      <c r="V203" s="38" t="s">
        <v>2419</v>
      </c>
      <c r="W203" s="38" t="s">
        <v>2419</v>
      </c>
      <c r="X203" s="38" t="s">
        <v>2419</v>
      </c>
      <c r="Y203" s="38" t="s">
        <v>2420</v>
      </c>
      <c r="Z203" s="38" t="s">
        <v>2420</v>
      </c>
      <c r="AA203" s="39" t="s">
        <v>2450</v>
      </c>
    </row>
    <row r="204" spans="1:27" x14ac:dyDescent="0.3">
      <c r="A204" s="36" t="s">
        <v>1135</v>
      </c>
      <c r="B204" s="36" t="s">
        <v>2003</v>
      </c>
      <c r="C204" s="36" t="s">
        <v>1136</v>
      </c>
      <c r="D204" s="36" t="s">
        <v>765</v>
      </c>
      <c r="E204" s="36" t="s">
        <v>1137</v>
      </c>
      <c r="F204" s="36" t="s">
        <v>2004</v>
      </c>
      <c r="G204" s="36" t="s">
        <v>2193</v>
      </c>
      <c r="H204" s="36" t="s">
        <v>2002</v>
      </c>
      <c r="I204" s="36">
        <v>0</v>
      </c>
      <c r="J204" s="36">
        <v>0</v>
      </c>
      <c r="K204" s="36">
        <v>1</v>
      </c>
      <c r="L204" s="36">
        <v>0</v>
      </c>
      <c r="M204" s="36">
        <v>0</v>
      </c>
      <c r="N204" s="36">
        <v>1</v>
      </c>
      <c r="O204" s="36">
        <v>1</v>
      </c>
      <c r="P204">
        <f>VLOOKUP($A204,'Item Detail'!$A$2:$G$346,7,0)</f>
        <v>2</v>
      </c>
      <c r="Q204" s="38" t="s">
        <v>2414</v>
      </c>
      <c r="R204" s="38" t="s">
        <v>2415</v>
      </c>
      <c r="S204" s="38" t="s">
        <v>2416</v>
      </c>
      <c r="T204" s="38" t="s">
        <v>2417</v>
      </c>
      <c r="U204" s="38" t="s">
        <v>2418</v>
      </c>
      <c r="V204" s="38" t="s">
        <v>2419</v>
      </c>
      <c r="W204" s="38" t="s">
        <v>2419</v>
      </c>
      <c r="X204" s="38" t="s">
        <v>2419</v>
      </c>
      <c r="Y204" s="38" t="s">
        <v>2420</v>
      </c>
      <c r="Z204" s="38" t="s">
        <v>2420</v>
      </c>
      <c r="AA204" s="39" t="s">
        <v>2449</v>
      </c>
    </row>
    <row r="205" spans="1:27" x14ac:dyDescent="0.3">
      <c r="A205" s="36" t="s">
        <v>1280</v>
      </c>
      <c r="B205" s="36" t="s">
        <v>2037</v>
      </c>
      <c r="C205" s="36" t="s">
        <v>1281</v>
      </c>
      <c r="D205" s="36" t="s">
        <v>1282</v>
      </c>
      <c r="E205" s="36" t="s">
        <v>1283</v>
      </c>
      <c r="F205" s="36" t="s">
        <v>2038</v>
      </c>
      <c r="G205" s="36" t="s">
        <v>2194</v>
      </c>
      <c r="H205" s="36" t="s">
        <v>2001</v>
      </c>
      <c r="I205" s="36">
        <v>0</v>
      </c>
      <c r="J205" s="36">
        <v>2</v>
      </c>
      <c r="K205" s="36">
        <v>0</v>
      </c>
      <c r="L205" s="36">
        <v>0</v>
      </c>
      <c r="M205" s="36">
        <v>0</v>
      </c>
      <c r="N205" s="36">
        <v>2</v>
      </c>
      <c r="O205" s="36">
        <v>2</v>
      </c>
      <c r="P205">
        <f>VLOOKUP($A205,'Item Detail'!$A$2:$G$346,7,0)</f>
        <v>2</v>
      </c>
      <c r="Q205" s="38" t="s">
        <v>2423</v>
      </c>
      <c r="R205" s="38" t="s">
        <v>2433</v>
      </c>
      <c r="S205" s="38" t="s">
        <v>2433</v>
      </c>
      <c r="T205" s="38" t="s">
        <v>2417</v>
      </c>
      <c r="U205" s="38" t="s">
        <v>2417</v>
      </c>
      <c r="V205" s="38" t="s">
        <v>2420</v>
      </c>
      <c r="W205" s="38" t="s">
        <v>2420</v>
      </c>
      <c r="X205" s="38" t="s">
        <v>2420</v>
      </c>
      <c r="Y205" s="38" t="s">
        <v>2420</v>
      </c>
      <c r="Z205" s="38" t="s">
        <v>2420</v>
      </c>
      <c r="AA205" s="39" t="s">
        <v>2448</v>
      </c>
    </row>
    <row r="206" spans="1:27" x14ac:dyDescent="0.3">
      <c r="A206" s="36" t="s">
        <v>1196</v>
      </c>
      <c r="B206" s="36" t="s">
        <v>2077</v>
      </c>
      <c r="C206" s="36" t="s">
        <v>1197</v>
      </c>
      <c r="D206" s="36" t="s">
        <v>1198</v>
      </c>
      <c r="E206" s="36" t="s">
        <v>1199</v>
      </c>
      <c r="F206" s="36" t="s">
        <v>889</v>
      </c>
      <c r="G206" s="36" t="s">
        <v>2195</v>
      </c>
      <c r="H206" s="36" t="s">
        <v>2008</v>
      </c>
      <c r="I206" s="36">
        <v>0</v>
      </c>
      <c r="J206" s="36">
        <v>1</v>
      </c>
      <c r="K206" s="36">
        <v>0</v>
      </c>
      <c r="L206" s="36">
        <v>0</v>
      </c>
      <c r="M206" s="36">
        <v>0</v>
      </c>
      <c r="N206" s="36">
        <v>1</v>
      </c>
      <c r="O206" s="36">
        <v>1</v>
      </c>
      <c r="P206">
        <f>VLOOKUP($A206,'Item Detail'!$A$2:$G$346,7,0)</f>
        <v>2</v>
      </c>
      <c r="Q206" s="38" t="s">
        <v>2423</v>
      </c>
      <c r="R206" s="38" t="s">
        <v>2415</v>
      </c>
      <c r="S206" s="38" t="s">
        <v>2416</v>
      </c>
      <c r="T206" s="38" t="s">
        <v>2417</v>
      </c>
      <c r="U206" s="38" t="s">
        <v>2417</v>
      </c>
      <c r="V206" s="38" t="s">
        <v>2419</v>
      </c>
      <c r="W206" s="38" t="s">
        <v>2420</v>
      </c>
      <c r="X206" s="38" t="s">
        <v>2419</v>
      </c>
      <c r="Y206" s="38" t="s">
        <v>2420</v>
      </c>
      <c r="Z206" s="38" t="s">
        <v>2419</v>
      </c>
      <c r="AA206" s="39" t="s">
        <v>2450</v>
      </c>
    </row>
    <row r="207" spans="1:27" x14ac:dyDescent="0.3">
      <c r="A207" s="36" t="s">
        <v>1196</v>
      </c>
      <c r="B207" s="36" t="s">
        <v>2077</v>
      </c>
      <c r="C207" s="36" t="s">
        <v>1197</v>
      </c>
      <c r="D207" s="36" t="s">
        <v>1198</v>
      </c>
      <c r="E207" s="36" t="s">
        <v>1199</v>
      </c>
      <c r="F207" s="36" t="s">
        <v>889</v>
      </c>
      <c r="G207" s="36" t="s">
        <v>2195</v>
      </c>
      <c r="H207" s="36" t="s">
        <v>2002</v>
      </c>
      <c r="I207" s="36">
        <v>0</v>
      </c>
      <c r="J207" s="36">
        <v>0</v>
      </c>
      <c r="K207" s="36">
        <v>1</v>
      </c>
      <c r="L207" s="36">
        <v>0</v>
      </c>
      <c r="M207" s="36">
        <v>0</v>
      </c>
      <c r="N207" s="36">
        <v>1</v>
      </c>
      <c r="O207" s="36">
        <v>1</v>
      </c>
      <c r="P207">
        <f>VLOOKUP($A207,'Item Detail'!$A$2:$G$346,7,0)</f>
        <v>2</v>
      </c>
      <c r="Q207" s="38" t="s">
        <v>2423</v>
      </c>
      <c r="R207" s="38" t="s">
        <v>2415</v>
      </c>
      <c r="S207" s="38" t="s">
        <v>2416</v>
      </c>
      <c r="T207" s="38" t="s">
        <v>2417</v>
      </c>
      <c r="U207" s="38" t="s">
        <v>2417</v>
      </c>
      <c r="V207" s="38" t="s">
        <v>2419</v>
      </c>
      <c r="W207" s="38" t="s">
        <v>2420</v>
      </c>
      <c r="X207" s="38" t="s">
        <v>2419</v>
      </c>
      <c r="Y207" s="38" t="s">
        <v>2420</v>
      </c>
      <c r="Z207" s="38" t="s">
        <v>2419</v>
      </c>
      <c r="AA207" s="39" t="s">
        <v>2449</v>
      </c>
    </row>
    <row r="208" spans="1:27" x14ac:dyDescent="0.3">
      <c r="A208" s="36" t="s">
        <v>1216</v>
      </c>
      <c r="B208" s="36" t="s">
        <v>2041</v>
      </c>
      <c r="C208" s="36" t="s">
        <v>1217</v>
      </c>
      <c r="D208" s="36" t="s">
        <v>1218</v>
      </c>
      <c r="E208" s="36" t="s">
        <v>706</v>
      </c>
      <c r="F208" s="36" t="s">
        <v>250</v>
      </c>
      <c r="G208" s="36" t="s">
        <v>2196</v>
      </c>
      <c r="H208" s="36" t="s">
        <v>2008</v>
      </c>
      <c r="I208" s="36">
        <v>0</v>
      </c>
      <c r="J208" s="36">
        <v>2</v>
      </c>
      <c r="K208" s="36">
        <v>0</v>
      </c>
      <c r="L208" s="36">
        <v>0</v>
      </c>
      <c r="M208" s="36">
        <v>0</v>
      </c>
      <c r="N208" s="36">
        <v>2</v>
      </c>
      <c r="O208" s="36">
        <v>2</v>
      </c>
      <c r="P208">
        <f>VLOOKUP($A208,'Item Detail'!$A$2:$G$346,7,0)</f>
        <v>2</v>
      </c>
      <c r="Q208" s="38" t="s">
        <v>2423</v>
      </c>
      <c r="R208" s="38" t="s">
        <v>2415</v>
      </c>
      <c r="S208" s="38" t="s">
        <v>2416</v>
      </c>
      <c r="T208" s="38" t="s">
        <v>2417</v>
      </c>
      <c r="U208" s="38" t="s">
        <v>2417</v>
      </c>
      <c r="V208" s="38" t="s">
        <v>2419</v>
      </c>
      <c r="W208" s="38" t="s">
        <v>2420</v>
      </c>
      <c r="X208" s="38" t="s">
        <v>2419</v>
      </c>
      <c r="Y208" s="38" t="s">
        <v>2420</v>
      </c>
      <c r="Z208" s="38" t="s">
        <v>2420</v>
      </c>
      <c r="AA208" s="39" t="s">
        <v>2450</v>
      </c>
    </row>
    <row r="209" spans="1:27" x14ac:dyDescent="0.3">
      <c r="A209" s="36" t="s">
        <v>405</v>
      </c>
      <c r="B209" s="36" t="s">
        <v>1998</v>
      </c>
      <c r="C209" s="36" t="s">
        <v>1115</v>
      </c>
      <c r="D209" s="36" t="s">
        <v>1116</v>
      </c>
      <c r="E209" s="36" t="s">
        <v>1013</v>
      </c>
      <c r="F209" s="36" t="s">
        <v>2197</v>
      </c>
      <c r="G209" s="36" t="s">
        <v>2198</v>
      </c>
      <c r="H209" s="36" t="s">
        <v>2014</v>
      </c>
      <c r="I209" s="36">
        <v>0</v>
      </c>
      <c r="J209" s="36">
        <v>0</v>
      </c>
      <c r="K209" s="36">
        <v>1</v>
      </c>
      <c r="L209" s="36">
        <v>0</v>
      </c>
      <c r="M209" s="36">
        <v>1</v>
      </c>
      <c r="N209" s="36">
        <v>2</v>
      </c>
      <c r="O209" s="36">
        <v>2</v>
      </c>
      <c r="P209">
        <f>VLOOKUP($A209,'Item Detail'!$A$2:$G$346,7,0)</f>
        <v>2</v>
      </c>
      <c r="Q209" s="38" t="s">
        <v>2429</v>
      </c>
      <c r="R209" s="38" t="s">
        <v>2415</v>
      </c>
      <c r="S209" s="38" t="s">
        <v>2430</v>
      </c>
      <c r="T209" s="38" t="s">
        <v>2417</v>
      </c>
      <c r="U209" s="38" t="s">
        <v>2424</v>
      </c>
      <c r="V209" s="38" t="s">
        <v>2420</v>
      </c>
      <c r="W209" s="38" t="s">
        <v>2420</v>
      </c>
      <c r="X209" s="38" t="s">
        <v>2420</v>
      </c>
      <c r="Y209" s="38" t="s">
        <v>2420</v>
      </c>
      <c r="Z209" s="38" t="s">
        <v>2420</v>
      </c>
      <c r="AA209" s="39" t="s">
        <v>2451</v>
      </c>
    </row>
    <row r="210" spans="1:27" x14ac:dyDescent="0.3">
      <c r="A210" s="36" t="s">
        <v>1311</v>
      </c>
      <c r="B210" s="36" t="s">
        <v>2003</v>
      </c>
      <c r="C210" s="36" t="s">
        <v>1312</v>
      </c>
      <c r="D210" s="36" t="s">
        <v>1313</v>
      </c>
      <c r="E210" s="36" t="s">
        <v>1314</v>
      </c>
      <c r="F210" s="36" t="s">
        <v>2004</v>
      </c>
      <c r="G210" s="36" t="s">
        <v>2199</v>
      </c>
      <c r="H210" s="36" t="s">
        <v>2008</v>
      </c>
      <c r="I210" s="36">
        <v>0</v>
      </c>
      <c r="J210" s="36">
        <v>0</v>
      </c>
      <c r="K210" s="36">
        <v>0</v>
      </c>
      <c r="L210" s="36">
        <v>0</v>
      </c>
      <c r="M210" s="36">
        <v>2</v>
      </c>
      <c r="N210" s="36">
        <v>2</v>
      </c>
      <c r="O210" s="36">
        <v>2</v>
      </c>
      <c r="P210">
        <f>VLOOKUP($A210,'Item Detail'!$A$2:$G$346,7,0)</f>
        <v>2</v>
      </c>
      <c r="Q210" s="38" t="s">
        <v>2414</v>
      </c>
      <c r="R210" s="38" t="s">
        <v>2415</v>
      </c>
      <c r="S210" s="38" t="s">
        <v>2416</v>
      </c>
      <c r="T210" s="38" t="s">
        <v>2417</v>
      </c>
      <c r="U210" s="38" t="s">
        <v>2424</v>
      </c>
      <c r="V210" s="38" t="s">
        <v>2419</v>
      </c>
      <c r="W210" s="38" t="s">
        <v>2419</v>
      </c>
      <c r="X210" s="38" t="s">
        <v>2419</v>
      </c>
      <c r="Y210" s="38" t="s">
        <v>2419</v>
      </c>
      <c r="Z210" s="38" t="s">
        <v>2420</v>
      </c>
      <c r="AA210" s="39" t="s">
        <v>2450</v>
      </c>
    </row>
    <row r="211" spans="1:27" x14ac:dyDescent="0.3">
      <c r="A211" s="36" t="s">
        <v>1148</v>
      </c>
      <c r="B211" s="36" t="s">
        <v>2003</v>
      </c>
      <c r="C211" s="36" t="s">
        <v>1149</v>
      </c>
      <c r="D211" s="36" t="s">
        <v>1150</v>
      </c>
      <c r="E211" s="36" t="s">
        <v>865</v>
      </c>
      <c r="F211" s="36" t="s">
        <v>2004</v>
      </c>
      <c r="G211" s="36" t="s">
        <v>2200</v>
      </c>
      <c r="H211" s="36" t="s">
        <v>2001</v>
      </c>
      <c r="I211" s="36">
        <v>0</v>
      </c>
      <c r="J211" s="36">
        <v>1</v>
      </c>
      <c r="K211" s="36">
        <v>0</v>
      </c>
      <c r="L211" s="36">
        <v>0</v>
      </c>
      <c r="M211" s="36">
        <v>0</v>
      </c>
      <c r="N211" s="36">
        <v>1</v>
      </c>
      <c r="O211" s="36">
        <v>1</v>
      </c>
      <c r="P211">
        <f>VLOOKUP($A211,'Item Detail'!$A$2:$G$346,7,0)</f>
        <v>2</v>
      </c>
      <c r="Q211" s="38" t="s">
        <v>2414</v>
      </c>
      <c r="R211" s="38" t="s">
        <v>2415</v>
      </c>
      <c r="S211" s="38" t="s">
        <v>2416</v>
      </c>
      <c r="T211" s="38" t="s">
        <v>2417</v>
      </c>
      <c r="U211" s="38" t="s">
        <v>2424</v>
      </c>
      <c r="V211" s="38" t="s">
        <v>2420</v>
      </c>
      <c r="W211" s="38" t="s">
        <v>2419</v>
      </c>
      <c r="X211" s="38" t="s">
        <v>2420</v>
      </c>
      <c r="Y211" s="38" t="s">
        <v>2420</v>
      </c>
      <c r="Z211" s="38" t="s">
        <v>2420</v>
      </c>
      <c r="AA211" s="39" t="s">
        <v>2449</v>
      </c>
    </row>
    <row r="212" spans="1:27" x14ac:dyDescent="0.3">
      <c r="A212" s="36" t="s">
        <v>1148</v>
      </c>
      <c r="B212" s="36" t="s">
        <v>2003</v>
      </c>
      <c r="C212" s="36" t="s">
        <v>1149</v>
      </c>
      <c r="D212" s="36" t="s">
        <v>1150</v>
      </c>
      <c r="E212" s="36" t="s">
        <v>865</v>
      </c>
      <c r="F212" s="36" t="s">
        <v>2004</v>
      </c>
      <c r="G212" s="36" t="s">
        <v>2200</v>
      </c>
      <c r="H212" s="36" t="s">
        <v>2008</v>
      </c>
      <c r="I212" s="36">
        <v>1</v>
      </c>
      <c r="J212" s="36">
        <v>0</v>
      </c>
      <c r="K212" s="36">
        <v>0</v>
      </c>
      <c r="L212" s="36">
        <v>0</v>
      </c>
      <c r="M212" s="36">
        <v>0</v>
      </c>
      <c r="N212" s="36">
        <v>1</v>
      </c>
      <c r="O212" s="36">
        <v>1</v>
      </c>
      <c r="P212">
        <f>VLOOKUP($A212,'Item Detail'!$A$2:$G$346,7,0)</f>
        <v>2</v>
      </c>
      <c r="Q212" s="38" t="s">
        <v>2414</v>
      </c>
      <c r="R212" s="38" t="s">
        <v>2415</v>
      </c>
      <c r="S212" s="38" t="s">
        <v>2416</v>
      </c>
      <c r="T212" s="38" t="s">
        <v>2417</v>
      </c>
      <c r="U212" s="38" t="s">
        <v>2424</v>
      </c>
      <c r="V212" s="38" t="s">
        <v>2420</v>
      </c>
      <c r="W212" s="38" t="s">
        <v>2419</v>
      </c>
      <c r="X212" s="38" t="s">
        <v>2420</v>
      </c>
      <c r="Y212" s="38" t="s">
        <v>2420</v>
      </c>
      <c r="Z212" s="38" t="s">
        <v>2420</v>
      </c>
      <c r="AA212" s="39" t="s">
        <v>2450</v>
      </c>
    </row>
    <row r="213" spans="1:27" x14ac:dyDescent="0.3">
      <c r="A213" s="36" t="s">
        <v>1259</v>
      </c>
      <c r="B213" s="36" t="s">
        <v>2003</v>
      </c>
      <c r="C213" s="36" t="s">
        <v>1260</v>
      </c>
      <c r="D213" s="36" t="s">
        <v>765</v>
      </c>
      <c r="E213" s="36" t="s">
        <v>1137</v>
      </c>
      <c r="F213" s="36" t="s">
        <v>2004</v>
      </c>
      <c r="G213" s="36" t="s">
        <v>2201</v>
      </c>
      <c r="H213" s="36" t="s">
        <v>2008</v>
      </c>
      <c r="I213" s="36">
        <v>0</v>
      </c>
      <c r="J213" s="36">
        <v>0</v>
      </c>
      <c r="K213" s="36">
        <v>0</v>
      </c>
      <c r="L213" s="36">
        <v>1</v>
      </c>
      <c r="M213" s="36">
        <v>0</v>
      </c>
      <c r="N213" s="36">
        <v>1</v>
      </c>
      <c r="O213" s="36">
        <v>1</v>
      </c>
      <c r="P213">
        <f>VLOOKUP($A213,'Item Detail'!$A$2:$G$346,7,0)</f>
        <v>2</v>
      </c>
      <c r="Q213" s="38" t="s">
        <v>2414</v>
      </c>
      <c r="R213" s="38" t="s">
        <v>2415</v>
      </c>
      <c r="S213" s="38" t="s">
        <v>2416</v>
      </c>
      <c r="T213" s="38" t="s">
        <v>2417</v>
      </c>
      <c r="U213" s="38" t="s">
        <v>2418</v>
      </c>
      <c r="V213" s="38" t="s">
        <v>2419</v>
      </c>
      <c r="W213" s="38" t="s">
        <v>2420</v>
      </c>
      <c r="X213" s="38" t="s">
        <v>2419</v>
      </c>
      <c r="Y213" s="38" t="s">
        <v>2420</v>
      </c>
      <c r="Z213" s="38" t="s">
        <v>2420</v>
      </c>
      <c r="AA213" s="39" t="s">
        <v>2450</v>
      </c>
    </row>
    <row r="214" spans="1:27" x14ac:dyDescent="0.3">
      <c r="A214" s="36" t="s">
        <v>1259</v>
      </c>
      <c r="B214" s="36" t="s">
        <v>2003</v>
      </c>
      <c r="C214" s="36" t="s">
        <v>1260</v>
      </c>
      <c r="D214" s="36" t="s">
        <v>765</v>
      </c>
      <c r="E214" s="36" t="s">
        <v>1137</v>
      </c>
      <c r="F214" s="36" t="s">
        <v>2004</v>
      </c>
      <c r="G214" s="36" t="s">
        <v>2201</v>
      </c>
      <c r="H214" s="36" t="s">
        <v>2002</v>
      </c>
      <c r="I214" s="36">
        <v>0</v>
      </c>
      <c r="J214" s="36">
        <v>0</v>
      </c>
      <c r="K214" s="36">
        <v>1</v>
      </c>
      <c r="L214" s="36">
        <v>0</v>
      </c>
      <c r="M214" s="36">
        <v>0</v>
      </c>
      <c r="N214" s="36">
        <v>1</v>
      </c>
      <c r="O214" s="36">
        <v>1</v>
      </c>
      <c r="P214">
        <f>VLOOKUP($A214,'Item Detail'!$A$2:$G$346,7,0)</f>
        <v>2</v>
      </c>
      <c r="Q214" s="38" t="s">
        <v>2414</v>
      </c>
      <c r="R214" s="38" t="s">
        <v>2415</v>
      </c>
      <c r="S214" s="38" t="s">
        <v>2416</v>
      </c>
      <c r="T214" s="38" t="s">
        <v>2417</v>
      </c>
      <c r="U214" s="38" t="s">
        <v>2418</v>
      </c>
      <c r="V214" s="38" t="s">
        <v>2419</v>
      </c>
      <c r="W214" s="38" t="s">
        <v>2420</v>
      </c>
      <c r="X214" s="38" t="s">
        <v>2419</v>
      </c>
      <c r="Y214" s="38" t="s">
        <v>2420</v>
      </c>
      <c r="Z214" s="38" t="s">
        <v>2420</v>
      </c>
      <c r="AA214" s="39" t="s">
        <v>2449</v>
      </c>
    </row>
    <row r="215" spans="1:27" x14ac:dyDescent="0.3">
      <c r="A215" s="36" t="s">
        <v>1270</v>
      </c>
      <c r="B215" s="36" t="s">
        <v>2030</v>
      </c>
      <c r="C215" s="36" t="s">
        <v>1271</v>
      </c>
      <c r="D215" s="36" t="s">
        <v>742</v>
      </c>
      <c r="E215" s="36" t="s">
        <v>743</v>
      </c>
      <c r="F215" s="36" t="s">
        <v>165</v>
      </c>
      <c r="G215" s="36" t="s">
        <v>2202</v>
      </c>
      <c r="H215" s="36" t="s">
        <v>2008</v>
      </c>
      <c r="I215" s="36">
        <v>0</v>
      </c>
      <c r="J215" s="36">
        <v>1</v>
      </c>
      <c r="K215" s="36">
        <v>0</v>
      </c>
      <c r="L215" s="36">
        <v>0</v>
      </c>
      <c r="M215" s="36">
        <v>0</v>
      </c>
      <c r="N215" s="36">
        <v>1</v>
      </c>
      <c r="O215" s="36">
        <v>1</v>
      </c>
      <c r="P215">
        <f>VLOOKUP($A215,'Item Detail'!$A$2:$G$346,7,0)</f>
        <v>2</v>
      </c>
      <c r="Q215" s="38" t="s">
        <v>2414</v>
      </c>
      <c r="R215" s="38" t="s">
        <v>2415</v>
      </c>
      <c r="S215" s="38" t="s">
        <v>2416</v>
      </c>
      <c r="T215" s="38" t="s">
        <v>2417</v>
      </c>
      <c r="U215" s="38" t="s">
        <v>2418</v>
      </c>
      <c r="V215" s="38" t="s">
        <v>2419</v>
      </c>
      <c r="W215" s="38" t="s">
        <v>2420</v>
      </c>
      <c r="X215" s="38" t="s">
        <v>2419</v>
      </c>
      <c r="Y215" s="38" t="s">
        <v>2419</v>
      </c>
      <c r="Z215" s="38" t="s">
        <v>2420</v>
      </c>
      <c r="AA215" s="39" t="s">
        <v>2450</v>
      </c>
    </row>
    <row r="216" spans="1:27" x14ac:dyDescent="0.3">
      <c r="A216" s="36" t="s">
        <v>1270</v>
      </c>
      <c r="B216" s="36" t="s">
        <v>2030</v>
      </c>
      <c r="C216" s="36" t="s">
        <v>1271</v>
      </c>
      <c r="D216" s="36" t="s">
        <v>742</v>
      </c>
      <c r="E216" s="36" t="s">
        <v>743</v>
      </c>
      <c r="F216" s="36" t="s">
        <v>165</v>
      </c>
      <c r="G216" s="36" t="s">
        <v>2202</v>
      </c>
      <c r="H216" s="36" t="s">
        <v>2002</v>
      </c>
      <c r="I216" s="36">
        <v>0</v>
      </c>
      <c r="J216" s="36">
        <v>0</v>
      </c>
      <c r="K216" s="36">
        <v>1</v>
      </c>
      <c r="L216" s="36">
        <v>0</v>
      </c>
      <c r="M216" s="36">
        <v>0</v>
      </c>
      <c r="N216" s="36">
        <v>1</v>
      </c>
      <c r="O216" s="36">
        <v>1</v>
      </c>
      <c r="P216">
        <f>VLOOKUP($A216,'Item Detail'!$A$2:$G$346,7,0)</f>
        <v>2</v>
      </c>
      <c r="Q216" s="38" t="s">
        <v>2414</v>
      </c>
      <c r="R216" s="38" t="s">
        <v>2415</v>
      </c>
      <c r="S216" s="38" t="s">
        <v>2416</v>
      </c>
      <c r="T216" s="38" t="s">
        <v>2417</v>
      </c>
      <c r="U216" s="38" t="s">
        <v>2418</v>
      </c>
      <c r="V216" s="38" t="s">
        <v>2419</v>
      </c>
      <c r="W216" s="38" t="s">
        <v>2420</v>
      </c>
      <c r="X216" s="38" t="s">
        <v>2419</v>
      </c>
      <c r="Y216" s="38" t="s">
        <v>2419</v>
      </c>
      <c r="Z216" s="38" t="s">
        <v>2420</v>
      </c>
      <c r="AA216" s="39" t="s">
        <v>2449</v>
      </c>
    </row>
    <row r="217" spans="1:27" x14ac:dyDescent="0.3">
      <c r="A217" s="36" t="s">
        <v>1220</v>
      </c>
      <c r="B217" s="36" t="s">
        <v>2096</v>
      </c>
      <c r="C217" s="36" t="s">
        <v>1221</v>
      </c>
      <c r="D217" s="36" t="s">
        <v>765</v>
      </c>
      <c r="E217" s="36" t="s">
        <v>1222</v>
      </c>
      <c r="F217" s="36" t="s">
        <v>1223</v>
      </c>
      <c r="G217" s="36" t="s">
        <v>2203</v>
      </c>
      <c r="H217" s="36" t="s">
        <v>2002</v>
      </c>
      <c r="I217" s="36">
        <v>0</v>
      </c>
      <c r="J217" s="36">
        <v>2</v>
      </c>
      <c r="K217" s="36">
        <v>0</v>
      </c>
      <c r="L217" s="36">
        <v>0</v>
      </c>
      <c r="M217" s="36">
        <v>0</v>
      </c>
      <c r="N217" s="36">
        <v>2</v>
      </c>
      <c r="O217" s="36">
        <v>2</v>
      </c>
      <c r="P217">
        <f>VLOOKUP($A217,'Item Detail'!$A$2:$G$346,7,0)</f>
        <v>2</v>
      </c>
      <c r="Q217" s="38" t="s">
        <v>2423</v>
      </c>
      <c r="R217" s="38" t="s">
        <v>2415</v>
      </c>
      <c r="S217" s="38" t="s">
        <v>2416</v>
      </c>
      <c r="T217" s="38" t="s">
        <v>2417</v>
      </c>
      <c r="U217" s="38" t="s">
        <v>2417</v>
      </c>
      <c r="V217" s="38" t="s">
        <v>2419</v>
      </c>
      <c r="W217" s="38" t="s">
        <v>2419</v>
      </c>
      <c r="X217" s="38" t="s">
        <v>2419</v>
      </c>
      <c r="Y217" s="38" t="s">
        <v>2419</v>
      </c>
      <c r="Z217" s="38" t="s">
        <v>2419</v>
      </c>
      <c r="AA217" s="39" t="s">
        <v>2449</v>
      </c>
    </row>
    <row r="218" spans="1:27" x14ac:dyDescent="0.3">
      <c r="A218" s="36" t="s">
        <v>1250</v>
      </c>
      <c r="B218" s="36" t="s">
        <v>2041</v>
      </c>
      <c r="C218" s="36" t="s">
        <v>1251</v>
      </c>
      <c r="D218" s="36" t="s">
        <v>1252</v>
      </c>
      <c r="E218" s="36" t="s">
        <v>706</v>
      </c>
      <c r="F218" s="36" t="s">
        <v>250</v>
      </c>
      <c r="G218" s="36" t="s">
        <v>2204</v>
      </c>
      <c r="H218" s="36" t="s">
        <v>2008</v>
      </c>
      <c r="I218" s="36">
        <v>0</v>
      </c>
      <c r="J218" s="36">
        <v>2</v>
      </c>
      <c r="K218" s="36">
        <v>0</v>
      </c>
      <c r="L218" s="36">
        <v>0</v>
      </c>
      <c r="M218" s="36">
        <v>0</v>
      </c>
      <c r="N218" s="36">
        <v>2</v>
      </c>
      <c r="O218" s="36">
        <v>2</v>
      </c>
      <c r="P218">
        <f>VLOOKUP($A218,'Item Detail'!$A$2:$G$346,7,0)</f>
        <v>2</v>
      </c>
      <c r="Q218" s="38" t="s">
        <v>2436</v>
      </c>
      <c r="R218" s="38" t="s">
        <v>2415</v>
      </c>
      <c r="S218" s="38" t="s">
        <v>2416</v>
      </c>
      <c r="T218" s="38" t="s">
        <v>2417</v>
      </c>
      <c r="U218" s="38" t="s">
        <v>2417</v>
      </c>
      <c r="V218" s="38" t="s">
        <v>2419</v>
      </c>
      <c r="W218" s="38" t="s">
        <v>2420</v>
      </c>
      <c r="X218" s="38" t="s">
        <v>2419</v>
      </c>
      <c r="Y218" s="38" t="s">
        <v>2419</v>
      </c>
      <c r="Z218" s="38" t="s">
        <v>2420</v>
      </c>
      <c r="AA218" s="39" t="s">
        <v>2450</v>
      </c>
    </row>
    <row r="219" spans="1:27" x14ac:dyDescent="0.3">
      <c r="A219" s="36" t="s">
        <v>650</v>
      </c>
      <c r="B219" s="36" t="s">
        <v>2065</v>
      </c>
      <c r="C219" s="36" t="s">
        <v>651</v>
      </c>
      <c r="D219" s="36" t="s">
        <v>856</v>
      </c>
      <c r="E219" s="36" t="s">
        <v>857</v>
      </c>
      <c r="F219" s="36" t="s">
        <v>545</v>
      </c>
      <c r="G219" s="36" t="s">
        <v>2205</v>
      </c>
      <c r="H219" s="36" t="s">
        <v>2018</v>
      </c>
      <c r="I219" s="36">
        <v>0</v>
      </c>
      <c r="J219" s="36">
        <v>0</v>
      </c>
      <c r="K219" s="36">
        <v>0</v>
      </c>
      <c r="L219" s="36">
        <v>2</v>
      </c>
      <c r="M219" s="36">
        <v>0</v>
      </c>
      <c r="N219" s="36">
        <v>2</v>
      </c>
      <c r="O219" s="36">
        <v>2</v>
      </c>
      <c r="P219">
        <f>VLOOKUP($A219,'Item Detail'!$A$2:$G$346,7,0)</f>
        <v>2</v>
      </c>
      <c r="Q219" s="38" t="s">
        <v>2422</v>
      </c>
      <c r="R219" s="38" t="s">
        <v>2415</v>
      </c>
      <c r="S219" s="38" t="s">
        <v>537</v>
      </c>
      <c r="T219" s="38" t="s">
        <v>2417</v>
      </c>
      <c r="U219" s="38" t="s">
        <v>2417</v>
      </c>
      <c r="V219" s="38" t="s">
        <v>2420</v>
      </c>
      <c r="W219" s="38" t="s">
        <v>2420</v>
      </c>
      <c r="X219" s="38" t="s">
        <v>2420</v>
      </c>
      <c r="Y219" s="38" t="s">
        <v>2420</v>
      </c>
      <c r="Z219" s="38" t="s">
        <v>2420</v>
      </c>
      <c r="AA219" s="39" t="s">
        <v>2451</v>
      </c>
    </row>
    <row r="220" spans="1:27" x14ac:dyDescent="0.3">
      <c r="A220" s="36" t="s">
        <v>1292</v>
      </c>
      <c r="B220" s="36" t="s">
        <v>2065</v>
      </c>
      <c r="C220" s="36" t="s">
        <v>1293</v>
      </c>
      <c r="D220" s="36" t="s">
        <v>1039</v>
      </c>
      <c r="E220" s="36" t="s">
        <v>857</v>
      </c>
      <c r="F220" s="36" t="s">
        <v>545</v>
      </c>
      <c r="G220" s="36" t="s">
        <v>2206</v>
      </c>
      <c r="H220" s="36" t="s">
        <v>2008</v>
      </c>
      <c r="I220" s="36">
        <v>0</v>
      </c>
      <c r="J220" s="36">
        <v>1</v>
      </c>
      <c r="K220" s="36">
        <v>1</v>
      </c>
      <c r="L220" s="36">
        <v>0</v>
      </c>
      <c r="M220" s="36">
        <v>0</v>
      </c>
      <c r="N220" s="36">
        <v>2</v>
      </c>
      <c r="O220" s="36">
        <v>2</v>
      </c>
      <c r="P220">
        <f>VLOOKUP($A220,'Item Detail'!$A$2:$G$346,7,0)</f>
        <v>2</v>
      </c>
      <c r="Q220" s="38" t="s">
        <v>2414</v>
      </c>
      <c r="R220" s="38" t="s">
        <v>2415</v>
      </c>
      <c r="S220" s="38" t="s">
        <v>2416</v>
      </c>
      <c r="T220" s="38" t="s">
        <v>2417</v>
      </c>
      <c r="U220" s="38" t="s">
        <v>2417</v>
      </c>
      <c r="V220" s="38" t="s">
        <v>2419</v>
      </c>
      <c r="W220" s="38" t="s">
        <v>2420</v>
      </c>
      <c r="X220" s="38" t="s">
        <v>2420</v>
      </c>
      <c r="Y220" s="38" t="s">
        <v>2420</v>
      </c>
      <c r="Z220" s="38" t="s">
        <v>2420</v>
      </c>
      <c r="AA220" s="39" t="s">
        <v>2450</v>
      </c>
    </row>
    <row r="221" spans="1:27" x14ac:dyDescent="0.3">
      <c r="A221" s="36" t="s">
        <v>629</v>
      </c>
      <c r="B221" s="36" t="s">
        <v>2065</v>
      </c>
      <c r="C221" s="36" t="s">
        <v>1167</v>
      </c>
      <c r="D221" s="36" t="s">
        <v>1039</v>
      </c>
      <c r="E221" s="36" t="s">
        <v>857</v>
      </c>
      <c r="F221" s="36" t="s">
        <v>545</v>
      </c>
      <c r="G221" s="36" t="s">
        <v>2207</v>
      </c>
      <c r="H221" s="36" t="s">
        <v>2018</v>
      </c>
      <c r="I221" s="36">
        <v>0</v>
      </c>
      <c r="J221" s="36">
        <v>0</v>
      </c>
      <c r="K221" s="36">
        <v>0</v>
      </c>
      <c r="L221" s="36">
        <v>2</v>
      </c>
      <c r="M221" s="36">
        <v>0</v>
      </c>
      <c r="N221" s="36">
        <v>2</v>
      </c>
      <c r="O221" s="36">
        <v>2</v>
      </c>
      <c r="P221">
        <f>VLOOKUP($A221,'Item Detail'!$A$2:$G$346,7,0)</f>
        <v>2</v>
      </c>
      <c r="Q221" s="38" t="s">
        <v>2422</v>
      </c>
      <c r="R221" s="38" t="s">
        <v>2415</v>
      </c>
      <c r="S221" s="38" t="s">
        <v>537</v>
      </c>
      <c r="T221" s="38" t="s">
        <v>2417</v>
      </c>
      <c r="U221" s="38" t="s">
        <v>2417</v>
      </c>
      <c r="V221" s="38" t="s">
        <v>2420</v>
      </c>
      <c r="W221" s="38" t="s">
        <v>2420</v>
      </c>
      <c r="X221" s="38" t="s">
        <v>2420</v>
      </c>
      <c r="Y221" s="38" t="s">
        <v>2420</v>
      </c>
      <c r="Z221" s="38" t="s">
        <v>2420</v>
      </c>
      <c r="AA221" s="39" t="s">
        <v>2451</v>
      </c>
    </row>
    <row r="222" spans="1:27" x14ac:dyDescent="0.3">
      <c r="A222" s="36" t="s">
        <v>601</v>
      </c>
      <c r="B222" s="36" t="s">
        <v>2065</v>
      </c>
      <c r="C222" s="36" t="s">
        <v>602</v>
      </c>
      <c r="D222" s="36" t="s">
        <v>1124</v>
      </c>
      <c r="E222" s="36" t="s">
        <v>857</v>
      </c>
      <c r="F222" s="36" t="s">
        <v>545</v>
      </c>
      <c r="G222" s="36" t="s">
        <v>2208</v>
      </c>
      <c r="H222" s="36" t="s">
        <v>2018</v>
      </c>
      <c r="I222" s="36">
        <v>1</v>
      </c>
      <c r="J222" s="36">
        <v>1</v>
      </c>
      <c r="K222" s="36">
        <v>0</v>
      </c>
      <c r="L222" s="36">
        <v>0</v>
      </c>
      <c r="M222" s="36">
        <v>0</v>
      </c>
      <c r="N222" s="36">
        <v>2</v>
      </c>
      <c r="O222" s="36">
        <v>2</v>
      </c>
      <c r="P222">
        <f>VLOOKUP($A222,'Item Detail'!$A$2:$G$346,7,0)</f>
        <v>2</v>
      </c>
      <c r="Q222" s="38" t="s">
        <v>2422</v>
      </c>
      <c r="R222" s="38" t="s">
        <v>2415</v>
      </c>
      <c r="S222" s="38" t="s">
        <v>537</v>
      </c>
      <c r="T222" s="38" t="s">
        <v>2417</v>
      </c>
      <c r="U222" s="38" t="s">
        <v>2417</v>
      </c>
      <c r="V222" s="38" t="s">
        <v>2420</v>
      </c>
      <c r="W222" s="38" t="s">
        <v>2420</v>
      </c>
      <c r="X222" s="38" t="s">
        <v>2420</v>
      </c>
      <c r="Y222" s="38" t="s">
        <v>2420</v>
      </c>
      <c r="Z222" s="38" t="s">
        <v>2420</v>
      </c>
      <c r="AA222" s="39" t="s">
        <v>2451</v>
      </c>
    </row>
    <row r="223" spans="1:27" x14ac:dyDescent="0.3">
      <c r="A223" s="36" t="s">
        <v>605</v>
      </c>
      <c r="B223" s="36" t="s">
        <v>2065</v>
      </c>
      <c r="C223" s="36" t="s">
        <v>1123</v>
      </c>
      <c r="D223" s="36" t="s">
        <v>1124</v>
      </c>
      <c r="E223" s="36" t="s">
        <v>857</v>
      </c>
      <c r="F223" s="36" t="s">
        <v>545</v>
      </c>
      <c r="G223" s="36" t="s">
        <v>2209</v>
      </c>
      <c r="H223" s="36" t="s">
        <v>2018</v>
      </c>
      <c r="I223" s="36">
        <v>0</v>
      </c>
      <c r="J223" s="36">
        <v>1</v>
      </c>
      <c r="K223" s="36">
        <v>1</v>
      </c>
      <c r="L223" s="36">
        <v>0</v>
      </c>
      <c r="M223" s="36">
        <v>0</v>
      </c>
      <c r="N223" s="36">
        <v>2</v>
      </c>
      <c r="O223" s="36">
        <v>2</v>
      </c>
      <c r="P223">
        <f>VLOOKUP($A223,'Item Detail'!$A$2:$G$346,7,0)</f>
        <v>2</v>
      </c>
      <c r="Q223" s="38" t="s">
        <v>2422</v>
      </c>
      <c r="R223" s="38" t="s">
        <v>2415</v>
      </c>
      <c r="S223" s="38" t="s">
        <v>537</v>
      </c>
      <c r="T223" s="38" t="s">
        <v>2417</v>
      </c>
      <c r="U223" s="38" t="s">
        <v>2417</v>
      </c>
      <c r="V223" s="38" t="s">
        <v>2420</v>
      </c>
      <c r="W223" s="38" t="s">
        <v>2420</v>
      </c>
      <c r="X223" s="38" t="s">
        <v>2420</v>
      </c>
      <c r="Y223" s="38" t="s">
        <v>2420</v>
      </c>
      <c r="Z223" s="38" t="s">
        <v>2420</v>
      </c>
      <c r="AA223" s="39" t="s">
        <v>2451</v>
      </c>
    </row>
    <row r="224" spans="1:27" x14ac:dyDescent="0.3">
      <c r="A224" s="36" t="s">
        <v>1077</v>
      </c>
      <c r="B224" s="36" t="s">
        <v>1998</v>
      </c>
      <c r="C224" s="36" t="s">
        <v>1078</v>
      </c>
      <c r="D224" s="36" t="s">
        <v>691</v>
      </c>
      <c r="E224" s="36" t="s">
        <v>692</v>
      </c>
      <c r="F224" s="36" t="s">
        <v>1999</v>
      </c>
      <c r="G224" s="36" t="s">
        <v>2210</v>
      </c>
      <c r="H224" s="36" t="s">
        <v>2001</v>
      </c>
      <c r="I224" s="36">
        <v>0</v>
      </c>
      <c r="J224" s="36">
        <v>0</v>
      </c>
      <c r="K224" s="36">
        <v>0</v>
      </c>
      <c r="L224" s="36">
        <v>2</v>
      </c>
      <c r="M224" s="36">
        <v>0</v>
      </c>
      <c r="N224" s="36">
        <v>2</v>
      </c>
      <c r="O224" s="36">
        <v>2</v>
      </c>
      <c r="P224">
        <f>VLOOKUP($A224,'Item Detail'!$A$2:$G$346,7,0)</f>
        <v>2</v>
      </c>
      <c r="Q224" s="38" t="s">
        <v>2414</v>
      </c>
      <c r="R224" s="38" t="s">
        <v>2415</v>
      </c>
      <c r="S224" s="38" t="s">
        <v>2416</v>
      </c>
      <c r="T224" s="38" t="s">
        <v>2417</v>
      </c>
      <c r="U224" s="38" t="s">
        <v>2418</v>
      </c>
      <c r="V224" s="38" t="s">
        <v>2419</v>
      </c>
      <c r="W224" s="38" t="s">
        <v>2419</v>
      </c>
      <c r="X224" s="38" t="s">
        <v>2419</v>
      </c>
      <c r="Y224" s="38" t="s">
        <v>2419</v>
      </c>
      <c r="Z224" s="38" t="s">
        <v>2419</v>
      </c>
      <c r="AA224" s="39" t="s">
        <v>2449</v>
      </c>
    </row>
    <row r="225" spans="1:27" x14ac:dyDescent="0.3">
      <c r="A225" s="36" t="s">
        <v>1591</v>
      </c>
      <c r="B225" s="36" t="s">
        <v>2037</v>
      </c>
      <c r="C225" s="36" t="s">
        <v>1592</v>
      </c>
      <c r="D225" s="36" t="s">
        <v>765</v>
      </c>
      <c r="E225" s="36" t="s">
        <v>710</v>
      </c>
      <c r="F225" s="36" t="s">
        <v>2038</v>
      </c>
      <c r="G225" s="36" t="s">
        <v>2211</v>
      </c>
      <c r="H225" s="36" t="s">
        <v>2002</v>
      </c>
      <c r="I225" s="36">
        <v>0</v>
      </c>
      <c r="J225" s="36">
        <v>0</v>
      </c>
      <c r="K225" s="36">
        <v>0</v>
      </c>
      <c r="L225" s="36">
        <v>1</v>
      </c>
      <c r="M225" s="36">
        <v>0</v>
      </c>
      <c r="N225" s="36">
        <v>1</v>
      </c>
      <c r="O225" s="36">
        <v>100</v>
      </c>
      <c r="P225">
        <f>VLOOKUP($A225,'Item Detail'!$A$2:$G$346,7,0)</f>
        <v>1</v>
      </c>
      <c r="Q225" s="38" t="s">
        <v>2423</v>
      </c>
      <c r="R225" s="38" t="s">
        <v>2415</v>
      </c>
      <c r="S225" s="38" t="s">
        <v>2416</v>
      </c>
      <c r="T225" s="38" t="s">
        <v>2417</v>
      </c>
      <c r="U225" s="38" t="s">
        <v>2417</v>
      </c>
      <c r="V225" s="38" t="s">
        <v>2419</v>
      </c>
      <c r="W225" s="38" t="s">
        <v>2419</v>
      </c>
      <c r="X225" s="38" t="s">
        <v>2419</v>
      </c>
      <c r="Y225" s="38" t="s">
        <v>2419</v>
      </c>
      <c r="Z225" s="38" t="s">
        <v>2419</v>
      </c>
      <c r="AA225" s="39" t="s">
        <v>2449</v>
      </c>
    </row>
    <row r="226" spans="1:27" x14ac:dyDescent="0.3">
      <c r="A226" s="36" t="s">
        <v>1680</v>
      </c>
      <c r="B226" s="36" t="s">
        <v>2037</v>
      </c>
      <c r="C226" s="36" t="s">
        <v>1681</v>
      </c>
      <c r="D226" s="36" t="s">
        <v>1682</v>
      </c>
      <c r="E226" s="36" t="s">
        <v>710</v>
      </c>
      <c r="F226" s="36" t="s">
        <v>2038</v>
      </c>
      <c r="G226" s="36" t="s">
        <v>2212</v>
      </c>
      <c r="H226" s="36" t="s">
        <v>2002</v>
      </c>
      <c r="I226" s="36">
        <v>0</v>
      </c>
      <c r="J226" s="36">
        <v>0</v>
      </c>
      <c r="K226" s="36">
        <v>1</v>
      </c>
      <c r="L226" s="36">
        <v>0</v>
      </c>
      <c r="M226" s="36">
        <v>0</v>
      </c>
      <c r="N226" s="36">
        <v>1</v>
      </c>
      <c r="O226" s="36">
        <v>50</v>
      </c>
      <c r="P226">
        <f>VLOOKUP($A226,'Item Detail'!$A$2:$G$346,7,0)</f>
        <v>1</v>
      </c>
      <c r="Q226" s="38" t="s">
        <v>2414</v>
      </c>
      <c r="R226" s="38" t="s">
        <v>2415</v>
      </c>
      <c r="S226" s="38" t="s">
        <v>2416</v>
      </c>
      <c r="T226" s="38" t="s">
        <v>2417</v>
      </c>
      <c r="U226" s="38" t="s">
        <v>2418</v>
      </c>
      <c r="V226" s="38" t="s">
        <v>2419</v>
      </c>
      <c r="W226" s="38" t="s">
        <v>2419</v>
      </c>
      <c r="X226" s="38" t="s">
        <v>2419</v>
      </c>
      <c r="Y226" s="38" t="s">
        <v>2419</v>
      </c>
      <c r="Z226" s="38" t="s">
        <v>2419</v>
      </c>
      <c r="AA226" s="39" t="s">
        <v>2449</v>
      </c>
    </row>
    <row r="227" spans="1:27" x14ac:dyDescent="0.3">
      <c r="A227" s="36" t="s">
        <v>1786</v>
      </c>
      <c r="B227" s="36" t="s">
        <v>2096</v>
      </c>
      <c r="C227" s="36" t="s">
        <v>1787</v>
      </c>
      <c r="D227" s="36" t="s">
        <v>1788</v>
      </c>
      <c r="E227" s="36" t="s">
        <v>1789</v>
      </c>
      <c r="F227" s="36" t="s">
        <v>2213</v>
      </c>
      <c r="G227" s="36" t="s">
        <v>2214</v>
      </c>
      <c r="H227" s="36" t="s">
        <v>2002</v>
      </c>
      <c r="I227" s="36">
        <v>0</v>
      </c>
      <c r="J227" s="36">
        <v>0</v>
      </c>
      <c r="K227" s="36">
        <v>0</v>
      </c>
      <c r="L227" s="36">
        <v>1</v>
      </c>
      <c r="M227" s="36">
        <v>0</v>
      </c>
      <c r="N227" s="36">
        <v>1</v>
      </c>
      <c r="O227" s="36">
        <v>30</v>
      </c>
      <c r="P227">
        <f>VLOOKUP($A227,'Item Detail'!$A$2:$G$346,7,0)</f>
        <v>1</v>
      </c>
      <c r="Q227" s="38" t="s">
        <v>2414</v>
      </c>
      <c r="R227" s="38" t="s">
        <v>2415</v>
      </c>
      <c r="S227" s="38" t="s">
        <v>2416</v>
      </c>
      <c r="T227" s="38" t="s">
        <v>2417</v>
      </c>
      <c r="U227" s="38" t="s">
        <v>2417</v>
      </c>
      <c r="V227" s="38" t="s">
        <v>2419</v>
      </c>
      <c r="W227" s="38" t="s">
        <v>2419</v>
      </c>
      <c r="X227" s="38" t="s">
        <v>2419</v>
      </c>
      <c r="Y227" s="38" t="s">
        <v>2419</v>
      </c>
      <c r="Z227" s="38" t="s">
        <v>2419</v>
      </c>
      <c r="AA227" s="39" t="s">
        <v>2449</v>
      </c>
    </row>
    <row r="228" spans="1:27" x14ac:dyDescent="0.3">
      <c r="A228" s="36" t="s">
        <v>1876</v>
      </c>
      <c r="B228" s="36" t="s">
        <v>2041</v>
      </c>
      <c r="C228" s="36" t="s">
        <v>1877</v>
      </c>
      <c r="D228" s="36" t="s">
        <v>1506</v>
      </c>
      <c r="E228" s="36" t="s">
        <v>710</v>
      </c>
      <c r="F228" s="36" t="s">
        <v>250</v>
      </c>
      <c r="G228" s="36" t="s">
        <v>2215</v>
      </c>
      <c r="H228" s="36" t="s">
        <v>2002</v>
      </c>
      <c r="I228" s="36">
        <v>1</v>
      </c>
      <c r="J228" s="36">
        <v>0</v>
      </c>
      <c r="K228" s="36">
        <v>0</v>
      </c>
      <c r="L228" s="36">
        <v>0</v>
      </c>
      <c r="M228" s="36">
        <v>0</v>
      </c>
      <c r="N228" s="36">
        <v>1</v>
      </c>
      <c r="O228" s="36">
        <v>24</v>
      </c>
      <c r="P228">
        <f>VLOOKUP($A228,'Item Detail'!$A$2:$G$346,7,0)</f>
        <v>1</v>
      </c>
      <c r="Q228" s="38" t="s">
        <v>2414</v>
      </c>
      <c r="R228" s="38" t="s">
        <v>2415</v>
      </c>
      <c r="S228" s="38" t="s">
        <v>2416</v>
      </c>
      <c r="T228" s="38" t="s">
        <v>2417</v>
      </c>
      <c r="U228" s="38" t="s">
        <v>2418</v>
      </c>
      <c r="V228" s="38" t="s">
        <v>2419</v>
      </c>
      <c r="W228" s="38" t="s">
        <v>2419</v>
      </c>
      <c r="X228" s="38" t="s">
        <v>2419</v>
      </c>
      <c r="Y228" s="38" t="s">
        <v>2419</v>
      </c>
      <c r="Z228" s="38" t="s">
        <v>2419</v>
      </c>
      <c r="AA228" s="39" t="s">
        <v>2449</v>
      </c>
    </row>
    <row r="229" spans="1:27" x14ac:dyDescent="0.3">
      <c r="A229" s="36" t="s">
        <v>1541</v>
      </c>
      <c r="B229" s="36" t="s">
        <v>2003</v>
      </c>
      <c r="C229" s="36" t="s">
        <v>1542</v>
      </c>
      <c r="D229" s="36" t="s">
        <v>1506</v>
      </c>
      <c r="E229" s="36" t="s">
        <v>687</v>
      </c>
      <c r="F229" s="36" t="s">
        <v>2004</v>
      </c>
      <c r="G229" s="36" t="s">
        <v>2216</v>
      </c>
      <c r="H229" s="36" t="s">
        <v>2008</v>
      </c>
      <c r="I229" s="36">
        <v>0</v>
      </c>
      <c r="J229" s="36">
        <v>0</v>
      </c>
      <c r="K229" s="36">
        <v>1</v>
      </c>
      <c r="L229" s="36">
        <v>0</v>
      </c>
      <c r="M229" s="36">
        <v>0</v>
      </c>
      <c r="N229" s="36">
        <v>1</v>
      </c>
      <c r="O229" s="36">
        <v>20</v>
      </c>
      <c r="P229">
        <f>VLOOKUP($A229,'Item Detail'!$A$2:$G$346,7,0)</f>
        <v>1</v>
      </c>
      <c r="Q229" s="38" t="s">
        <v>2414</v>
      </c>
      <c r="R229" s="38" t="s">
        <v>2415</v>
      </c>
      <c r="S229" s="38" t="s">
        <v>2416</v>
      </c>
      <c r="T229" s="38" t="s">
        <v>2417</v>
      </c>
      <c r="U229" s="38" t="s">
        <v>2418</v>
      </c>
      <c r="V229" s="38" t="s">
        <v>2419</v>
      </c>
      <c r="W229" s="38" t="s">
        <v>2420</v>
      </c>
      <c r="X229" s="38" t="s">
        <v>2420</v>
      </c>
      <c r="Y229" s="38" t="s">
        <v>2420</v>
      </c>
      <c r="Z229" s="38" t="s">
        <v>2420</v>
      </c>
      <c r="AA229" s="39" t="s">
        <v>2450</v>
      </c>
    </row>
    <row r="230" spans="1:27" x14ac:dyDescent="0.3">
      <c r="A230" s="36" t="s">
        <v>1643</v>
      </c>
      <c r="B230" s="36" t="s">
        <v>2094</v>
      </c>
      <c r="C230" s="36" t="s">
        <v>1644</v>
      </c>
      <c r="D230" s="36" t="s">
        <v>1645</v>
      </c>
      <c r="E230" s="36" t="s">
        <v>1646</v>
      </c>
      <c r="F230" s="36" t="s">
        <v>1647</v>
      </c>
      <c r="G230" s="36" t="s">
        <v>2217</v>
      </c>
      <c r="H230" s="36" t="s">
        <v>2002</v>
      </c>
      <c r="I230" s="36">
        <v>0</v>
      </c>
      <c r="J230" s="36">
        <v>0</v>
      </c>
      <c r="K230" s="36">
        <v>1</v>
      </c>
      <c r="L230" s="36">
        <v>0</v>
      </c>
      <c r="M230" s="36">
        <v>0</v>
      </c>
      <c r="N230" s="36">
        <v>1</v>
      </c>
      <c r="O230" s="36">
        <v>20</v>
      </c>
      <c r="P230">
        <f>VLOOKUP($A230,'Item Detail'!$A$2:$G$346,7,0)</f>
        <v>1</v>
      </c>
      <c r="Q230" s="38" t="s">
        <v>2421</v>
      </c>
      <c r="R230" s="38" t="s">
        <v>2415</v>
      </c>
      <c r="S230" s="38" t="s">
        <v>2416</v>
      </c>
      <c r="T230" s="38" t="s">
        <v>2417</v>
      </c>
      <c r="U230" s="38" t="s">
        <v>2417</v>
      </c>
      <c r="V230" s="38" t="s">
        <v>2419</v>
      </c>
      <c r="W230" s="38" t="s">
        <v>2419</v>
      </c>
      <c r="X230" s="38" t="s">
        <v>2419</v>
      </c>
      <c r="Y230" s="38" t="s">
        <v>2419</v>
      </c>
      <c r="Z230" s="38" t="s">
        <v>2419</v>
      </c>
      <c r="AA230" s="39" t="s">
        <v>2449</v>
      </c>
    </row>
    <row r="231" spans="1:27" x14ac:dyDescent="0.3">
      <c r="A231" s="36" t="s">
        <v>1397</v>
      </c>
      <c r="B231" s="36" t="s">
        <v>2088</v>
      </c>
      <c r="C231" s="36" t="s">
        <v>1398</v>
      </c>
      <c r="D231" s="36" t="s">
        <v>1399</v>
      </c>
      <c r="E231" s="36" t="s">
        <v>710</v>
      </c>
      <c r="F231" s="36" t="s">
        <v>198</v>
      </c>
      <c r="G231" s="36" t="s">
        <v>2218</v>
      </c>
      <c r="H231" s="36" t="s">
        <v>2008</v>
      </c>
      <c r="I231" s="36">
        <v>0</v>
      </c>
      <c r="J231" s="36">
        <v>0</v>
      </c>
      <c r="K231" s="36">
        <v>1</v>
      </c>
      <c r="L231" s="36">
        <v>0</v>
      </c>
      <c r="M231" s="36">
        <v>0</v>
      </c>
      <c r="N231" s="36">
        <v>1</v>
      </c>
      <c r="O231" s="36">
        <v>20</v>
      </c>
      <c r="P231">
        <f>VLOOKUP($A231,'Item Detail'!$A$2:$G$346,7,0)</f>
        <v>1</v>
      </c>
      <c r="Q231" s="38" t="s">
        <v>2414</v>
      </c>
      <c r="R231" s="38" t="s">
        <v>537</v>
      </c>
      <c r="S231" s="38" t="s">
        <v>2416</v>
      </c>
      <c r="T231" s="38" t="s">
        <v>2417</v>
      </c>
      <c r="U231" s="38" t="s">
        <v>2417</v>
      </c>
      <c r="V231" s="38" t="s">
        <v>2420</v>
      </c>
      <c r="W231" s="38" t="s">
        <v>2420</v>
      </c>
      <c r="X231" s="38" t="s">
        <v>2420</v>
      </c>
      <c r="Y231" s="38" t="s">
        <v>2420</v>
      </c>
      <c r="Z231" s="38" t="s">
        <v>2420</v>
      </c>
      <c r="AA231" s="39" t="s">
        <v>2448</v>
      </c>
    </row>
    <row r="232" spans="1:27" x14ac:dyDescent="0.3">
      <c r="A232" s="36" t="s">
        <v>1802</v>
      </c>
      <c r="B232" s="36" t="s">
        <v>2219</v>
      </c>
      <c r="C232" s="36" t="s">
        <v>1803</v>
      </c>
      <c r="D232" s="36" t="s">
        <v>1343</v>
      </c>
      <c r="E232" s="36" t="s">
        <v>710</v>
      </c>
      <c r="F232" s="36" t="s">
        <v>2220</v>
      </c>
      <c r="G232" s="36" t="s">
        <v>2221</v>
      </c>
      <c r="H232" s="36" t="s">
        <v>2002</v>
      </c>
      <c r="I232" s="36">
        <v>1</v>
      </c>
      <c r="J232" s="36">
        <v>0</v>
      </c>
      <c r="K232" s="36">
        <v>0</v>
      </c>
      <c r="L232" s="36">
        <v>0</v>
      </c>
      <c r="M232" s="36">
        <v>0</v>
      </c>
      <c r="N232" s="36">
        <v>1</v>
      </c>
      <c r="O232" s="36">
        <v>15</v>
      </c>
      <c r="P232">
        <f>VLOOKUP($A232,'Item Detail'!$A$2:$G$346,7,0)</f>
        <v>1</v>
      </c>
      <c r="Q232" s="38" t="s">
        <v>2414</v>
      </c>
      <c r="R232" s="38" t="s">
        <v>2415</v>
      </c>
      <c r="S232" s="38" t="s">
        <v>2416</v>
      </c>
      <c r="T232" s="38" t="s">
        <v>2417</v>
      </c>
      <c r="U232" s="38" t="s">
        <v>2417</v>
      </c>
      <c r="V232" s="38" t="s">
        <v>2419</v>
      </c>
      <c r="W232" s="38" t="s">
        <v>2419</v>
      </c>
      <c r="X232" s="38" t="s">
        <v>2419</v>
      </c>
      <c r="Y232" s="38" t="s">
        <v>2419</v>
      </c>
      <c r="Z232" s="38" t="s">
        <v>2419</v>
      </c>
      <c r="AA232" s="39" t="s">
        <v>2449</v>
      </c>
    </row>
    <row r="233" spans="1:27" x14ac:dyDescent="0.3">
      <c r="A233" s="36" t="s">
        <v>1864</v>
      </c>
      <c r="B233" s="36" t="s">
        <v>2023</v>
      </c>
      <c r="C233" s="36" t="s">
        <v>1718</v>
      </c>
      <c r="D233" s="36" t="s">
        <v>1865</v>
      </c>
      <c r="E233" s="36" t="s">
        <v>1034</v>
      </c>
      <c r="F233" s="36" t="s">
        <v>275</v>
      </c>
      <c r="G233" s="36" t="s">
        <v>2222</v>
      </c>
      <c r="H233" s="36" t="s">
        <v>2001</v>
      </c>
      <c r="I233" s="36">
        <v>0</v>
      </c>
      <c r="J233" s="36">
        <v>0</v>
      </c>
      <c r="K233" s="36">
        <v>0</v>
      </c>
      <c r="L233" s="36">
        <v>0</v>
      </c>
      <c r="M233" s="36">
        <v>1</v>
      </c>
      <c r="N233" s="36">
        <v>1</v>
      </c>
      <c r="O233" s="36">
        <v>12</v>
      </c>
      <c r="P233">
        <f>VLOOKUP($A233,'Item Detail'!$A$2:$G$346,7,0)</f>
        <v>1</v>
      </c>
      <c r="Q233" s="38" t="s">
        <v>2414</v>
      </c>
      <c r="R233" s="38" t="s">
        <v>2440</v>
      </c>
      <c r="S233" s="38" t="s">
        <v>2416</v>
      </c>
      <c r="T233" s="38" t="s">
        <v>2417</v>
      </c>
      <c r="U233" s="38" t="s">
        <v>2425</v>
      </c>
      <c r="V233" s="38" t="s">
        <v>2419</v>
      </c>
      <c r="W233" s="38" t="s">
        <v>2419</v>
      </c>
      <c r="X233" s="38" t="s">
        <v>2419</v>
      </c>
      <c r="Y233" s="38" t="s">
        <v>2419</v>
      </c>
      <c r="Z233" s="38" t="s">
        <v>2419</v>
      </c>
      <c r="AA233" s="39" t="s">
        <v>2449</v>
      </c>
    </row>
    <row r="234" spans="1:27" x14ac:dyDescent="0.3">
      <c r="A234" s="36" t="s">
        <v>1517</v>
      </c>
      <c r="B234" s="36" t="s">
        <v>2111</v>
      </c>
      <c r="C234" s="36" t="s">
        <v>1518</v>
      </c>
      <c r="D234" s="36" t="s">
        <v>1519</v>
      </c>
      <c r="E234" s="36" t="s">
        <v>761</v>
      </c>
      <c r="F234" s="36" t="s">
        <v>1520</v>
      </c>
      <c r="G234" s="36" t="s">
        <v>2223</v>
      </c>
      <c r="H234" s="36" t="s">
        <v>2001</v>
      </c>
      <c r="I234" s="36">
        <v>0</v>
      </c>
      <c r="J234" s="36">
        <v>0</v>
      </c>
      <c r="K234" s="36">
        <v>1</v>
      </c>
      <c r="L234" s="36">
        <v>0</v>
      </c>
      <c r="M234" s="36">
        <v>0</v>
      </c>
      <c r="N234" s="36">
        <v>1</v>
      </c>
      <c r="O234" s="36">
        <v>11</v>
      </c>
      <c r="P234">
        <f>VLOOKUP($A234,'Item Detail'!$A$2:$G$346,7,0)</f>
        <v>1</v>
      </c>
      <c r="Q234" s="38" t="s">
        <v>2414</v>
      </c>
      <c r="R234" s="38" t="s">
        <v>2415</v>
      </c>
      <c r="S234" s="38" t="s">
        <v>2416</v>
      </c>
      <c r="T234" s="38" t="s">
        <v>2417</v>
      </c>
      <c r="U234" s="38" t="s">
        <v>2425</v>
      </c>
      <c r="V234" s="38" t="s">
        <v>2419</v>
      </c>
      <c r="W234" s="38" t="s">
        <v>2419</v>
      </c>
      <c r="X234" s="38" t="s">
        <v>2419</v>
      </c>
      <c r="Y234" s="38" t="s">
        <v>2419</v>
      </c>
      <c r="Z234" s="38" t="s">
        <v>2419</v>
      </c>
      <c r="AA234" s="39" t="s">
        <v>2449</v>
      </c>
    </row>
    <row r="235" spans="1:27" x14ac:dyDescent="0.3">
      <c r="A235" s="36" t="s">
        <v>1425</v>
      </c>
      <c r="B235" s="36" t="s">
        <v>2041</v>
      </c>
      <c r="C235" s="36" t="s">
        <v>1426</v>
      </c>
      <c r="D235" s="36" t="s">
        <v>1427</v>
      </c>
      <c r="E235" s="36" t="s">
        <v>710</v>
      </c>
      <c r="F235" s="36" t="s">
        <v>250</v>
      </c>
      <c r="G235" s="36" t="s">
        <v>2224</v>
      </c>
      <c r="H235" s="36" t="s">
        <v>2001</v>
      </c>
      <c r="I235" s="36">
        <v>0</v>
      </c>
      <c r="J235" s="36">
        <v>1</v>
      </c>
      <c r="K235" s="36">
        <v>0</v>
      </c>
      <c r="L235" s="36">
        <v>0</v>
      </c>
      <c r="M235" s="36">
        <v>0</v>
      </c>
      <c r="N235" s="36">
        <v>1</v>
      </c>
      <c r="O235" s="36">
        <v>10</v>
      </c>
      <c r="P235">
        <f>VLOOKUP($A235,'Item Detail'!$A$2:$G$346,7,0)</f>
        <v>1</v>
      </c>
      <c r="Q235" s="38" t="s">
        <v>2423</v>
      </c>
      <c r="R235" s="38" t="s">
        <v>2415</v>
      </c>
      <c r="S235" s="38" t="s">
        <v>2416</v>
      </c>
      <c r="T235" s="38" t="s">
        <v>2417</v>
      </c>
      <c r="U235" s="38" t="s">
        <v>2417</v>
      </c>
      <c r="V235" s="38" t="s">
        <v>2419</v>
      </c>
      <c r="W235" s="38" t="s">
        <v>2419</v>
      </c>
      <c r="X235" s="38" t="s">
        <v>2419</v>
      </c>
      <c r="Y235" s="38" t="s">
        <v>2419</v>
      </c>
      <c r="Z235" s="38" t="s">
        <v>2419</v>
      </c>
      <c r="AA235" s="39" t="s">
        <v>2449</v>
      </c>
    </row>
    <row r="236" spans="1:27" x14ac:dyDescent="0.3">
      <c r="A236" s="36" t="s">
        <v>1604</v>
      </c>
      <c r="B236" s="36" t="s">
        <v>2027</v>
      </c>
      <c r="C236" s="36" t="s">
        <v>754</v>
      </c>
      <c r="D236" s="36" t="s">
        <v>893</v>
      </c>
      <c r="E236" s="36" t="s">
        <v>756</v>
      </c>
      <c r="F236" s="36" t="s">
        <v>757</v>
      </c>
      <c r="G236" s="36" t="s">
        <v>2225</v>
      </c>
      <c r="H236" s="36" t="s">
        <v>2001</v>
      </c>
      <c r="I236" s="36">
        <v>0</v>
      </c>
      <c r="J236" s="36">
        <v>0</v>
      </c>
      <c r="K236" s="36">
        <v>1</v>
      </c>
      <c r="L236" s="36">
        <v>0</v>
      </c>
      <c r="M236" s="36">
        <v>0</v>
      </c>
      <c r="N236" s="36">
        <v>1</v>
      </c>
      <c r="O236" s="36">
        <v>8</v>
      </c>
      <c r="P236">
        <f>VLOOKUP($A236,'Item Detail'!$A$2:$G$346,7,0)</f>
        <v>1</v>
      </c>
      <c r="Q236" s="38" t="s">
        <v>2426</v>
      </c>
      <c r="R236" s="38" t="s">
        <v>2427</v>
      </c>
      <c r="S236" s="38" t="s">
        <v>2416</v>
      </c>
      <c r="T236" s="38" t="s">
        <v>2417</v>
      </c>
      <c r="U236" s="38" t="s">
        <v>2428</v>
      </c>
      <c r="V236" s="38" t="s">
        <v>2419</v>
      </c>
      <c r="W236" s="38" t="s">
        <v>2419</v>
      </c>
      <c r="X236" s="38" t="s">
        <v>2419</v>
      </c>
      <c r="Y236" s="38" t="s">
        <v>2419</v>
      </c>
      <c r="Z236" s="38" t="s">
        <v>2419</v>
      </c>
      <c r="AA236" s="39" t="s">
        <v>2449</v>
      </c>
    </row>
    <row r="237" spans="1:27" x14ac:dyDescent="0.3">
      <c r="A237" s="36" t="s">
        <v>1585</v>
      </c>
      <c r="B237" s="36" t="s">
        <v>2003</v>
      </c>
      <c r="C237" s="36" t="s">
        <v>1487</v>
      </c>
      <c r="D237" s="36" t="s">
        <v>1365</v>
      </c>
      <c r="E237" s="36" t="s">
        <v>687</v>
      </c>
      <c r="F237" s="36" t="s">
        <v>2004</v>
      </c>
      <c r="G237" s="36" t="s">
        <v>2226</v>
      </c>
      <c r="H237" s="36" t="s">
        <v>2002</v>
      </c>
      <c r="I237" s="36">
        <v>0</v>
      </c>
      <c r="J237" s="36">
        <v>1</v>
      </c>
      <c r="K237" s="36">
        <v>0</v>
      </c>
      <c r="L237" s="36">
        <v>0</v>
      </c>
      <c r="M237" s="36">
        <v>0</v>
      </c>
      <c r="N237" s="36">
        <v>1</v>
      </c>
      <c r="O237" s="36">
        <v>8</v>
      </c>
      <c r="P237">
        <f>VLOOKUP($A237,'Item Detail'!$A$2:$G$346,7,0)</f>
        <v>1</v>
      </c>
      <c r="Q237" s="38" t="s">
        <v>2414</v>
      </c>
      <c r="R237" s="38" t="s">
        <v>2415</v>
      </c>
      <c r="S237" s="38" t="s">
        <v>2416</v>
      </c>
      <c r="T237" s="38" t="s">
        <v>2417</v>
      </c>
      <c r="U237" s="38" t="s">
        <v>2417</v>
      </c>
      <c r="V237" s="38" t="s">
        <v>2419</v>
      </c>
      <c r="W237" s="38" t="s">
        <v>2419</v>
      </c>
      <c r="X237" s="38" t="s">
        <v>2419</v>
      </c>
      <c r="Y237" s="38" t="s">
        <v>2419</v>
      </c>
      <c r="Z237" s="38" t="s">
        <v>2419</v>
      </c>
      <c r="AA237" s="39" t="s">
        <v>2449</v>
      </c>
    </row>
    <row r="238" spans="1:27" x14ac:dyDescent="0.3">
      <c r="A238" s="36" t="s">
        <v>1847</v>
      </c>
      <c r="B238" s="36" t="s">
        <v>2021</v>
      </c>
      <c r="C238" s="36" t="s">
        <v>1848</v>
      </c>
      <c r="D238" s="36" t="s">
        <v>1849</v>
      </c>
      <c r="E238" s="36" t="s">
        <v>732</v>
      </c>
      <c r="F238" s="36" t="s">
        <v>738</v>
      </c>
      <c r="G238" s="36" t="s">
        <v>2227</v>
      </c>
      <c r="H238" s="36" t="s">
        <v>2008</v>
      </c>
      <c r="I238" s="36">
        <v>0</v>
      </c>
      <c r="J238" s="36">
        <v>0</v>
      </c>
      <c r="K238" s="36">
        <v>0</v>
      </c>
      <c r="L238" s="36">
        <v>1</v>
      </c>
      <c r="M238" s="36">
        <v>0</v>
      </c>
      <c r="N238" s="36">
        <v>1</v>
      </c>
      <c r="O238" s="36">
        <v>8</v>
      </c>
      <c r="P238">
        <f>VLOOKUP($A238,'Item Detail'!$A$2:$G$346,7,0)</f>
        <v>1</v>
      </c>
      <c r="Q238" s="38" t="s">
        <v>2441</v>
      </c>
      <c r="R238" s="38" t="s">
        <v>2415</v>
      </c>
      <c r="S238" s="38" t="s">
        <v>2416</v>
      </c>
      <c r="T238" s="38" t="s">
        <v>2417</v>
      </c>
      <c r="U238" s="38" t="s">
        <v>2417</v>
      </c>
      <c r="V238" s="38" t="s">
        <v>2419</v>
      </c>
      <c r="W238" s="38" t="s">
        <v>2419</v>
      </c>
      <c r="X238" s="38" t="s">
        <v>2419</v>
      </c>
      <c r="Y238" s="38" t="s">
        <v>2420</v>
      </c>
      <c r="Z238" s="38" t="s">
        <v>2419</v>
      </c>
      <c r="AA238" s="39" t="s">
        <v>2450</v>
      </c>
    </row>
    <row r="239" spans="1:27" x14ac:dyDescent="0.3">
      <c r="A239" s="36" t="s">
        <v>1855</v>
      </c>
      <c r="B239" s="36" t="s">
        <v>2219</v>
      </c>
      <c r="C239" s="36" t="s">
        <v>1856</v>
      </c>
      <c r="D239" s="36" t="s">
        <v>1857</v>
      </c>
      <c r="E239" s="36" t="s">
        <v>710</v>
      </c>
      <c r="F239" s="36" t="s">
        <v>2220</v>
      </c>
      <c r="G239" s="36" t="s">
        <v>2228</v>
      </c>
      <c r="H239" s="36" t="s">
        <v>2002</v>
      </c>
      <c r="I239" s="36">
        <v>0</v>
      </c>
      <c r="J239" s="36">
        <v>0</v>
      </c>
      <c r="K239" s="36">
        <v>0</v>
      </c>
      <c r="L239" s="36">
        <v>1</v>
      </c>
      <c r="M239" s="36">
        <v>0</v>
      </c>
      <c r="N239" s="36">
        <v>1</v>
      </c>
      <c r="O239" s="36">
        <v>8</v>
      </c>
      <c r="P239">
        <f>VLOOKUP($A239,'Item Detail'!$A$2:$G$346,7,0)</f>
        <v>1</v>
      </c>
      <c r="Q239" s="38" t="s">
        <v>2437</v>
      </c>
      <c r="R239" s="38" t="s">
        <v>2415</v>
      </c>
      <c r="S239" s="38" t="s">
        <v>2416</v>
      </c>
      <c r="T239" s="38" t="s">
        <v>2417</v>
      </c>
      <c r="U239" s="38" t="s">
        <v>2417</v>
      </c>
      <c r="V239" s="38" t="s">
        <v>2419</v>
      </c>
      <c r="W239" s="38" t="s">
        <v>2419</v>
      </c>
      <c r="X239" s="38" t="s">
        <v>2419</v>
      </c>
      <c r="Y239" s="38" t="s">
        <v>2419</v>
      </c>
      <c r="Z239" s="38" t="s">
        <v>2419</v>
      </c>
      <c r="AA239" s="39" t="s">
        <v>2449</v>
      </c>
    </row>
    <row r="240" spans="1:27" x14ac:dyDescent="0.3">
      <c r="A240" s="36" t="s">
        <v>1867</v>
      </c>
      <c r="B240" s="36" t="s">
        <v>1998</v>
      </c>
      <c r="C240" s="36" t="s">
        <v>1868</v>
      </c>
      <c r="D240" s="36" t="s">
        <v>1869</v>
      </c>
      <c r="E240" s="36" t="s">
        <v>1144</v>
      </c>
      <c r="F240" s="36" t="s">
        <v>1999</v>
      </c>
      <c r="G240" s="36" t="s">
        <v>2229</v>
      </c>
      <c r="H240" s="36" t="s">
        <v>2001</v>
      </c>
      <c r="I240" s="36">
        <v>0</v>
      </c>
      <c r="J240" s="36">
        <v>0</v>
      </c>
      <c r="K240" s="36">
        <v>0</v>
      </c>
      <c r="L240" s="36">
        <v>0</v>
      </c>
      <c r="M240" s="36">
        <v>1</v>
      </c>
      <c r="N240" s="36">
        <v>1</v>
      </c>
      <c r="O240" s="36">
        <v>8</v>
      </c>
      <c r="P240">
        <f>VLOOKUP($A240,'Item Detail'!$A$2:$G$346,7,0)</f>
        <v>1</v>
      </c>
      <c r="Q240" s="38" t="s">
        <v>2423</v>
      </c>
      <c r="R240" s="38" t="s">
        <v>2415</v>
      </c>
      <c r="S240" s="38" t="s">
        <v>2416</v>
      </c>
      <c r="T240" s="38" t="s">
        <v>2417</v>
      </c>
      <c r="U240" s="38" t="s">
        <v>2418</v>
      </c>
      <c r="V240" s="38" t="s">
        <v>2419</v>
      </c>
      <c r="W240" s="38" t="s">
        <v>2419</v>
      </c>
      <c r="X240" s="38" t="s">
        <v>2419</v>
      </c>
      <c r="Y240" s="38" t="s">
        <v>2419</v>
      </c>
      <c r="Z240" s="38" t="s">
        <v>2419</v>
      </c>
      <c r="AA240" s="39" t="s">
        <v>2449</v>
      </c>
    </row>
    <row r="241" spans="1:27" x14ac:dyDescent="0.3">
      <c r="A241" s="36" t="s">
        <v>543</v>
      </c>
      <c r="B241" s="36" t="s">
        <v>2065</v>
      </c>
      <c r="C241" s="36" t="s">
        <v>1385</v>
      </c>
      <c r="D241" s="36" t="s">
        <v>765</v>
      </c>
      <c r="E241" s="36" t="s">
        <v>710</v>
      </c>
      <c r="F241" s="36" t="s">
        <v>545</v>
      </c>
      <c r="G241" s="36" t="s">
        <v>2230</v>
      </c>
      <c r="H241" s="36" t="s">
        <v>2018</v>
      </c>
      <c r="I241" s="36">
        <v>0</v>
      </c>
      <c r="J241" s="36">
        <v>1</v>
      </c>
      <c r="K241" s="36">
        <v>0</v>
      </c>
      <c r="L241" s="36">
        <v>0</v>
      </c>
      <c r="M241" s="36">
        <v>0</v>
      </c>
      <c r="N241" s="36">
        <v>1</v>
      </c>
      <c r="O241" s="36">
        <v>6</v>
      </c>
      <c r="P241">
        <f>VLOOKUP($A241,'Item Detail'!$A$2:$G$346,7,0)</f>
        <v>1</v>
      </c>
      <c r="Q241" s="38" t="s">
        <v>2422</v>
      </c>
      <c r="R241" s="38" t="s">
        <v>2415</v>
      </c>
      <c r="S241" s="38" t="s">
        <v>537</v>
      </c>
      <c r="T241" s="38" t="s">
        <v>2417</v>
      </c>
      <c r="U241" s="38" t="s">
        <v>2418</v>
      </c>
      <c r="V241" s="38" t="s">
        <v>2420</v>
      </c>
      <c r="W241" s="38" t="s">
        <v>2420</v>
      </c>
      <c r="X241" s="38" t="s">
        <v>2420</v>
      </c>
      <c r="Y241" s="38" t="s">
        <v>2420</v>
      </c>
      <c r="Z241" s="38" t="s">
        <v>2420</v>
      </c>
      <c r="AA241" s="39" t="s">
        <v>2451</v>
      </c>
    </row>
    <row r="242" spans="1:27" x14ac:dyDescent="0.3">
      <c r="A242" s="36" t="s">
        <v>1914</v>
      </c>
      <c r="B242" s="36" t="s">
        <v>2094</v>
      </c>
      <c r="C242" s="36" t="s">
        <v>1915</v>
      </c>
      <c r="D242" s="36" t="s">
        <v>1916</v>
      </c>
      <c r="E242" s="36" t="s">
        <v>687</v>
      </c>
      <c r="F242" s="36" t="s">
        <v>434</v>
      </c>
      <c r="G242" s="36" t="s">
        <v>2231</v>
      </c>
      <c r="H242" s="36" t="s">
        <v>2002</v>
      </c>
      <c r="I242" s="36">
        <v>0</v>
      </c>
      <c r="J242" s="36">
        <v>0</v>
      </c>
      <c r="K242" s="36">
        <v>0</v>
      </c>
      <c r="L242" s="36">
        <v>1</v>
      </c>
      <c r="M242" s="36">
        <v>0</v>
      </c>
      <c r="N242" s="36">
        <v>1</v>
      </c>
      <c r="O242" s="36">
        <v>6</v>
      </c>
      <c r="P242">
        <f>VLOOKUP($A242,'Item Detail'!$A$2:$G$346,7,0)</f>
        <v>1</v>
      </c>
      <c r="Q242" s="38" t="s">
        <v>2436</v>
      </c>
      <c r="R242" s="38" t="s">
        <v>2415</v>
      </c>
      <c r="S242" s="38" t="s">
        <v>2416</v>
      </c>
      <c r="T242" s="38" t="s">
        <v>2417</v>
      </c>
      <c r="U242" s="38" t="s">
        <v>2417</v>
      </c>
      <c r="V242" s="38" t="s">
        <v>2419</v>
      </c>
      <c r="W242" s="38" t="s">
        <v>2419</v>
      </c>
      <c r="X242" s="38" t="s">
        <v>2419</v>
      </c>
      <c r="Y242" s="38" t="s">
        <v>2419</v>
      </c>
      <c r="Z242" s="38" t="s">
        <v>2419</v>
      </c>
      <c r="AA242" s="39" t="s">
        <v>2449</v>
      </c>
    </row>
    <row r="243" spans="1:27" x14ac:dyDescent="0.3">
      <c r="A243" s="36" t="s">
        <v>1511</v>
      </c>
      <c r="B243" s="36" t="s">
        <v>2032</v>
      </c>
      <c r="C243" s="36" t="s">
        <v>1512</v>
      </c>
      <c r="D243" s="36" t="s">
        <v>1513</v>
      </c>
      <c r="E243" s="36" t="s">
        <v>1514</v>
      </c>
      <c r="F243" s="36" t="s">
        <v>1515</v>
      </c>
      <c r="G243" s="36" t="s">
        <v>2232</v>
      </c>
      <c r="H243" s="36" t="s">
        <v>2001</v>
      </c>
      <c r="I243" s="36">
        <v>1</v>
      </c>
      <c r="J243" s="36">
        <v>0</v>
      </c>
      <c r="K243" s="36">
        <v>0</v>
      </c>
      <c r="L243" s="36">
        <v>0</v>
      </c>
      <c r="M243" s="36">
        <v>0</v>
      </c>
      <c r="N243" s="36">
        <v>1</v>
      </c>
      <c r="O243" s="36">
        <v>6</v>
      </c>
      <c r="P243">
        <f>VLOOKUP($A243,'Item Detail'!$A$2:$G$346,7,0)</f>
        <v>1</v>
      </c>
      <c r="Q243" s="38" t="s">
        <v>2442</v>
      </c>
      <c r="R243" s="38" t="s">
        <v>2440</v>
      </c>
      <c r="S243" s="38" t="s">
        <v>2416</v>
      </c>
      <c r="T243" s="38" t="s">
        <v>2417</v>
      </c>
      <c r="U243" s="38" t="s">
        <v>2428</v>
      </c>
      <c r="V243" s="38" t="s">
        <v>2419</v>
      </c>
      <c r="W243" s="38" t="s">
        <v>2419</v>
      </c>
      <c r="X243" s="38" t="s">
        <v>2419</v>
      </c>
      <c r="Y243" s="38" t="s">
        <v>2419</v>
      </c>
      <c r="Z243" s="38" t="s">
        <v>2419</v>
      </c>
      <c r="AA243" s="39" t="s">
        <v>2449</v>
      </c>
    </row>
    <row r="244" spans="1:27" x14ac:dyDescent="0.3">
      <c r="A244" s="36" t="s">
        <v>1369</v>
      </c>
      <c r="B244" s="36" t="s">
        <v>2003</v>
      </c>
      <c r="C244" s="36" t="s">
        <v>1370</v>
      </c>
      <c r="D244" s="36" t="s">
        <v>1371</v>
      </c>
      <c r="E244" s="36" t="s">
        <v>971</v>
      </c>
      <c r="F244" s="36" t="s">
        <v>2004</v>
      </c>
      <c r="G244" s="36" t="s">
        <v>2233</v>
      </c>
      <c r="H244" s="36" t="s">
        <v>2001</v>
      </c>
      <c r="I244" s="36">
        <v>0</v>
      </c>
      <c r="J244" s="36">
        <v>0</v>
      </c>
      <c r="K244" s="36">
        <v>1</v>
      </c>
      <c r="L244" s="36">
        <v>0</v>
      </c>
      <c r="M244" s="36">
        <v>0</v>
      </c>
      <c r="N244" s="36">
        <v>1</v>
      </c>
      <c r="O244" s="36">
        <v>6</v>
      </c>
      <c r="P244">
        <f>VLOOKUP($A244,'Item Detail'!$A$2:$G$346,7,0)</f>
        <v>1</v>
      </c>
      <c r="Q244" s="38" t="s">
        <v>2414</v>
      </c>
      <c r="R244" s="38" t="s">
        <v>2415</v>
      </c>
      <c r="S244" s="38" t="s">
        <v>2416</v>
      </c>
      <c r="T244" s="38" t="s">
        <v>2417</v>
      </c>
      <c r="U244" s="38" t="s">
        <v>2418</v>
      </c>
      <c r="V244" s="38" t="s">
        <v>2420</v>
      </c>
      <c r="W244" s="38" t="s">
        <v>2420</v>
      </c>
      <c r="X244" s="38" t="s">
        <v>2419</v>
      </c>
      <c r="Y244" s="38" t="s">
        <v>2420</v>
      </c>
      <c r="Z244" s="38" t="s">
        <v>2420</v>
      </c>
      <c r="AA244" s="39" t="s">
        <v>2449</v>
      </c>
    </row>
    <row r="245" spans="1:27" x14ac:dyDescent="0.3">
      <c r="A245" s="36" t="s">
        <v>1777</v>
      </c>
      <c r="B245" s="36" t="s">
        <v>2046</v>
      </c>
      <c r="C245" s="36" t="s">
        <v>1778</v>
      </c>
      <c r="D245" s="36" t="s">
        <v>1779</v>
      </c>
      <c r="E245" s="36" t="s">
        <v>710</v>
      </c>
      <c r="F245" s="36" t="s">
        <v>2075</v>
      </c>
      <c r="G245" s="36" t="s">
        <v>2234</v>
      </c>
      <c r="H245" s="36" t="s">
        <v>2008</v>
      </c>
      <c r="I245" s="36">
        <v>1</v>
      </c>
      <c r="J245" s="36">
        <v>0</v>
      </c>
      <c r="K245" s="36">
        <v>0</v>
      </c>
      <c r="L245" s="36">
        <v>0</v>
      </c>
      <c r="M245" s="36">
        <v>0</v>
      </c>
      <c r="N245" s="36">
        <v>1</v>
      </c>
      <c r="O245" s="36">
        <v>6</v>
      </c>
      <c r="P245">
        <f>VLOOKUP($A245,'Item Detail'!$A$2:$G$346,7,0)</f>
        <v>1</v>
      </c>
      <c r="Q245" s="38" t="s">
        <v>2437</v>
      </c>
      <c r="R245" s="38" t="s">
        <v>2415</v>
      </c>
      <c r="S245" s="38" t="s">
        <v>2416</v>
      </c>
      <c r="T245" s="38" t="s">
        <v>2417</v>
      </c>
      <c r="U245" s="38" t="s">
        <v>2417</v>
      </c>
      <c r="V245" s="38" t="s">
        <v>2420</v>
      </c>
      <c r="W245" s="38" t="s">
        <v>2419</v>
      </c>
      <c r="X245" s="38" t="s">
        <v>2419</v>
      </c>
      <c r="Y245" s="38" t="s">
        <v>2419</v>
      </c>
      <c r="Z245" s="38" t="s">
        <v>2420</v>
      </c>
      <c r="AA245" s="39" t="s">
        <v>2450</v>
      </c>
    </row>
    <row r="246" spans="1:27" x14ac:dyDescent="0.3">
      <c r="A246" s="36" t="s">
        <v>1587</v>
      </c>
      <c r="B246" s="36" t="s">
        <v>2235</v>
      </c>
      <c r="C246" s="36" t="s">
        <v>1588</v>
      </c>
      <c r="D246" s="36" t="s">
        <v>1589</v>
      </c>
      <c r="E246" s="36" t="s">
        <v>710</v>
      </c>
      <c r="F246" s="36" t="s">
        <v>641</v>
      </c>
      <c r="G246" s="36" t="s">
        <v>2236</v>
      </c>
      <c r="H246" s="36" t="s">
        <v>2001</v>
      </c>
      <c r="I246" s="36">
        <v>1</v>
      </c>
      <c r="J246" s="36">
        <v>0</v>
      </c>
      <c r="K246" s="36">
        <v>0</v>
      </c>
      <c r="L246" s="36">
        <v>0</v>
      </c>
      <c r="M246" s="36">
        <v>0</v>
      </c>
      <c r="N246" s="36">
        <v>1</v>
      </c>
      <c r="O246" s="36">
        <v>6</v>
      </c>
      <c r="P246">
        <f>VLOOKUP($A246,'Item Detail'!$A$2:$G$346,7,0)</f>
        <v>1</v>
      </c>
      <c r="Q246" s="38" t="s">
        <v>2414</v>
      </c>
      <c r="R246" s="38" t="s">
        <v>2415</v>
      </c>
      <c r="S246" s="38" t="s">
        <v>2416</v>
      </c>
      <c r="T246" s="38" t="s">
        <v>2417</v>
      </c>
      <c r="U246" s="38" t="s">
        <v>2417</v>
      </c>
      <c r="V246" s="38" t="s">
        <v>2419</v>
      </c>
      <c r="W246" s="38" t="s">
        <v>2419</v>
      </c>
      <c r="X246" s="38" t="s">
        <v>2419</v>
      </c>
      <c r="Y246" s="38" t="s">
        <v>2419</v>
      </c>
      <c r="Z246" s="38" t="s">
        <v>2419</v>
      </c>
      <c r="AA246" s="39" t="s">
        <v>2449</v>
      </c>
    </row>
    <row r="247" spans="1:27" x14ac:dyDescent="0.3">
      <c r="A247" s="36" t="s">
        <v>1950</v>
      </c>
      <c r="B247" s="36" t="s">
        <v>2030</v>
      </c>
      <c r="C247" s="36" t="s">
        <v>1951</v>
      </c>
      <c r="D247" s="36" t="s">
        <v>1952</v>
      </c>
      <c r="E247" s="36" t="s">
        <v>1953</v>
      </c>
      <c r="F247" s="36" t="s">
        <v>2237</v>
      </c>
      <c r="G247" s="36" t="s">
        <v>2238</v>
      </c>
      <c r="H247" s="36" t="s">
        <v>2002</v>
      </c>
      <c r="I247" s="36">
        <v>0</v>
      </c>
      <c r="J247" s="36">
        <v>0</v>
      </c>
      <c r="K247" s="36">
        <v>0</v>
      </c>
      <c r="L247" s="36">
        <v>0</v>
      </c>
      <c r="M247" s="36">
        <v>1</v>
      </c>
      <c r="N247" s="36">
        <v>1</v>
      </c>
      <c r="O247" s="36">
        <v>6</v>
      </c>
      <c r="P247">
        <f>VLOOKUP($A247,'Item Detail'!$A$2:$G$346,7,0)</f>
        <v>1</v>
      </c>
      <c r="Q247" s="38" t="s">
        <v>2414</v>
      </c>
      <c r="R247" s="38" t="s">
        <v>2415</v>
      </c>
      <c r="S247" s="38" t="s">
        <v>2416</v>
      </c>
      <c r="T247" s="38" t="s">
        <v>2417</v>
      </c>
      <c r="U247" s="38" t="s">
        <v>2417</v>
      </c>
      <c r="V247" s="38" t="s">
        <v>2419</v>
      </c>
      <c r="W247" s="38" t="s">
        <v>2419</v>
      </c>
      <c r="X247" s="38" t="s">
        <v>2419</v>
      </c>
      <c r="Y247" s="38" t="s">
        <v>2419</v>
      </c>
      <c r="Z247" s="38" t="s">
        <v>2419</v>
      </c>
      <c r="AA247" s="39" t="s">
        <v>2449</v>
      </c>
    </row>
    <row r="248" spans="1:27" x14ac:dyDescent="0.3">
      <c r="A248" s="36" t="s">
        <v>637</v>
      </c>
      <c r="B248" s="36" t="s">
        <v>2065</v>
      </c>
      <c r="C248" s="36" t="s">
        <v>1367</v>
      </c>
      <c r="D248" s="36" t="s">
        <v>856</v>
      </c>
      <c r="E248" s="36" t="s">
        <v>710</v>
      </c>
      <c r="F248" s="36" t="s">
        <v>545</v>
      </c>
      <c r="G248" s="36" t="s">
        <v>2239</v>
      </c>
      <c r="H248" s="36" t="s">
        <v>2018</v>
      </c>
      <c r="I248" s="36">
        <v>0</v>
      </c>
      <c r="J248" s="36">
        <v>0</v>
      </c>
      <c r="K248" s="36">
        <v>0</v>
      </c>
      <c r="L248" s="36">
        <v>0</v>
      </c>
      <c r="M248" s="36">
        <v>1</v>
      </c>
      <c r="N248" s="36">
        <v>1</v>
      </c>
      <c r="O248" s="36">
        <v>6</v>
      </c>
      <c r="P248">
        <f>VLOOKUP($A248,'Item Detail'!$A$2:$G$346,7,0)</f>
        <v>1</v>
      </c>
      <c r="Q248" s="38" t="s">
        <v>2422</v>
      </c>
      <c r="R248" s="38" t="s">
        <v>2415</v>
      </c>
      <c r="S248" s="38" t="s">
        <v>537</v>
      </c>
      <c r="T248" s="38" t="s">
        <v>2417</v>
      </c>
      <c r="U248" s="38" t="s">
        <v>2417</v>
      </c>
      <c r="V248" s="38" t="s">
        <v>2420</v>
      </c>
      <c r="W248" s="38" t="s">
        <v>2420</v>
      </c>
      <c r="X248" s="38" t="s">
        <v>2420</v>
      </c>
      <c r="Y248" s="38" t="s">
        <v>2420</v>
      </c>
      <c r="Z248" s="38" t="s">
        <v>2420</v>
      </c>
      <c r="AA248" s="39" t="s">
        <v>2451</v>
      </c>
    </row>
    <row r="249" spans="1:27" x14ac:dyDescent="0.3">
      <c r="A249" s="36" t="s">
        <v>524</v>
      </c>
      <c r="B249" s="36" t="s">
        <v>2032</v>
      </c>
      <c r="C249" s="36" t="s">
        <v>1538</v>
      </c>
      <c r="D249" s="36" t="s">
        <v>1539</v>
      </c>
      <c r="E249" s="36" t="s">
        <v>1013</v>
      </c>
      <c r="F249" s="36" t="s">
        <v>526</v>
      </c>
      <c r="G249" s="36" t="s">
        <v>2240</v>
      </c>
      <c r="H249" s="36" t="s">
        <v>2014</v>
      </c>
      <c r="I249" s="36">
        <v>0</v>
      </c>
      <c r="J249" s="36">
        <v>0</v>
      </c>
      <c r="K249" s="36">
        <v>0</v>
      </c>
      <c r="L249" s="36">
        <v>0</v>
      </c>
      <c r="M249" s="36">
        <v>1</v>
      </c>
      <c r="N249" s="36">
        <v>1</v>
      </c>
      <c r="O249" s="36">
        <v>5</v>
      </c>
      <c r="P249">
        <f>VLOOKUP($A249,'Item Detail'!$A$2:$G$346,7,0)</f>
        <v>1</v>
      </c>
      <c r="Q249" s="38" t="s">
        <v>2429</v>
      </c>
      <c r="R249" s="38" t="s">
        <v>2415</v>
      </c>
      <c r="S249" s="38" t="s">
        <v>2430</v>
      </c>
      <c r="T249" s="38" t="s">
        <v>2417</v>
      </c>
      <c r="U249" s="38" t="s">
        <v>2424</v>
      </c>
      <c r="V249" s="38" t="s">
        <v>2420</v>
      </c>
      <c r="W249" s="38" t="s">
        <v>2420</v>
      </c>
      <c r="X249" s="38" t="s">
        <v>2420</v>
      </c>
      <c r="Y249" s="38" t="s">
        <v>2420</v>
      </c>
      <c r="Z249" s="38" t="s">
        <v>2420</v>
      </c>
      <c r="AA249" s="39" t="s">
        <v>2451</v>
      </c>
    </row>
    <row r="250" spans="1:27" x14ac:dyDescent="0.3">
      <c r="A250" s="36" t="s">
        <v>1534</v>
      </c>
      <c r="B250" s="36" t="s">
        <v>2068</v>
      </c>
      <c r="C250" s="36" t="s">
        <v>1535</v>
      </c>
      <c r="D250" s="36" t="s">
        <v>1536</v>
      </c>
      <c r="E250" s="36" t="s">
        <v>710</v>
      </c>
      <c r="F250" s="36" t="s">
        <v>2082</v>
      </c>
      <c r="G250" s="36" t="s">
        <v>2241</v>
      </c>
      <c r="H250" s="36" t="s">
        <v>2002</v>
      </c>
      <c r="I250" s="36">
        <v>0</v>
      </c>
      <c r="J250" s="36">
        <v>0</v>
      </c>
      <c r="K250" s="36">
        <v>0</v>
      </c>
      <c r="L250" s="36">
        <v>0</v>
      </c>
      <c r="M250" s="36">
        <v>1</v>
      </c>
      <c r="N250" s="36">
        <v>1</v>
      </c>
      <c r="O250" s="36">
        <v>5</v>
      </c>
      <c r="P250">
        <f>VLOOKUP($A250,'Item Detail'!$A$2:$G$346,7,0)</f>
        <v>1</v>
      </c>
      <c r="Q250" s="38" t="s">
        <v>2421</v>
      </c>
      <c r="R250" s="38" t="s">
        <v>2415</v>
      </c>
      <c r="S250" s="38" t="s">
        <v>2416</v>
      </c>
      <c r="T250" s="38" t="s">
        <v>2417</v>
      </c>
      <c r="U250" s="38" t="s">
        <v>2417</v>
      </c>
      <c r="V250" s="38" t="s">
        <v>2419</v>
      </c>
      <c r="W250" s="38" t="s">
        <v>2419</v>
      </c>
      <c r="X250" s="38" t="s">
        <v>2420</v>
      </c>
      <c r="Y250" s="38" t="s">
        <v>2419</v>
      </c>
      <c r="Z250" s="38" t="s">
        <v>2419</v>
      </c>
      <c r="AA250" s="39" t="s">
        <v>2449</v>
      </c>
    </row>
    <row r="251" spans="1:27" x14ac:dyDescent="0.3">
      <c r="A251" s="36" t="s">
        <v>1882</v>
      </c>
      <c r="B251" s="36" t="s">
        <v>1998</v>
      </c>
      <c r="C251" s="36" t="s">
        <v>1883</v>
      </c>
      <c r="D251" s="36" t="s">
        <v>1884</v>
      </c>
      <c r="E251" s="36" t="s">
        <v>1885</v>
      </c>
      <c r="F251" s="36" t="s">
        <v>1999</v>
      </c>
      <c r="G251" s="36" t="s">
        <v>2242</v>
      </c>
      <c r="H251" s="36" t="s">
        <v>2002</v>
      </c>
      <c r="I251" s="36">
        <v>0</v>
      </c>
      <c r="J251" s="36">
        <v>0</v>
      </c>
      <c r="K251" s="36">
        <v>0</v>
      </c>
      <c r="L251" s="36">
        <v>1</v>
      </c>
      <c r="M251" s="36">
        <v>0</v>
      </c>
      <c r="N251" s="36">
        <v>1</v>
      </c>
      <c r="O251" s="36">
        <v>4</v>
      </c>
      <c r="P251">
        <f>VLOOKUP($A251,'Item Detail'!$A$2:$G$346,7,0)</f>
        <v>1</v>
      </c>
      <c r="Q251" s="38" t="s">
        <v>2414</v>
      </c>
      <c r="R251" s="38" t="s">
        <v>2415</v>
      </c>
      <c r="S251" s="38" t="s">
        <v>2416</v>
      </c>
      <c r="T251" s="38" t="s">
        <v>2417</v>
      </c>
      <c r="U251" s="38" t="s">
        <v>2417</v>
      </c>
      <c r="V251" s="38" t="s">
        <v>2419</v>
      </c>
      <c r="W251" s="38" t="s">
        <v>2419</v>
      </c>
      <c r="X251" s="38" t="s">
        <v>2419</v>
      </c>
      <c r="Y251" s="38" t="s">
        <v>2419</v>
      </c>
      <c r="Z251" s="38" t="s">
        <v>2419</v>
      </c>
      <c r="AA251" s="39" t="s">
        <v>2449</v>
      </c>
    </row>
    <row r="252" spans="1:27" x14ac:dyDescent="0.3">
      <c r="A252" s="36" t="s">
        <v>1934</v>
      </c>
      <c r="B252" s="36" t="s">
        <v>2030</v>
      </c>
      <c r="C252" s="36" t="s">
        <v>1935</v>
      </c>
      <c r="D252" s="36" t="s">
        <v>1936</v>
      </c>
      <c r="E252" s="36" t="s">
        <v>971</v>
      </c>
      <c r="F252" s="36" t="s">
        <v>2237</v>
      </c>
      <c r="G252" s="36" t="s">
        <v>2243</v>
      </c>
      <c r="H252" s="36" t="s">
        <v>2002</v>
      </c>
      <c r="I252" s="36">
        <v>0</v>
      </c>
      <c r="J252" s="36">
        <v>0</v>
      </c>
      <c r="K252" s="36">
        <v>0</v>
      </c>
      <c r="L252" s="36">
        <v>0</v>
      </c>
      <c r="M252" s="36">
        <v>1</v>
      </c>
      <c r="N252" s="36">
        <v>1</v>
      </c>
      <c r="O252" s="36">
        <v>4</v>
      </c>
      <c r="P252">
        <f>VLOOKUP($A252,'Item Detail'!$A$2:$G$346,7,0)</f>
        <v>1</v>
      </c>
      <c r="Q252" s="38" t="s">
        <v>2431</v>
      </c>
      <c r="R252" s="38" t="s">
        <v>2415</v>
      </c>
      <c r="S252" s="38" t="s">
        <v>2416</v>
      </c>
      <c r="T252" s="38" t="s">
        <v>2417</v>
      </c>
      <c r="U252" s="38" t="s">
        <v>2417</v>
      </c>
      <c r="V252" s="38" t="s">
        <v>2419</v>
      </c>
      <c r="W252" s="38" t="s">
        <v>2419</v>
      </c>
      <c r="X252" s="38" t="s">
        <v>2420</v>
      </c>
      <c r="Y252" s="38" t="s">
        <v>2420</v>
      </c>
      <c r="Z252" s="38" t="s">
        <v>2419</v>
      </c>
      <c r="AA252" s="39" t="s">
        <v>2449</v>
      </c>
    </row>
    <row r="253" spans="1:27" x14ac:dyDescent="0.3">
      <c r="A253" s="36" t="s">
        <v>1808</v>
      </c>
      <c r="B253" s="36" t="s">
        <v>2021</v>
      </c>
      <c r="C253" s="36" t="s">
        <v>1809</v>
      </c>
      <c r="D253" s="36" t="s">
        <v>1810</v>
      </c>
      <c r="E253" s="36" t="s">
        <v>737</v>
      </c>
      <c r="F253" s="36" t="s">
        <v>738</v>
      </c>
      <c r="G253" s="36" t="s">
        <v>2244</v>
      </c>
      <c r="H253" s="36" t="s">
        <v>2002</v>
      </c>
      <c r="I253" s="36">
        <v>0</v>
      </c>
      <c r="J253" s="36">
        <v>0</v>
      </c>
      <c r="K253" s="36">
        <v>1</v>
      </c>
      <c r="L253" s="36">
        <v>0</v>
      </c>
      <c r="M253" s="36">
        <v>0</v>
      </c>
      <c r="N253" s="36">
        <v>1</v>
      </c>
      <c r="O253" s="36">
        <v>4</v>
      </c>
      <c r="P253">
        <f>VLOOKUP($A253,'Item Detail'!$A$2:$G$346,7,0)</f>
        <v>1</v>
      </c>
      <c r="Q253" s="38" t="s">
        <v>2414</v>
      </c>
      <c r="R253" s="38" t="s">
        <v>2415</v>
      </c>
      <c r="S253" s="38" t="s">
        <v>2416</v>
      </c>
      <c r="T253" s="38" t="s">
        <v>2417</v>
      </c>
      <c r="U253" s="38" t="s">
        <v>2417</v>
      </c>
      <c r="V253" s="38" t="s">
        <v>2419</v>
      </c>
      <c r="W253" s="38" t="s">
        <v>2419</v>
      </c>
      <c r="X253" s="38" t="s">
        <v>2419</v>
      </c>
      <c r="Y253" s="38" t="s">
        <v>2420</v>
      </c>
      <c r="Z253" s="38" t="s">
        <v>2419</v>
      </c>
      <c r="AA253" s="39" t="s">
        <v>2449</v>
      </c>
    </row>
    <row r="254" spans="1:27" x14ac:dyDescent="0.3">
      <c r="A254" s="36" t="s">
        <v>530</v>
      </c>
      <c r="B254" s="36" t="s">
        <v>2035</v>
      </c>
      <c r="C254" s="36" t="s">
        <v>1834</v>
      </c>
      <c r="D254" s="36" t="s">
        <v>1835</v>
      </c>
      <c r="E254" s="36" t="s">
        <v>951</v>
      </c>
      <c r="F254" s="36" t="s">
        <v>532</v>
      </c>
      <c r="G254" s="36" t="s">
        <v>2245</v>
      </c>
      <c r="H254" s="36" t="s">
        <v>2014</v>
      </c>
      <c r="I254" s="36">
        <v>1</v>
      </c>
      <c r="J254" s="36">
        <v>0</v>
      </c>
      <c r="K254" s="36">
        <v>0</v>
      </c>
      <c r="L254" s="36">
        <v>0</v>
      </c>
      <c r="M254" s="36">
        <v>0</v>
      </c>
      <c r="N254" s="36">
        <v>1</v>
      </c>
      <c r="O254" s="36">
        <v>4</v>
      </c>
      <c r="P254">
        <f>VLOOKUP($A254,'Item Detail'!$A$2:$G$346,7,0)</f>
        <v>1</v>
      </c>
      <c r="Q254" s="38" t="s">
        <v>2429</v>
      </c>
      <c r="R254" s="38" t="s">
        <v>2415</v>
      </c>
      <c r="S254" s="38" t="s">
        <v>2430</v>
      </c>
      <c r="T254" s="38" t="s">
        <v>2417</v>
      </c>
      <c r="U254" s="38" t="s">
        <v>2417</v>
      </c>
      <c r="V254" s="38" t="s">
        <v>2420</v>
      </c>
      <c r="W254" s="38" t="s">
        <v>2420</v>
      </c>
      <c r="X254" s="38" t="s">
        <v>2420</v>
      </c>
      <c r="Y254" s="38" t="s">
        <v>2420</v>
      </c>
      <c r="Z254" s="38" t="s">
        <v>2420</v>
      </c>
      <c r="AA254" s="39" t="s">
        <v>2451</v>
      </c>
    </row>
    <row r="255" spans="1:27" x14ac:dyDescent="0.3">
      <c r="A255" s="36" t="s">
        <v>1580</v>
      </c>
      <c r="B255" s="36" t="s">
        <v>2068</v>
      </c>
      <c r="C255" s="36" t="s">
        <v>1581</v>
      </c>
      <c r="D255" s="36" t="s">
        <v>765</v>
      </c>
      <c r="E255" s="36" t="s">
        <v>1582</v>
      </c>
      <c r="F255" s="36" t="s">
        <v>1583</v>
      </c>
      <c r="G255" s="36" t="s">
        <v>2246</v>
      </c>
      <c r="H255" s="36" t="s">
        <v>2002</v>
      </c>
      <c r="I255" s="36">
        <v>0</v>
      </c>
      <c r="J255" s="36">
        <v>1</v>
      </c>
      <c r="K255" s="36">
        <v>0</v>
      </c>
      <c r="L255" s="36">
        <v>0</v>
      </c>
      <c r="M255" s="36">
        <v>0</v>
      </c>
      <c r="N255" s="36">
        <v>1</v>
      </c>
      <c r="O255" s="36">
        <v>4</v>
      </c>
      <c r="P255">
        <f>VLOOKUP($A255,'Item Detail'!$A$2:$G$346,7,0)</f>
        <v>1</v>
      </c>
      <c r="Q255" s="38" t="s">
        <v>2431</v>
      </c>
      <c r="R255" s="38" t="s">
        <v>2415</v>
      </c>
      <c r="S255" s="38" t="s">
        <v>2416</v>
      </c>
      <c r="T255" s="38" t="s">
        <v>2417</v>
      </c>
      <c r="U255" s="38" t="s">
        <v>2417</v>
      </c>
      <c r="V255" s="38" t="s">
        <v>2419</v>
      </c>
      <c r="W255" s="38" t="s">
        <v>2419</v>
      </c>
      <c r="X255" s="38" t="s">
        <v>2419</v>
      </c>
      <c r="Y255" s="38" t="s">
        <v>2419</v>
      </c>
      <c r="Z255" s="38" t="s">
        <v>2420</v>
      </c>
      <c r="AA255" s="39" t="s">
        <v>2449</v>
      </c>
    </row>
    <row r="256" spans="1:27" x14ac:dyDescent="0.3">
      <c r="A256" s="36" t="s">
        <v>1743</v>
      </c>
      <c r="B256" s="36" t="s">
        <v>2021</v>
      </c>
      <c r="C256" s="36" t="s">
        <v>1744</v>
      </c>
      <c r="D256" s="36" t="s">
        <v>1745</v>
      </c>
      <c r="E256" s="36" t="s">
        <v>1302</v>
      </c>
      <c r="F256" s="36" t="s">
        <v>1746</v>
      </c>
      <c r="G256" s="36" t="s">
        <v>2247</v>
      </c>
      <c r="H256" s="36" t="s">
        <v>2002</v>
      </c>
      <c r="I256" s="36">
        <v>1</v>
      </c>
      <c r="J256" s="36">
        <v>0</v>
      </c>
      <c r="K256" s="36">
        <v>0</v>
      </c>
      <c r="L256" s="36">
        <v>0</v>
      </c>
      <c r="M256" s="36">
        <v>0</v>
      </c>
      <c r="N256" s="36">
        <v>1</v>
      </c>
      <c r="O256" s="36">
        <v>4</v>
      </c>
      <c r="P256">
        <f>VLOOKUP($A256,'Item Detail'!$A$2:$G$346,7,0)</f>
        <v>1</v>
      </c>
      <c r="Q256" s="38" t="s">
        <v>2421</v>
      </c>
      <c r="R256" s="38" t="s">
        <v>2415</v>
      </c>
      <c r="S256" s="38" t="s">
        <v>2416</v>
      </c>
      <c r="T256" s="38" t="s">
        <v>2417</v>
      </c>
      <c r="U256" s="38" t="s">
        <v>2424</v>
      </c>
      <c r="V256" s="38" t="s">
        <v>2419</v>
      </c>
      <c r="W256" s="38" t="s">
        <v>2419</v>
      </c>
      <c r="X256" s="38" t="s">
        <v>2419</v>
      </c>
      <c r="Y256" s="38" t="s">
        <v>2419</v>
      </c>
      <c r="Z256" s="38" t="s">
        <v>2419</v>
      </c>
      <c r="AA256" s="39" t="s">
        <v>2449</v>
      </c>
    </row>
    <row r="257" spans="1:27" x14ac:dyDescent="0.3">
      <c r="A257" s="36" t="s">
        <v>1918</v>
      </c>
      <c r="B257" s="36" t="s">
        <v>2030</v>
      </c>
      <c r="C257" s="36" t="s">
        <v>1919</v>
      </c>
      <c r="D257" s="36" t="s">
        <v>1322</v>
      </c>
      <c r="E257" s="36" t="s">
        <v>743</v>
      </c>
      <c r="F257" s="36" t="s">
        <v>165</v>
      </c>
      <c r="G257" s="36" t="s">
        <v>2248</v>
      </c>
      <c r="H257" s="36" t="s">
        <v>2002</v>
      </c>
      <c r="I257" s="36">
        <v>0</v>
      </c>
      <c r="J257" s="36">
        <v>0</v>
      </c>
      <c r="K257" s="36">
        <v>0</v>
      </c>
      <c r="L257" s="36">
        <v>1</v>
      </c>
      <c r="M257" s="36">
        <v>0</v>
      </c>
      <c r="N257" s="36">
        <v>1</v>
      </c>
      <c r="O257" s="36">
        <v>4</v>
      </c>
      <c r="P257">
        <f>VLOOKUP($A257,'Item Detail'!$A$2:$G$346,7,0)</f>
        <v>1</v>
      </c>
      <c r="Q257" s="38" t="s">
        <v>2414</v>
      </c>
      <c r="R257" s="38" t="s">
        <v>2415</v>
      </c>
      <c r="S257" s="38" t="s">
        <v>2416</v>
      </c>
      <c r="T257" s="38" t="s">
        <v>2417</v>
      </c>
      <c r="U257" s="38" t="s">
        <v>2418</v>
      </c>
      <c r="V257" s="38" t="s">
        <v>2419</v>
      </c>
      <c r="W257" s="38" t="s">
        <v>2419</v>
      </c>
      <c r="X257" s="38" t="s">
        <v>2419</v>
      </c>
      <c r="Y257" s="38" t="s">
        <v>2419</v>
      </c>
      <c r="Z257" s="38" t="s">
        <v>2419</v>
      </c>
      <c r="AA257" s="39" t="s">
        <v>2449</v>
      </c>
    </row>
    <row r="258" spans="1:27" x14ac:dyDescent="0.3">
      <c r="A258" s="36" t="s">
        <v>1708</v>
      </c>
      <c r="B258" s="36" t="s">
        <v>1998</v>
      </c>
      <c r="C258" s="36" t="s">
        <v>1709</v>
      </c>
      <c r="D258" s="36" t="s">
        <v>1710</v>
      </c>
      <c r="E258" s="36" t="s">
        <v>1144</v>
      </c>
      <c r="F258" s="36" t="s">
        <v>1999</v>
      </c>
      <c r="G258" s="36" t="s">
        <v>2249</v>
      </c>
      <c r="H258" s="36" t="s">
        <v>2001</v>
      </c>
      <c r="I258" s="36">
        <v>0</v>
      </c>
      <c r="J258" s="36">
        <v>1</v>
      </c>
      <c r="K258" s="36">
        <v>0</v>
      </c>
      <c r="L258" s="36">
        <v>0</v>
      </c>
      <c r="M258" s="36">
        <v>0</v>
      </c>
      <c r="N258" s="36">
        <v>1</v>
      </c>
      <c r="O258" s="36">
        <v>4</v>
      </c>
      <c r="P258">
        <f>VLOOKUP($A258,'Item Detail'!$A$2:$G$346,7,0)</f>
        <v>1</v>
      </c>
      <c r="Q258" s="38" t="s">
        <v>2414</v>
      </c>
      <c r="R258" s="38" t="s">
        <v>2415</v>
      </c>
      <c r="S258" s="38" t="s">
        <v>2416</v>
      </c>
      <c r="T258" s="38" t="s">
        <v>2417</v>
      </c>
      <c r="U258" s="38" t="s">
        <v>2418</v>
      </c>
      <c r="V258" s="38" t="s">
        <v>2419</v>
      </c>
      <c r="W258" s="38" t="s">
        <v>2419</v>
      </c>
      <c r="X258" s="38" t="s">
        <v>2419</v>
      </c>
      <c r="Y258" s="38" t="s">
        <v>2419</v>
      </c>
      <c r="Z258" s="38" t="s">
        <v>2419</v>
      </c>
      <c r="AA258" s="39" t="s">
        <v>2449</v>
      </c>
    </row>
    <row r="259" spans="1:27" x14ac:dyDescent="0.3">
      <c r="A259" s="36" t="s">
        <v>1962</v>
      </c>
      <c r="B259" s="36" t="s">
        <v>2235</v>
      </c>
      <c r="C259" s="36" t="s">
        <v>1963</v>
      </c>
      <c r="D259" s="36" t="s">
        <v>1571</v>
      </c>
      <c r="E259" s="36" t="s">
        <v>1964</v>
      </c>
      <c r="F259" s="36" t="s">
        <v>1965</v>
      </c>
      <c r="G259" s="36" t="s">
        <v>2250</v>
      </c>
      <c r="H259" s="36" t="s">
        <v>2002</v>
      </c>
      <c r="I259" s="36">
        <v>0</v>
      </c>
      <c r="J259" s="36">
        <v>0</v>
      </c>
      <c r="K259" s="36">
        <v>0</v>
      </c>
      <c r="L259" s="36">
        <v>1</v>
      </c>
      <c r="M259" s="36">
        <v>0</v>
      </c>
      <c r="N259" s="36">
        <v>1</v>
      </c>
      <c r="O259" s="36">
        <v>3</v>
      </c>
      <c r="P259">
        <f>VLOOKUP($A259,'Item Detail'!$A$2:$G$346,7,0)</f>
        <v>1</v>
      </c>
      <c r="Q259" s="38" t="s">
        <v>2431</v>
      </c>
      <c r="R259" s="38" t="s">
        <v>2415</v>
      </c>
      <c r="S259" s="38" t="s">
        <v>2416</v>
      </c>
      <c r="T259" s="38" t="s">
        <v>2417</v>
      </c>
      <c r="U259" s="38" t="s">
        <v>2417</v>
      </c>
      <c r="V259" s="38" t="s">
        <v>2419</v>
      </c>
      <c r="W259" s="38" t="s">
        <v>2419</v>
      </c>
      <c r="X259" s="38" t="s">
        <v>2419</v>
      </c>
      <c r="Y259" s="38" t="s">
        <v>2419</v>
      </c>
      <c r="Z259" s="38" t="s">
        <v>2419</v>
      </c>
      <c r="AA259" s="39" t="s">
        <v>2449</v>
      </c>
    </row>
    <row r="260" spans="1:27" x14ac:dyDescent="0.3">
      <c r="A260" s="36" t="s">
        <v>1891</v>
      </c>
      <c r="B260" s="36" t="s">
        <v>2003</v>
      </c>
      <c r="C260" s="36" t="s">
        <v>1892</v>
      </c>
      <c r="D260" s="36" t="s">
        <v>1893</v>
      </c>
      <c r="E260" s="36" t="s">
        <v>778</v>
      </c>
      <c r="F260" s="36" t="s">
        <v>2004</v>
      </c>
      <c r="G260" s="36" t="s">
        <v>2251</v>
      </c>
      <c r="H260" s="36" t="s">
        <v>2002</v>
      </c>
      <c r="I260" s="36">
        <v>0</v>
      </c>
      <c r="J260" s="36">
        <v>0</v>
      </c>
      <c r="K260" s="36">
        <v>1</v>
      </c>
      <c r="L260" s="36">
        <v>0</v>
      </c>
      <c r="M260" s="36">
        <v>0</v>
      </c>
      <c r="N260" s="36">
        <v>1</v>
      </c>
      <c r="O260" s="36">
        <v>3</v>
      </c>
      <c r="P260">
        <f>VLOOKUP($A260,'Item Detail'!$A$2:$G$346,7,0)</f>
        <v>1</v>
      </c>
      <c r="Q260" s="38" t="s">
        <v>2414</v>
      </c>
      <c r="R260" s="38" t="s">
        <v>537</v>
      </c>
      <c r="S260" s="38" t="s">
        <v>2416</v>
      </c>
      <c r="T260" s="38" t="s">
        <v>2417</v>
      </c>
      <c r="U260" s="38" t="s">
        <v>2417</v>
      </c>
      <c r="V260" s="38" t="s">
        <v>2420</v>
      </c>
      <c r="W260" s="38" t="s">
        <v>2420</v>
      </c>
      <c r="X260" s="38" t="s">
        <v>2420</v>
      </c>
      <c r="Y260" s="38" t="s">
        <v>2420</v>
      </c>
      <c r="Z260" s="38" t="s">
        <v>2420</v>
      </c>
      <c r="AA260" s="39" t="s">
        <v>2448</v>
      </c>
    </row>
    <row r="261" spans="1:27" x14ac:dyDescent="0.3">
      <c r="A261" s="36" t="s">
        <v>1763</v>
      </c>
      <c r="B261" s="36" t="s">
        <v>2041</v>
      </c>
      <c r="C261" s="36" t="s">
        <v>1764</v>
      </c>
      <c r="D261" s="36" t="s">
        <v>1675</v>
      </c>
      <c r="E261" s="36" t="s">
        <v>743</v>
      </c>
      <c r="F261" s="36" t="s">
        <v>250</v>
      </c>
      <c r="G261" s="36" t="s">
        <v>2252</v>
      </c>
      <c r="H261" s="36" t="s">
        <v>2008</v>
      </c>
      <c r="I261" s="36">
        <v>0</v>
      </c>
      <c r="J261" s="36">
        <v>0</v>
      </c>
      <c r="K261" s="36">
        <v>0</v>
      </c>
      <c r="L261" s="36">
        <v>1</v>
      </c>
      <c r="M261" s="36">
        <v>0</v>
      </c>
      <c r="N261" s="36">
        <v>1</v>
      </c>
      <c r="O261" s="36">
        <v>3</v>
      </c>
      <c r="P261">
        <f>VLOOKUP($A261,'Item Detail'!$A$2:$G$346,7,0)</f>
        <v>1</v>
      </c>
      <c r="Q261" s="38" t="s">
        <v>2414</v>
      </c>
      <c r="R261" s="38" t="s">
        <v>2415</v>
      </c>
      <c r="S261" s="38" t="s">
        <v>2416</v>
      </c>
      <c r="T261" s="38" t="s">
        <v>2417</v>
      </c>
      <c r="U261" s="38" t="s">
        <v>2418</v>
      </c>
      <c r="V261" s="38" t="s">
        <v>2419</v>
      </c>
      <c r="W261" s="38" t="s">
        <v>2420</v>
      </c>
      <c r="X261" s="38" t="s">
        <v>2419</v>
      </c>
      <c r="Y261" s="38" t="s">
        <v>2420</v>
      </c>
      <c r="Z261" s="38" t="s">
        <v>2420</v>
      </c>
      <c r="AA261" s="39" t="s">
        <v>2450</v>
      </c>
    </row>
    <row r="262" spans="1:27" x14ac:dyDescent="0.3">
      <c r="A262" s="36" t="s">
        <v>1640</v>
      </c>
      <c r="B262" s="36" t="s">
        <v>2003</v>
      </c>
      <c r="C262" s="36" t="s">
        <v>700</v>
      </c>
      <c r="D262" s="36" t="s">
        <v>1641</v>
      </c>
      <c r="E262" s="36" t="s">
        <v>687</v>
      </c>
      <c r="F262" s="36" t="s">
        <v>2004</v>
      </c>
      <c r="G262" s="36" t="s">
        <v>2253</v>
      </c>
      <c r="H262" s="36" t="s">
        <v>2008</v>
      </c>
      <c r="I262" s="36">
        <v>0</v>
      </c>
      <c r="J262" s="36">
        <v>0</v>
      </c>
      <c r="K262" s="36">
        <v>0</v>
      </c>
      <c r="L262" s="36">
        <v>1</v>
      </c>
      <c r="M262" s="36">
        <v>0</v>
      </c>
      <c r="N262" s="36">
        <v>1</v>
      </c>
      <c r="O262" s="36">
        <v>3</v>
      </c>
      <c r="P262">
        <f>VLOOKUP($A262,'Item Detail'!$A$2:$G$346,7,0)</f>
        <v>1</v>
      </c>
      <c r="Q262" s="38" t="s">
        <v>2414</v>
      </c>
      <c r="R262" s="38" t="s">
        <v>2415</v>
      </c>
      <c r="S262" s="38" t="s">
        <v>2416</v>
      </c>
      <c r="T262" s="38" t="s">
        <v>2417</v>
      </c>
      <c r="U262" s="38" t="s">
        <v>2417</v>
      </c>
      <c r="V262" s="38" t="s">
        <v>2419</v>
      </c>
      <c r="W262" s="38" t="s">
        <v>2419</v>
      </c>
      <c r="X262" s="38" t="s">
        <v>2420</v>
      </c>
      <c r="Y262" s="38" t="s">
        <v>2420</v>
      </c>
      <c r="Z262" s="38" t="s">
        <v>2420</v>
      </c>
      <c r="AA262" s="39" t="s">
        <v>2450</v>
      </c>
    </row>
    <row r="263" spans="1:27" x14ac:dyDescent="0.3">
      <c r="A263" s="36" t="s">
        <v>1871</v>
      </c>
      <c r="B263" s="36" t="s">
        <v>2094</v>
      </c>
      <c r="C263" s="36" t="s">
        <v>1872</v>
      </c>
      <c r="D263" s="36" t="s">
        <v>1873</v>
      </c>
      <c r="E263" s="36" t="s">
        <v>1874</v>
      </c>
      <c r="F263" s="36" t="s">
        <v>538</v>
      </c>
      <c r="G263" s="36" t="s">
        <v>2254</v>
      </c>
      <c r="H263" s="36" t="s">
        <v>2008</v>
      </c>
      <c r="I263" s="36">
        <v>0</v>
      </c>
      <c r="J263" s="36">
        <v>0</v>
      </c>
      <c r="K263" s="36">
        <v>0</v>
      </c>
      <c r="L263" s="36">
        <v>0</v>
      </c>
      <c r="M263" s="36">
        <v>1</v>
      </c>
      <c r="N263" s="36">
        <v>1</v>
      </c>
      <c r="O263" s="36">
        <v>3</v>
      </c>
      <c r="P263">
        <f>VLOOKUP($A263,'Item Detail'!$A$2:$G$346,7,0)</f>
        <v>1</v>
      </c>
      <c r="Q263" s="38" t="s">
        <v>2414</v>
      </c>
      <c r="R263" s="38" t="s">
        <v>2415</v>
      </c>
      <c r="S263" s="38" t="s">
        <v>2416</v>
      </c>
      <c r="T263" s="38" t="s">
        <v>2417</v>
      </c>
      <c r="U263" s="38" t="s">
        <v>2424</v>
      </c>
      <c r="V263" s="38" t="s">
        <v>2419</v>
      </c>
      <c r="W263" s="38" t="s">
        <v>2420</v>
      </c>
      <c r="X263" s="38" t="s">
        <v>2420</v>
      </c>
      <c r="Y263" s="38" t="s">
        <v>2420</v>
      </c>
      <c r="Z263" s="38" t="s">
        <v>2420</v>
      </c>
      <c r="AA263" s="39" t="s">
        <v>2450</v>
      </c>
    </row>
    <row r="264" spans="1:27" x14ac:dyDescent="0.3">
      <c r="A264" s="36" t="s">
        <v>1381</v>
      </c>
      <c r="B264" s="36" t="s">
        <v>2094</v>
      </c>
      <c r="C264" s="36" t="s">
        <v>1382</v>
      </c>
      <c r="D264" s="36" t="s">
        <v>765</v>
      </c>
      <c r="E264" s="36" t="s">
        <v>687</v>
      </c>
      <c r="F264" s="36" t="s">
        <v>1383</v>
      </c>
      <c r="G264" s="36" t="s">
        <v>2255</v>
      </c>
      <c r="H264" s="36" t="s">
        <v>2001</v>
      </c>
      <c r="I264" s="36">
        <v>1</v>
      </c>
      <c r="J264" s="36">
        <v>0</v>
      </c>
      <c r="K264" s="36">
        <v>0</v>
      </c>
      <c r="L264" s="36">
        <v>0</v>
      </c>
      <c r="M264" s="36">
        <v>0</v>
      </c>
      <c r="N264" s="36">
        <v>1</v>
      </c>
      <c r="O264" s="36">
        <v>3</v>
      </c>
      <c r="P264">
        <f>VLOOKUP($A264,'Item Detail'!$A$2:$G$346,7,0)</f>
        <v>1</v>
      </c>
      <c r="Q264" s="38" t="s">
        <v>2414</v>
      </c>
      <c r="R264" s="38" t="s">
        <v>2415</v>
      </c>
      <c r="S264" s="38" t="s">
        <v>2416</v>
      </c>
      <c r="T264" s="38" t="s">
        <v>2417</v>
      </c>
      <c r="U264" s="38" t="s">
        <v>2418</v>
      </c>
      <c r="V264" s="38" t="s">
        <v>2419</v>
      </c>
      <c r="W264" s="38" t="s">
        <v>2419</v>
      </c>
      <c r="X264" s="38" t="s">
        <v>2420</v>
      </c>
      <c r="Y264" s="38" t="s">
        <v>2420</v>
      </c>
      <c r="Z264" s="38" t="s">
        <v>2420</v>
      </c>
      <c r="AA264" s="39" t="s">
        <v>2449</v>
      </c>
    </row>
    <row r="265" spans="1:27" x14ac:dyDescent="0.3">
      <c r="A265" s="36" t="s">
        <v>1617</v>
      </c>
      <c r="B265" s="36" t="s">
        <v>2065</v>
      </c>
      <c r="C265" s="36" t="s">
        <v>1618</v>
      </c>
      <c r="D265" s="36" t="s">
        <v>1619</v>
      </c>
      <c r="E265" s="36" t="s">
        <v>710</v>
      </c>
      <c r="F265" s="36" t="s">
        <v>545</v>
      </c>
      <c r="G265" s="36" t="s">
        <v>2256</v>
      </c>
      <c r="H265" s="36" t="s">
        <v>2008</v>
      </c>
      <c r="I265" s="36">
        <v>0</v>
      </c>
      <c r="J265" s="36">
        <v>0</v>
      </c>
      <c r="K265" s="36">
        <v>0</v>
      </c>
      <c r="L265" s="36">
        <v>0</v>
      </c>
      <c r="M265" s="36">
        <v>1</v>
      </c>
      <c r="N265" s="36">
        <v>1</v>
      </c>
      <c r="O265" s="36">
        <v>3</v>
      </c>
      <c r="P265">
        <f>VLOOKUP($A265,'Item Detail'!$A$2:$G$346,7,0)</f>
        <v>1</v>
      </c>
      <c r="Q265" s="38" t="s">
        <v>2431</v>
      </c>
      <c r="R265" s="38" t="s">
        <v>2415</v>
      </c>
      <c r="S265" s="38" t="s">
        <v>2416</v>
      </c>
      <c r="T265" s="38" t="s">
        <v>2417</v>
      </c>
      <c r="U265" s="38" t="s">
        <v>2417</v>
      </c>
      <c r="V265" s="38" t="s">
        <v>2419</v>
      </c>
      <c r="W265" s="38" t="s">
        <v>2419</v>
      </c>
      <c r="X265" s="38" t="s">
        <v>2420</v>
      </c>
      <c r="Y265" s="38" t="s">
        <v>2420</v>
      </c>
      <c r="Z265" s="38" t="s">
        <v>2420</v>
      </c>
      <c r="AA265" s="39" t="s">
        <v>2450</v>
      </c>
    </row>
    <row r="266" spans="1:27" x14ac:dyDescent="0.3">
      <c r="A266" s="36" t="s">
        <v>1486</v>
      </c>
      <c r="B266" s="36" t="s">
        <v>2003</v>
      </c>
      <c r="C266" s="36" t="s">
        <v>1487</v>
      </c>
      <c r="D266" s="36" t="s">
        <v>1488</v>
      </c>
      <c r="E266" s="36" t="s">
        <v>687</v>
      </c>
      <c r="F266" s="36" t="s">
        <v>2004</v>
      </c>
      <c r="G266" s="36" t="s">
        <v>2257</v>
      </c>
      <c r="H266" s="36" t="s">
        <v>2002</v>
      </c>
      <c r="I266" s="36">
        <v>0</v>
      </c>
      <c r="J266" s="36">
        <v>0</v>
      </c>
      <c r="K266" s="36">
        <v>1</v>
      </c>
      <c r="L266" s="36">
        <v>0</v>
      </c>
      <c r="M266" s="36">
        <v>0</v>
      </c>
      <c r="N266" s="36">
        <v>1</v>
      </c>
      <c r="O266" s="36">
        <v>3</v>
      </c>
      <c r="P266">
        <f>VLOOKUP($A266,'Item Detail'!$A$2:$G$346,7,0)</f>
        <v>1</v>
      </c>
      <c r="Q266" s="38" t="s">
        <v>2414</v>
      </c>
      <c r="R266" s="38" t="s">
        <v>2415</v>
      </c>
      <c r="S266" s="38" t="s">
        <v>2416</v>
      </c>
      <c r="T266" s="38" t="s">
        <v>2417</v>
      </c>
      <c r="U266" s="38" t="s">
        <v>2424</v>
      </c>
      <c r="V266" s="38" t="s">
        <v>2419</v>
      </c>
      <c r="W266" s="38" t="s">
        <v>2419</v>
      </c>
      <c r="X266" s="38" t="s">
        <v>2419</v>
      </c>
      <c r="Y266" s="38" t="s">
        <v>2420</v>
      </c>
      <c r="Z266" s="38" t="s">
        <v>2420</v>
      </c>
      <c r="AA266" s="39" t="s">
        <v>2449</v>
      </c>
    </row>
    <row r="267" spans="1:27" x14ac:dyDescent="0.3">
      <c r="A267" s="36" t="s">
        <v>1406</v>
      </c>
      <c r="B267" s="36" t="s">
        <v>2003</v>
      </c>
      <c r="C267" s="36" t="s">
        <v>1407</v>
      </c>
      <c r="D267" s="36" t="s">
        <v>1408</v>
      </c>
      <c r="E267" s="36" t="s">
        <v>865</v>
      </c>
      <c r="F267" s="36" t="s">
        <v>2004</v>
      </c>
      <c r="G267" s="36" t="s">
        <v>2258</v>
      </c>
      <c r="H267" s="36" t="s">
        <v>2002</v>
      </c>
      <c r="I267" s="36">
        <v>0</v>
      </c>
      <c r="J267" s="36">
        <v>1</v>
      </c>
      <c r="K267" s="36">
        <v>0</v>
      </c>
      <c r="L267" s="36">
        <v>0</v>
      </c>
      <c r="M267" s="36">
        <v>0</v>
      </c>
      <c r="N267" s="36">
        <v>1</v>
      </c>
      <c r="O267" s="36">
        <v>3</v>
      </c>
      <c r="P267">
        <f>VLOOKUP($A267,'Item Detail'!$A$2:$G$346,7,0)</f>
        <v>1</v>
      </c>
      <c r="Q267" s="38" t="s">
        <v>2414</v>
      </c>
      <c r="R267" s="38" t="s">
        <v>2415</v>
      </c>
      <c r="S267" s="38" t="s">
        <v>2416</v>
      </c>
      <c r="T267" s="38" t="s">
        <v>2417</v>
      </c>
      <c r="U267" s="38" t="s">
        <v>2424</v>
      </c>
      <c r="V267" s="38" t="s">
        <v>2419</v>
      </c>
      <c r="W267" s="38" t="s">
        <v>2419</v>
      </c>
      <c r="X267" s="38" t="s">
        <v>2419</v>
      </c>
      <c r="Y267" s="38" t="s">
        <v>2420</v>
      </c>
      <c r="Z267" s="38" t="s">
        <v>2420</v>
      </c>
      <c r="AA267" s="39" t="s">
        <v>2449</v>
      </c>
    </row>
    <row r="268" spans="1:27" x14ac:dyDescent="0.3">
      <c r="A268" s="36" t="s">
        <v>1391</v>
      </c>
      <c r="B268" s="36" t="s">
        <v>2030</v>
      </c>
      <c r="C268" s="36" t="s">
        <v>1392</v>
      </c>
      <c r="D268" s="36" t="s">
        <v>1389</v>
      </c>
      <c r="E268" s="36" t="s">
        <v>743</v>
      </c>
      <c r="F268" s="36" t="s">
        <v>165</v>
      </c>
      <c r="G268" s="36" t="s">
        <v>2259</v>
      </c>
      <c r="H268" s="36" t="s">
        <v>2001</v>
      </c>
      <c r="I268" s="36">
        <v>1</v>
      </c>
      <c r="J268" s="36">
        <v>0</v>
      </c>
      <c r="K268" s="36">
        <v>0</v>
      </c>
      <c r="L268" s="36">
        <v>0</v>
      </c>
      <c r="M268" s="36">
        <v>0</v>
      </c>
      <c r="N268" s="36">
        <v>1</v>
      </c>
      <c r="O268" s="36">
        <v>3</v>
      </c>
      <c r="P268">
        <f>VLOOKUP($A268,'Item Detail'!$A$2:$G$346,7,0)</f>
        <v>1</v>
      </c>
      <c r="Q268" s="38" t="s">
        <v>2414</v>
      </c>
      <c r="R268" s="38" t="s">
        <v>2415</v>
      </c>
      <c r="S268" s="38" t="s">
        <v>2416</v>
      </c>
      <c r="T268" s="38" t="s">
        <v>2417</v>
      </c>
      <c r="U268" s="38" t="s">
        <v>2418</v>
      </c>
      <c r="V268" s="38" t="s">
        <v>2419</v>
      </c>
      <c r="W268" s="38" t="s">
        <v>2420</v>
      </c>
      <c r="X268" s="38" t="s">
        <v>2420</v>
      </c>
      <c r="Y268" s="38" t="s">
        <v>2420</v>
      </c>
      <c r="Z268" s="38" t="s">
        <v>2420</v>
      </c>
      <c r="AA268" s="39" t="s">
        <v>2449</v>
      </c>
    </row>
    <row r="269" spans="1:27" x14ac:dyDescent="0.3">
      <c r="A269" s="36" t="s">
        <v>1338</v>
      </c>
      <c r="B269" s="36" t="s">
        <v>2046</v>
      </c>
      <c r="C269" s="36" t="s">
        <v>1339</v>
      </c>
      <c r="D269" s="36" t="s">
        <v>1340</v>
      </c>
      <c r="E269" s="36" t="s">
        <v>1302</v>
      </c>
      <c r="F269" s="36" t="s">
        <v>1303</v>
      </c>
      <c r="G269" s="36" t="s">
        <v>2260</v>
      </c>
      <c r="H269" s="36" t="s">
        <v>2002</v>
      </c>
      <c r="I269" s="36">
        <v>0</v>
      </c>
      <c r="J269" s="36">
        <v>0</v>
      </c>
      <c r="K269" s="36">
        <v>1</v>
      </c>
      <c r="L269" s="36">
        <v>0</v>
      </c>
      <c r="M269" s="36">
        <v>0</v>
      </c>
      <c r="N269" s="36">
        <v>1</v>
      </c>
      <c r="O269" s="36">
        <v>3</v>
      </c>
      <c r="P269">
        <f>VLOOKUP($A269,'Item Detail'!$A$2:$G$346,7,0)</f>
        <v>1</v>
      </c>
      <c r="Q269" s="38" t="s">
        <v>2414</v>
      </c>
      <c r="R269" s="38" t="s">
        <v>2415</v>
      </c>
      <c r="S269" s="38" t="s">
        <v>2416</v>
      </c>
      <c r="T269" s="38" t="s">
        <v>2417</v>
      </c>
      <c r="U269" s="38" t="s">
        <v>2417</v>
      </c>
      <c r="V269" s="38" t="s">
        <v>2419</v>
      </c>
      <c r="W269" s="38" t="s">
        <v>2419</v>
      </c>
      <c r="X269" s="38" t="s">
        <v>2419</v>
      </c>
      <c r="Y269" s="38" t="s">
        <v>2419</v>
      </c>
      <c r="Z269" s="38" t="s">
        <v>2419</v>
      </c>
      <c r="AA269" s="39" t="s">
        <v>2449</v>
      </c>
    </row>
    <row r="270" spans="1:27" x14ac:dyDescent="0.3">
      <c r="A270" s="36" t="s">
        <v>1630</v>
      </c>
      <c r="B270" s="36" t="s">
        <v>1998</v>
      </c>
      <c r="C270" s="36" t="s">
        <v>1631</v>
      </c>
      <c r="D270" s="36" t="s">
        <v>1632</v>
      </c>
      <c r="E270" s="36" t="s">
        <v>1633</v>
      </c>
      <c r="F270" s="36" t="s">
        <v>1999</v>
      </c>
      <c r="G270" s="36" t="s">
        <v>2261</v>
      </c>
      <c r="H270" s="36" t="s">
        <v>2008</v>
      </c>
      <c r="I270" s="36">
        <v>0</v>
      </c>
      <c r="J270" s="36">
        <v>1</v>
      </c>
      <c r="K270" s="36">
        <v>0</v>
      </c>
      <c r="L270" s="36">
        <v>0</v>
      </c>
      <c r="M270" s="36">
        <v>0</v>
      </c>
      <c r="N270" s="36">
        <v>1</v>
      </c>
      <c r="O270" s="36">
        <v>2</v>
      </c>
      <c r="P270">
        <f>VLOOKUP($A270,'Item Detail'!$A$2:$G$346,7,0)</f>
        <v>1</v>
      </c>
      <c r="Q270" s="38" t="s">
        <v>2431</v>
      </c>
      <c r="R270" s="38" t="s">
        <v>2415</v>
      </c>
      <c r="S270" s="38" t="s">
        <v>2416</v>
      </c>
      <c r="T270" s="38" t="s">
        <v>2417</v>
      </c>
      <c r="U270" s="38" t="s">
        <v>2417</v>
      </c>
      <c r="V270" s="38" t="s">
        <v>2419</v>
      </c>
      <c r="W270" s="38" t="s">
        <v>2420</v>
      </c>
      <c r="X270" s="38" t="s">
        <v>2420</v>
      </c>
      <c r="Y270" s="38" t="s">
        <v>2420</v>
      </c>
      <c r="Z270" s="38" t="s">
        <v>2420</v>
      </c>
      <c r="AA270" s="39" t="s">
        <v>2450</v>
      </c>
    </row>
    <row r="271" spans="1:27" x14ac:dyDescent="0.3">
      <c r="A271" s="36" t="s">
        <v>596</v>
      </c>
      <c r="B271" s="36" t="s">
        <v>2158</v>
      </c>
      <c r="C271" s="36" t="s">
        <v>1837</v>
      </c>
      <c r="D271" s="36" t="s">
        <v>1495</v>
      </c>
      <c r="E271" s="36" t="s">
        <v>1838</v>
      </c>
      <c r="F271" s="36" t="s">
        <v>2262</v>
      </c>
      <c r="G271" s="36" t="s">
        <v>2263</v>
      </c>
      <c r="H271" s="36" t="s">
        <v>2018</v>
      </c>
      <c r="I271" s="36">
        <v>0</v>
      </c>
      <c r="J271" s="36">
        <v>0</v>
      </c>
      <c r="K271" s="36">
        <v>0</v>
      </c>
      <c r="L271" s="36">
        <v>1</v>
      </c>
      <c r="M271" s="36">
        <v>0</v>
      </c>
      <c r="N271" s="36">
        <v>1</v>
      </c>
      <c r="O271" s="36">
        <v>2</v>
      </c>
      <c r="P271">
        <f>VLOOKUP($A271,'Item Detail'!$A$2:$G$346,7,0)</f>
        <v>1</v>
      </c>
      <c r="Q271" s="38" t="s">
        <v>2443</v>
      </c>
      <c r="R271" s="38" t="s">
        <v>2415</v>
      </c>
      <c r="S271" s="38" t="s">
        <v>537</v>
      </c>
      <c r="T271" s="38" t="s">
        <v>2417</v>
      </c>
      <c r="U271" s="38" t="s">
        <v>2424</v>
      </c>
      <c r="V271" s="38" t="s">
        <v>2420</v>
      </c>
      <c r="W271" s="38" t="s">
        <v>2420</v>
      </c>
      <c r="X271" s="38" t="s">
        <v>2420</v>
      </c>
      <c r="Y271" s="38" t="s">
        <v>2420</v>
      </c>
      <c r="Z271" s="38" t="s">
        <v>2420</v>
      </c>
      <c r="AA271" s="39" t="s">
        <v>2451</v>
      </c>
    </row>
    <row r="272" spans="1:27" x14ac:dyDescent="0.3">
      <c r="A272" s="36" t="s">
        <v>1569</v>
      </c>
      <c r="B272" s="36" t="s">
        <v>2021</v>
      </c>
      <c r="C272" s="36" t="s">
        <v>1570</v>
      </c>
      <c r="D272" s="36" t="s">
        <v>1571</v>
      </c>
      <c r="E272" s="36" t="s">
        <v>1302</v>
      </c>
      <c r="F272" s="36" t="s">
        <v>1572</v>
      </c>
      <c r="G272" s="36" t="s">
        <v>2264</v>
      </c>
      <c r="H272" s="36" t="s">
        <v>2001</v>
      </c>
      <c r="I272" s="36">
        <v>0</v>
      </c>
      <c r="J272" s="36">
        <v>0</v>
      </c>
      <c r="K272" s="36">
        <v>0</v>
      </c>
      <c r="L272" s="36">
        <v>1</v>
      </c>
      <c r="M272" s="36">
        <v>0</v>
      </c>
      <c r="N272" s="36">
        <v>1</v>
      </c>
      <c r="O272" s="36">
        <v>2</v>
      </c>
      <c r="P272">
        <f>VLOOKUP($A272,'Item Detail'!$A$2:$G$346,7,0)</f>
        <v>1</v>
      </c>
      <c r="Q272" s="38" t="s">
        <v>2421</v>
      </c>
      <c r="R272" s="38" t="s">
        <v>537</v>
      </c>
      <c r="S272" s="38" t="s">
        <v>2416</v>
      </c>
      <c r="T272" s="38" t="s">
        <v>2417</v>
      </c>
      <c r="U272" s="38" t="s">
        <v>2417</v>
      </c>
      <c r="V272" s="38" t="s">
        <v>2420</v>
      </c>
      <c r="W272" s="38" t="s">
        <v>2420</v>
      </c>
      <c r="X272" s="38" t="s">
        <v>2420</v>
      </c>
      <c r="Y272" s="38" t="s">
        <v>2420</v>
      </c>
      <c r="Z272" s="38" t="s">
        <v>2420</v>
      </c>
      <c r="AA272" s="39" t="s">
        <v>2448</v>
      </c>
    </row>
    <row r="273" spans="1:27" x14ac:dyDescent="0.3">
      <c r="A273" s="36" t="s">
        <v>643</v>
      </c>
      <c r="B273" s="36" t="s">
        <v>2065</v>
      </c>
      <c r="C273" s="36" t="s">
        <v>1706</v>
      </c>
      <c r="D273" s="36" t="s">
        <v>786</v>
      </c>
      <c r="E273" s="36" t="s">
        <v>710</v>
      </c>
      <c r="F273" s="36" t="s">
        <v>545</v>
      </c>
      <c r="G273" s="36" t="s">
        <v>2265</v>
      </c>
      <c r="H273" s="36" t="s">
        <v>2018</v>
      </c>
      <c r="I273" s="36">
        <v>0</v>
      </c>
      <c r="J273" s="36">
        <v>0</v>
      </c>
      <c r="K273" s="36">
        <v>0</v>
      </c>
      <c r="L273" s="36">
        <v>0</v>
      </c>
      <c r="M273" s="36">
        <v>1</v>
      </c>
      <c r="N273" s="36">
        <v>1</v>
      </c>
      <c r="O273" s="36">
        <v>2</v>
      </c>
      <c r="P273">
        <f>VLOOKUP($A273,'Item Detail'!$A$2:$G$346,7,0)</f>
        <v>1</v>
      </c>
      <c r="Q273" s="38" t="s">
        <v>2422</v>
      </c>
      <c r="R273" s="38" t="s">
        <v>2415</v>
      </c>
      <c r="S273" s="38" t="s">
        <v>537</v>
      </c>
      <c r="T273" s="38" t="s">
        <v>2417</v>
      </c>
      <c r="U273" s="38" t="s">
        <v>2417</v>
      </c>
      <c r="V273" s="38" t="s">
        <v>2420</v>
      </c>
      <c r="W273" s="38" t="s">
        <v>2420</v>
      </c>
      <c r="X273" s="38" t="s">
        <v>2420</v>
      </c>
      <c r="Y273" s="38" t="s">
        <v>2420</v>
      </c>
      <c r="Z273" s="38" t="s">
        <v>2420</v>
      </c>
      <c r="AA273" s="39" t="s">
        <v>2451</v>
      </c>
    </row>
    <row r="274" spans="1:27" x14ac:dyDescent="0.3">
      <c r="A274" s="36" t="s">
        <v>1723</v>
      </c>
      <c r="B274" s="36" t="s">
        <v>2096</v>
      </c>
      <c r="C274" s="36" t="s">
        <v>1724</v>
      </c>
      <c r="D274" s="36" t="s">
        <v>1725</v>
      </c>
      <c r="E274" s="36" t="s">
        <v>918</v>
      </c>
      <c r="F274" s="36" t="s">
        <v>323</v>
      </c>
      <c r="G274" s="36" t="s">
        <v>2266</v>
      </c>
      <c r="H274" s="36" t="s">
        <v>2002</v>
      </c>
      <c r="I274" s="36">
        <v>0</v>
      </c>
      <c r="J274" s="36">
        <v>0</v>
      </c>
      <c r="K274" s="36">
        <v>0</v>
      </c>
      <c r="L274" s="36">
        <v>0</v>
      </c>
      <c r="M274" s="36">
        <v>1</v>
      </c>
      <c r="N274" s="36">
        <v>1</v>
      </c>
      <c r="O274" s="36">
        <v>2</v>
      </c>
      <c r="P274">
        <f>VLOOKUP($A274,'Item Detail'!$A$2:$G$346,7,0)</f>
        <v>1</v>
      </c>
      <c r="Q274" s="38" t="s">
        <v>2414</v>
      </c>
      <c r="R274" s="38" t="s">
        <v>2415</v>
      </c>
      <c r="S274" s="38" t="s">
        <v>2416</v>
      </c>
      <c r="T274" s="38" t="s">
        <v>2417</v>
      </c>
      <c r="U274" s="38" t="s">
        <v>2417</v>
      </c>
      <c r="V274" s="38" t="s">
        <v>2419</v>
      </c>
      <c r="W274" s="38" t="s">
        <v>2419</v>
      </c>
      <c r="X274" s="38" t="s">
        <v>2419</v>
      </c>
      <c r="Y274" s="38" t="s">
        <v>2419</v>
      </c>
      <c r="Z274" s="38" t="s">
        <v>2419</v>
      </c>
      <c r="AA274" s="39" t="s">
        <v>2449</v>
      </c>
    </row>
    <row r="275" spans="1:27" x14ac:dyDescent="0.3">
      <c r="A275" s="36" t="s">
        <v>1522</v>
      </c>
      <c r="B275" s="36" t="s">
        <v>2037</v>
      </c>
      <c r="C275" s="36" t="s">
        <v>1523</v>
      </c>
      <c r="D275" s="36" t="s">
        <v>1524</v>
      </c>
      <c r="E275" s="36" t="s">
        <v>706</v>
      </c>
      <c r="F275" s="36" t="s">
        <v>2038</v>
      </c>
      <c r="G275" s="36" t="s">
        <v>2267</v>
      </c>
      <c r="H275" s="36" t="s">
        <v>2001</v>
      </c>
      <c r="I275" s="36">
        <v>0</v>
      </c>
      <c r="J275" s="36">
        <v>1</v>
      </c>
      <c r="K275" s="36">
        <v>0</v>
      </c>
      <c r="L275" s="36">
        <v>0</v>
      </c>
      <c r="M275" s="36">
        <v>0</v>
      </c>
      <c r="N275" s="36">
        <v>1</v>
      </c>
      <c r="O275" s="36">
        <v>2</v>
      </c>
      <c r="P275">
        <f>VLOOKUP($A275,'Item Detail'!$A$2:$G$346,7,0)</f>
        <v>1</v>
      </c>
      <c r="Q275" s="38" t="s">
        <v>2414</v>
      </c>
      <c r="R275" s="38" t="s">
        <v>2415</v>
      </c>
      <c r="S275" s="38" t="s">
        <v>2416</v>
      </c>
      <c r="T275" s="38" t="s">
        <v>2417</v>
      </c>
      <c r="U275" s="38" t="s">
        <v>2418</v>
      </c>
      <c r="V275" s="38" t="s">
        <v>2419</v>
      </c>
      <c r="W275" s="38" t="s">
        <v>2419</v>
      </c>
      <c r="X275" s="38" t="s">
        <v>2419</v>
      </c>
      <c r="Y275" s="38" t="s">
        <v>2419</v>
      </c>
      <c r="Z275" s="38" t="s">
        <v>2419</v>
      </c>
      <c r="AA275" s="39" t="s">
        <v>2449</v>
      </c>
    </row>
    <row r="276" spans="1:27" x14ac:dyDescent="0.3">
      <c r="A276" s="36" t="s">
        <v>540</v>
      </c>
      <c r="B276" s="36" t="s">
        <v>2094</v>
      </c>
      <c r="C276" s="36" t="s">
        <v>1362</v>
      </c>
      <c r="D276" s="36" t="s">
        <v>824</v>
      </c>
      <c r="E276" s="36" t="s">
        <v>989</v>
      </c>
      <c r="F276" s="36" t="s">
        <v>538</v>
      </c>
      <c r="G276" s="36" t="s">
        <v>2268</v>
      </c>
      <c r="H276" s="36" t="s">
        <v>2018</v>
      </c>
      <c r="I276" s="36">
        <v>0</v>
      </c>
      <c r="J276" s="36">
        <v>1</v>
      </c>
      <c r="K276" s="36">
        <v>0</v>
      </c>
      <c r="L276" s="36">
        <v>0</v>
      </c>
      <c r="M276" s="36">
        <v>0</v>
      </c>
      <c r="N276" s="36">
        <v>1</v>
      </c>
      <c r="O276" s="36">
        <v>2</v>
      </c>
      <c r="P276">
        <f>VLOOKUP($A276,'Item Detail'!$A$2:$G$346,7,0)</f>
        <v>1</v>
      </c>
      <c r="Q276" s="38" t="s">
        <v>2422</v>
      </c>
      <c r="R276" s="38" t="s">
        <v>2415</v>
      </c>
      <c r="S276" s="38" t="s">
        <v>537</v>
      </c>
      <c r="T276" s="38" t="s">
        <v>2417</v>
      </c>
      <c r="U276" s="38" t="s">
        <v>2417</v>
      </c>
      <c r="V276" s="38" t="s">
        <v>2420</v>
      </c>
      <c r="W276" s="38" t="s">
        <v>2420</v>
      </c>
      <c r="X276" s="38" t="s">
        <v>2420</v>
      </c>
      <c r="Y276" s="38" t="s">
        <v>2420</v>
      </c>
      <c r="Z276" s="38" t="s">
        <v>2420</v>
      </c>
      <c r="AA276" s="39" t="s">
        <v>2451</v>
      </c>
    </row>
    <row r="277" spans="1:27" x14ac:dyDescent="0.3">
      <c r="A277" s="36" t="s">
        <v>1373</v>
      </c>
      <c r="B277" s="36" t="s">
        <v>2003</v>
      </c>
      <c r="C277" s="36" t="s">
        <v>1374</v>
      </c>
      <c r="D277" s="36" t="s">
        <v>1375</v>
      </c>
      <c r="E277" s="36" t="s">
        <v>896</v>
      </c>
      <c r="F277" s="36" t="s">
        <v>2004</v>
      </c>
      <c r="G277" s="36" t="s">
        <v>2269</v>
      </c>
      <c r="H277" s="36" t="s">
        <v>2008</v>
      </c>
      <c r="I277" s="36">
        <v>0</v>
      </c>
      <c r="J277" s="36">
        <v>0</v>
      </c>
      <c r="K277" s="36">
        <v>0</v>
      </c>
      <c r="L277" s="36">
        <v>0</v>
      </c>
      <c r="M277" s="36">
        <v>1</v>
      </c>
      <c r="N277" s="36">
        <v>1</v>
      </c>
      <c r="O277" s="36">
        <v>2</v>
      </c>
      <c r="P277">
        <f>VLOOKUP($A277,'Item Detail'!$A$2:$G$346,7,0)</f>
        <v>1</v>
      </c>
      <c r="Q277" s="38" t="s">
        <v>2414</v>
      </c>
      <c r="R277" s="38" t="s">
        <v>537</v>
      </c>
      <c r="S277" s="38" t="s">
        <v>2416</v>
      </c>
      <c r="T277" s="38" t="s">
        <v>2417</v>
      </c>
      <c r="U277" s="38" t="s">
        <v>2424</v>
      </c>
      <c r="V277" s="38" t="s">
        <v>2420</v>
      </c>
      <c r="W277" s="38" t="s">
        <v>2420</v>
      </c>
      <c r="X277" s="38" t="s">
        <v>2420</v>
      </c>
      <c r="Y277" s="38" t="s">
        <v>2420</v>
      </c>
      <c r="Z277" s="38" t="s">
        <v>2420</v>
      </c>
      <c r="AA277" s="39" t="s">
        <v>2448</v>
      </c>
    </row>
    <row r="278" spans="1:27" x14ac:dyDescent="0.3">
      <c r="A278" s="36" t="s">
        <v>1551</v>
      </c>
      <c r="B278" s="36" t="s">
        <v>2003</v>
      </c>
      <c r="C278" s="36" t="s">
        <v>1552</v>
      </c>
      <c r="D278" s="36" t="s">
        <v>1553</v>
      </c>
      <c r="E278" s="36" t="s">
        <v>732</v>
      </c>
      <c r="F278" s="36" t="s">
        <v>2004</v>
      </c>
      <c r="G278" s="36" t="s">
        <v>2270</v>
      </c>
      <c r="H278" s="36" t="s">
        <v>2008</v>
      </c>
      <c r="I278" s="36">
        <v>0</v>
      </c>
      <c r="J278" s="36">
        <v>1</v>
      </c>
      <c r="K278" s="36">
        <v>0</v>
      </c>
      <c r="L278" s="36">
        <v>0</v>
      </c>
      <c r="M278" s="36">
        <v>0</v>
      </c>
      <c r="N278" s="36">
        <v>1</v>
      </c>
      <c r="O278" s="36">
        <v>2</v>
      </c>
      <c r="P278">
        <f>VLOOKUP($A278,'Item Detail'!$A$2:$G$346,7,0)</f>
        <v>1</v>
      </c>
      <c r="Q278" s="38" t="s">
        <v>2414</v>
      </c>
      <c r="R278" s="38" t="s">
        <v>2415</v>
      </c>
      <c r="S278" s="38" t="s">
        <v>2416</v>
      </c>
      <c r="T278" s="38" t="s">
        <v>2417</v>
      </c>
      <c r="U278" s="38" t="s">
        <v>2418</v>
      </c>
      <c r="V278" s="38" t="s">
        <v>2419</v>
      </c>
      <c r="W278" s="38" t="s">
        <v>2420</v>
      </c>
      <c r="X278" s="38" t="s">
        <v>2420</v>
      </c>
      <c r="Y278" s="38" t="s">
        <v>2420</v>
      </c>
      <c r="Z278" s="38" t="s">
        <v>2420</v>
      </c>
      <c r="AA278" s="39" t="s">
        <v>2450</v>
      </c>
    </row>
    <row r="279" spans="1:27" x14ac:dyDescent="0.3">
      <c r="A279" s="36" t="s">
        <v>551</v>
      </c>
      <c r="B279" s="36" t="s">
        <v>2088</v>
      </c>
      <c r="C279" s="36" t="s">
        <v>552</v>
      </c>
      <c r="D279" s="36" t="s">
        <v>786</v>
      </c>
      <c r="E279" s="36" t="s">
        <v>710</v>
      </c>
      <c r="F279" s="36" t="s">
        <v>198</v>
      </c>
      <c r="G279" s="36" t="s">
        <v>2271</v>
      </c>
      <c r="H279" s="36" t="s">
        <v>2018</v>
      </c>
      <c r="I279" s="36">
        <v>0</v>
      </c>
      <c r="J279" s="36">
        <v>0</v>
      </c>
      <c r="K279" s="36">
        <v>0</v>
      </c>
      <c r="L279" s="36">
        <v>1</v>
      </c>
      <c r="M279" s="36">
        <v>0</v>
      </c>
      <c r="N279" s="36">
        <v>1</v>
      </c>
      <c r="O279" s="36">
        <v>2</v>
      </c>
      <c r="P279">
        <f>VLOOKUP($A279,'Item Detail'!$A$2:$G$346,7,0)</f>
        <v>1</v>
      </c>
      <c r="Q279" s="38" t="s">
        <v>2422</v>
      </c>
      <c r="R279" s="38" t="s">
        <v>2415</v>
      </c>
      <c r="S279" s="38" t="s">
        <v>537</v>
      </c>
      <c r="T279" s="38" t="s">
        <v>2417</v>
      </c>
      <c r="U279" s="38" t="s">
        <v>2418</v>
      </c>
      <c r="V279" s="38" t="s">
        <v>2420</v>
      </c>
      <c r="W279" s="38" t="s">
        <v>2420</v>
      </c>
      <c r="X279" s="38" t="s">
        <v>2420</v>
      </c>
      <c r="Y279" s="38" t="s">
        <v>2420</v>
      </c>
      <c r="Z279" s="38" t="s">
        <v>2420</v>
      </c>
      <c r="AA279" s="39" t="s">
        <v>2451</v>
      </c>
    </row>
    <row r="280" spans="1:27" x14ac:dyDescent="0.3">
      <c r="A280" s="36" t="s">
        <v>495</v>
      </c>
      <c r="B280" s="36" t="s">
        <v>2041</v>
      </c>
      <c r="C280" s="36" t="s">
        <v>1923</v>
      </c>
      <c r="D280" s="36" t="s">
        <v>1924</v>
      </c>
      <c r="E280" s="36" t="s">
        <v>743</v>
      </c>
      <c r="F280" s="36" t="s">
        <v>250</v>
      </c>
      <c r="G280" s="36" t="s">
        <v>2272</v>
      </c>
      <c r="H280" s="36" t="s">
        <v>2014</v>
      </c>
      <c r="I280" s="36">
        <v>0</v>
      </c>
      <c r="J280" s="36">
        <v>0</v>
      </c>
      <c r="K280" s="36">
        <v>0</v>
      </c>
      <c r="L280" s="36">
        <v>0</v>
      </c>
      <c r="M280" s="36">
        <v>1</v>
      </c>
      <c r="N280" s="36">
        <v>1</v>
      </c>
      <c r="O280" s="36">
        <v>2</v>
      </c>
      <c r="P280">
        <f>VLOOKUP($A280,'Item Detail'!$A$2:$G$346,7,0)</f>
        <v>1</v>
      </c>
      <c r="Q280" s="38" t="s">
        <v>2429</v>
      </c>
      <c r="R280" s="38" t="s">
        <v>2415</v>
      </c>
      <c r="S280" s="38" t="s">
        <v>2430</v>
      </c>
      <c r="T280" s="38" t="s">
        <v>2417</v>
      </c>
      <c r="U280" s="38" t="s">
        <v>2418</v>
      </c>
      <c r="V280" s="38" t="s">
        <v>2420</v>
      </c>
      <c r="W280" s="38" t="s">
        <v>2420</v>
      </c>
      <c r="X280" s="38" t="s">
        <v>2420</v>
      </c>
      <c r="Y280" s="38" t="s">
        <v>2420</v>
      </c>
      <c r="Z280" s="38" t="s">
        <v>2420</v>
      </c>
      <c r="AA280" s="39" t="s">
        <v>2451</v>
      </c>
    </row>
    <row r="281" spans="1:27" x14ac:dyDescent="0.3">
      <c r="A281" s="36" t="s">
        <v>1942</v>
      </c>
      <c r="B281" s="36" t="s">
        <v>2032</v>
      </c>
      <c r="C281" s="36" t="s">
        <v>1943</v>
      </c>
      <c r="D281" s="36" t="s">
        <v>1944</v>
      </c>
      <c r="E281" s="36" t="s">
        <v>1945</v>
      </c>
      <c r="F281" s="36" t="s">
        <v>1515</v>
      </c>
      <c r="G281" s="36" t="s">
        <v>2273</v>
      </c>
      <c r="H281" s="36" t="s">
        <v>2001</v>
      </c>
      <c r="I281" s="36">
        <v>0</v>
      </c>
      <c r="J281" s="36">
        <v>0</v>
      </c>
      <c r="K281" s="36">
        <v>1</v>
      </c>
      <c r="L281" s="36">
        <v>0</v>
      </c>
      <c r="M281" s="36">
        <v>0</v>
      </c>
      <c r="N281" s="36">
        <v>1</v>
      </c>
      <c r="O281" s="36">
        <v>2</v>
      </c>
      <c r="P281">
        <f>VLOOKUP($A281,'Item Detail'!$A$2:$G$346,7,0)</f>
        <v>1</v>
      </c>
      <c r="Q281" s="38" t="s">
        <v>2442</v>
      </c>
      <c r="R281" s="38" t="s">
        <v>2427</v>
      </c>
      <c r="S281" s="38" t="s">
        <v>2416</v>
      </c>
      <c r="T281" s="38" t="s">
        <v>2417</v>
      </c>
      <c r="U281" s="38" t="s">
        <v>2428</v>
      </c>
      <c r="V281" s="38" t="s">
        <v>2419</v>
      </c>
      <c r="W281" s="38" t="s">
        <v>2419</v>
      </c>
      <c r="X281" s="38" t="s">
        <v>2419</v>
      </c>
      <c r="Y281" s="38" t="s">
        <v>2419</v>
      </c>
      <c r="Z281" s="38" t="s">
        <v>2419</v>
      </c>
      <c r="AA281" s="39" t="s">
        <v>2449</v>
      </c>
    </row>
    <row r="282" spans="1:27" x14ac:dyDescent="0.3">
      <c r="A282" s="36" t="s">
        <v>1906</v>
      </c>
      <c r="B282" s="36" t="s">
        <v>2003</v>
      </c>
      <c r="C282" s="36" t="s">
        <v>1907</v>
      </c>
      <c r="D282" s="36" t="s">
        <v>1908</v>
      </c>
      <c r="E282" s="36" t="s">
        <v>778</v>
      </c>
      <c r="F282" s="36" t="s">
        <v>2004</v>
      </c>
      <c r="G282" s="36" t="s">
        <v>2274</v>
      </c>
      <c r="H282" s="36" t="s">
        <v>2002</v>
      </c>
      <c r="I282" s="36">
        <v>0</v>
      </c>
      <c r="J282" s="36">
        <v>1</v>
      </c>
      <c r="K282" s="36">
        <v>0</v>
      </c>
      <c r="L282" s="36">
        <v>0</v>
      </c>
      <c r="M282" s="36">
        <v>0</v>
      </c>
      <c r="N282" s="36">
        <v>1</v>
      </c>
      <c r="O282" s="36">
        <v>2</v>
      </c>
      <c r="P282">
        <f>VLOOKUP($A282,'Item Detail'!$A$2:$G$346,7,0)</f>
        <v>1</v>
      </c>
      <c r="Q282" s="38" t="s">
        <v>2414</v>
      </c>
      <c r="R282" s="38" t="s">
        <v>2415</v>
      </c>
      <c r="S282" s="38" t="s">
        <v>2416</v>
      </c>
      <c r="T282" s="38" t="s">
        <v>2417</v>
      </c>
      <c r="U282" s="38" t="s">
        <v>2417</v>
      </c>
      <c r="V282" s="38" t="s">
        <v>2419</v>
      </c>
      <c r="W282" s="38" t="s">
        <v>2419</v>
      </c>
      <c r="X282" s="38" t="s">
        <v>2419</v>
      </c>
      <c r="Y282" s="38" t="s">
        <v>2420</v>
      </c>
      <c r="Z282" s="38" t="s">
        <v>2419</v>
      </c>
      <c r="AA282" s="39" t="s">
        <v>2449</v>
      </c>
    </row>
    <row r="283" spans="1:27" x14ac:dyDescent="0.3">
      <c r="A283" s="36" t="s">
        <v>1401</v>
      </c>
      <c r="B283" s="36" t="s">
        <v>2003</v>
      </c>
      <c r="C283" s="36" t="s">
        <v>1402</v>
      </c>
      <c r="D283" s="36" t="s">
        <v>765</v>
      </c>
      <c r="E283" s="36" t="s">
        <v>778</v>
      </c>
      <c r="F283" s="36" t="s">
        <v>2004</v>
      </c>
      <c r="G283" s="36" t="s">
        <v>2275</v>
      </c>
      <c r="H283" s="36" t="s">
        <v>2008</v>
      </c>
      <c r="I283" s="36">
        <v>0</v>
      </c>
      <c r="J283" s="36">
        <v>0</v>
      </c>
      <c r="K283" s="36">
        <v>1</v>
      </c>
      <c r="L283" s="36">
        <v>0</v>
      </c>
      <c r="M283" s="36">
        <v>0</v>
      </c>
      <c r="N283" s="36">
        <v>1</v>
      </c>
      <c r="O283" s="36">
        <v>2</v>
      </c>
      <c r="P283">
        <f>VLOOKUP($A283,'Item Detail'!$A$2:$G$346,7,0)</f>
        <v>1</v>
      </c>
      <c r="Q283" s="38" t="s">
        <v>2414</v>
      </c>
      <c r="R283" s="38" t="s">
        <v>2433</v>
      </c>
      <c r="S283" s="38" t="s">
        <v>2433</v>
      </c>
      <c r="T283" s="38" t="s">
        <v>2417</v>
      </c>
      <c r="U283" s="38" t="s">
        <v>2424</v>
      </c>
      <c r="V283" s="38" t="s">
        <v>2420</v>
      </c>
      <c r="W283" s="38" t="s">
        <v>2420</v>
      </c>
      <c r="X283" s="38" t="s">
        <v>2420</v>
      </c>
      <c r="Y283" s="38" t="s">
        <v>2420</v>
      </c>
      <c r="Z283" s="38" t="s">
        <v>2420</v>
      </c>
      <c r="AA283" s="39" t="s">
        <v>2448</v>
      </c>
    </row>
    <row r="284" spans="1:27" x14ac:dyDescent="0.3">
      <c r="A284" s="36" t="s">
        <v>1601</v>
      </c>
      <c r="B284" s="36" t="s">
        <v>2041</v>
      </c>
      <c r="C284" s="36" t="s">
        <v>1602</v>
      </c>
      <c r="D284" s="36" t="s">
        <v>742</v>
      </c>
      <c r="E284" s="36" t="s">
        <v>743</v>
      </c>
      <c r="F284" s="36" t="s">
        <v>250</v>
      </c>
      <c r="G284" s="36" t="s">
        <v>2276</v>
      </c>
      <c r="H284" s="36" t="s">
        <v>2008</v>
      </c>
      <c r="I284" s="36">
        <v>0</v>
      </c>
      <c r="J284" s="36">
        <v>1</v>
      </c>
      <c r="K284" s="36">
        <v>0</v>
      </c>
      <c r="L284" s="36">
        <v>0</v>
      </c>
      <c r="M284" s="36">
        <v>0</v>
      </c>
      <c r="N284" s="36">
        <v>1</v>
      </c>
      <c r="O284" s="36">
        <v>2</v>
      </c>
      <c r="P284">
        <f>VLOOKUP($A284,'Item Detail'!$A$2:$G$346,7,0)</f>
        <v>1</v>
      </c>
      <c r="Q284" s="38" t="s">
        <v>2414</v>
      </c>
      <c r="R284" s="38" t="s">
        <v>2415</v>
      </c>
      <c r="S284" s="38" t="s">
        <v>2416</v>
      </c>
      <c r="T284" s="38" t="s">
        <v>2417</v>
      </c>
      <c r="U284" s="38" t="s">
        <v>2418</v>
      </c>
      <c r="V284" s="38" t="s">
        <v>2419</v>
      </c>
      <c r="W284" s="38" t="s">
        <v>2420</v>
      </c>
      <c r="X284" s="38" t="s">
        <v>2420</v>
      </c>
      <c r="Y284" s="38" t="s">
        <v>2420</v>
      </c>
      <c r="Z284" s="38" t="s">
        <v>2420</v>
      </c>
      <c r="AA284" s="39" t="s">
        <v>2450</v>
      </c>
    </row>
    <row r="285" spans="1:27" x14ac:dyDescent="0.3">
      <c r="A285" s="36" t="s">
        <v>1903</v>
      </c>
      <c r="B285" s="36" t="s">
        <v>2021</v>
      </c>
      <c r="C285" s="36" t="s">
        <v>735</v>
      </c>
      <c r="D285" s="36" t="s">
        <v>1904</v>
      </c>
      <c r="E285" s="36" t="s">
        <v>737</v>
      </c>
      <c r="F285" s="36" t="s">
        <v>738</v>
      </c>
      <c r="G285" s="36" t="s">
        <v>2277</v>
      </c>
      <c r="H285" s="36" t="s">
        <v>2002</v>
      </c>
      <c r="I285" s="36">
        <v>0</v>
      </c>
      <c r="J285" s="36">
        <v>0</v>
      </c>
      <c r="K285" s="36">
        <v>1</v>
      </c>
      <c r="L285" s="36">
        <v>0</v>
      </c>
      <c r="M285" s="36">
        <v>0</v>
      </c>
      <c r="N285" s="36">
        <v>1</v>
      </c>
      <c r="O285" s="36">
        <v>2</v>
      </c>
      <c r="P285">
        <f>VLOOKUP($A285,'Item Detail'!$A$2:$G$346,7,0)</f>
        <v>1</v>
      </c>
      <c r="Q285" s="38" t="s">
        <v>2414</v>
      </c>
      <c r="R285" s="38" t="s">
        <v>2415</v>
      </c>
      <c r="S285" s="38" t="s">
        <v>2416</v>
      </c>
      <c r="T285" s="38" t="s">
        <v>2417</v>
      </c>
      <c r="U285" s="38" t="s">
        <v>2417</v>
      </c>
      <c r="V285" s="38" t="s">
        <v>2419</v>
      </c>
      <c r="W285" s="38" t="s">
        <v>2420</v>
      </c>
      <c r="X285" s="38" t="s">
        <v>2419</v>
      </c>
      <c r="Y285" s="38" t="s">
        <v>2419</v>
      </c>
      <c r="Z285" s="38" t="s">
        <v>2419</v>
      </c>
      <c r="AA285" s="39" t="s">
        <v>2449</v>
      </c>
    </row>
    <row r="286" spans="1:27" x14ac:dyDescent="0.3">
      <c r="A286" s="36" t="s">
        <v>1482</v>
      </c>
      <c r="B286" s="36" t="s">
        <v>2068</v>
      </c>
      <c r="C286" s="36" t="s">
        <v>1483</v>
      </c>
      <c r="D286" s="36" t="s">
        <v>1484</v>
      </c>
      <c r="E286" s="36" t="s">
        <v>710</v>
      </c>
      <c r="F286" s="36" t="s">
        <v>2082</v>
      </c>
      <c r="G286" s="36" t="s">
        <v>2278</v>
      </c>
      <c r="H286" s="36" t="s">
        <v>2008</v>
      </c>
      <c r="I286" s="36">
        <v>0</v>
      </c>
      <c r="J286" s="36">
        <v>1</v>
      </c>
      <c r="K286" s="36">
        <v>0</v>
      </c>
      <c r="L286" s="36">
        <v>0</v>
      </c>
      <c r="M286" s="36">
        <v>0</v>
      </c>
      <c r="N286" s="36">
        <v>1</v>
      </c>
      <c r="O286" s="36">
        <v>2</v>
      </c>
      <c r="P286">
        <f>VLOOKUP($A286,'Item Detail'!$A$2:$G$346,7,0)</f>
        <v>1</v>
      </c>
      <c r="Q286" s="38" t="s">
        <v>2414</v>
      </c>
      <c r="R286" s="38" t="s">
        <v>2415</v>
      </c>
      <c r="S286" s="38" t="s">
        <v>2416</v>
      </c>
      <c r="T286" s="38" t="s">
        <v>2417</v>
      </c>
      <c r="U286" s="38" t="s">
        <v>2417</v>
      </c>
      <c r="V286" s="38" t="s">
        <v>2419</v>
      </c>
      <c r="W286" s="38" t="s">
        <v>2420</v>
      </c>
      <c r="X286" s="38" t="s">
        <v>2420</v>
      </c>
      <c r="Y286" s="38" t="s">
        <v>2420</v>
      </c>
      <c r="Z286" s="38" t="s">
        <v>2420</v>
      </c>
      <c r="AA286" s="39" t="s">
        <v>2450</v>
      </c>
    </row>
    <row r="287" spans="1:27" x14ac:dyDescent="0.3">
      <c r="A287" s="36" t="s">
        <v>1827</v>
      </c>
      <c r="B287" s="36" t="s">
        <v>2003</v>
      </c>
      <c r="C287" s="36" t="s">
        <v>1828</v>
      </c>
      <c r="D287" s="36" t="s">
        <v>1829</v>
      </c>
      <c r="E287" s="36" t="s">
        <v>896</v>
      </c>
      <c r="F287" s="36" t="s">
        <v>2004</v>
      </c>
      <c r="G287" s="36" t="s">
        <v>2279</v>
      </c>
      <c r="H287" s="36" t="s">
        <v>2002</v>
      </c>
      <c r="I287" s="36">
        <v>1</v>
      </c>
      <c r="J287" s="36">
        <v>0</v>
      </c>
      <c r="K287" s="36">
        <v>0</v>
      </c>
      <c r="L287" s="36">
        <v>0</v>
      </c>
      <c r="M287" s="36">
        <v>0</v>
      </c>
      <c r="N287" s="36">
        <v>1</v>
      </c>
      <c r="O287" s="36">
        <v>2</v>
      </c>
      <c r="P287">
        <f>VLOOKUP($A287,'Item Detail'!$A$2:$G$346,7,0)</f>
        <v>1</v>
      </c>
      <c r="Q287" s="38" t="s">
        <v>2414</v>
      </c>
      <c r="R287" s="38" t="s">
        <v>2415</v>
      </c>
      <c r="S287" s="38" t="s">
        <v>2416</v>
      </c>
      <c r="T287" s="38" t="s">
        <v>2417</v>
      </c>
      <c r="U287" s="38" t="s">
        <v>2424</v>
      </c>
      <c r="V287" s="38" t="s">
        <v>2419</v>
      </c>
      <c r="W287" s="38" t="s">
        <v>2419</v>
      </c>
      <c r="X287" s="38" t="s">
        <v>2419</v>
      </c>
      <c r="Y287" s="38" t="s">
        <v>2420</v>
      </c>
      <c r="Z287" s="38" t="s">
        <v>2419</v>
      </c>
      <c r="AA287" s="39" t="s">
        <v>2449</v>
      </c>
    </row>
    <row r="288" spans="1:27" x14ac:dyDescent="0.3">
      <c r="A288" s="36" t="s">
        <v>1910</v>
      </c>
      <c r="B288" s="36" t="s">
        <v>2003</v>
      </c>
      <c r="C288" s="36" t="s">
        <v>1911</v>
      </c>
      <c r="D288" s="36" t="s">
        <v>1912</v>
      </c>
      <c r="E288" s="36" t="s">
        <v>687</v>
      </c>
      <c r="F288" s="36" t="s">
        <v>2004</v>
      </c>
      <c r="G288" s="36" t="s">
        <v>2280</v>
      </c>
      <c r="H288" s="36" t="s">
        <v>2008</v>
      </c>
      <c r="I288" s="36">
        <v>0</v>
      </c>
      <c r="J288" s="36">
        <v>0</v>
      </c>
      <c r="K288" s="36">
        <v>0</v>
      </c>
      <c r="L288" s="36">
        <v>1</v>
      </c>
      <c r="M288" s="36">
        <v>0</v>
      </c>
      <c r="N288" s="36">
        <v>1</v>
      </c>
      <c r="O288" s="36">
        <v>2</v>
      </c>
      <c r="P288">
        <f>VLOOKUP($A288,'Item Detail'!$A$2:$G$346,7,0)</f>
        <v>1</v>
      </c>
      <c r="Q288" s="38" t="s">
        <v>2414</v>
      </c>
      <c r="R288" s="38" t="s">
        <v>2415</v>
      </c>
      <c r="S288" s="38" t="s">
        <v>2416</v>
      </c>
      <c r="T288" s="38" t="s">
        <v>2417</v>
      </c>
      <c r="U288" s="38" t="s">
        <v>2417</v>
      </c>
      <c r="V288" s="38" t="s">
        <v>2419</v>
      </c>
      <c r="W288" s="38" t="s">
        <v>2419</v>
      </c>
      <c r="X288" s="38" t="s">
        <v>2419</v>
      </c>
      <c r="Y288" s="38" t="s">
        <v>2420</v>
      </c>
      <c r="Z288" s="38" t="s">
        <v>2420</v>
      </c>
      <c r="AA288" s="39" t="s">
        <v>2450</v>
      </c>
    </row>
    <row r="289" spans="1:27" x14ac:dyDescent="0.3">
      <c r="A289" s="36" t="s">
        <v>1735</v>
      </c>
      <c r="B289" s="36" t="s">
        <v>2030</v>
      </c>
      <c r="C289" s="36" t="s">
        <v>1736</v>
      </c>
      <c r="D289" s="36" t="s">
        <v>1675</v>
      </c>
      <c r="E289" s="36" t="s">
        <v>743</v>
      </c>
      <c r="F289" s="36" t="s">
        <v>165</v>
      </c>
      <c r="G289" s="36" t="s">
        <v>2281</v>
      </c>
      <c r="H289" s="36" t="s">
        <v>2001</v>
      </c>
      <c r="I289" s="36">
        <v>0</v>
      </c>
      <c r="J289" s="36">
        <v>1</v>
      </c>
      <c r="K289" s="36">
        <v>0</v>
      </c>
      <c r="L289" s="36">
        <v>0</v>
      </c>
      <c r="M289" s="36">
        <v>0</v>
      </c>
      <c r="N289" s="36">
        <v>1</v>
      </c>
      <c r="O289" s="36">
        <v>2</v>
      </c>
      <c r="P289">
        <f>VLOOKUP($A289,'Item Detail'!$A$2:$G$346,7,0)</f>
        <v>1</v>
      </c>
      <c r="Q289" s="38" t="s">
        <v>2414</v>
      </c>
      <c r="R289" s="38" t="s">
        <v>2415</v>
      </c>
      <c r="S289" s="38" t="s">
        <v>2416</v>
      </c>
      <c r="T289" s="38" t="s">
        <v>2417</v>
      </c>
      <c r="U289" s="38" t="s">
        <v>2418</v>
      </c>
      <c r="V289" s="38" t="s">
        <v>2420</v>
      </c>
      <c r="W289" s="38" t="s">
        <v>2419</v>
      </c>
      <c r="X289" s="38" t="s">
        <v>2419</v>
      </c>
      <c r="Y289" s="38" t="s">
        <v>2419</v>
      </c>
      <c r="Z289" s="38" t="s">
        <v>2420</v>
      </c>
      <c r="AA289" s="39" t="s">
        <v>2449</v>
      </c>
    </row>
    <row r="290" spans="1:27" x14ac:dyDescent="0.3">
      <c r="A290" s="36" t="s">
        <v>1673</v>
      </c>
      <c r="B290" s="36" t="s">
        <v>2030</v>
      </c>
      <c r="C290" s="36" t="s">
        <v>1674</v>
      </c>
      <c r="D290" s="36" t="s">
        <v>1675</v>
      </c>
      <c r="E290" s="36" t="s">
        <v>743</v>
      </c>
      <c r="F290" s="36" t="s">
        <v>165</v>
      </c>
      <c r="G290" s="36" t="s">
        <v>2282</v>
      </c>
      <c r="H290" s="36" t="s">
        <v>2008</v>
      </c>
      <c r="I290" s="36">
        <v>0</v>
      </c>
      <c r="J290" s="36">
        <v>0</v>
      </c>
      <c r="K290" s="36">
        <v>0</v>
      </c>
      <c r="L290" s="36">
        <v>0</v>
      </c>
      <c r="M290" s="36">
        <v>1</v>
      </c>
      <c r="N290" s="36">
        <v>1</v>
      </c>
      <c r="O290" s="36">
        <v>2</v>
      </c>
      <c r="P290">
        <f>VLOOKUP($A290,'Item Detail'!$A$2:$G$346,7,0)</f>
        <v>1</v>
      </c>
      <c r="Q290" s="38" t="s">
        <v>2414</v>
      </c>
      <c r="R290" s="38" t="s">
        <v>2415</v>
      </c>
      <c r="S290" s="38" t="s">
        <v>2416</v>
      </c>
      <c r="T290" s="38" t="s">
        <v>2417</v>
      </c>
      <c r="U290" s="38" t="s">
        <v>2418</v>
      </c>
      <c r="V290" s="38" t="s">
        <v>2419</v>
      </c>
      <c r="W290" s="38" t="s">
        <v>2420</v>
      </c>
      <c r="X290" s="38" t="s">
        <v>2419</v>
      </c>
      <c r="Y290" s="38" t="s">
        <v>2419</v>
      </c>
      <c r="Z290" s="38" t="s">
        <v>2420</v>
      </c>
      <c r="AA290" s="39" t="s">
        <v>2450</v>
      </c>
    </row>
    <row r="291" spans="1:27" x14ac:dyDescent="0.3">
      <c r="A291" s="36" t="s">
        <v>1410</v>
      </c>
      <c r="B291" s="36" t="s">
        <v>2037</v>
      </c>
      <c r="C291" s="36" t="s">
        <v>1411</v>
      </c>
      <c r="D291" s="36" t="s">
        <v>1412</v>
      </c>
      <c r="E291" s="36" t="s">
        <v>1413</v>
      </c>
      <c r="F291" s="36" t="s">
        <v>2038</v>
      </c>
      <c r="G291" s="36" t="s">
        <v>2283</v>
      </c>
      <c r="H291" s="36" t="s">
        <v>2001</v>
      </c>
      <c r="I291" s="36">
        <v>1</v>
      </c>
      <c r="J291" s="36">
        <v>0</v>
      </c>
      <c r="K291" s="36">
        <v>0</v>
      </c>
      <c r="L291" s="36">
        <v>0</v>
      </c>
      <c r="M291" s="36">
        <v>0</v>
      </c>
      <c r="N291" s="36">
        <v>1</v>
      </c>
      <c r="O291" s="36">
        <v>2</v>
      </c>
      <c r="P291">
        <f>VLOOKUP($A291,'Item Detail'!$A$2:$G$346,7,0)</f>
        <v>1</v>
      </c>
      <c r="Q291" s="38" t="s">
        <v>2414</v>
      </c>
      <c r="R291" s="38" t="s">
        <v>2415</v>
      </c>
      <c r="S291" s="38" t="s">
        <v>2416</v>
      </c>
      <c r="T291" s="38" t="s">
        <v>2417</v>
      </c>
      <c r="U291" s="38" t="s">
        <v>2418</v>
      </c>
      <c r="V291" s="38" t="s">
        <v>2419</v>
      </c>
      <c r="W291" s="38" t="s">
        <v>2420</v>
      </c>
      <c r="X291" s="38" t="s">
        <v>2420</v>
      </c>
      <c r="Y291" s="38" t="s">
        <v>2420</v>
      </c>
      <c r="Z291" s="38" t="s">
        <v>2420</v>
      </c>
      <c r="AA291" s="39" t="s">
        <v>2449</v>
      </c>
    </row>
    <row r="292" spans="1:27" x14ac:dyDescent="0.3">
      <c r="A292" s="36" t="s">
        <v>1781</v>
      </c>
      <c r="B292" s="36" t="s">
        <v>2088</v>
      </c>
      <c r="C292" s="36" t="s">
        <v>1782</v>
      </c>
      <c r="D292" s="36" t="s">
        <v>1783</v>
      </c>
      <c r="E292" s="36" t="s">
        <v>878</v>
      </c>
      <c r="F292" s="36" t="s">
        <v>1784</v>
      </c>
      <c r="G292" s="36" t="s">
        <v>2284</v>
      </c>
      <c r="H292" s="36" t="s">
        <v>2008</v>
      </c>
      <c r="I292" s="36">
        <v>0</v>
      </c>
      <c r="J292" s="36">
        <v>1</v>
      </c>
      <c r="K292" s="36">
        <v>0</v>
      </c>
      <c r="L292" s="36">
        <v>0</v>
      </c>
      <c r="M292" s="36">
        <v>0</v>
      </c>
      <c r="N292" s="36">
        <v>1</v>
      </c>
      <c r="O292" s="36">
        <v>2</v>
      </c>
      <c r="P292">
        <f>VLOOKUP($A292,'Item Detail'!$A$2:$G$346,7,0)</f>
        <v>1</v>
      </c>
      <c r="Q292" s="38" t="s">
        <v>2414</v>
      </c>
      <c r="R292" s="38" t="s">
        <v>2415</v>
      </c>
      <c r="S292" s="38" t="s">
        <v>2416</v>
      </c>
      <c r="T292" s="38" t="s">
        <v>2417</v>
      </c>
      <c r="U292" s="38" t="s">
        <v>2417</v>
      </c>
      <c r="V292" s="38" t="s">
        <v>2419</v>
      </c>
      <c r="W292" s="38" t="s">
        <v>2420</v>
      </c>
      <c r="X292" s="38" t="s">
        <v>2420</v>
      </c>
      <c r="Y292" s="38" t="s">
        <v>2420</v>
      </c>
      <c r="Z292" s="38" t="s">
        <v>2420</v>
      </c>
      <c r="AA292" s="39" t="s">
        <v>2450</v>
      </c>
    </row>
    <row r="293" spans="1:27" x14ac:dyDescent="0.3">
      <c r="A293" s="36" t="s">
        <v>582</v>
      </c>
      <c r="B293" s="36" t="s">
        <v>2065</v>
      </c>
      <c r="C293" s="36" t="s">
        <v>1606</v>
      </c>
      <c r="D293" s="36" t="s">
        <v>856</v>
      </c>
      <c r="E293" s="36" t="s">
        <v>857</v>
      </c>
      <c r="F293" s="36" t="s">
        <v>545</v>
      </c>
      <c r="G293" s="36" t="s">
        <v>2285</v>
      </c>
      <c r="H293" s="36" t="s">
        <v>2018</v>
      </c>
      <c r="I293" s="36">
        <v>0</v>
      </c>
      <c r="J293" s="36">
        <v>0</v>
      </c>
      <c r="K293" s="36">
        <v>0</v>
      </c>
      <c r="L293" s="36">
        <v>1</v>
      </c>
      <c r="M293" s="36">
        <v>0</v>
      </c>
      <c r="N293" s="36">
        <v>1</v>
      </c>
      <c r="O293" s="36">
        <v>2</v>
      </c>
      <c r="P293">
        <f>VLOOKUP($A293,'Item Detail'!$A$2:$G$346,7,0)</f>
        <v>1</v>
      </c>
      <c r="Q293" s="38" t="s">
        <v>2422</v>
      </c>
      <c r="R293" s="38" t="s">
        <v>2415</v>
      </c>
      <c r="S293" s="38" t="s">
        <v>537</v>
      </c>
      <c r="T293" s="38" t="s">
        <v>2417</v>
      </c>
      <c r="U293" s="38" t="s">
        <v>2417</v>
      </c>
      <c r="V293" s="38" t="s">
        <v>2420</v>
      </c>
      <c r="W293" s="38" t="s">
        <v>2420</v>
      </c>
      <c r="X293" s="38" t="s">
        <v>2420</v>
      </c>
      <c r="Y293" s="38" t="s">
        <v>2420</v>
      </c>
      <c r="Z293" s="38" t="s">
        <v>2420</v>
      </c>
      <c r="AA293" s="39" t="s">
        <v>2451</v>
      </c>
    </row>
    <row r="294" spans="1:27" x14ac:dyDescent="0.3">
      <c r="A294" s="36" t="s">
        <v>1712</v>
      </c>
      <c r="B294" s="36" t="s">
        <v>2025</v>
      </c>
      <c r="C294" s="36" t="s">
        <v>1713</v>
      </c>
      <c r="D294" s="36" t="s">
        <v>1714</v>
      </c>
      <c r="E294" s="36" t="s">
        <v>687</v>
      </c>
      <c r="F294" s="36" t="s">
        <v>1715</v>
      </c>
      <c r="G294" s="36" t="s">
        <v>2286</v>
      </c>
      <c r="H294" s="36" t="s">
        <v>2002</v>
      </c>
      <c r="I294" s="36">
        <v>1</v>
      </c>
      <c r="J294" s="36">
        <v>0</v>
      </c>
      <c r="K294" s="36">
        <v>0</v>
      </c>
      <c r="L294" s="36">
        <v>0</v>
      </c>
      <c r="M294" s="36">
        <v>0</v>
      </c>
      <c r="N294" s="36">
        <v>1</v>
      </c>
      <c r="O294" s="36">
        <v>1</v>
      </c>
      <c r="P294">
        <f>VLOOKUP($A294,'Item Detail'!$A$2:$G$346,7,0)</f>
        <v>1</v>
      </c>
      <c r="Q294" s="38" t="s">
        <v>2414</v>
      </c>
      <c r="R294" s="38" t="s">
        <v>2415</v>
      </c>
      <c r="S294" s="38" t="s">
        <v>2416</v>
      </c>
      <c r="T294" s="38" t="s">
        <v>2417</v>
      </c>
      <c r="U294" s="38" t="s">
        <v>2418</v>
      </c>
      <c r="V294" s="38" t="s">
        <v>2419</v>
      </c>
      <c r="W294" s="38" t="s">
        <v>2419</v>
      </c>
      <c r="X294" s="38" t="s">
        <v>2419</v>
      </c>
      <c r="Y294" s="38" t="s">
        <v>2419</v>
      </c>
      <c r="Z294" s="38" t="s">
        <v>2419</v>
      </c>
      <c r="AA294" s="39" t="s">
        <v>2449</v>
      </c>
    </row>
    <row r="295" spans="1:27" x14ac:dyDescent="0.3">
      <c r="A295" s="36" t="s">
        <v>1967</v>
      </c>
      <c r="B295" s="36" t="s">
        <v>2035</v>
      </c>
      <c r="C295" s="36" t="s">
        <v>1968</v>
      </c>
      <c r="D295" s="36" t="s">
        <v>1969</v>
      </c>
      <c r="E295" s="36" t="s">
        <v>756</v>
      </c>
      <c r="F295" s="36" t="s">
        <v>1970</v>
      </c>
      <c r="G295" s="36" t="s">
        <v>2287</v>
      </c>
      <c r="H295" s="36" t="s">
        <v>2001</v>
      </c>
      <c r="I295" s="36">
        <v>1</v>
      </c>
      <c r="J295" s="36">
        <v>0</v>
      </c>
      <c r="K295" s="36">
        <v>0</v>
      </c>
      <c r="L295" s="36">
        <v>0</v>
      </c>
      <c r="M295" s="36">
        <v>0</v>
      </c>
      <c r="N295" s="36">
        <v>1</v>
      </c>
      <c r="O295" s="36">
        <v>1</v>
      </c>
      <c r="P295">
        <f>VLOOKUP($A295,'Item Detail'!$A$2:$G$346,7,0)</f>
        <v>1</v>
      </c>
      <c r="Q295" s="38" t="s">
        <v>2426</v>
      </c>
      <c r="R295" s="38" t="s">
        <v>2433</v>
      </c>
      <c r="S295" s="38" t="s">
        <v>2433</v>
      </c>
      <c r="T295" s="38" t="s">
        <v>2417</v>
      </c>
      <c r="U295" s="38" t="s">
        <v>2428</v>
      </c>
      <c r="V295" s="38" t="s">
        <v>2420</v>
      </c>
      <c r="W295" s="38" t="s">
        <v>2420</v>
      </c>
      <c r="X295" s="38" t="s">
        <v>2420</v>
      </c>
      <c r="Y295" s="38" t="s">
        <v>2420</v>
      </c>
      <c r="Z295" s="38" t="s">
        <v>2420</v>
      </c>
      <c r="AA295" s="39" t="s">
        <v>2448</v>
      </c>
    </row>
    <row r="296" spans="1:27" x14ac:dyDescent="0.3">
      <c r="A296" s="36" t="s">
        <v>1955</v>
      </c>
      <c r="B296" s="36" t="s">
        <v>2027</v>
      </c>
      <c r="C296" s="36" t="s">
        <v>1718</v>
      </c>
      <c r="D296" s="36" t="s">
        <v>1033</v>
      </c>
      <c r="E296" s="36" t="s">
        <v>710</v>
      </c>
      <c r="F296" s="36" t="s">
        <v>504</v>
      </c>
      <c r="G296" s="36" t="s">
        <v>2288</v>
      </c>
      <c r="H296" s="36" t="s">
        <v>2001</v>
      </c>
      <c r="I296" s="36">
        <v>0</v>
      </c>
      <c r="J296" s="36">
        <v>0</v>
      </c>
      <c r="K296" s="36">
        <v>0</v>
      </c>
      <c r="L296" s="36">
        <v>0</v>
      </c>
      <c r="M296" s="36">
        <v>1</v>
      </c>
      <c r="N296" s="36">
        <v>1</v>
      </c>
      <c r="O296" s="36">
        <v>1</v>
      </c>
      <c r="P296">
        <f>VLOOKUP($A296,'Item Detail'!$A$2:$G$346,7,0)</f>
        <v>1</v>
      </c>
      <c r="Q296" s="38" t="s">
        <v>2426</v>
      </c>
      <c r="R296" s="38" t="s">
        <v>2427</v>
      </c>
      <c r="S296" s="38" t="s">
        <v>2416</v>
      </c>
      <c r="T296" s="38" t="s">
        <v>2417</v>
      </c>
      <c r="U296" s="38" t="s">
        <v>2425</v>
      </c>
      <c r="V296" s="38" t="s">
        <v>2419</v>
      </c>
      <c r="W296" s="38" t="s">
        <v>2419</v>
      </c>
      <c r="X296" s="38" t="s">
        <v>2419</v>
      </c>
      <c r="Y296" s="38" t="s">
        <v>2419</v>
      </c>
      <c r="Z296" s="38" t="s">
        <v>2419</v>
      </c>
      <c r="AA296" s="39" t="s">
        <v>2449</v>
      </c>
    </row>
    <row r="297" spans="1:27" x14ac:dyDescent="0.3">
      <c r="A297" s="36" t="s">
        <v>1820</v>
      </c>
      <c r="B297" s="36" t="s">
        <v>2027</v>
      </c>
      <c r="C297" s="36" t="s">
        <v>1821</v>
      </c>
      <c r="D297" s="36" t="s">
        <v>893</v>
      </c>
      <c r="E297" s="36" t="s">
        <v>971</v>
      </c>
      <c r="F297" s="36" t="s">
        <v>757</v>
      </c>
      <c r="G297" s="36" t="s">
        <v>2289</v>
      </c>
      <c r="H297" s="36" t="s">
        <v>2001</v>
      </c>
      <c r="I297" s="36">
        <v>1</v>
      </c>
      <c r="J297" s="36">
        <v>0</v>
      </c>
      <c r="K297" s="36">
        <v>0</v>
      </c>
      <c r="L297" s="36">
        <v>0</v>
      </c>
      <c r="M297" s="36">
        <v>0</v>
      </c>
      <c r="N297" s="36">
        <v>1</v>
      </c>
      <c r="O297" s="36">
        <v>1</v>
      </c>
      <c r="P297">
        <f>VLOOKUP($A297,'Item Detail'!$A$2:$G$346,7,0)</f>
        <v>1</v>
      </c>
      <c r="Q297" s="38" t="s">
        <v>2444</v>
      </c>
      <c r="R297" s="38" t="s">
        <v>2427</v>
      </c>
      <c r="S297" s="38" t="s">
        <v>2416</v>
      </c>
      <c r="T297" s="38" t="s">
        <v>2417</v>
      </c>
      <c r="U297" s="38" t="s">
        <v>2428</v>
      </c>
      <c r="V297" s="38" t="s">
        <v>2419</v>
      </c>
      <c r="W297" s="38" t="s">
        <v>2419</v>
      </c>
      <c r="X297" s="38" t="s">
        <v>2419</v>
      </c>
      <c r="Y297" s="38" t="s">
        <v>2419</v>
      </c>
      <c r="Z297" s="38" t="s">
        <v>2419</v>
      </c>
      <c r="AA297" s="39" t="s">
        <v>2449</v>
      </c>
    </row>
    <row r="298" spans="1:27" x14ac:dyDescent="0.3">
      <c r="A298" s="36" t="s">
        <v>1479</v>
      </c>
      <c r="B298" s="36" t="s">
        <v>2027</v>
      </c>
      <c r="C298" s="36" t="s">
        <v>1480</v>
      </c>
      <c r="D298" s="36" t="s">
        <v>893</v>
      </c>
      <c r="E298" s="36" t="s">
        <v>971</v>
      </c>
      <c r="F298" s="36" t="s">
        <v>757</v>
      </c>
      <c r="G298" s="36" t="s">
        <v>2290</v>
      </c>
      <c r="H298" s="36" t="s">
        <v>2001</v>
      </c>
      <c r="I298" s="36">
        <v>0</v>
      </c>
      <c r="J298" s="36">
        <v>0</v>
      </c>
      <c r="K298" s="36">
        <v>1</v>
      </c>
      <c r="L298" s="36">
        <v>0</v>
      </c>
      <c r="M298" s="36">
        <v>0</v>
      </c>
      <c r="N298" s="36">
        <v>1</v>
      </c>
      <c r="O298" s="36">
        <v>1</v>
      </c>
      <c r="P298">
        <f>VLOOKUP($A298,'Item Detail'!$A$2:$G$346,7,0)</f>
        <v>1</v>
      </c>
      <c r="Q298" s="38" t="s">
        <v>2434</v>
      </c>
      <c r="R298" s="38" t="s">
        <v>2427</v>
      </c>
      <c r="S298" s="38" t="s">
        <v>2416</v>
      </c>
      <c r="T298" s="38" t="s">
        <v>2417</v>
      </c>
      <c r="U298" s="38" t="s">
        <v>2428</v>
      </c>
      <c r="V298" s="38" t="s">
        <v>2419</v>
      </c>
      <c r="W298" s="38" t="s">
        <v>2419</v>
      </c>
      <c r="X298" s="38" t="s">
        <v>2419</v>
      </c>
      <c r="Y298" s="38" t="s">
        <v>2419</v>
      </c>
      <c r="Z298" s="38" t="s">
        <v>2419</v>
      </c>
      <c r="AA298" s="39" t="s">
        <v>2449</v>
      </c>
    </row>
    <row r="299" spans="1:27" x14ac:dyDescent="0.3">
      <c r="A299" s="36" t="s">
        <v>1921</v>
      </c>
      <c r="B299" s="36" t="s">
        <v>2021</v>
      </c>
      <c r="C299" s="36" t="s">
        <v>1570</v>
      </c>
      <c r="D299" s="36" t="s">
        <v>1922</v>
      </c>
      <c r="E299" s="36" t="s">
        <v>1302</v>
      </c>
      <c r="F299" s="36" t="s">
        <v>1572</v>
      </c>
      <c r="G299" s="36" t="s">
        <v>2291</v>
      </c>
      <c r="H299" s="36" t="s">
        <v>2008</v>
      </c>
      <c r="I299" s="36">
        <v>0</v>
      </c>
      <c r="J299" s="36">
        <v>0</v>
      </c>
      <c r="K299" s="36">
        <v>0</v>
      </c>
      <c r="L299" s="36">
        <v>1</v>
      </c>
      <c r="M299" s="36">
        <v>0</v>
      </c>
      <c r="N299" s="36">
        <v>1</v>
      </c>
      <c r="O299" s="36">
        <v>1</v>
      </c>
      <c r="P299">
        <f>VLOOKUP($A299,'Item Detail'!$A$2:$G$346,7,0)</f>
        <v>1</v>
      </c>
      <c r="Q299" s="38" t="s">
        <v>2421</v>
      </c>
      <c r="R299" s="38" t="s">
        <v>2433</v>
      </c>
      <c r="S299" s="38" t="s">
        <v>2433</v>
      </c>
      <c r="T299" s="38" t="s">
        <v>2417</v>
      </c>
      <c r="U299" s="38" t="s">
        <v>2417</v>
      </c>
      <c r="V299" s="38" t="s">
        <v>2420</v>
      </c>
      <c r="W299" s="38" t="s">
        <v>2420</v>
      </c>
      <c r="X299" s="38" t="s">
        <v>2420</v>
      </c>
      <c r="Y299" s="38" t="s">
        <v>2420</v>
      </c>
      <c r="Z299" s="38" t="s">
        <v>2420</v>
      </c>
      <c r="AA299" s="39" t="s">
        <v>2448</v>
      </c>
    </row>
    <row r="300" spans="1:27" x14ac:dyDescent="0.3">
      <c r="A300" s="36" t="s">
        <v>1594</v>
      </c>
      <c r="B300" s="36" t="s">
        <v>2027</v>
      </c>
      <c r="C300" s="36" t="s">
        <v>1595</v>
      </c>
      <c r="D300" s="36" t="s">
        <v>1596</v>
      </c>
      <c r="E300" s="36" t="s">
        <v>971</v>
      </c>
      <c r="F300" s="36" t="s">
        <v>757</v>
      </c>
      <c r="G300" s="36" t="s">
        <v>2292</v>
      </c>
      <c r="H300" s="36" t="s">
        <v>2001</v>
      </c>
      <c r="I300" s="36">
        <v>0</v>
      </c>
      <c r="J300" s="36">
        <v>0</v>
      </c>
      <c r="K300" s="36">
        <v>0</v>
      </c>
      <c r="L300" s="36">
        <v>0</v>
      </c>
      <c r="M300" s="36">
        <v>1</v>
      </c>
      <c r="N300" s="36">
        <v>1</v>
      </c>
      <c r="O300" s="36">
        <v>1</v>
      </c>
      <c r="P300">
        <f>VLOOKUP($A300,'Item Detail'!$A$2:$G$346,7,0)</f>
        <v>1</v>
      </c>
      <c r="Q300" s="38" t="s">
        <v>2445</v>
      </c>
      <c r="R300" s="38" t="s">
        <v>2440</v>
      </c>
      <c r="S300" s="38" t="s">
        <v>2416</v>
      </c>
      <c r="T300" s="38" t="s">
        <v>2417</v>
      </c>
      <c r="U300" s="38" t="s">
        <v>2428</v>
      </c>
      <c r="V300" s="38" t="s">
        <v>2419</v>
      </c>
      <c r="W300" s="38" t="s">
        <v>2419</v>
      </c>
      <c r="X300" s="38" t="s">
        <v>2419</v>
      </c>
      <c r="Y300" s="38" t="s">
        <v>2419</v>
      </c>
      <c r="Z300" s="38" t="s">
        <v>2419</v>
      </c>
      <c r="AA300" s="39" t="s">
        <v>2449</v>
      </c>
    </row>
    <row r="301" spans="1:27" x14ac:dyDescent="0.3">
      <c r="A301" s="36" t="s">
        <v>1758</v>
      </c>
      <c r="B301" s="36" t="s">
        <v>2027</v>
      </c>
      <c r="C301" s="36" t="s">
        <v>1759</v>
      </c>
      <c r="D301" s="36" t="s">
        <v>1760</v>
      </c>
      <c r="E301" s="36" t="s">
        <v>1761</v>
      </c>
      <c r="F301" s="36" t="s">
        <v>757</v>
      </c>
      <c r="G301" s="36" t="s">
        <v>2293</v>
      </c>
      <c r="H301" s="36" t="s">
        <v>2002</v>
      </c>
      <c r="I301" s="36">
        <v>0</v>
      </c>
      <c r="J301" s="36">
        <v>0</v>
      </c>
      <c r="K301" s="36">
        <v>0</v>
      </c>
      <c r="L301" s="36">
        <v>0</v>
      </c>
      <c r="M301" s="36">
        <v>1</v>
      </c>
      <c r="N301" s="36">
        <v>1</v>
      </c>
      <c r="O301" s="36">
        <v>1</v>
      </c>
      <c r="P301">
        <f>VLOOKUP($A301,'Item Detail'!$A$2:$G$346,7,0)</f>
        <v>1</v>
      </c>
      <c r="Q301" s="38" t="s">
        <v>2434</v>
      </c>
      <c r="R301" s="38" t="s">
        <v>2440</v>
      </c>
      <c r="S301" s="38" t="s">
        <v>2416</v>
      </c>
      <c r="T301" s="38" t="s">
        <v>2417</v>
      </c>
      <c r="U301" s="38" t="s">
        <v>2428</v>
      </c>
      <c r="V301" s="38" t="s">
        <v>2419</v>
      </c>
      <c r="W301" s="38" t="s">
        <v>2420</v>
      </c>
      <c r="X301" s="38" t="s">
        <v>2419</v>
      </c>
      <c r="Y301" s="38" t="s">
        <v>2419</v>
      </c>
      <c r="Z301" s="38" t="s">
        <v>2419</v>
      </c>
      <c r="AA301" s="39" t="s">
        <v>2449</v>
      </c>
    </row>
    <row r="302" spans="1:27" x14ac:dyDescent="0.3">
      <c r="A302" s="36" t="s">
        <v>1752</v>
      </c>
      <c r="B302" s="36" t="s">
        <v>2094</v>
      </c>
      <c r="C302" s="36" t="s">
        <v>1753</v>
      </c>
      <c r="D302" s="36" t="s">
        <v>1495</v>
      </c>
      <c r="E302" s="36" t="s">
        <v>1754</v>
      </c>
      <c r="F302" s="36" t="s">
        <v>434</v>
      </c>
      <c r="G302" s="36" t="s">
        <v>2294</v>
      </c>
      <c r="H302" s="36" t="s">
        <v>2008</v>
      </c>
      <c r="I302" s="36">
        <v>0</v>
      </c>
      <c r="J302" s="36">
        <v>0</v>
      </c>
      <c r="K302" s="36">
        <v>1</v>
      </c>
      <c r="L302" s="36">
        <v>0</v>
      </c>
      <c r="M302" s="36">
        <v>0</v>
      </c>
      <c r="N302" s="36">
        <v>1</v>
      </c>
      <c r="O302" s="36">
        <v>1</v>
      </c>
      <c r="P302">
        <f>VLOOKUP($A302,'Item Detail'!$A$2:$G$346,7,0)</f>
        <v>1</v>
      </c>
      <c r="Q302" s="38" t="s">
        <v>2414</v>
      </c>
      <c r="R302" s="38" t="s">
        <v>2415</v>
      </c>
      <c r="S302" s="38" t="s">
        <v>2416</v>
      </c>
      <c r="T302" s="38" t="s">
        <v>2417</v>
      </c>
      <c r="U302" s="38" t="s">
        <v>2417</v>
      </c>
      <c r="V302" s="38" t="s">
        <v>2419</v>
      </c>
      <c r="W302" s="38" t="s">
        <v>2420</v>
      </c>
      <c r="X302" s="38" t="s">
        <v>2420</v>
      </c>
      <c r="Y302" s="38" t="s">
        <v>2420</v>
      </c>
      <c r="Z302" s="38" t="s">
        <v>2420</v>
      </c>
      <c r="AA302" s="39" t="s">
        <v>2450</v>
      </c>
    </row>
    <row r="303" spans="1:27" x14ac:dyDescent="0.3">
      <c r="A303" s="36" t="s">
        <v>1387</v>
      </c>
      <c r="B303" s="36" t="s">
        <v>2041</v>
      </c>
      <c r="C303" s="36" t="s">
        <v>1388</v>
      </c>
      <c r="D303" s="36" t="s">
        <v>1389</v>
      </c>
      <c r="E303" s="36" t="s">
        <v>743</v>
      </c>
      <c r="F303" s="36" t="s">
        <v>250</v>
      </c>
      <c r="G303" s="36" t="s">
        <v>2295</v>
      </c>
      <c r="H303" s="36" t="s">
        <v>2008</v>
      </c>
      <c r="I303" s="36">
        <v>0</v>
      </c>
      <c r="J303" s="36">
        <v>0</v>
      </c>
      <c r="K303" s="36">
        <v>1</v>
      </c>
      <c r="L303" s="36">
        <v>0</v>
      </c>
      <c r="M303" s="36">
        <v>0</v>
      </c>
      <c r="N303" s="36">
        <v>1</v>
      </c>
      <c r="O303" s="36">
        <v>1</v>
      </c>
      <c r="P303">
        <f>VLOOKUP($A303,'Item Detail'!$A$2:$G$346,7,0)</f>
        <v>1</v>
      </c>
      <c r="Q303" s="38" t="s">
        <v>2414</v>
      </c>
      <c r="R303" s="38" t="s">
        <v>2415</v>
      </c>
      <c r="S303" s="38" t="s">
        <v>2416</v>
      </c>
      <c r="T303" s="38" t="s">
        <v>2417</v>
      </c>
      <c r="U303" s="38" t="s">
        <v>2418</v>
      </c>
      <c r="V303" s="38" t="s">
        <v>2419</v>
      </c>
      <c r="W303" s="38" t="s">
        <v>2420</v>
      </c>
      <c r="X303" s="38" t="s">
        <v>2420</v>
      </c>
      <c r="Y303" s="38" t="s">
        <v>2420</v>
      </c>
      <c r="Z303" s="38" t="s">
        <v>2420</v>
      </c>
      <c r="AA303" s="39" t="s">
        <v>2450</v>
      </c>
    </row>
    <row r="304" spans="1:27" x14ac:dyDescent="0.3">
      <c r="A304" s="36" t="s">
        <v>474</v>
      </c>
      <c r="B304" s="36" t="s">
        <v>2035</v>
      </c>
      <c r="C304" s="36" t="s">
        <v>1598</v>
      </c>
      <c r="D304" s="36" t="s">
        <v>1599</v>
      </c>
      <c r="E304" s="36" t="s">
        <v>909</v>
      </c>
      <c r="F304" s="36" t="s">
        <v>2153</v>
      </c>
      <c r="G304" s="36" t="s">
        <v>2296</v>
      </c>
      <c r="H304" s="36" t="s">
        <v>2014</v>
      </c>
      <c r="I304" s="36">
        <v>0</v>
      </c>
      <c r="J304" s="36">
        <v>0</v>
      </c>
      <c r="K304" s="36">
        <v>0</v>
      </c>
      <c r="L304" s="36">
        <v>0</v>
      </c>
      <c r="M304" s="36">
        <v>1</v>
      </c>
      <c r="N304" s="36">
        <v>1</v>
      </c>
      <c r="O304" s="36">
        <v>1</v>
      </c>
      <c r="P304">
        <f>VLOOKUP($A304,'Item Detail'!$A$2:$G$346,7,0)</f>
        <v>1</v>
      </c>
      <c r="Q304" s="38" t="s">
        <v>2429</v>
      </c>
      <c r="R304" s="38" t="s">
        <v>2415</v>
      </c>
      <c r="S304" s="38" t="s">
        <v>2430</v>
      </c>
      <c r="T304" s="38" t="s">
        <v>2417</v>
      </c>
      <c r="U304" s="38" t="s">
        <v>2417</v>
      </c>
      <c r="V304" s="38" t="s">
        <v>2420</v>
      </c>
      <c r="W304" s="38" t="s">
        <v>2420</v>
      </c>
      <c r="X304" s="38" t="s">
        <v>2420</v>
      </c>
      <c r="Y304" s="38" t="s">
        <v>2420</v>
      </c>
      <c r="Z304" s="38" t="s">
        <v>2420</v>
      </c>
      <c r="AA304" s="39" t="s">
        <v>2451</v>
      </c>
    </row>
    <row r="305" spans="1:27" x14ac:dyDescent="0.3">
      <c r="A305" s="36" t="s">
        <v>1624</v>
      </c>
      <c r="B305" s="36" t="s">
        <v>2010</v>
      </c>
      <c r="C305" s="36" t="s">
        <v>1625</v>
      </c>
      <c r="D305" s="36" t="s">
        <v>1626</v>
      </c>
      <c r="E305" s="36" t="s">
        <v>971</v>
      </c>
      <c r="F305" s="36" t="s">
        <v>1154</v>
      </c>
      <c r="G305" s="36" t="s">
        <v>2297</v>
      </c>
      <c r="H305" s="36" t="s">
        <v>2008</v>
      </c>
      <c r="I305" s="36">
        <v>0</v>
      </c>
      <c r="J305" s="36">
        <v>1</v>
      </c>
      <c r="K305" s="36">
        <v>0</v>
      </c>
      <c r="L305" s="36">
        <v>0</v>
      </c>
      <c r="M305" s="36">
        <v>0</v>
      </c>
      <c r="N305" s="36">
        <v>1</v>
      </c>
      <c r="O305" s="36">
        <v>1</v>
      </c>
      <c r="P305">
        <f>VLOOKUP($A305,'Item Detail'!$A$2:$G$346,7,0)</f>
        <v>1</v>
      </c>
      <c r="Q305" s="38" t="s">
        <v>2414</v>
      </c>
      <c r="R305" s="38" t="s">
        <v>2415</v>
      </c>
      <c r="S305" s="38" t="s">
        <v>2416</v>
      </c>
      <c r="T305" s="38" t="s">
        <v>2439</v>
      </c>
      <c r="U305" s="38" t="s">
        <v>2417</v>
      </c>
      <c r="V305" s="38" t="s">
        <v>2419</v>
      </c>
      <c r="W305" s="38" t="s">
        <v>2420</v>
      </c>
      <c r="X305" s="38" t="s">
        <v>2419</v>
      </c>
      <c r="Y305" s="38" t="s">
        <v>2419</v>
      </c>
      <c r="Z305" s="38" t="s">
        <v>2420</v>
      </c>
      <c r="AA305" s="39" t="s">
        <v>2450</v>
      </c>
    </row>
    <row r="306" spans="1:27" x14ac:dyDescent="0.3">
      <c r="A306" s="36" t="s">
        <v>1684</v>
      </c>
      <c r="B306" s="36" t="s">
        <v>2088</v>
      </c>
      <c r="C306" s="36" t="s">
        <v>1685</v>
      </c>
      <c r="D306" s="36" t="s">
        <v>765</v>
      </c>
      <c r="E306" s="36" t="s">
        <v>931</v>
      </c>
      <c r="F306" s="36" t="s">
        <v>198</v>
      </c>
      <c r="G306" s="36" t="s">
        <v>2298</v>
      </c>
      <c r="H306" s="36" t="s">
        <v>2008</v>
      </c>
      <c r="I306" s="36">
        <v>0</v>
      </c>
      <c r="J306" s="36">
        <v>1</v>
      </c>
      <c r="K306" s="36">
        <v>0</v>
      </c>
      <c r="L306" s="36">
        <v>0</v>
      </c>
      <c r="M306" s="36">
        <v>0</v>
      </c>
      <c r="N306" s="36">
        <v>1</v>
      </c>
      <c r="O306" s="36">
        <v>1</v>
      </c>
      <c r="P306">
        <f>VLOOKUP($A306,'Item Detail'!$A$2:$G$346,7,0)</f>
        <v>1</v>
      </c>
      <c r="Q306" s="38" t="s">
        <v>2414</v>
      </c>
      <c r="R306" s="38" t="s">
        <v>2415</v>
      </c>
      <c r="S306" s="38" t="s">
        <v>2416</v>
      </c>
      <c r="T306" s="38" t="s">
        <v>2417</v>
      </c>
      <c r="U306" s="38" t="s">
        <v>2417</v>
      </c>
      <c r="V306" s="38" t="s">
        <v>2419</v>
      </c>
      <c r="W306" s="38" t="s">
        <v>2420</v>
      </c>
      <c r="X306" s="38" t="s">
        <v>2419</v>
      </c>
      <c r="Y306" s="38" t="s">
        <v>2419</v>
      </c>
      <c r="Z306" s="38" t="s">
        <v>2420</v>
      </c>
      <c r="AA306" s="39" t="s">
        <v>2450</v>
      </c>
    </row>
    <row r="307" spans="1:27" x14ac:dyDescent="0.3">
      <c r="A307" s="36" t="s">
        <v>1730</v>
      </c>
      <c r="B307" s="36" t="s">
        <v>2094</v>
      </c>
      <c r="C307" s="36" t="s">
        <v>1731</v>
      </c>
      <c r="D307" s="36" t="s">
        <v>765</v>
      </c>
      <c r="E307" s="36" t="s">
        <v>1053</v>
      </c>
      <c r="F307" s="36" t="s">
        <v>538</v>
      </c>
      <c r="G307" s="36" t="s">
        <v>2299</v>
      </c>
      <c r="H307" s="36" t="s">
        <v>2008</v>
      </c>
      <c r="I307" s="36">
        <v>0</v>
      </c>
      <c r="J307" s="36">
        <v>1</v>
      </c>
      <c r="K307" s="36">
        <v>0</v>
      </c>
      <c r="L307" s="36">
        <v>0</v>
      </c>
      <c r="M307" s="36">
        <v>0</v>
      </c>
      <c r="N307" s="36">
        <v>1</v>
      </c>
      <c r="O307" s="36">
        <v>1</v>
      </c>
      <c r="P307">
        <f>VLOOKUP($A307,'Item Detail'!$A$2:$G$346,7,0)</f>
        <v>1</v>
      </c>
      <c r="Q307" s="38" t="s">
        <v>2414</v>
      </c>
      <c r="R307" s="38" t="s">
        <v>2415</v>
      </c>
      <c r="S307" s="38" t="s">
        <v>2416</v>
      </c>
      <c r="T307" s="38" t="s">
        <v>2417</v>
      </c>
      <c r="U307" s="38" t="s">
        <v>2417</v>
      </c>
      <c r="V307" s="38" t="s">
        <v>2419</v>
      </c>
      <c r="W307" s="38" t="s">
        <v>2420</v>
      </c>
      <c r="X307" s="38" t="s">
        <v>2420</v>
      </c>
      <c r="Y307" s="38" t="s">
        <v>2420</v>
      </c>
      <c r="Z307" s="38" t="s">
        <v>2420</v>
      </c>
      <c r="AA307" s="39" t="s">
        <v>2450</v>
      </c>
    </row>
    <row r="308" spans="1:27" x14ac:dyDescent="0.3">
      <c r="A308" s="36" t="s">
        <v>1476</v>
      </c>
      <c r="B308" s="36" t="s">
        <v>2094</v>
      </c>
      <c r="C308" s="36" t="s">
        <v>1477</v>
      </c>
      <c r="D308" s="36" t="s">
        <v>765</v>
      </c>
      <c r="E308" s="36" t="s">
        <v>820</v>
      </c>
      <c r="F308" s="36" t="s">
        <v>538</v>
      </c>
      <c r="G308" s="36" t="s">
        <v>2300</v>
      </c>
      <c r="H308" s="36" t="s">
        <v>2008</v>
      </c>
      <c r="I308" s="36">
        <v>0</v>
      </c>
      <c r="J308" s="36">
        <v>1</v>
      </c>
      <c r="K308" s="36">
        <v>0</v>
      </c>
      <c r="L308" s="36">
        <v>0</v>
      </c>
      <c r="M308" s="36">
        <v>0</v>
      </c>
      <c r="N308" s="36">
        <v>1</v>
      </c>
      <c r="O308" s="36">
        <v>1</v>
      </c>
      <c r="P308">
        <f>VLOOKUP($A308,'Item Detail'!$A$2:$G$346,7,0)</f>
        <v>1</v>
      </c>
      <c r="Q308" s="38" t="s">
        <v>2414</v>
      </c>
      <c r="R308" s="38" t="s">
        <v>2415</v>
      </c>
      <c r="S308" s="38" t="s">
        <v>2416</v>
      </c>
      <c r="T308" s="38" t="s">
        <v>2417</v>
      </c>
      <c r="U308" s="38" t="s">
        <v>2417</v>
      </c>
      <c r="V308" s="38" t="s">
        <v>2419</v>
      </c>
      <c r="W308" s="38" t="s">
        <v>2420</v>
      </c>
      <c r="X308" s="38" t="s">
        <v>2420</v>
      </c>
      <c r="Y308" s="38" t="s">
        <v>2420</v>
      </c>
      <c r="Z308" s="38" t="s">
        <v>2420</v>
      </c>
      <c r="AA308" s="39" t="s">
        <v>2450</v>
      </c>
    </row>
    <row r="309" spans="1:27" x14ac:dyDescent="0.3">
      <c r="A309" s="36" t="s">
        <v>318</v>
      </c>
      <c r="B309" s="36" t="s">
        <v>2027</v>
      </c>
      <c r="C309" s="36" t="s">
        <v>319</v>
      </c>
      <c r="D309" s="36" t="s">
        <v>1733</v>
      </c>
      <c r="E309" s="36" t="s">
        <v>1323</v>
      </c>
      <c r="F309" s="36" t="s">
        <v>2301</v>
      </c>
      <c r="G309" s="36" t="s">
        <v>2302</v>
      </c>
      <c r="H309" s="36" t="s">
        <v>2014</v>
      </c>
      <c r="I309" s="36">
        <v>1</v>
      </c>
      <c r="J309" s="36">
        <v>0</v>
      </c>
      <c r="K309" s="36">
        <v>0</v>
      </c>
      <c r="L309" s="36">
        <v>0</v>
      </c>
      <c r="M309" s="36">
        <v>0</v>
      </c>
      <c r="N309" s="36">
        <v>1</v>
      </c>
      <c r="O309" s="36">
        <v>1</v>
      </c>
      <c r="P309">
        <f>VLOOKUP($A309,'Item Detail'!$A$2:$G$346,7,0)</f>
        <v>1</v>
      </c>
      <c r="Q309" s="38" t="s">
        <v>2429</v>
      </c>
      <c r="R309" s="38" t="s">
        <v>2415</v>
      </c>
      <c r="S309" s="38" t="s">
        <v>2430</v>
      </c>
      <c r="T309" s="38" t="s">
        <v>2417</v>
      </c>
      <c r="U309" s="38" t="s">
        <v>2417</v>
      </c>
      <c r="V309" s="38" t="s">
        <v>2420</v>
      </c>
      <c r="W309" s="38" t="s">
        <v>2420</v>
      </c>
      <c r="X309" s="38" t="s">
        <v>2420</v>
      </c>
      <c r="Y309" s="38" t="s">
        <v>2420</v>
      </c>
      <c r="Z309" s="38" t="s">
        <v>2420</v>
      </c>
      <c r="AA309" s="39" t="s">
        <v>2451</v>
      </c>
    </row>
    <row r="310" spans="1:27" x14ac:dyDescent="0.3">
      <c r="A310" s="36" t="s">
        <v>1455</v>
      </c>
      <c r="B310" s="36" t="s">
        <v>2219</v>
      </c>
      <c r="C310" s="36" t="s">
        <v>1456</v>
      </c>
      <c r="D310" s="36" t="s">
        <v>1457</v>
      </c>
      <c r="E310" s="36" t="s">
        <v>1453</v>
      </c>
      <c r="F310" s="36" t="s">
        <v>2220</v>
      </c>
      <c r="G310" s="36" t="s">
        <v>2303</v>
      </c>
      <c r="H310" s="36" t="s">
        <v>2001</v>
      </c>
      <c r="I310" s="36">
        <v>0</v>
      </c>
      <c r="J310" s="36">
        <v>0</v>
      </c>
      <c r="K310" s="36">
        <v>1</v>
      </c>
      <c r="L310" s="36">
        <v>0</v>
      </c>
      <c r="M310" s="36">
        <v>0</v>
      </c>
      <c r="N310" s="36">
        <v>1</v>
      </c>
      <c r="O310" s="36">
        <v>1</v>
      </c>
      <c r="P310">
        <f>VLOOKUP($A310,'Item Detail'!$A$2:$G$346,7,0)</f>
        <v>1</v>
      </c>
      <c r="Q310" s="38" t="s">
        <v>2423</v>
      </c>
      <c r="R310" s="38" t="s">
        <v>2415</v>
      </c>
      <c r="S310" s="38" t="s">
        <v>2416</v>
      </c>
      <c r="T310" s="38" t="s">
        <v>2417</v>
      </c>
      <c r="U310" s="38" t="s">
        <v>2417</v>
      </c>
      <c r="V310" s="38" t="s">
        <v>2420</v>
      </c>
      <c r="W310" s="38" t="s">
        <v>2420</v>
      </c>
      <c r="X310" s="38" t="s">
        <v>2419</v>
      </c>
      <c r="Y310" s="38" t="s">
        <v>2420</v>
      </c>
      <c r="Z310" s="38" t="s">
        <v>2420</v>
      </c>
      <c r="AA310" s="39" t="s">
        <v>2449</v>
      </c>
    </row>
    <row r="311" spans="1:27" x14ac:dyDescent="0.3">
      <c r="A311" s="36" t="s">
        <v>223</v>
      </c>
      <c r="B311" s="36" t="s">
        <v>2043</v>
      </c>
      <c r="C311" s="36" t="s">
        <v>1576</v>
      </c>
      <c r="D311" s="36" t="s">
        <v>1577</v>
      </c>
      <c r="E311" s="36" t="s">
        <v>1578</v>
      </c>
      <c r="F311" s="36" t="s">
        <v>2304</v>
      </c>
      <c r="G311" s="36" t="s">
        <v>2305</v>
      </c>
      <c r="H311" s="36" t="s">
        <v>2014</v>
      </c>
      <c r="I311" s="36">
        <v>0</v>
      </c>
      <c r="J311" s="36">
        <v>0</v>
      </c>
      <c r="K311" s="36">
        <v>1</v>
      </c>
      <c r="L311" s="36">
        <v>0</v>
      </c>
      <c r="M311" s="36">
        <v>0</v>
      </c>
      <c r="N311" s="36">
        <v>1</v>
      </c>
      <c r="O311" s="36">
        <v>1</v>
      </c>
      <c r="P311">
        <f>VLOOKUP($A311,'Item Detail'!$A$2:$G$346,7,0)</f>
        <v>1</v>
      </c>
      <c r="Q311" s="38" t="s">
        <v>2429</v>
      </c>
      <c r="R311" s="38" t="s">
        <v>2415</v>
      </c>
      <c r="S311" s="38" t="s">
        <v>2430</v>
      </c>
      <c r="T311" s="38" t="s">
        <v>2417</v>
      </c>
      <c r="U311" s="38" t="s">
        <v>2417</v>
      </c>
      <c r="V311" s="38" t="s">
        <v>2420</v>
      </c>
      <c r="W311" s="38" t="s">
        <v>2420</v>
      </c>
      <c r="X311" s="38" t="s">
        <v>2420</v>
      </c>
      <c r="Y311" s="38" t="s">
        <v>2420</v>
      </c>
      <c r="Z311" s="38" t="s">
        <v>2420</v>
      </c>
      <c r="AA311" s="39" t="s">
        <v>2451</v>
      </c>
    </row>
    <row r="312" spans="1:27" x14ac:dyDescent="0.3">
      <c r="A312" s="36" t="s">
        <v>1504</v>
      </c>
      <c r="B312" s="36" t="s">
        <v>2065</v>
      </c>
      <c r="C312" s="36" t="s">
        <v>1505</v>
      </c>
      <c r="D312" s="36" t="s">
        <v>1506</v>
      </c>
      <c r="E312" s="36" t="s">
        <v>1053</v>
      </c>
      <c r="F312" s="36" t="s">
        <v>2121</v>
      </c>
      <c r="G312" s="36" t="s">
        <v>2306</v>
      </c>
      <c r="H312" s="36" t="s">
        <v>2008</v>
      </c>
      <c r="I312" s="36">
        <v>0</v>
      </c>
      <c r="J312" s="36">
        <v>0</v>
      </c>
      <c r="K312" s="36">
        <v>0</v>
      </c>
      <c r="L312" s="36">
        <v>0</v>
      </c>
      <c r="M312" s="36">
        <v>1</v>
      </c>
      <c r="N312" s="36">
        <v>1</v>
      </c>
      <c r="O312" s="36">
        <v>1</v>
      </c>
      <c r="P312">
        <f>VLOOKUP($A312,'Item Detail'!$A$2:$G$346,7,0)</f>
        <v>1</v>
      </c>
      <c r="Q312" s="38" t="s">
        <v>2423</v>
      </c>
      <c r="R312" s="38" t="s">
        <v>2415</v>
      </c>
      <c r="S312" s="38" t="s">
        <v>2416</v>
      </c>
      <c r="T312" s="38" t="s">
        <v>2417</v>
      </c>
      <c r="U312" s="38" t="s">
        <v>2417</v>
      </c>
      <c r="V312" s="38" t="s">
        <v>2419</v>
      </c>
      <c r="W312" s="38" t="s">
        <v>2420</v>
      </c>
      <c r="X312" s="38" t="s">
        <v>2419</v>
      </c>
      <c r="Y312" s="38" t="s">
        <v>2420</v>
      </c>
      <c r="Z312" s="38" t="s">
        <v>2420</v>
      </c>
      <c r="AA312" s="39" t="s">
        <v>2450</v>
      </c>
    </row>
    <row r="313" spans="1:27" x14ac:dyDescent="0.3">
      <c r="A313" s="36" t="s">
        <v>570</v>
      </c>
      <c r="B313" s="36" t="s">
        <v>2030</v>
      </c>
      <c r="C313" s="36" t="s">
        <v>1501</v>
      </c>
      <c r="D313" s="36" t="s">
        <v>1502</v>
      </c>
      <c r="E313" s="36" t="s">
        <v>710</v>
      </c>
      <c r="F313" s="36" t="s">
        <v>2307</v>
      </c>
      <c r="G313" s="36" t="s">
        <v>2308</v>
      </c>
      <c r="H313" s="36" t="s">
        <v>2018</v>
      </c>
      <c r="I313" s="36">
        <v>1</v>
      </c>
      <c r="J313" s="36">
        <v>0</v>
      </c>
      <c r="K313" s="36">
        <v>0</v>
      </c>
      <c r="L313" s="36">
        <v>0</v>
      </c>
      <c r="M313" s="36">
        <v>0</v>
      </c>
      <c r="N313" s="36">
        <v>1</v>
      </c>
      <c r="O313" s="36">
        <v>1</v>
      </c>
      <c r="P313">
        <f>VLOOKUP($A313,'Item Detail'!$A$2:$G$346,7,0)</f>
        <v>1</v>
      </c>
      <c r="Q313" s="38" t="s">
        <v>2422</v>
      </c>
      <c r="R313" s="38" t="s">
        <v>2415</v>
      </c>
      <c r="S313" s="38" t="s">
        <v>537</v>
      </c>
      <c r="T313" s="38" t="s">
        <v>2417</v>
      </c>
      <c r="U313" s="38" t="s">
        <v>2417</v>
      </c>
      <c r="V313" s="38" t="s">
        <v>2420</v>
      </c>
      <c r="W313" s="38" t="s">
        <v>2420</v>
      </c>
      <c r="X313" s="38" t="s">
        <v>2420</v>
      </c>
      <c r="Y313" s="38" t="s">
        <v>2420</v>
      </c>
      <c r="Z313" s="38" t="s">
        <v>2420</v>
      </c>
      <c r="AA313" s="39" t="s">
        <v>2451</v>
      </c>
    </row>
    <row r="314" spans="1:27" x14ac:dyDescent="0.3">
      <c r="A314" s="36" t="s">
        <v>419</v>
      </c>
      <c r="B314" s="36" t="s">
        <v>2030</v>
      </c>
      <c r="C314" s="36" t="s">
        <v>1464</v>
      </c>
      <c r="D314" s="36" t="s">
        <v>1465</v>
      </c>
      <c r="E314" s="36" t="s">
        <v>1466</v>
      </c>
      <c r="F314" s="36" t="s">
        <v>387</v>
      </c>
      <c r="G314" s="36" t="s">
        <v>2309</v>
      </c>
      <c r="H314" s="36" t="s">
        <v>2014</v>
      </c>
      <c r="I314" s="36">
        <v>0</v>
      </c>
      <c r="J314" s="36">
        <v>0</v>
      </c>
      <c r="K314" s="36">
        <v>0</v>
      </c>
      <c r="L314" s="36">
        <v>0</v>
      </c>
      <c r="M314" s="36">
        <v>1</v>
      </c>
      <c r="N314" s="36">
        <v>1</v>
      </c>
      <c r="O314" s="36">
        <v>1</v>
      </c>
      <c r="P314">
        <f>VLOOKUP($A314,'Item Detail'!$A$2:$G$346,7,0)</f>
        <v>1</v>
      </c>
      <c r="Q314" s="38" t="s">
        <v>2429</v>
      </c>
      <c r="R314" s="38" t="s">
        <v>2415</v>
      </c>
      <c r="S314" s="38" t="s">
        <v>2430</v>
      </c>
      <c r="T314" s="38" t="s">
        <v>2417</v>
      </c>
      <c r="U314" s="38" t="s">
        <v>2417</v>
      </c>
      <c r="V314" s="38" t="s">
        <v>2420</v>
      </c>
      <c r="W314" s="38" t="s">
        <v>2420</v>
      </c>
      <c r="X314" s="38" t="s">
        <v>2420</v>
      </c>
      <c r="Y314" s="38" t="s">
        <v>2420</v>
      </c>
      <c r="Z314" s="38" t="s">
        <v>2420</v>
      </c>
      <c r="AA314" s="39" t="s">
        <v>2451</v>
      </c>
    </row>
    <row r="315" spans="1:27" x14ac:dyDescent="0.3">
      <c r="A315" s="36" t="s">
        <v>1771</v>
      </c>
      <c r="B315" s="36" t="s">
        <v>1998</v>
      </c>
      <c r="C315" s="36" t="s">
        <v>1772</v>
      </c>
      <c r="D315" s="36" t="s">
        <v>1773</v>
      </c>
      <c r="E315" s="36" t="s">
        <v>1053</v>
      </c>
      <c r="F315" s="36" t="s">
        <v>1999</v>
      </c>
      <c r="G315" s="36" t="s">
        <v>2310</v>
      </c>
      <c r="H315" s="36" t="s">
        <v>2002</v>
      </c>
      <c r="I315" s="36">
        <v>0</v>
      </c>
      <c r="J315" s="36">
        <v>0</v>
      </c>
      <c r="K315" s="36">
        <v>0</v>
      </c>
      <c r="L315" s="36">
        <v>0</v>
      </c>
      <c r="M315" s="36">
        <v>1</v>
      </c>
      <c r="N315" s="36">
        <v>1</v>
      </c>
      <c r="O315" s="36">
        <v>1</v>
      </c>
      <c r="P315">
        <f>VLOOKUP($A315,'Item Detail'!$A$2:$G$346,7,0)</f>
        <v>1</v>
      </c>
      <c r="Q315" s="38" t="s">
        <v>2431</v>
      </c>
      <c r="R315" s="38" t="s">
        <v>2415</v>
      </c>
      <c r="S315" s="38" t="s">
        <v>2416</v>
      </c>
      <c r="T315" s="38" t="s">
        <v>2417</v>
      </c>
      <c r="U315" s="38" t="s">
        <v>2417</v>
      </c>
      <c r="V315" s="38" t="s">
        <v>2419</v>
      </c>
      <c r="W315" s="38" t="s">
        <v>2419</v>
      </c>
      <c r="X315" s="38" t="s">
        <v>2419</v>
      </c>
      <c r="Y315" s="38" t="s">
        <v>2419</v>
      </c>
      <c r="Z315" s="38" t="s">
        <v>2419</v>
      </c>
      <c r="AA315" s="39" t="s">
        <v>2449</v>
      </c>
    </row>
    <row r="316" spans="1:27" x14ac:dyDescent="0.3">
      <c r="A316" s="36" t="s">
        <v>174</v>
      </c>
      <c r="B316" s="36" t="s">
        <v>2035</v>
      </c>
      <c r="C316" s="36" t="s">
        <v>175</v>
      </c>
      <c r="D316" s="36" t="s">
        <v>1721</v>
      </c>
      <c r="E316" s="36" t="s">
        <v>743</v>
      </c>
      <c r="F316" s="36" t="s">
        <v>165</v>
      </c>
      <c r="G316" s="36" t="s">
        <v>2311</v>
      </c>
      <c r="H316" s="36" t="s">
        <v>2014</v>
      </c>
      <c r="I316" s="36">
        <v>0</v>
      </c>
      <c r="J316" s="36">
        <v>1</v>
      </c>
      <c r="K316" s="36">
        <v>0</v>
      </c>
      <c r="L316" s="36">
        <v>0</v>
      </c>
      <c r="M316" s="36">
        <v>0</v>
      </c>
      <c r="N316" s="36">
        <v>1</v>
      </c>
      <c r="O316" s="36">
        <v>1</v>
      </c>
      <c r="P316">
        <f>VLOOKUP($A316,'Item Detail'!$A$2:$G$346,7,0)</f>
        <v>1</v>
      </c>
      <c r="Q316" s="38" t="s">
        <v>2429</v>
      </c>
      <c r="R316" s="38" t="s">
        <v>2415</v>
      </c>
      <c r="S316" s="38" t="s">
        <v>2430</v>
      </c>
      <c r="T316" s="38" t="s">
        <v>2417</v>
      </c>
      <c r="U316" s="38" t="s">
        <v>2418</v>
      </c>
      <c r="V316" s="38" t="s">
        <v>2420</v>
      </c>
      <c r="W316" s="38" t="s">
        <v>2420</v>
      </c>
      <c r="X316" s="38" t="s">
        <v>2420</v>
      </c>
      <c r="Y316" s="38" t="s">
        <v>2420</v>
      </c>
      <c r="Z316" s="38" t="s">
        <v>2420</v>
      </c>
      <c r="AA316" s="39" t="s">
        <v>2451</v>
      </c>
    </row>
    <row r="317" spans="1:27" x14ac:dyDescent="0.3">
      <c r="A317" s="36" t="s">
        <v>1364</v>
      </c>
      <c r="B317" s="36" t="s">
        <v>2003</v>
      </c>
      <c r="C317" s="36" t="s">
        <v>1189</v>
      </c>
      <c r="D317" s="36" t="s">
        <v>1365</v>
      </c>
      <c r="E317" s="36" t="s">
        <v>687</v>
      </c>
      <c r="F317" s="36" t="s">
        <v>2004</v>
      </c>
      <c r="G317" s="36" t="s">
        <v>2312</v>
      </c>
      <c r="H317" s="36" t="s">
        <v>2008</v>
      </c>
      <c r="I317" s="36">
        <v>0</v>
      </c>
      <c r="J317" s="36">
        <v>1</v>
      </c>
      <c r="K317" s="36">
        <v>0</v>
      </c>
      <c r="L317" s="36">
        <v>0</v>
      </c>
      <c r="M317" s="36">
        <v>0</v>
      </c>
      <c r="N317" s="36">
        <v>1</v>
      </c>
      <c r="O317" s="36">
        <v>1</v>
      </c>
      <c r="P317">
        <f>VLOOKUP($A317,'Item Detail'!$A$2:$G$346,7,0)</f>
        <v>1</v>
      </c>
      <c r="Q317" s="38" t="s">
        <v>2414</v>
      </c>
      <c r="R317" s="38" t="s">
        <v>2415</v>
      </c>
      <c r="S317" s="38" t="s">
        <v>2416</v>
      </c>
      <c r="T317" s="38" t="s">
        <v>2417</v>
      </c>
      <c r="U317" s="38" t="s">
        <v>2417</v>
      </c>
      <c r="V317" s="38" t="s">
        <v>2419</v>
      </c>
      <c r="W317" s="38" t="s">
        <v>2420</v>
      </c>
      <c r="X317" s="38" t="s">
        <v>2420</v>
      </c>
      <c r="Y317" s="38" t="s">
        <v>2420</v>
      </c>
      <c r="Z317" s="38" t="s">
        <v>2420</v>
      </c>
      <c r="AA317" s="39" t="s">
        <v>2450</v>
      </c>
    </row>
    <row r="318" spans="1:27" x14ac:dyDescent="0.3">
      <c r="A318" s="36" t="s">
        <v>329</v>
      </c>
      <c r="B318" s="36" t="s">
        <v>1998</v>
      </c>
      <c r="C318" s="36" t="s">
        <v>1798</v>
      </c>
      <c r="D318" s="36" t="s">
        <v>1799</v>
      </c>
      <c r="E318" s="36" t="s">
        <v>1800</v>
      </c>
      <c r="F318" s="36" t="s">
        <v>1999</v>
      </c>
      <c r="G318" s="36" t="s">
        <v>2313</v>
      </c>
      <c r="H318" s="36" t="s">
        <v>2014</v>
      </c>
      <c r="I318" s="36">
        <v>0</v>
      </c>
      <c r="J318" s="36">
        <v>1</v>
      </c>
      <c r="K318" s="36">
        <v>0</v>
      </c>
      <c r="L318" s="36">
        <v>0</v>
      </c>
      <c r="M318" s="36">
        <v>0</v>
      </c>
      <c r="N318" s="36">
        <v>1</v>
      </c>
      <c r="O318" s="36">
        <v>1</v>
      </c>
      <c r="P318">
        <f>VLOOKUP($A318,'Item Detail'!$A$2:$G$346,7,0)</f>
        <v>1</v>
      </c>
      <c r="Q318" s="38" t="s">
        <v>2429</v>
      </c>
      <c r="R318" s="38" t="s">
        <v>2415</v>
      </c>
      <c r="S318" s="38" t="s">
        <v>2430</v>
      </c>
      <c r="T318" s="38" t="s">
        <v>2417</v>
      </c>
      <c r="U318" s="38" t="s">
        <v>2418</v>
      </c>
      <c r="V318" s="38" t="s">
        <v>2420</v>
      </c>
      <c r="W318" s="38" t="s">
        <v>2420</v>
      </c>
      <c r="X318" s="38" t="s">
        <v>2420</v>
      </c>
      <c r="Y318" s="38" t="s">
        <v>2420</v>
      </c>
      <c r="Z318" s="38" t="s">
        <v>2420</v>
      </c>
      <c r="AA318" s="39" t="s">
        <v>2451</v>
      </c>
    </row>
    <row r="319" spans="1:27" x14ac:dyDescent="0.3">
      <c r="A319" s="36" t="s">
        <v>1792</v>
      </c>
      <c r="B319" s="36" t="s">
        <v>2235</v>
      </c>
      <c r="C319" s="36" t="s">
        <v>1793</v>
      </c>
      <c r="D319" s="36" t="s">
        <v>1794</v>
      </c>
      <c r="E319" s="36" t="s">
        <v>1795</v>
      </c>
      <c r="F319" s="36" t="s">
        <v>1796</v>
      </c>
      <c r="G319" s="36" t="s">
        <v>2314</v>
      </c>
      <c r="H319" s="36" t="s">
        <v>2008</v>
      </c>
      <c r="I319" s="36">
        <v>1</v>
      </c>
      <c r="J319" s="36">
        <v>0</v>
      </c>
      <c r="K319" s="36">
        <v>0</v>
      </c>
      <c r="L319" s="36">
        <v>0</v>
      </c>
      <c r="M319" s="36">
        <v>0</v>
      </c>
      <c r="N319" s="36">
        <v>1</v>
      </c>
      <c r="O319" s="36">
        <v>1</v>
      </c>
      <c r="P319">
        <f>VLOOKUP($A319,'Item Detail'!$A$2:$G$346,7,0)</f>
        <v>1</v>
      </c>
      <c r="Q319" s="38" t="s">
        <v>2414</v>
      </c>
      <c r="R319" s="38" t="s">
        <v>2415</v>
      </c>
      <c r="S319" s="38" t="s">
        <v>2416</v>
      </c>
      <c r="T319" s="38" t="s">
        <v>2417</v>
      </c>
      <c r="U319" s="38" t="s">
        <v>2417</v>
      </c>
      <c r="V319" s="38" t="s">
        <v>2419</v>
      </c>
      <c r="W319" s="38" t="s">
        <v>2420</v>
      </c>
      <c r="X319" s="38" t="s">
        <v>2420</v>
      </c>
      <c r="Y319" s="38" t="s">
        <v>2420</v>
      </c>
      <c r="Z319" s="38" t="s">
        <v>2419</v>
      </c>
      <c r="AA319" s="39" t="s">
        <v>2447</v>
      </c>
    </row>
    <row r="320" spans="1:27" x14ac:dyDescent="0.3">
      <c r="A320" s="36" t="s">
        <v>1442</v>
      </c>
      <c r="B320" s="36" t="s">
        <v>2037</v>
      </c>
      <c r="C320" s="36" t="s">
        <v>1443</v>
      </c>
      <c r="D320" s="36" t="s">
        <v>1444</v>
      </c>
      <c r="E320" s="36" t="s">
        <v>1053</v>
      </c>
      <c r="F320" s="36" t="s">
        <v>2038</v>
      </c>
      <c r="G320" s="36" t="s">
        <v>2315</v>
      </c>
      <c r="H320" s="36" t="s">
        <v>2002</v>
      </c>
      <c r="I320" s="36">
        <v>1</v>
      </c>
      <c r="J320" s="36">
        <v>0</v>
      </c>
      <c r="K320" s="36">
        <v>0</v>
      </c>
      <c r="L320" s="36">
        <v>0</v>
      </c>
      <c r="M320" s="36">
        <v>0</v>
      </c>
      <c r="N320" s="36">
        <v>1</v>
      </c>
      <c r="O320" s="36">
        <v>1</v>
      </c>
      <c r="P320">
        <f>VLOOKUP($A320,'Item Detail'!$A$2:$G$346,7,0)</f>
        <v>1</v>
      </c>
      <c r="Q320" s="38" t="s">
        <v>2414</v>
      </c>
      <c r="R320" s="38" t="s">
        <v>2415</v>
      </c>
      <c r="S320" s="38" t="s">
        <v>2416</v>
      </c>
      <c r="T320" s="38" t="s">
        <v>2417</v>
      </c>
      <c r="U320" s="38" t="s">
        <v>2418</v>
      </c>
      <c r="V320" s="38" t="s">
        <v>2419</v>
      </c>
      <c r="W320" s="38" t="s">
        <v>2419</v>
      </c>
      <c r="X320" s="38" t="s">
        <v>2419</v>
      </c>
      <c r="Y320" s="38" t="s">
        <v>2419</v>
      </c>
      <c r="Z320" s="38" t="s">
        <v>2419</v>
      </c>
      <c r="AA320" s="39" t="s">
        <v>2449</v>
      </c>
    </row>
    <row r="321" spans="1:27" x14ac:dyDescent="0.3">
      <c r="A321" s="36" t="s">
        <v>178</v>
      </c>
      <c r="B321" s="36" t="s">
        <v>2035</v>
      </c>
      <c r="C321" s="36" t="s">
        <v>1879</v>
      </c>
      <c r="D321" s="36" t="s">
        <v>1880</v>
      </c>
      <c r="E321" s="36" t="s">
        <v>761</v>
      </c>
      <c r="F321" s="36" t="s">
        <v>180</v>
      </c>
      <c r="G321" s="36" t="s">
        <v>2316</v>
      </c>
      <c r="H321" s="36" t="s">
        <v>2014</v>
      </c>
      <c r="I321" s="36">
        <v>0</v>
      </c>
      <c r="J321" s="36">
        <v>1</v>
      </c>
      <c r="K321" s="36">
        <v>0</v>
      </c>
      <c r="L321" s="36">
        <v>0</v>
      </c>
      <c r="M321" s="36">
        <v>0</v>
      </c>
      <c r="N321" s="36">
        <v>1</v>
      </c>
      <c r="O321" s="36">
        <v>1</v>
      </c>
      <c r="P321">
        <f>VLOOKUP($A321,'Item Detail'!$A$2:$G$346,7,0)</f>
        <v>1</v>
      </c>
      <c r="Q321" s="38" t="s">
        <v>2429</v>
      </c>
      <c r="R321" s="38" t="s">
        <v>2415</v>
      </c>
      <c r="S321" s="38" t="s">
        <v>2430</v>
      </c>
      <c r="T321" s="38" t="s">
        <v>2417</v>
      </c>
      <c r="U321" s="38" t="s">
        <v>2418</v>
      </c>
      <c r="V321" s="38" t="s">
        <v>2420</v>
      </c>
      <c r="W321" s="38" t="s">
        <v>2420</v>
      </c>
      <c r="X321" s="38" t="s">
        <v>2420</v>
      </c>
      <c r="Y321" s="38" t="s">
        <v>2420</v>
      </c>
      <c r="Z321" s="38" t="s">
        <v>2420</v>
      </c>
      <c r="AA321" s="39" t="s">
        <v>2451</v>
      </c>
    </row>
    <row r="322" spans="1:27" x14ac:dyDescent="0.3">
      <c r="A322" s="36" t="s">
        <v>1947</v>
      </c>
      <c r="B322" s="36" t="s">
        <v>2037</v>
      </c>
      <c r="C322" s="36" t="s">
        <v>1948</v>
      </c>
      <c r="D322" s="36" t="s">
        <v>765</v>
      </c>
      <c r="E322" s="36" t="s">
        <v>778</v>
      </c>
      <c r="F322" s="36" t="s">
        <v>843</v>
      </c>
      <c r="G322" s="36" t="s">
        <v>2317</v>
      </c>
      <c r="H322" s="36" t="s">
        <v>2008</v>
      </c>
      <c r="I322" s="36">
        <v>0</v>
      </c>
      <c r="J322" s="36">
        <v>1</v>
      </c>
      <c r="K322" s="36">
        <v>0</v>
      </c>
      <c r="L322" s="36">
        <v>0</v>
      </c>
      <c r="M322" s="36">
        <v>0</v>
      </c>
      <c r="N322" s="36">
        <v>1</v>
      </c>
      <c r="O322" s="36">
        <v>1</v>
      </c>
      <c r="P322">
        <f>VLOOKUP($A322,'Item Detail'!$A$2:$G$346,7,0)</f>
        <v>1</v>
      </c>
      <c r="Q322" s="38" t="s">
        <v>2423</v>
      </c>
      <c r="R322" s="38" t="s">
        <v>2415</v>
      </c>
      <c r="S322" s="38" t="s">
        <v>2416</v>
      </c>
      <c r="T322" s="38" t="s">
        <v>2417</v>
      </c>
      <c r="U322" s="38" t="s">
        <v>2417</v>
      </c>
      <c r="V322" s="38" t="s">
        <v>2419</v>
      </c>
      <c r="W322" s="38" t="s">
        <v>2420</v>
      </c>
      <c r="X322" s="38" t="s">
        <v>2419</v>
      </c>
      <c r="Y322" s="38" t="s">
        <v>2419</v>
      </c>
      <c r="Z322" s="38" t="s">
        <v>2420</v>
      </c>
      <c r="AA322" s="39" t="s">
        <v>2450</v>
      </c>
    </row>
    <row r="323" spans="1:27" x14ac:dyDescent="0.3">
      <c r="A323" s="36" t="s">
        <v>1497</v>
      </c>
      <c r="B323" s="36" t="s">
        <v>2077</v>
      </c>
      <c r="C323" s="36" t="s">
        <v>1498</v>
      </c>
      <c r="D323" s="36" t="s">
        <v>1499</v>
      </c>
      <c r="E323" s="36" t="s">
        <v>865</v>
      </c>
      <c r="F323" s="36" t="s">
        <v>889</v>
      </c>
      <c r="G323" s="36" t="s">
        <v>2318</v>
      </c>
      <c r="H323" s="36" t="s">
        <v>2008</v>
      </c>
      <c r="I323" s="36">
        <v>0</v>
      </c>
      <c r="J323" s="36">
        <v>0</v>
      </c>
      <c r="K323" s="36">
        <v>1</v>
      </c>
      <c r="L323" s="36">
        <v>0</v>
      </c>
      <c r="M323" s="36">
        <v>0</v>
      </c>
      <c r="N323" s="36">
        <v>1</v>
      </c>
      <c r="O323" s="36">
        <v>1</v>
      </c>
      <c r="P323">
        <f>VLOOKUP($A323,'Item Detail'!$A$2:$G$346,7,0)</f>
        <v>1</v>
      </c>
      <c r="Q323" s="38" t="s">
        <v>2414</v>
      </c>
      <c r="R323" s="38" t="s">
        <v>2415</v>
      </c>
      <c r="S323" s="38" t="s">
        <v>2416</v>
      </c>
      <c r="T323" s="38" t="s">
        <v>2417</v>
      </c>
      <c r="U323" s="38" t="s">
        <v>2417</v>
      </c>
      <c r="V323" s="38" t="s">
        <v>2419</v>
      </c>
      <c r="W323" s="38" t="s">
        <v>2420</v>
      </c>
      <c r="X323" s="38" t="s">
        <v>2420</v>
      </c>
      <c r="Y323" s="38" t="s">
        <v>2420</v>
      </c>
      <c r="Z323" s="38" t="s">
        <v>2420</v>
      </c>
      <c r="AA323" s="39" t="s">
        <v>2450</v>
      </c>
    </row>
    <row r="324" spans="1:27" x14ac:dyDescent="0.3">
      <c r="A324" s="36" t="s">
        <v>1354</v>
      </c>
      <c r="B324" s="36" t="s">
        <v>2077</v>
      </c>
      <c r="C324" s="36" t="s">
        <v>1355</v>
      </c>
      <c r="D324" s="36" t="s">
        <v>1356</v>
      </c>
      <c r="E324" s="36" t="s">
        <v>878</v>
      </c>
      <c r="F324" s="36" t="s">
        <v>889</v>
      </c>
      <c r="G324" s="36" t="s">
        <v>2319</v>
      </c>
      <c r="H324" s="36" t="s">
        <v>2008</v>
      </c>
      <c r="I324" s="36">
        <v>0</v>
      </c>
      <c r="J324" s="36">
        <v>1</v>
      </c>
      <c r="K324" s="36">
        <v>0</v>
      </c>
      <c r="L324" s="36">
        <v>0</v>
      </c>
      <c r="M324" s="36">
        <v>0</v>
      </c>
      <c r="N324" s="36">
        <v>1</v>
      </c>
      <c r="O324" s="36">
        <v>1</v>
      </c>
      <c r="P324">
        <f>VLOOKUP($A324,'Item Detail'!$A$2:$G$346,7,0)</f>
        <v>1</v>
      </c>
      <c r="Q324" s="38" t="s">
        <v>2414</v>
      </c>
      <c r="R324" s="38" t="s">
        <v>2415</v>
      </c>
      <c r="S324" s="38" t="s">
        <v>2416</v>
      </c>
      <c r="T324" s="38" t="s">
        <v>2417</v>
      </c>
      <c r="U324" s="38" t="s">
        <v>2417</v>
      </c>
      <c r="V324" s="38" t="s">
        <v>2419</v>
      </c>
      <c r="W324" s="38" t="s">
        <v>2420</v>
      </c>
      <c r="X324" s="38" t="s">
        <v>2420</v>
      </c>
      <c r="Y324" s="38" t="s">
        <v>2419</v>
      </c>
      <c r="Z324" s="38" t="s">
        <v>2419</v>
      </c>
      <c r="AA324" s="39" t="s">
        <v>2450</v>
      </c>
    </row>
    <row r="325" spans="1:27" x14ac:dyDescent="0.3">
      <c r="A325" s="36" t="s">
        <v>460</v>
      </c>
      <c r="B325" s="36" t="s">
        <v>1998</v>
      </c>
      <c r="C325" s="36" t="s">
        <v>1660</v>
      </c>
      <c r="D325" s="36" t="s">
        <v>765</v>
      </c>
      <c r="E325" s="36" t="s">
        <v>710</v>
      </c>
      <c r="F325" s="36" t="s">
        <v>1999</v>
      </c>
      <c r="G325" s="36" t="s">
        <v>2320</v>
      </c>
      <c r="H325" s="36" t="s">
        <v>2014</v>
      </c>
      <c r="I325" s="36">
        <v>0</v>
      </c>
      <c r="J325" s="36">
        <v>0</v>
      </c>
      <c r="K325" s="36">
        <v>1</v>
      </c>
      <c r="L325" s="36">
        <v>0</v>
      </c>
      <c r="M325" s="36">
        <v>0</v>
      </c>
      <c r="N325" s="36">
        <v>1</v>
      </c>
      <c r="O325" s="36">
        <v>1</v>
      </c>
      <c r="P325">
        <f>VLOOKUP($A325,'Item Detail'!$A$2:$G$346,7,0)</f>
        <v>1</v>
      </c>
      <c r="Q325" s="38" t="s">
        <v>2429</v>
      </c>
      <c r="R325" s="38" t="s">
        <v>2415</v>
      </c>
      <c r="S325" s="38" t="s">
        <v>2430</v>
      </c>
      <c r="T325" s="38" t="s">
        <v>2417</v>
      </c>
      <c r="U325" s="38" t="s">
        <v>2424</v>
      </c>
      <c r="V325" s="38" t="s">
        <v>2420</v>
      </c>
      <c r="W325" s="38" t="s">
        <v>2420</v>
      </c>
      <c r="X325" s="38" t="s">
        <v>2420</v>
      </c>
      <c r="Y325" s="38" t="s">
        <v>2420</v>
      </c>
      <c r="Z325" s="38" t="s">
        <v>2420</v>
      </c>
      <c r="AA325" s="39" t="s">
        <v>2451</v>
      </c>
    </row>
    <row r="326" spans="1:27" x14ac:dyDescent="0.3">
      <c r="A326" s="36" t="s">
        <v>468</v>
      </c>
      <c r="B326" s="36" t="s">
        <v>2035</v>
      </c>
      <c r="C326" s="36" t="s">
        <v>1611</v>
      </c>
      <c r="D326" s="36" t="s">
        <v>1612</v>
      </c>
      <c r="E326" s="36" t="s">
        <v>710</v>
      </c>
      <c r="F326" s="36" t="s">
        <v>2321</v>
      </c>
      <c r="G326" s="36" t="s">
        <v>2322</v>
      </c>
      <c r="H326" s="36" t="s">
        <v>2014</v>
      </c>
      <c r="I326" s="36">
        <v>0</v>
      </c>
      <c r="J326" s="36">
        <v>0</v>
      </c>
      <c r="K326" s="36">
        <v>1</v>
      </c>
      <c r="L326" s="36">
        <v>0</v>
      </c>
      <c r="M326" s="36">
        <v>0</v>
      </c>
      <c r="N326" s="36">
        <v>1</v>
      </c>
      <c r="O326" s="36">
        <v>1</v>
      </c>
      <c r="P326">
        <f>VLOOKUP($A326,'Item Detail'!$A$2:$G$346,7,0)</f>
        <v>1</v>
      </c>
      <c r="Q326" s="38" t="s">
        <v>2429</v>
      </c>
      <c r="R326" s="38" t="s">
        <v>2415</v>
      </c>
      <c r="S326" s="38" t="s">
        <v>2430</v>
      </c>
      <c r="T326" s="38" t="s">
        <v>2417</v>
      </c>
      <c r="U326" s="38" t="s">
        <v>2417</v>
      </c>
      <c r="V326" s="38" t="s">
        <v>2420</v>
      </c>
      <c r="W326" s="38" t="s">
        <v>2420</v>
      </c>
      <c r="X326" s="38" t="s">
        <v>2420</v>
      </c>
      <c r="Y326" s="38" t="s">
        <v>2420</v>
      </c>
      <c r="Z326" s="38" t="s">
        <v>2420</v>
      </c>
      <c r="AA326" s="39" t="s">
        <v>2451</v>
      </c>
    </row>
    <row r="327" spans="1:27" x14ac:dyDescent="0.3">
      <c r="A327" s="36" t="s">
        <v>1434</v>
      </c>
      <c r="B327" s="36" t="s">
        <v>2027</v>
      </c>
      <c r="C327" s="36" t="s">
        <v>1435</v>
      </c>
      <c r="D327" s="36" t="s">
        <v>1436</v>
      </c>
      <c r="E327" s="36" t="s">
        <v>971</v>
      </c>
      <c r="F327" s="36" t="s">
        <v>1437</v>
      </c>
      <c r="G327" s="36" t="s">
        <v>2323</v>
      </c>
      <c r="H327" s="36" t="s">
        <v>2008</v>
      </c>
      <c r="I327" s="36">
        <v>0</v>
      </c>
      <c r="J327" s="36">
        <v>0</v>
      </c>
      <c r="K327" s="36">
        <v>1</v>
      </c>
      <c r="L327" s="36">
        <v>0</v>
      </c>
      <c r="M327" s="36">
        <v>0</v>
      </c>
      <c r="N327" s="36">
        <v>1</v>
      </c>
      <c r="O327" s="36">
        <v>1</v>
      </c>
      <c r="P327">
        <f>VLOOKUP($A327,'Item Detail'!$A$2:$G$346,7,0)</f>
        <v>1</v>
      </c>
      <c r="Q327" s="38" t="s">
        <v>2426</v>
      </c>
      <c r="R327" s="38" t="s">
        <v>2415</v>
      </c>
      <c r="S327" s="38" t="s">
        <v>2416</v>
      </c>
      <c r="T327" s="38" t="s">
        <v>2417</v>
      </c>
      <c r="U327" s="38" t="s">
        <v>2428</v>
      </c>
      <c r="V327" s="38" t="s">
        <v>2419</v>
      </c>
      <c r="W327" s="38" t="s">
        <v>2420</v>
      </c>
      <c r="X327" s="38" t="s">
        <v>2420</v>
      </c>
      <c r="Y327" s="38" t="s">
        <v>2419</v>
      </c>
      <c r="Z327" s="38" t="s">
        <v>2420</v>
      </c>
      <c r="AA327" s="39" t="s">
        <v>2450</v>
      </c>
    </row>
    <row r="328" spans="1:27" x14ac:dyDescent="0.3">
      <c r="A328" s="36" t="s">
        <v>1349</v>
      </c>
      <c r="B328" s="36" t="s">
        <v>2111</v>
      </c>
      <c r="C328" s="36" t="s">
        <v>1350</v>
      </c>
      <c r="D328" s="36" t="s">
        <v>1351</v>
      </c>
      <c r="E328" s="36" t="s">
        <v>769</v>
      </c>
      <c r="F328" s="36" t="s">
        <v>1352</v>
      </c>
      <c r="G328" s="36" t="s">
        <v>2324</v>
      </c>
      <c r="H328" s="36" t="s">
        <v>2008</v>
      </c>
      <c r="I328" s="36">
        <v>0</v>
      </c>
      <c r="J328" s="36">
        <v>0</v>
      </c>
      <c r="K328" s="36">
        <v>0</v>
      </c>
      <c r="L328" s="36">
        <v>1</v>
      </c>
      <c r="M328" s="36">
        <v>0</v>
      </c>
      <c r="N328" s="36">
        <v>1</v>
      </c>
      <c r="O328" s="36">
        <v>1</v>
      </c>
      <c r="P328">
        <f>VLOOKUP($A328,'Item Detail'!$A$2:$G$346,7,0)</f>
        <v>1</v>
      </c>
      <c r="Q328" s="38" t="s">
        <v>2426</v>
      </c>
      <c r="R328" s="38" t="s">
        <v>2415</v>
      </c>
      <c r="S328" s="38" t="s">
        <v>2416</v>
      </c>
      <c r="T328" s="38" t="s">
        <v>2417</v>
      </c>
      <c r="U328" s="38" t="s">
        <v>2438</v>
      </c>
      <c r="V328" s="38" t="s">
        <v>2419</v>
      </c>
      <c r="W328" s="38" t="s">
        <v>2419</v>
      </c>
      <c r="X328" s="38" t="s">
        <v>2419</v>
      </c>
      <c r="Y328" s="38" t="s">
        <v>2420</v>
      </c>
      <c r="Z328" s="38" t="s">
        <v>2419</v>
      </c>
      <c r="AA328" s="39" t="s">
        <v>2450</v>
      </c>
    </row>
    <row r="329" spans="1:27" x14ac:dyDescent="0.3">
      <c r="A329" s="36" t="s">
        <v>366</v>
      </c>
      <c r="B329" s="36" t="s">
        <v>2041</v>
      </c>
      <c r="C329" s="36" t="s">
        <v>1335</v>
      </c>
      <c r="D329" s="36" t="s">
        <v>1336</v>
      </c>
      <c r="E329" s="36" t="s">
        <v>761</v>
      </c>
      <c r="F329" s="36" t="s">
        <v>250</v>
      </c>
      <c r="G329" s="36" t="s">
        <v>2325</v>
      </c>
      <c r="H329" s="36" t="s">
        <v>2014</v>
      </c>
      <c r="I329" s="36">
        <v>0</v>
      </c>
      <c r="J329" s="36">
        <v>0</v>
      </c>
      <c r="K329" s="36">
        <v>1</v>
      </c>
      <c r="L329" s="36">
        <v>0</v>
      </c>
      <c r="M329" s="36">
        <v>0</v>
      </c>
      <c r="N329" s="36">
        <v>1</v>
      </c>
      <c r="O329" s="36">
        <v>1</v>
      </c>
      <c r="P329">
        <f>VLOOKUP($A329,'Item Detail'!$A$2:$G$346,7,0)</f>
        <v>1</v>
      </c>
      <c r="Q329" s="38" t="s">
        <v>2429</v>
      </c>
      <c r="R329" s="38" t="s">
        <v>2415</v>
      </c>
      <c r="S329" s="38" t="s">
        <v>2430</v>
      </c>
      <c r="T329" s="38" t="s">
        <v>2417</v>
      </c>
      <c r="U329" s="38" t="s">
        <v>2418</v>
      </c>
      <c r="V329" s="38" t="s">
        <v>2420</v>
      </c>
      <c r="W329" s="38" t="s">
        <v>2420</v>
      </c>
      <c r="X329" s="38" t="s">
        <v>2420</v>
      </c>
      <c r="Y329" s="38" t="s">
        <v>2420</v>
      </c>
      <c r="Z329" s="38" t="s">
        <v>2420</v>
      </c>
      <c r="AA329" s="39" t="s">
        <v>2451</v>
      </c>
    </row>
    <row r="330" spans="1:27" x14ac:dyDescent="0.3">
      <c r="A330" s="36" t="s">
        <v>625</v>
      </c>
      <c r="B330" s="36" t="s">
        <v>2010</v>
      </c>
      <c r="C330" s="36" t="s">
        <v>1687</v>
      </c>
      <c r="D330" s="36" t="s">
        <v>765</v>
      </c>
      <c r="E330" s="36" t="s">
        <v>761</v>
      </c>
      <c r="F330" s="36" t="s">
        <v>168</v>
      </c>
      <c r="G330" s="36" t="s">
        <v>2326</v>
      </c>
      <c r="H330" s="36" t="s">
        <v>2018</v>
      </c>
      <c r="I330" s="36">
        <v>1</v>
      </c>
      <c r="J330" s="36">
        <v>0</v>
      </c>
      <c r="K330" s="36">
        <v>0</v>
      </c>
      <c r="L330" s="36">
        <v>0</v>
      </c>
      <c r="M330" s="36">
        <v>0</v>
      </c>
      <c r="N330" s="36">
        <v>1</v>
      </c>
      <c r="O330" s="36">
        <v>1</v>
      </c>
      <c r="P330">
        <f>VLOOKUP($A330,'Item Detail'!$A$2:$G$346,7,0)</f>
        <v>1</v>
      </c>
      <c r="Q330" s="38" t="s">
        <v>2422</v>
      </c>
      <c r="R330" s="38" t="s">
        <v>2415</v>
      </c>
      <c r="S330" s="38" t="s">
        <v>537</v>
      </c>
      <c r="T330" s="38" t="s">
        <v>2417</v>
      </c>
      <c r="U330" s="38" t="s">
        <v>2418</v>
      </c>
      <c r="V330" s="38" t="s">
        <v>2420</v>
      </c>
      <c r="W330" s="38" t="s">
        <v>2420</v>
      </c>
      <c r="X330" s="38" t="s">
        <v>2420</v>
      </c>
      <c r="Y330" s="38" t="s">
        <v>2420</v>
      </c>
      <c r="Z330" s="38" t="s">
        <v>2420</v>
      </c>
      <c r="AA330" s="39" t="s">
        <v>2451</v>
      </c>
    </row>
    <row r="331" spans="1:27" x14ac:dyDescent="0.3">
      <c r="A331" s="36" t="s">
        <v>667</v>
      </c>
      <c r="B331" s="36" t="s">
        <v>2010</v>
      </c>
      <c r="C331" s="36" t="s">
        <v>1747</v>
      </c>
      <c r="D331" s="36" t="s">
        <v>1748</v>
      </c>
      <c r="E331" s="36" t="s">
        <v>756</v>
      </c>
      <c r="F331" s="36" t="s">
        <v>188</v>
      </c>
      <c r="G331" s="36" t="s">
        <v>2327</v>
      </c>
      <c r="H331" s="36" t="s">
        <v>2018</v>
      </c>
      <c r="I331" s="36">
        <v>0</v>
      </c>
      <c r="J331" s="36">
        <v>1</v>
      </c>
      <c r="K331" s="36">
        <v>0</v>
      </c>
      <c r="L331" s="36">
        <v>0</v>
      </c>
      <c r="M331" s="36">
        <v>0</v>
      </c>
      <c r="N331" s="36">
        <v>1</v>
      </c>
      <c r="O331" s="36">
        <v>1</v>
      </c>
      <c r="P331">
        <f>VLOOKUP($A331,'Item Detail'!$A$2:$G$346,7,0)</f>
        <v>1</v>
      </c>
      <c r="Q331" s="38" t="s">
        <v>2422</v>
      </c>
      <c r="R331" s="38" t="s">
        <v>2415</v>
      </c>
      <c r="S331" s="38" t="s">
        <v>537</v>
      </c>
      <c r="T331" s="38" t="s">
        <v>2417</v>
      </c>
      <c r="U331" s="38" t="s">
        <v>2417</v>
      </c>
      <c r="V331" s="38" t="s">
        <v>2420</v>
      </c>
      <c r="W331" s="38" t="s">
        <v>2420</v>
      </c>
      <c r="X331" s="38" t="s">
        <v>2420</v>
      </c>
      <c r="Y331" s="38" t="s">
        <v>2420</v>
      </c>
      <c r="Z331" s="38" t="s">
        <v>2420</v>
      </c>
      <c r="AA331" s="39" t="s">
        <v>2451</v>
      </c>
    </row>
    <row r="332" spans="1:27" x14ac:dyDescent="0.3">
      <c r="A332" s="36" t="s">
        <v>547</v>
      </c>
      <c r="B332" s="36" t="s">
        <v>2094</v>
      </c>
      <c r="C332" s="36" t="s">
        <v>1621</v>
      </c>
      <c r="D332" s="36" t="s">
        <v>1399</v>
      </c>
      <c r="E332" s="36" t="s">
        <v>1622</v>
      </c>
      <c r="F332" s="36" t="s">
        <v>538</v>
      </c>
      <c r="G332" s="36" t="s">
        <v>2328</v>
      </c>
      <c r="H332" s="36" t="s">
        <v>2018</v>
      </c>
      <c r="I332" s="36">
        <v>0</v>
      </c>
      <c r="J332" s="36">
        <v>1</v>
      </c>
      <c r="K332" s="36">
        <v>0</v>
      </c>
      <c r="L332" s="36">
        <v>0</v>
      </c>
      <c r="M332" s="36">
        <v>0</v>
      </c>
      <c r="N332" s="36">
        <v>1</v>
      </c>
      <c r="O332" s="36">
        <v>1</v>
      </c>
      <c r="P332">
        <f>VLOOKUP($A332,'Item Detail'!$A$2:$G$346,7,0)</f>
        <v>1</v>
      </c>
      <c r="Q332" s="38" t="s">
        <v>2422</v>
      </c>
      <c r="R332" s="38" t="s">
        <v>2415</v>
      </c>
      <c r="S332" s="38" t="s">
        <v>537</v>
      </c>
      <c r="T332" s="38" t="s">
        <v>2417</v>
      </c>
      <c r="U332" s="38" t="s">
        <v>2418</v>
      </c>
      <c r="V332" s="38" t="s">
        <v>2420</v>
      </c>
      <c r="W332" s="38" t="s">
        <v>2420</v>
      </c>
      <c r="X332" s="38" t="s">
        <v>2420</v>
      </c>
      <c r="Y332" s="38" t="s">
        <v>2420</v>
      </c>
      <c r="Z332" s="38" t="s">
        <v>2420</v>
      </c>
      <c r="AA332" s="39" t="s">
        <v>2451</v>
      </c>
    </row>
    <row r="333" spans="1:27" x14ac:dyDescent="0.3">
      <c r="A333" s="36" t="s">
        <v>1859</v>
      </c>
      <c r="B333" s="36" t="s">
        <v>2111</v>
      </c>
      <c r="C333" s="36" t="s">
        <v>1860</v>
      </c>
      <c r="D333" s="36" t="s">
        <v>765</v>
      </c>
      <c r="E333" s="36" t="s">
        <v>1861</v>
      </c>
      <c r="F333" s="36" t="s">
        <v>1862</v>
      </c>
      <c r="G333" s="36" t="s">
        <v>2329</v>
      </c>
      <c r="H333" s="36" t="s">
        <v>2001</v>
      </c>
      <c r="I333" s="36">
        <v>0</v>
      </c>
      <c r="J333" s="36">
        <v>0</v>
      </c>
      <c r="K333" s="36">
        <v>1</v>
      </c>
      <c r="L333" s="36">
        <v>0</v>
      </c>
      <c r="M333" s="36">
        <v>0</v>
      </c>
      <c r="N333" s="36">
        <v>1</v>
      </c>
      <c r="O333" s="36">
        <v>1</v>
      </c>
      <c r="P333">
        <f>VLOOKUP($A333,'Item Detail'!$A$2:$G$346,7,0)</f>
        <v>1</v>
      </c>
      <c r="Q333" s="38" t="s">
        <v>2414</v>
      </c>
      <c r="R333" s="38" t="s">
        <v>2415</v>
      </c>
      <c r="S333" s="38" t="s">
        <v>2416</v>
      </c>
      <c r="T333" s="38" t="s">
        <v>2417</v>
      </c>
      <c r="U333" s="38" t="s">
        <v>2446</v>
      </c>
      <c r="V333" s="38" t="s">
        <v>2419</v>
      </c>
      <c r="W333" s="38" t="s">
        <v>2419</v>
      </c>
      <c r="X333" s="38" t="s">
        <v>2419</v>
      </c>
      <c r="Y333" s="38" t="s">
        <v>2419</v>
      </c>
      <c r="Z333" s="38" t="s">
        <v>2419</v>
      </c>
      <c r="AA333" s="39" t="s">
        <v>2449</v>
      </c>
    </row>
    <row r="334" spans="1:27" x14ac:dyDescent="0.3">
      <c r="A334" s="36" t="s">
        <v>247</v>
      </c>
      <c r="B334" s="36" t="s">
        <v>2041</v>
      </c>
      <c r="C334" s="36" t="s">
        <v>1358</v>
      </c>
      <c r="D334" s="36" t="s">
        <v>765</v>
      </c>
      <c r="E334" s="36" t="s">
        <v>743</v>
      </c>
      <c r="F334" s="36" t="s">
        <v>250</v>
      </c>
      <c r="G334" s="36" t="s">
        <v>2330</v>
      </c>
      <c r="H334" s="36" t="s">
        <v>2014</v>
      </c>
      <c r="I334" s="36">
        <v>1</v>
      </c>
      <c r="J334" s="36">
        <v>0</v>
      </c>
      <c r="K334" s="36">
        <v>0</v>
      </c>
      <c r="L334" s="36">
        <v>0</v>
      </c>
      <c r="M334" s="36">
        <v>0</v>
      </c>
      <c r="N334" s="36">
        <v>1</v>
      </c>
      <c r="O334" s="36">
        <v>1</v>
      </c>
      <c r="P334">
        <f>VLOOKUP($A334,'Item Detail'!$A$2:$G$346,7,0)</f>
        <v>1</v>
      </c>
      <c r="Q334" s="38" t="s">
        <v>2429</v>
      </c>
      <c r="R334" s="38" t="s">
        <v>2415</v>
      </c>
      <c r="S334" s="38" t="s">
        <v>2430</v>
      </c>
      <c r="T334" s="38" t="s">
        <v>2417</v>
      </c>
      <c r="U334" s="38" t="s">
        <v>2418</v>
      </c>
      <c r="V334" s="38" t="s">
        <v>2420</v>
      </c>
      <c r="W334" s="38" t="s">
        <v>2420</v>
      </c>
      <c r="X334" s="38" t="s">
        <v>2420</v>
      </c>
      <c r="Y334" s="38" t="s">
        <v>2420</v>
      </c>
      <c r="Z334" s="38" t="s">
        <v>2420</v>
      </c>
      <c r="AA334" s="39" t="s">
        <v>2451</v>
      </c>
    </row>
    <row r="335" spans="1:27" x14ac:dyDescent="0.3">
      <c r="A335" s="36" t="s">
        <v>1717</v>
      </c>
      <c r="B335" s="36" t="s">
        <v>2023</v>
      </c>
      <c r="C335" s="36" t="s">
        <v>1718</v>
      </c>
      <c r="D335" s="36" t="s">
        <v>1719</v>
      </c>
      <c r="E335" s="36" t="s">
        <v>748</v>
      </c>
      <c r="F335" s="36" t="s">
        <v>275</v>
      </c>
      <c r="G335" s="36" t="s">
        <v>2331</v>
      </c>
      <c r="H335" s="36" t="s">
        <v>2001</v>
      </c>
      <c r="I335" s="36">
        <v>0</v>
      </c>
      <c r="J335" s="36">
        <v>0</v>
      </c>
      <c r="K335" s="36">
        <v>0</v>
      </c>
      <c r="L335" s="36">
        <v>0</v>
      </c>
      <c r="M335" s="36">
        <v>1</v>
      </c>
      <c r="N335" s="36">
        <v>1</v>
      </c>
      <c r="O335" s="36">
        <v>1</v>
      </c>
      <c r="P335">
        <f>VLOOKUP($A335,'Item Detail'!$A$2:$G$346,7,0)</f>
        <v>1</v>
      </c>
      <c r="Q335" s="38" t="s">
        <v>2414</v>
      </c>
      <c r="R335" s="38" t="s">
        <v>2415</v>
      </c>
      <c r="S335" s="38" t="s">
        <v>2416</v>
      </c>
      <c r="T335" s="38" t="s">
        <v>2432</v>
      </c>
      <c r="U335" s="38" t="s">
        <v>2425</v>
      </c>
      <c r="V335" s="38" t="s">
        <v>2419</v>
      </c>
      <c r="W335" s="38" t="s">
        <v>2419</v>
      </c>
      <c r="X335" s="38" t="s">
        <v>2419</v>
      </c>
      <c r="Y335" s="38" t="s">
        <v>2419</v>
      </c>
      <c r="Z335" s="38" t="s">
        <v>2419</v>
      </c>
      <c r="AA335" s="39" t="s">
        <v>2449</v>
      </c>
    </row>
    <row r="336" spans="1:27" x14ac:dyDescent="0.3">
      <c r="A336" s="36" t="s">
        <v>321</v>
      </c>
      <c r="B336" s="36" t="s">
        <v>2035</v>
      </c>
      <c r="C336" s="36" t="s">
        <v>1494</v>
      </c>
      <c r="D336" s="36" t="s">
        <v>1495</v>
      </c>
      <c r="E336" s="36" t="s">
        <v>706</v>
      </c>
      <c r="F336" s="36" t="s">
        <v>323</v>
      </c>
      <c r="G336" s="36" t="s">
        <v>2332</v>
      </c>
      <c r="H336" s="36" t="s">
        <v>2014</v>
      </c>
      <c r="I336" s="36">
        <v>1</v>
      </c>
      <c r="J336" s="36">
        <v>0</v>
      </c>
      <c r="K336" s="36">
        <v>0</v>
      </c>
      <c r="L336" s="36">
        <v>0</v>
      </c>
      <c r="M336" s="36">
        <v>0</v>
      </c>
      <c r="N336" s="36">
        <v>1</v>
      </c>
      <c r="O336" s="36">
        <v>1</v>
      </c>
      <c r="P336">
        <f>VLOOKUP($A336,'Item Detail'!$A$2:$G$346,7,0)</f>
        <v>1</v>
      </c>
      <c r="Q336" s="38" t="s">
        <v>2429</v>
      </c>
      <c r="R336" s="38" t="s">
        <v>2415</v>
      </c>
      <c r="S336" s="38" t="s">
        <v>2430</v>
      </c>
      <c r="T336" s="38" t="s">
        <v>2417</v>
      </c>
      <c r="U336" s="38" t="s">
        <v>2417</v>
      </c>
      <c r="V336" s="38" t="s">
        <v>2420</v>
      </c>
      <c r="W336" s="38" t="s">
        <v>2420</v>
      </c>
      <c r="X336" s="38" t="s">
        <v>2420</v>
      </c>
      <c r="Y336" s="38" t="s">
        <v>2420</v>
      </c>
      <c r="Z336" s="38" t="s">
        <v>2420</v>
      </c>
      <c r="AA336" s="39" t="s">
        <v>2451</v>
      </c>
    </row>
    <row r="337" spans="1:27" x14ac:dyDescent="0.3">
      <c r="A337" s="36" t="s">
        <v>393</v>
      </c>
      <c r="B337" s="36" t="s">
        <v>2010</v>
      </c>
      <c r="C337" s="36" t="s">
        <v>1360</v>
      </c>
      <c r="D337" s="36" t="s">
        <v>717</v>
      </c>
      <c r="E337" s="36" t="s">
        <v>706</v>
      </c>
      <c r="F337" s="36" t="s">
        <v>188</v>
      </c>
      <c r="G337" s="36" t="s">
        <v>2333</v>
      </c>
      <c r="H337" s="36" t="s">
        <v>2014</v>
      </c>
      <c r="I337" s="36">
        <v>1</v>
      </c>
      <c r="J337" s="36">
        <v>0</v>
      </c>
      <c r="K337" s="36">
        <v>0</v>
      </c>
      <c r="L337" s="36">
        <v>0</v>
      </c>
      <c r="M337" s="36">
        <v>0</v>
      </c>
      <c r="N337" s="36">
        <v>1</v>
      </c>
      <c r="O337" s="36">
        <v>1</v>
      </c>
      <c r="P337">
        <f>VLOOKUP($A337,'Item Detail'!$A$2:$G$346,7,0)</f>
        <v>1</v>
      </c>
      <c r="Q337" s="38" t="s">
        <v>2429</v>
      </c>
      <c r="R337" s="38" t="s">
        <v>2415</v>
      </c>
      <c r="S337" s="38" t="s">
        <v>2430</v>
      </c>
      <c r="T337" s="38" t="s">
        <v>2417</v>
      </c>
      <c r="U337" s="38" t="s">
        <v>2417</v>
      </c>
      <c r="V337" s="38" t="s">
        <v>2420</v>
      </c>
      <c r="W337" s="38" t="s">
        <v>2420</v>
      </c>
      <c r="X337" s="38" t="s">
        <v>2420</v>
      </c>
      <c r="Y337" s="38" t="s">
        <v>2420</v>
      </c>
      <c r="Z337" s="38" t="s">
        <v>2420</v>
      </c>
      <c r="AA337" s="39" t="s">
        <v>2451</v>
      </c>
    </row>
    <row r="338" spans="1:27" x14ac:dyDescent="0.3">
      <c r="A338" s="36" t="s">
        <v>384</v>
      </c>
      <c r="B338" s="36" t="s">
        <v>2030</v>
      </c>
      <c r="C338" s="36" t="s">
        <v>1823</v>
      </c>
      <c r="D338" s="36" t="s">
        <v>1824</v>
      </c>
      <c r="E338" s="36" t="s">
        <v>1825</v>
      </c>
      <c r="F338" s="36" t="s">
        <v>387</v>
      </c>
      <c r="G338" s="36" t="s">
        <v>2334</v>
      </c>
      <c r="H338" s="36" t="s">
        <v>2014</v>
      </c>
      <c r="I338" s="36">
        <v>0</v>
      </c>
      <c r="J338" s="36">
        <v>1</v>
      </c>
      <c r="K338" s="36">
        <v>0</v>
      </c>
      <c r="L338" s="36">
        <v>0</v>
      </c>
      <c r="M338" s="36">
        <v>0</v>
      </c>
      <c r="N338" s="36">
        <v>1</v>
      </c>
      <c r="O338" s="36">
        <v>1</v>
      </c>
      <c r="P338">
        <f>VLOOKUP($A338,'Item Detail'!$A$2:$G$346,7,0)</f>
        <v>1</v>
      </c>
      <c r="Q338" s="38" t="s">
        <v>2429</v>
      </c>
      <c r="R338" s="38" t="s">
        <v>2415</v>
      </c>
      <c r="S338" s="38" t="s">
        <v>2430</v>
      </c>
      <c r="T338" s="38" t="s">
        <v>2417</v>
      </c>
      <c r="U338" s="38" t="s">
        <v>2417</v>
      </c>
      <c r="V338" s="38" t="s">
        <v>2420</v>
      </c>
      <c r="W338" s="38" t="s">
        <v>2420</v>
      </c>
      <c r="X338" s="38" t="s">
        <v>2420</v>
      </c>
      <c r="Y338" s="38" t="s">
        <v>2420</v>
      </c>
      <c r="Z338" s="38" t="s">
        <v>2420</v>
      </c>
      <c r="AA338" s="39" t="s">
        <v>2451</v>
      </c>
    </row>
    <row r="339" spans="1:27" x14ac:dyDescent="0.3">
      <c r="A339" s="36" t="s">
        <v>1439</v>
      </c>
      <c r="B339" s="36" t="s">
        <v>2041</v>
      </c>
      <c r="C339" s="36" t="s">
        <v>1081</v>
      </c>
      <c r="D339" s="36" t="s">
        <v>1440</v>
      </c>
      <c r="E339" s="36" t="s">
        <v>971</v>
      </c>
      <c r="F339" s="36" t="s">
        <v>250</v>
      </c>
      <c r="G339" s="36" t="s">
        <v>2335</v>
      </c>
      <c r="H339" s="36" t="s">
        <v>2008</v>
      </c>
      <c r="I339" s="36">
        <v>1</v>
      </c>
      <c r="J339" s="36">
        <v>0</v>
      </c>
      <c r="K339" s="36">
        <v>0</v>
      </c>
      <c r="L339" s="36">
        <v>0</v>
      </c>
      <c r="M339" s="36">
        <v>0</v>
      </c>
      <c r="N339" s="36">
        <v>1</v>
      </c>
      <c r="O339" s="36">
        <v>1</v>
      </c>
      <c r="P339">
        <f>VLOOKUP($A339,'Item Detail'!$A$2:$G$346,7,0)</f>
        <v>1</v>
      </c>
      <c r="Q339" s="38" t="s">
        <v>2423</v>
      </c>
      <c r="R339" s="38" t="s">
        <v>2415</v>
      </c>
      <c r="S339" s="38" t="s">
        <v>2416</v>
      </c>
      <c r="T339" s="38" t="s">
        <v>2417</v>
      </c>
      <c r="U339" s="38" t="s">
        <v>2417</v>
      </c>
      <c r="V339" s="38" t="s">
        <v>2420</v>
      </c>
      <c r="W339" s="38" t="s">
        <v>2419</v>
      </c>
      <c r="X339" s="38" t="s">
        <v>2419</v>
      </c>
      <c r="Y339" s="38" t="s">
        <v>2419</v>
      </c>
      <c r="Z339" s="38" t="s">
        <v>2419</v>
      </c>
      <c r="AA339" s="39" t="s">
        <v>2450</v>
      </c>
    </row>
    <row r="340" spans="1:27" x14ac:dyDescent="0.3">
      <c r="A340" s="36" t="s">
        <v>1544</v>
      </c>
      <c r="B340" s="36" t="s">
        <v>2068</v>
      </c>
      <c r="C340" s="36" t="s">
        <v>1545</v>
      </c>
      <c r="D340" s="36" t="s">
        <v>1506</v>
      </c>
      <c r="E340" s="36" t="s">
        <v>829</v>
      </c>
      <c r="F340" s="36" t="s">
        <v>2336</v>
      </c>
      <c r="G340" s="36" t="s">
        <v>2337</v>
      </c>
      <c r="H340" s="36" t="s">
        <v>2002</v>
      </c>
      <c r="I340" s="36">
        <v>1</v>
      </c>
      <c r="J340" s="36">
        <v>0</v>
      </c>
      <c r="K340" s="36">
        <v>0</v>
      </c>
      <c r="L340" s="36">
        <v>0</v>
      </c>
      <c r="M340" s="36">
        <v>0</v>
      </c>
      <c r="N340" s="36">
        <v>1</v>
      </c>
      <c r="O340" s="36">
        <v>1</v>
      </c>
      <c r="P340">
        <f>VLOOKUP($A340,'Item Detail'!$A$2:$G$346,7,0)</f>
        <v>1</v>
      </c>
      <c r="Q340" s="38" t="s">
        <v>2423</v>
      </c>
      <c r="R340" s="38" t="s">
        <v>2415</v>
      </c>
      <c r="S340" s="38" t="s">
        <v>2416</v>
      </c>
      <c r="T340" s="38" t="s">
        <v>2417</v>
      </c>
      <c r="U340" s="38" t="s">
        <v>2417</v>
      </c>
      <c r="V340" s="38" t="s">
        <v>2419</v>
      </c>
      <c r="W340" s="38" t="s">
        <v>2419</v>
      </c>
      <c r="X340" s="38" t="s">
        <v>2419</v>
      </c>
      <c r="Y340" s="38" t="s">
        <v>2420</v>
      </c>
      <c r="Z340" s="38" t="s">
        <v>2419</v>
      </c>
      <c r="AA340" s="39" t="s">
        <v>2449</v>
      </c>
    </row>
    <row r="341" spans="1:27" x14ac:dyDescent="0.3">
      <c r="A341" s="36" t="s">
        <v>502</v>
      </c>
      <c r="B341" s="36" t="s">
        <v>2027</v>
      </c>
      <c r="C341" s="36" t="s">
        <v>503</v>
      </c>
      <c r="D341" s="36" t="s">
        <v>1756</v>
      </c>
      <c r="E341" s="36" t="s">
        <v>918</v>
      </c>
      <c r="F341" s="36" t="s">
        <v>504</v>
      </c>
      <c r="G341" s="36" t="s">
        <v>2338</v>
      </c>
      <c r="H341" s="36" t="s">
        <v>2014</v>
      </c>
      <c r="I341" s="36">
        <v>0</v>
      </c>
      <c r="J341" s="36">
        <v>0</v>
      </c>
      <c r="K341" s="36">
        <v>0</v>
      </c>
      <c r="L341" s="36">
        <v>0</v>
      </c>
      <c r="M341" s="36">
        <v>1</v>
      </c>
      <c r="N341" s="36">
        <v>1</v>
      </c>
      <c r="O341" s="36">
        <v>1</v>
      </c>
      <c r="P341">
        <f>VLOOKUP($A341,'Item Detail'!$A$2:$G$346,7,0)</f>
        <v>1</v>
      </c>
      <c r="Q341" s="38" t="s">
        <v>2429</v>
      </c>
      <c r="R341" s="38" t="s">
        <v>2415</v>
      </c>
      <c r="S341" s="38" t="s">
        <v>2430</v>
      </c>
      <c r="T341" s="38" t="s">
        <v>2417</v>
      </c>
      <c r="U341" s="38" t="s">
        <v>2418</v>
      </c>
      <c r="V341" s="38" t="s">
        <v>2420</v>
      </c>
      <c r="W341" s="38" t="s">
        <v>2420</v>
      </c>
      <c r="X341" s="38" t="s">
        <v>2420</v>
      </c>
      <c r="Y341" s="38" t="s">
        <v>2420</v>
      </c>
      <c r="Z341" s="38" t="s">
        <v>2420</v>
      </c>
      <c r="AA341" s="39" t="s">
        <v>2451</v>
      </c>
    </row>
    <row r="342" spans="1:27" x14ac:dyDescent="0.3">
      <c r="A342" s="36" t="s">
        <v>401</v>
      </c>
      <c r="B342" s="36" t="s">
        <v>2010</v>
      </c>
      <c r="C342" s="36" t="s">
        <v>402</v>
      </c>
      <c r="D342" s="36" t="s">
        <v>1658</v>
      </c>
      <c r="E342" s="36" t="s">
        <v>706</v>
      </c>
      <c r="F342" s="36" t="s">
        <v>188</v>
      </c>
      <c r="G342" s="36" t="s">
        <v>2339</v>
      </c>
      <c r="H342" s="36" t="s">
        <v>2014</v>
      </c>
      <c r="I342" s="36">
        <v>0</v>
      </c>
      <c r="J342" s="36">
        <v>0</v>
      </c>
      <c r="K342" s="36">
        <v>1</v>
      </c>
      <c r="L342" s="36">
        <v>0</v>
      </c>
      <c r="M342" s="36">
        <v>0</v>
      </c>
      <c r="N342" s="36">
        <v>1</v>
      </c>
      <c r="O342" s="36">
        <v>1</v>
      </c>
      <c r="P342">
        <f>VLOOKUP($A342,'Item Detail'!$A$2:$G$346,7,0)</f>
        <v>1</v>
      </c>
      <c r="Q342" s="38" t="s">
        <v>2429</v>
      </c>
      <c r="R342" s="38" t="s">
        <v>2415</v>
      </c>
      <c r="S342" s="38" t="s">
        <v>2430</v>
      </c>
      <c r="T342" s="38" t="s">
        <v>2417</v>
      </c>
      <c r="U342" s="38" t="s">
        <v>2424</v>
      </c>
      <c r="V342" s="38" t="s">
        <v>2420</v>
      </c>
      <c r="W342" s="38" t="s">
        <v>2420</v>
      </c>
      <c r="X342" s="38" t="s">
        <v>2420</v>
      </c>
      <c r="Y342" s="38" t="s">
        <v>2420</v>
      </c>
      <c r="Z342" s="38" t="s">
        <v>2420</v>
      </c>
      <c r="AA342" s="39" t="s">
        <v>2451</v>
      </c>
    </row>
    <row r="343" spans="1:27" x14ac:dyDescent="0.3">
      <c r="A343" s="36" t="s">
        <v>1490</v>
      </c>
      <c r="B343" s="36" t="s">
        <v>2010</v>
      </c>
      <c r="C343" s="36" t="s">
        <v>1491</v>
      </c>
      <c r="D343" s="36" t="s">
        <v>1492</v>
      </c>
      <c r="E343" s="36" t="s">
        <v>820</v>
      </c>
      <c r="F343" s="36" t="s">
        <v>188</v>
      </c>
      <c r="G343" s="36" t="s">
        <v>2340</v>
      </c>
      <c r="H343" s="36" t="s">
        <v>2008</v>
      </c>
      <c r="I343" s="36">
        <v>0</v>
      </c>
      <c r="J343" s="36">
        <v>0</v>
      </c>
      <c r="K343" s="36">
        <v>0</v>
      </c>
      <c r="L343" s="36">
        <v>1</v>
      </c>
      <c r="M343" s="36">
        <v>0</v>
      </c>
      <c r="N343" s="36">
        <v>1</v>
      </c>
      <c r="O343" s="36">
        <v>1</v>
      </c>
      <c r="P343">
        <f>VLOOKUP($A343,'Item Detail'!$A$2:$G$346,7,0)</f>
        <v>1</v>
      </c>
      <c r="Q343" s="38" t="s">
        <v>2414</v>
      </c>
      <c r="R343" s="38" t="s">
        <v>2415</v>
      </c>
      <c r="S343" s="38" t="s">
        <v>2416</v>
      </c>
      <c r="T343" s="38" t="s">
        <v>2417</v>
      </c>
      <c r="U343" s="38" t="s">
        <v>2424</v>
      </c>
      <c r="V343" s="38" t="s">
        <v>2420</v>
      </c>
      <c r="W343" s="38" t="s">
        <v>2419</v>
      </c>
      <c r="X343" s="38" t="s">
        <v>2420</v>
      </c>
      <c r="Y343" s="38" t="s">
        <v>2420</v>
      </c>
      <c r="Z343" s="38" t="s">
        <v>2420</v>
      </c>
      <c r="AA343" s="39" t="s">
        <v>2450</v>
      </c>
    </row>
    <row r="344" spans="1:27" x14ac:dyDescent="0.3">
      <c r="A344" s="36" t="s">
        <v>1693</v>
      </c>
      <c r="B344" s="36" t="s">
        <v>2003</v>
      </c>
      <c r="C344" s="36" t="s">
        <v>1694</v>
      </c>
      <c r="D344" s="36" t="s">
        <v>765</v>
      </c>
      <c r="E344" s="36" t="s">
        <v>1695</v>
      </c>
      <c r="F344" s="36" t="s">
        <v>2004</v>
      </c>
      <c r="G344" s="36" t="s">
        <v>2341</v>
      </c>
      <c r="H344" s="36" t="s">
        <v>2008</v>
      </c>
      <c r="I344" s="36">
        <v>1</v>
      </c>
      <c r="J344" s="36">
        <v>0</v>
      </c>
      <c r="K344" s="36">
        <v>0</v>
      </c>
      <c r="L344" s="36">
        <v>0</v>
      </c>
      <c r="M344" s="36">
        <v>0</v>
      </c>
      <c r="N344" s="36">
        <v>1</v>
      </c>
      <c r="O344" s="36">
        <v>1</v>
      </c>
      <c r="P344">
        <f>VLOOKUP($A344,'Item Detail'!$A$2:$G$346,7,0)</f>
        <v>1</v>
      </c>
      <c r="Q344" s="38" t="s">
        <v>2414</v>
      </c>
      <c r="R344" s="38" t="s">
        <v>2433</v>
      </c>
      <c r="S344" s="38" t="s">
        <v>2433</v>
      </c>
      <c r="T344" s="38" t="s">
        <v>2417</v>
      </c>
      <c r="U344" s="38" t="s">
        <v>2446</v>
      </c>
      <c r="V344" s="38" t="s">
        <v>2420</v>
      </c>
      <c r="W344" s="38" t="s">
        <v>2420</v>
      </c>
      <c r="X344" s="38" t="s">
        <v>2420</v>
      </c>
      <c r="Y344" s="38" t="s">
        <v>2420</v>
      </c>
      <c r="Z344" s="38" t="s">
        <v>2420</v>
      </c>
      <c r="AA344" s="39" t="s">
        <v>2448</v>
      </c>
    </row>
    <row r="345" spans="1:27" x14ac:dyDescent="0.3">
      <c r="A345" s="36" t="s">
        <v>1564</v>
      </c>
      <c r="B345" s="36" t="s">
        <v>2003</v>
      </c>
      <c r="C345" s="36" t="s">
        <v>1565</v>
      </c>
      <c r="D345" s="36" t="s">
        <v>1566</v>
      </c>
      <c r="E345" s="36" t="s">
        <v>1567</v>
      </c>
      <c r="F345" s="36" t="s">
        <v>2004</v>
      </c>
      <c r="G345" s="36" t="s">
        <v>2342</v>
      </c>
      <c r="H345" s="36" t="s">
        <v>2002</v>
      </c>
      <c r="I345" s="36">
        <v>1</v>
      </c>
      <c r="J345" s="36">
        <v>0</v>
      </c>
      <c r="K345" s="36">
        <v>0</v>
      </c>
      <c r="L345" s="36">
        <v>0</v>
      </c>
      <c r="M345" s="36">
        <v>0</v>
      </c>
      <c r="N345" s="36">
        <v>1</v>
      </c>
      <c r="O345" s="36">
        <v>1</v>
      </c>
      <c r="P345">
        <f>VLOOKUP($A345,'Item Detail'!$A$2:$G$346,7,0)</f>
        <v>1</v>
      </c>
      <c r="Q345" s="38" t="s">
        <v>2414</v>
      </c>
      <c r="R345" s="38" t="s">
        <v>2415</v>
      </c>
      <c r="S345" s="38" t="s">
        <v>2416</v>
      </c>
      <c r="T345" s="38" t="s">
        <v>2417</v>
      </c>
      <c r="U345" s="38" t="s">
        <v>2417</v>
      </c>
      <c r="V345" s="38" t="s">
        <v>2419</v>
      </c>
      <c r="W345" s="38" t="s">
        <v>2419</v>
      </c>
      <c r="X345" s="38" t="s">
        <v>2419</v>
      </c>
      <c r="Y345" s="38" t="s">
        <v>2419</v>
      </c>
      <c r="Z345" s="38" t="s">
        <v>2419</v>
      </c>
      <c r="AA345" s="39" t="s">
        <v>2449</v>
      </c>
    </row>
    <row r="346" spans="1:27" x14ac:dyDescent="0.3">
      <c r="A346" s="36" t="s">
        <v>1831</v>
      </c>
      <c r="B346" s="36" t="s">
        <v>2003</v>
      </c>
      <c r="C346" s="36" t="s">
        <v>1832</v>
      </c>
      <c r="D346" s="36" t="s">
        <v>1829</v>
      </c>
      <c r="E346" s="36" t="s">
        <v>1695</v>
      </c>
      <c r="F346" s="36" t="s">
        <v>2004</v>
      </c>
      <c r="G346" s="36" t="s">
        <v>2343</v>
      </c>
      <c r="H346" s="36" t="s">
        <v>2008</v>
      </c>
      <c r="I346" s="36">
        <v>0</v>
      </c>
      <c r="J346" s="36">
        <v>1</v>
      </c>
      <c r="K346" s="36">
        <v>0</v>
      </c>
      <c r="L346" s="36">
        <v>0</v>
      </c>
      <c r="M346" s="36">
        <v>0</v>
      </c>
      <c r="N346" s="36">
        <v>1</v>
      </c>
      <c r="O346" s="36">
        <v>1</v>
      </c>
      <c r="P346">
        <f>VLOOKUP($A346,'Item Detail'!$A$2:$G$346,7,0)</f>
        <v>1</v>
      </c>
      <c r="Q346" s="38" t="s">
        <v>2414</v>
      </c>
      <c r="R346" s="38" t="s">
        <v>2415</v>
      </c>
      <c r="S346" s="38" t="s">
        <v>2416</v>
      </c>
      <c r="T346" s="38" t="s">
        <v>2417</v>
      </c>
      <c r="U346" s="38" t="s">
        <v>2417</v>
      </c>
      <c r="V346" s="38" t="s">
        <v>2420</v>
      </c>
      <c r="W346" s="38" t="s">
        <v>2420</v>
      </c>
      <c r="X346" s="38" t="s">
        <v>2420</v>
      </c>
      <c r="Y346" s="38" t="s">
        <v>2419</v>
      </c>
      <c r="Z346" s="38" t="s">
        <v>2420</v>
      </c>
      <c r="AA346" s="39" t="s">
        <v>2450</v>
      </c>
    </row>
    <row r="347" spans="1:27" x14ac:dyDescent="0.3">
      <c r="A347" s="36" t="s">
        <v>1805</v>
      </c>
      <c r="B347" s="36" t="s">
        <v>2003</v>
      </c>
      <c r="C347" s="36" t="s">
        <v>1806</v>
      </c>
      <c r="D347" s="36" t="s">
        <v>765</v>
      </c>
      <c r="E347" s="36" t="s">
        <v>1562</v>
      </c>
      <c r="F347" s="36" t="s">
        <v>2004</v>
      </c>
      <c r="G347" s="36" t="s">
        <v>2344</v>
      </c>
      <c r="H347" s="36" t="s">
        <v>2002</v>
      </c>
      <c r="I347" s="36">
        <v>1</v>
      </c>
      <c r="J347" s="36">
        <v>0</v>
      </c>
      <c r="K347" s="36">
        <v>0</v>
      </c>
      <c r="L347" s="36">
        <v>0</v>
      </c>
      <c r="M347" s="36">
        <v>0</v>
      </c>
      <c r="N347" s="36">
        <v>1</v>
      </c>
      <c r="O347" s="36">
        <v>1</v>
      </c>
      <c r="P347">
        <f>VLOOKUP($A347,'Item Detail'!$A$2:$G$346,7,0)</f>
        <v>1</v>
      </c>
      <c r="Q347" s="38" t="s">
        <v>2414</v>
      </c>
      <c r="R347" s="38" t="s">
        <v>2415</v>
      </c>
      <c r="S347" s="38" t="s">
        <v>2416</v>
      </c>
      <c r="T347" s="38" t="s">
        <v>2417</v>
      </c>
      <c r="U347" s="38" t="s">
        <v>2424</v>
      </c>
      <c r="V347" s="38" t="s">
        <v>2419</v>
      </c>
      <c r="W347" s="38" t="s">
        <v>2419</v>
      </c>
      <c r="X347" s="38" t="s">
        <v>2419</v>
      </c>
      <c r="Y347" s="38" t="s">
        <v>2420</v>
      </c>
      <c r="Z347" s="38" t="s">
        <v>2420</v>
      </c>
      <c r="AA347" s="39" t="s">
        <v>2449</v>
      </c>
    </row>
    <row r="348" spans="1:27" x14ac:dyDescent="0.3">
      <c r="A348" s="36" t="s">
        <v>1446</v>
      </c>
      <c r="B348" s="36" t="s">
        <v>2003</v>
      </c>
      <c r="C348" s="36" t="s">
        <v>1447</v>
      </c>
      <c r="D348" s="36" t="s">
        <v>1448</v>
      </c>
      <c r="E348" s="36" t="s">
        <v>769</v>
      </c>
      <c r="F348" s="36" t="s">
        <v>2004</v>
      </c>
      <c r="G348" s="36" t="s">
        <v>2345</v>
      </c>
      <c r="H348" s="36" t="s">
        <v>2008</v>
      </c>
      <c r="I348" s="36">
        <v>0</v>
      </c>
      <c r="J348" s="36">
        <v>1</v>
      </c>
      <c r="K348" s="36">
        <v>0</v>
      </c>
      <c r="L348" s="36">
        <v>0</v>
      </c>
      <c r="M348" s="36">
        <v>0</v>
      </c>
      <c r="N348" s="36">
        <v>1</v>
      </c>
      <c r="O348" s="36">
        <v>1</v>
      </c>
      <c r="P348">
        <f>VLOOKUP($A348,'Item Detail'!$A$2:$G$346,7,0)</f>
        <v>1</v>
      </c>
      <c r="Q348" s="38" t="s">
        <v>2414</v>
      </c>
      <c r="R348" s="38" t="s">
        <v>2415</v>
      </c>
      <c r="S348" s="38" t="s">
        <v>2416</v>
      </c>
      <c r="T348" s="38" t="s">
        <v>2417</v>
      </c>
      <c r="U348" s="38" t="s">
        <v>2417</v>
      </c>
      <c r="V348" s="38" t="s">
        <v>2419</v>
      </c>
      <c r="W348" s="38" t="s">
        <v>2420</v>
      </c>
      <c r="X348" s="38" t="s">
        <v>2420</v>
      </c>
      <c r="Y348" s="38" t="s">
        <v>2420</v>
      </c>
      <c r="Z348" s="38" t="s">
        <v>2420</v>
      </c>
      <c r="AA348" s="39" t="s">
        <v>2450</v>
      </c>
    </row>
    <row r="349" spans="1:27" x14ac:dyDescent="0.3">
      <c r="A349" s="36" t="s">
        <v>1689</v>
      </c>
      <c r="B349" s="36" t="s">
        <v>2003</v>
      </c>
      <c r="C349" s="36" t="s">
        <v>1690</v>
      </c>
      <c r="D349" s="36" t="s">
        <v>1691</v>
      </c>
      <c r="E349" s="36" t="s">
        <v>1053</v>
      </c>
      <c r="F349" s="36" t="s">
        <v>2004</v>
      </c>
      <c r="G349" s="36" t="s">
        <v>2346</v>
      </c>
      <c r="H349" s="36" t="s">
        <v>2008</v>
      </c>
      <c r="I349" s="36">
        <v>0</v>
      </c>
      <c r="J349" s="36">
        <v>0</v>
      </c>
      <c r="K349" s="36">
        <v>0</v>
      </c>
      <c r="L349" s="36">
        <v>1</v>
      </c>
      <c r="M349" s="36">
        <v>0</v>
      </c>
      <c r="N349" s="36">
        <v>1</v>
      </c>
      <c r="O349" s="36">
        <v>1</v>
      </c>
      <c r="P349">
        <f>VLOOKUP($A349,'Item Detail'!$A$2:$G$346,7,0)</f>
        <v>1</v>
      </c>
      <c r="Q349" s="38" t="s">
        <v>2414</v>
      </c>
      <c r="R349" s="38" t="s">
        <v>2415</v>
      </c>
      <c r="S349" s="38" t="s">
        <v>2416</v>
      </c>
      <c r="T349" s="38" t="s">
        <v>2417</v>
      </c>
      <c r="U349" s="38" t="s">
        <v>2418</v>
      </c>
      <c r="V349" s="38" t="s">
        <v>2419</v>
      </c>
      <c r="W349" s="38" t="s">
        <v>2419</v>
      </c>
      <c r="X349" s="38" t="s">
        <v>2420</v>
      </c>
      <c r="Y349" s="38" t="s">
        <v>2420</v>
      </c>
      <c r="Z349" s="38" t="s">
        <v>2420</v>
      </c>
      <c r="AA349" s="39" t="s">
        <v>2450</v>
      </c>
    </row>
    <row r="350" spans="1:27" x14ac:dyDescent="0.3">
      <c r="A350" s="36" t="s">
        <v>1635</v>
      </c>
      <c r="B350" s="36" t="s">
        <v>2003</v>
      </c>
      <c r="C350" s="36" t="s">
        <v>1636</v>
      </c>
      <c r="D350" s="36" t="s">
        <v>1637</v>
      </c>
      <c r="E350" s="36" t="s">
        <v>1638</v>
      </c>
      <c r="F350" s="36" t="s">
        <v>2004</v>
      </c>
      <c r="G350" s="36" t="s">
        <v>2347</v>
      </c>
      <c r="H350" s="36" t="s">
        <v>2008</v>
      </c>
      <c r="I350" s="36">
        <v>0</v>
      </c>
      <c r="J350" s="36">
        <v>0</v>
      </c>
      <c r="K350" s="36">
        <v>0</v>
      </c>
      <c r="L350" s="36">
        <v>0</v>
      </c>
      <c r="M350" s="36">
        <v>1</v>
      </c>
      <c r="N350" s="36">
        <v>1</v>
      </c>
      <c r="O350" s="36">
        <v>1</v>
      </c>
      <c r="P350">
        <f>VLOOKUP($A350,'Item Detail'!$A$2:$G$346,7,0)</f>
        <v>1</v>
      </c>
      <c r="Q350" s="38" t="s">
        <v>2414</v>
      </c>
      <c r="R350" s="38" t="s">
        <v>2415</v>
      </c>
      <c r="S350" s="38" t="s">
        <v>2416</v>
      </c>
      <c r="T350" s="38" t="s">
        <v>2417</v>
      </c>
      <c r="U350" s="38" t="s">
        <v>2424</v>
      </c>
      <c r="V350" s="38" t="s">
        <v>2419</v>
      </c>
      <c r="W350" s="38" t="s">
        <v>2420</v>
      </c>
      <c r="X350" s="38" t="s">
        <v>2420</v>
      </c>
      <c r="Y350" s="38" t="s">
        <v>2420</v>
      </c>
      <c r="Z350" s="38" t="s">
        <v>2420</v>
      </c>
      <c r="AA350" s="39" t="s">
        <v>2450</v>
      </c>
    </row>
    <row r="351" spans="1:27" x14ac:dyDescent="0.3">
      <c r="A351" s="36" t="s">
        <v>1662</v>
      </c>
      <c r="B351" s="36" t="s">
        <v>2003</v>
      </c>
      <c r="C351" s="36" t="s">
        <v>1663</v>
      </c>
      <c r="D351" s="36" t="s">
        <v>1347</v>
      </c>
      <c r="E351" s="36" t="s">
        <v>1664</v>
      </c>
      <c r="F351" s="36" t="s">
        <v>2004</v>
      </c>
      <c r="G351" s="36" t="s">
        <v>2348</v>
      </c>
      <c r="H351" s="36" t="s">
        <v>2002</v>
      </c>
      <c r="I351" s="36">
        <v>0</v>
      </c>
      <c r="J351" s="36">
        <v>0</v>
      </c>
      <c r="K351" s="36">
        <v>0</v>
      </c>
      <c r="L351" s="36">
        <v>1</v>
      </c>
      <c r="M351" s="36">
        <v>0</v>
      </c>
      <c r="N351" s="36">
        <v>1</v>
      </c>
      <c r="O351" s="36">
        <v>1</v>
      </c>
      <c r="P351">
        <f>VLOOKUP($A351,'Item Detail'!$A$2:$G$346,7,0)</f>
        <v>1</v>
      </c>
      <c r="Q351" s="38" t="s">
        <v>2414</v>
      </c>
      <c r="R351" s="38" t="s">
        <v>2415</v>
      </c>
      <c r="S351" s="38" t="s">
        <v>2416</v>
      </c>
      <c r="T351" s="38" t="s">
        <v>2417</v>
      </c>
      <c r="U351" s="38" t="s">
        <v>2424</v>
      </c>
      <c r="V351" s="38" t="s">
        <v>2419</v>
      </c>
      <c r="W351" s="38" t="s">
        <v>2419</v>
      </c>
      <c r="X351" s="38" t="s">
        <v>2419</v>
      </c>
      <c r="Y351" s="38" t="s">
        <v>2419</v>
      </c>
      <c r="Z351" s="38" t="s">
        <v>2419</v>
      </c>
      <c r="AA351" s="39" t="s">
        <v>2449</v>
      </c>
    </row>
    <row r="352" spans="1:27" x14ac:dyDescent="0.3">
      <c r="A352" s="36" t="s">
        <v>1345</v>
      </c>
      <c r="B352" s="36" t="s">
        <v>2003</v>
      </c>
      <c r="C352" s="36" t="s">
        <v>1346</v>
      </c>
      <c r="D352" s="36" t="s">
        <v>1347</v>
      </c>
      <c r="E352" s="36" t="s">
        <v>761</v>
      </c>
      <c r="F352" s="36" t="s">
        <v>2004</v>
      </c>
      <c r="G352" s="36" t="s">
        <v>2349</v>
      </c>
      <c r="H352" s="36" t="s">
        <v>2008</v>
      </c>
      <c r="I352" s="36">
        <v>0</v>
      </c>
      <c r="J352" s="36">
        <v>0</v>
      </c>
      <c r="K352" s="36">
        <v>0</v>
      </c>
      <c r="L352" s="36">
        <v>1</v>
      </c>
      <c r="M352" s="36">
        <v>0</v>
      </c>
      <c r="N352" s="36">
        <v>1</v>
      </c>
      <c r="O352" s="36">
        <v>1</v>
      </c>
      <c r="P352">
        <f>VLOOKUP($A352,'Item Detail'!$A$2:$G$346,7,0)</f>
        <v>1</v>
      </c>
      <c r="Q352" s="38" t="s">
        <v>2414</v>
      </c>
      <c r="R352" s="38" t="s">
        <v>2415</v>
      </c>
      <c r="S352" s="38" t="s">
        <v>2416</v>
      </c>
      <c r="T352" s="38" t="s">
        <v>2417</v>
      </c>
      <c r="U352" s="38" t="s">
        <v>2424</v>
      </c>
      <c r="V352" s="38" t="s">
        <v>2419</v>
      </c>
      <c r="W352" s="38" t="s">
        <v>2419</v>
      </c>
      <c r="X352" s="38" t="s">
        <v>2419</v>
      </c>
      <c r="Y352" s="38" t="s">
        <v>2420</v>
      </c>
      <c r="Z352" s="38" t="s">
        <v>2420</v>
      </c>
      <c r="AA352" s="39" t="s">
        <v>2450</v>
      </c>
    </row>
    <row r="353" spans="1:27" x14ac:dyDescent="0.3">
      <c r="A353" s="36" t="s">
        <v>1555</v>
      </c>
      <c r="B353" s="36" t="s">
        <v>2003</v>
      </c>
      <c r="C353" s="36" t="s">
        <v>1556</v>
      </c>
      <c r="D353" s="36" t="s">
        <v>1557</v>
      </c>
      <c r="E353" s="36" t="s">
        <v>1053</v>
      </c>
      <c r="F353" s="36" t="s">
        <v>2004</v>
      </c>
      <c r="G353" s="36" t="s">
        <v>2350</v>
      </c>
      <c r="H353" s="36" t="s">
        <v>2001</v>
      </c>
      <c r="I353" s="36">
        <v>1</v>
      </c>
      <c r="J353" s="36">
        <v>0</v>
      </c>
      <c r="K353" s="36">
        <v>0</v>
      </c>
      <c r="L353" s="36">
        <v>0</v>
      </c>
      <c r="M353" s="36">
        <v>0</v>
      </c>
      <c r="N353" s="36">
        <v>1</v>
      </c>
      <c r="O353" s="36">
        <v>1</v>
      </c>
      <c r="P353">
        <f>VLOOKUP($A353,'Item Detail'!$A$2:$G$346,7,0)</f>
        <v>1</v>
      </c>
      <c r="Q353" s="38" t="s">
        <v>2414</v>
      </c>
      <c r="R353" s="38" t="s">
        <v>2415</v>
      </c>
      <c r="S353" s="38" t="s">
        <v>2416</v>
      </c>
      <c r="T353" s="38" t="s">
        <v>2417</v>
      </c>
      <c r="U353" s="38" t="s">
        <v>2417</v>
      </c>
      <c r="V353" s="38" t="s">
        <v>2419</v>
      </c>
      <c r="W353" s="38" t="s">
        <v>2420</v>
      </c>
      <c r="X353" s="38" t="s">
        <v>2420</v>
      </c>
      <c r="Y353" s="38" t="s">
        <v>2420</v>
      </c>
      <c r="Z353" s="38" t="s">
        <v>2420</v>
      </c>
      <c r="AA353" s="39" t="s">
        <v>2449</v>
      </c>
    </row>
    <row r="354" spans="1:27" x14ac:dyDescent="0.3">
      <c r="A354" s="36" t="s">
        <v>1844</v>
      </c>
      <c r="B354" s="36" t="s">
        <v>2041</v>
      </c>
      <c r="C354" s="36" t="s">
        <v>1845</v>
      </c>
      <c r="D354" s="36" t="s">
        <v>742</v>
      </c>
      <c r="E354" s="36" t="s">
        <v>743</v>
      </c>
      <c r="F354" s="36" t="s">
        <v>250</v>
      </c>
      <c r="G354" s="36" t="s">
        <v>2351</v>
      </c>
      <c r="H354" s="36" t="s">
        <v>2008</v>
      </c>
      <c r="I354" s="36">
        <v>0</v>
      </c>
      <c r="J354" s="36">
        <v>0</v>
      </c>
      <c r="K354" s="36">
        <v>0</v>
      </c>
      <c r="L354" s="36">
        <v>0</v>
      </c>
      <c r="M354" s="36">
        <v>1</v>
      </c>
      <c r="N354" s="36">
        <v>1</v>
      </c>
      <c r="O354" s="36">
        <v>1</v>
      </c>
      <c r="P354">
        <f>VLOOKUP($A354,'Item Detail'!$A$2:$G$346,7,0)</f>
        <v>1</v>
      </c>
      <c r="Q354" s="38" t="s">
        <v>2414</v>
      </c>
      <c r="R354" s="38" t="s">
        <v>2415</v>
      </c>
      <c r="S354" s="38" t="s">
        <v>2416</v>
      </c>
      <c r="T354" s="38" t="s">
        <v>2417</v>
      </c>
      <c r="U354" s="38" t="s">
        <v>2418</v>
      </c>
      <c r="V354" s="38" t="s">
        <v>2420</v>
      </c>
      <c r="W354" s="38" t="s">
        <v>2420</v>
      </c>
      <c r="X354" s="38" t="s">
        <v>2419</v>
      </c>
      <c r="Y354" s="38" t="s">
        <v>2420</v>
      </c>
      <c r="Z354" s="38" t="s">
        <v>2420</v>
      </c>
      <c r="AA354" s="39" t="s">
        <v>2450</v>
      </c>
    </row>
    <row r="355" spans="1:27" x14ac:dyDescent="0.3">
      <c r="A355" s="36" t="s">
        <v>1812</v>
      </c>
      <c r="B355" s="36" t="s">
        <v>2094</v>
      </c>
      <c r="C355" s="36" t="s">
        <v>1813</v>
      </c>
      <c r="D355" s="36" t="s">
        <v>765</v>
      </c>
      <c r="E355" s="36" t="s">
        <v>1814</v>
      </c>
      <c r="F355" s="36" t="s">
        <v>434</v>
      </c>
      <c r="G355" s="36" t="s">
        <v>2352</v>
      </c>
      <c r="H355" s="36" t="s">
        <v>2008</v>
      </c>
      <c r="I355" s="36">
        <v>0</v>
      </c>
      <c r="J355" s="36">
        <v>0</v>
      </c>
      <c r="K355" s="36">
        <v>0</v>
      </c>
      <c r="L355" s="36">
        <v>1</v>
      </c>
      <c r="M355" s="36">
        <v>0</v>
      </c>
      <c r="N355" s="36">
        <v>1</v>
      </c>
      <c r="O355" s="36">
        <v>1</v>
      </c>
      <c r="P355">
        <f>VLOOKUP($A355,'Item Detail'!$A$2:$G$346,7,0)</f>
        <v>1</v>
      </c>
      <c r="Q355" s="38" t="s">
        <v>2414</v>
      </c>
      <c r="R355" s="38" t="s">
        <v>2415</v>
      </c>
      <c r="S355" s="38" t="s">
        <v>2416</v>
      </c>
      <c r="T355" s="38" t="s">
        <v>2417</v>
      </c>
      <c r="U355" s="38" t="s">
        <v>2417</v>
      </c>
      <c r="V355" s="38" t="s">
        <v>2419</v>
      </c>
      <c r="W355" s="38" t="s">
        <v>2420</v>
      </c>
      <c r="X355" s="38" t="s">
        <v>2420</v>
      </c>
      <c r="Y355" s="38" t="s">
        <v>2420</v>
      </c>
      <c r="Z355" s="38" t="s">
        <v>2419</v>
      </c>
      <c r="AA355" s="39" t="s">
        <v>2450</v>
      </c>
    </row>
    <row r="356" spans="1:27" x14ac:dyDescent="0.3">
      <c r="A356" s="36" t="s">
        <v>1738</v>
      </c>
      <c r="B356" s="36" t="s">
        <v>2096</v>
      </c>
      <c r="C356" s="36" t="s">
        <v>1739</v>
      </c>
      <c r="D356" s="36" t="s">
        <v>765</v>
      </c>
      <c r="E356" s="36" t="s">
        <v>1740</v>
      </c>
      <c r="F356" s="36" t="s">
        <v>2353</v>
      </c>
      <c r="G356" s="36" t="s">
        <v>2354</v>
      </c>
      <c r="H356" s="36" t="s">
        <v>2008</v>
      </c>
      <c r="I356" s="36">
        <v>0</v>
      </c>
      <c r="J356" s="36">
        <v>0</v>
      </c>
      <c r="K356" s="36">
        <v>1</v>
      </c>
      <c r="L356" s="36">
        <v>0</v>
      </c>
      <c r="M356" s="36">
        <v>0</v>
      </c>
      <c r="N356" s="36">
        <v>1</v>
      </c>
      <c r="O356" s="36">
        <v>1</v>
      </c>
      <c r="P356">
        <f>VLOOKUP($A356,'Item Detail'!$A$2:$G$346,7,0)</f>
        <v>1</v>
      </c>
      <c r="Q356" s="38" t="s">
        <v>2431</v>
      </c>
      <c r="R356" s="38" t="s">
        <v>2415</v>
      </c>
      <c r="S356" s="38" t="s">
        <v>2416</v>
      </c>
      <c r="T356" s="38" t="s">
        <v>2417</v>
      </c>
      <c r="U356" s="38" t="s">
        <v>2417</v>
      </c>
      <c r="V356" s="38" t="s">
        <v>2419</v>
      </c>
      <c r="W356" s="38" t="s">
        <v>2419</v>
      </c>
      <c r="X356" s="38" t="s">
        <v>2420</v>
      </c>
      <c r="Y356" s="38" t="s">
        <v>2420</v>
      </c>
      <c r="Z356" s="38" t="s">
        <v>2420</v>
      </c>
      <c r="AA356" s="39" t="s">
        <v>2450</v>
      </c>
    </row>
    <row r="357" spans="1:27" x14ac:dyDescent="0.3">
      <c r="A357" s="36" t="s">
        <v>1460</v>
      </c>
      <c r="B357" s="36" t="s">
        <v>2027</v>
      </c>
      <c r="C357" s="36" t="s">
        <v>1461</v>
      </c>
      <c r="D357" s="36" t="s">
        <v>1462</v>
      </c>
      <c r="E357" s="36" t="s">
        <v>951</v>
      </c>
      <c r="F357" s="36" t="s">
        <v>2075</v>
      </c>
      <c r="G357" s="36" t="s">
        <v>2355</v>
      </c>
      <c r="H357" s="36" t="s">
        <v>2008</v>
      </c>
      <c r="I357" s="36">
        <v>0</v>
      </c>
      <c r="J357" s="36">
        <v>0</v>
      </c>
      <c r="K357" s="36">
        <v>0</v>
      </c>
      <c r="L357" s="36">
        <v>0</v>
      </c>
      <c r="M357" s="36">
        <v>1</v>
      </c>
      <c r="N357" s="36">
        <v>1</v>
      </c>
      <c r="O357" s="36">
        <v>1</v>
      </c>
      <c r="P357">
        <f>VLOOKUP($A357,'Item Detail'!$A$2:$G$346,7,0)</f>
        <v>1</v>
      </c>
      <c r="Q357" s="38" t="s">
        <v>2429</v>
      </c>
      <c r="R357" s="38" t="s">
        <v>2415</v>
      </c>
      <c r="S357" s="38" t="s">
        <v>2430</v>
      </c>
      <c r="T357" s="38" t="s">
        <v>2417</v>
      </c>
      <c r="U357" s="38" t="s">
        <v>2417</v>
      </c>
      <c r="V357" s="38" t="s">
        <v>2420</v>
      </c>
      <c r="W357" s="38" t="s">
        <v>2420</v>
      </c>
      <c r="X357" s="38" t="s">
        <v>2420</v>
      </c>
      <c r="Y357" s="38" t="s">
        <v>2420</v>
      </c>
      <c r="Z357" s="38" t="s">
        <v>2420</v>
      </c>
      <c r="AA357" s="39" t="s">
        <v>2451</v>
      </c>
    </row>
    <row r="358" spans="1:27" x14ac:dyDescent="0.3">
      <c r="A358" s="36" t="s">
        <v>561</v>
      </c>
      <c r="B358" s="36" t="s">
        <v>2065</v>
      </c>
      <c r="C358" s="36" t="s">
        <v>1508</v>
      </c>
      <c r="D358" s="36" t="s">
        <v>1509</v>
      </c>
      <c r="E358" s="36" t="s">
        <v>710</v>
      </c>
      <c r="F358" s="36" t="s">
        <v>545</v>
      </c>
      <c r="G358" s="36" t="s">
        <v>2356</v>
      </c>
      <c r="H358" s="36" t="s">
        <v>2018</v>
      </c>
      <c r="I358" s="36">
        <v>1</v>
      </c>
      <c r="J358" s="36">
        <v>0</v>
      </c>
      <c r="K358" s="36">
        <v>0</v>
      </c>
      <c r="L358" s="36">
        <v>0</v>
      </c>
      <c r="M358" s="36">
        <v>0</v>
      </c>
      <c r="N358" s="36">
        <v>1</v>
      </c>
      <c r="O358" s="36">
        <v>1</v>
      </c>
      <c r="P358">
        <f>VLOOKUP($A358,'Item Detail'!$A$2:$G$346,7,0)</f>
        <v>1</v>
      </c>
      <c r="Q358" s="38" t="s">
        <v>2422</v>
      </c>
      <c r="R358" s="38" t="s">
        <v>2415</v>
      </c>
      <c r="S358" s="38" t="s">
        <v>537</v>
      </c>
      <c r="T358" s="38" t="s">
        <v>2417</v>
      </c>
      <c r="U358" s="38" t="s">
        <v>2417</v>
      </c>
      <c r="V358" s="38" t="s">
        <v>2420</v>
      </c>
      <c r="W358" s="38" t="s">
        <v>2420</v>
      </c>
      <c r="X358" s="38" t="s">
        <v>2420</v>
      </c>
      <c r="Y358" s="38" t="s">
        <v>2420</v>
      </c>
      <c r="Z358" s="38" t="s">
        <v>2420</v>
      </c>
      <c r="AA358" s="39" t="s">
        <v>2451</v>
      </c>
    </row>
    <row r="359" spans="1:27" x14ac:dyDescent="0.3">
      <c r="A359" s="36" t="s">
        <v>429</v>
      </c>
      <c r="B359" s="36" t="s">
        <v>2035</v>
      </c>
      <c r="C359" s="36" t="s">
        <v>1404</v>
      </c>
      <c r="D359" s="36" t="s">
        <v>765</v>
      </c>
      <c r="E359" s="36" t="s">
        <v>769</v>
      </c>
      <c r="F359" s="36" t="s">
        <v>269</v>
      </c>
      <c r="G359" s="36" t="s">
        <v>2357</v>
      </c>
      <c r="H359" s="36" t="s">
        <v>2014</v>
      </c>
      <c r="I359" s="36">
        <v>0</v>
      </c>
      <c r="J359" s="36">
        <v>0</v>
      </c>
      <c r="K359" s="36">
        <v>0</v>
      </c>
      <c r="L359" s="36">
        <v>0</v>
      </c>
      <c r="M359" s="36">
        <v>1</v>
      </c>
      <c r="N359" s="36">
        <v>1</v>
      </c>
      <c r="O359" s="36">
        <v>1</v>
      </c>
      <c r="P359">
        <f>VLOOKUP($A359,'Item Detail'!$A$2:$G$346,7,0)</f>
        <v>1</v>
      </c>
      <c r="Q359" s="38" t="s">
        <v>2429</v>
      </c>
      <c r="R359" s="38" t="s">
        <v>2415</v>
      </c>
      <c r="S359" s="38" t="s">
        <v>2430</v>
      </c>
      <c r="T359" s="38" t="s">
        <v>2417</v>
      </c>
      <c r="U359" s="38" t="s">
        <v>2417</v>
      </c>
      <c r="V359" s="38" t="s">
        <v>2420</v>
      </c>
      <c r="W359" s="38" t="s">
        <v>2420</v>
      </c>
      <c r="X359" s="38" t="s">
        <v>2420</v>
      </c>
      <c r="Y359" s="38" t="s">
        <v>2420</v>
      </c>
      <c r="Z359" s="38" t="s">
        <v>2420</v>
      </c>
      <c r="AA359" s="39" t="s">
        <v>2451</v>
      </c>
    </row>
    <row r="360" spans="1:27" x14ac:dyDescent="0.3">
      <c r="A360" s="36" t="s">
        <v>1938</v>
      </c>
      <c r="B360" s="36" t="s">
        <v>2219</v>
      </c>
      <c r="C360" s="36" t="s">
        <v>1939</v>
      </c>
      <c r="D360" s="36" t="s">
        <v>1506</v>
      </c>
      <c r="E360" s="36" t="s">
        <v>931</v>
      </c>
      <c r="F360" s="36" t="s">
        <v>2358</v>
      </c>
      <c r="G360" s="36" t="s">
        <v>2359</v>
      </c>
      <c r="H360" s="36" t="s">
        <v>2008</v>
      </c>
      <c r="I360" s="36">
        <v>0</v>
      </c>
      <c r="J360" s="36">
        <v>0</v>
      </c>
      <c r="K360" s="36">
        <v>0</v>
      </c>
      <c r="L360" s="36">
        <v>0</v>
      </c>
      <c r="M360" s="36">
        <v>1</v>
      </c>
      <c r="N360" s="36">
        <v>1</v>
      </c>
      <c r="O360" s="36">
        <v>1</v>
      </c>
      <c r="P360">
        <f>VLOOKUP($A360,'Item Detail'!$A$2:$G$346,7,0)</f>
        <v>1</v>
      </c>
      <c r="Q360" s="38" t="s">
        <v>2414</v>
      </c>
      <c r="R360" s="38" t="s">
        <v>2415</v>
      </c>
      <c r="S360" s="38" t="s">
        <v>2416</v>
      </c>
      <c r="T360" s="38" t="s">
        <v>2417</v>
      </c>
      <c r="U360" s="38" t="s">
        <v>2417</v>
      </c>
      <c r="V360" s="38" t="s">
        <v>2419</v>
      </c>
      <c r="W360" s="38" t="s">
        <v>2420</v>
      </c>
      <c r="X360" s="38" t="s">
        <v>2420</v>
      </c>
      <c r="Y360" s="38" t="s">
        <v>2420</v>
      </c>
      <c r="Z360" s="38" t="s">
        <v>2420</v>
      </c>
      <c r="AA360" s="39" t="s">
        <v>2450</v>
      </c>
    </row>
    <row r="361" spans="1:27" x14ac:dyDescent="0.3">
      <c r="A361" s="36" t="s">
        <v>639</v>
      </c>
      <c r="B361" s="36" t="s">
        <v>2235</v>
      </c>
      <c r="C361" s="36" t="s">
        <v>1614</v>
      </c>
      <c r="D361" s="36" t="s">
        <v>1615</v>
      </c>
      <c r="E361" s="36" t="s">
        <v>931</v>
      </c>
      <c r="F361" s="36" t="s">
        <v>641</v>
      </c>
      <c r="G361" s="36" t="s">
        <v>2360</v>
      </c>
      <c r="H361" s="36" t="s">
        <v>2018</v>
      </c>
      <c r="I361" s="36">
        <v>0</v>
      </c>
      <c r="J361" s="36">
        <v>0</v>
      </c>
      <c r="K361" s="36">
        <v>0</v>
      </c>
      <c r="L361" s="36">
        <v>0</v>
      </c>
      <c r="M361" s="36">
        <v>1</v>
      </c>
      <c r="N361" s="36">
        <v>1</v>
      </c>
      <c r="O361" s="36">
        <v>1</v>
      </c>
      <c r="P361">
        <f>VLOOKUP($A361,'Item Detail'!$A$2:$G$346,7,0)</f>
        <v>1</v>
      </c>
      <c r="Q361" s="38" t="s">
        <v>2422</v>
      </c>
      <c r="R361" s="38" t="s">
        <v>2415</v>
      </c>
      <c r="S361" s="38" t="s">
        <v>537</v>
      </c>
      <c r="T361" s="38" t="s">
        <v>2417</v>
      </c>
      <c r="U361" s="38" t="s">
        <v>2417</v>
      </c>
      <c r="V361" s="38" t="s">
        <v>2420</v>
      </c>
      <c r="W361" s="38" t="s">
        <v>2420</v>
      </c>
      <c r="X361" s="38" t="s">
        <v>2420</v>
      </c>
      <c r="Y361" s="38" t="s">
        <v>2420</v>
      </c>
      <c r="Z361" s="38" t="s">
        <v>2420</v>
      </c>
      <c r="AA361" s="39" t="s">
        <v>2451</v>
      </c>
    </row>
    <row r="362" spans="1:27" x14ac:dyDescent="0.3">
      <c r="A362" s="36" t="s">
        <v>1430</v>
      </c>
      <c r="B362" s="36" t="s">
        <v>2030</v>
      </c>
      <c r="C362" s="36" t="s">
        <v>1431</v>
      </c>
      <c r="D362" s="36" t="s">
        <v>1432</v>
      </c>
      <c r="E362" s="36" t="s">
        <v>1323</v>
      </c>
      <c r="F362" s="36" t="s">
        <v>165</v>
      </c>
      <c r="G362" s="36" t="s">
        <v>2361</v>
      </c>
      <c r="H362" s="36" t="s">
        <v>2001</v>
      </c>
      <c r="I362" s="36">
        <v>0</v>
      </c>
      <c r="J362" s="36">
        <v>1</v>
      </c>
      <c r="K362" s="36">
        <v>0</v>
      </c>
      <c r="L362" s="36">
        <v>0</v>
      </c>
      <c r="M362" s="36">
        <v>0</v>
      </c>
      <c r="N362" s="36">
        <v>1</v>
      </c>
      <c r="O362" s="36">
        <v>1</v>
      </c>
      <c r="P362">
        <f>VLOOKUP($A362,'Item Detail'!$A$2:$G$346,7,0)</f>
        <v>1</v>
      </c>
      <c r="Q362" s="38" t="s">
        <v>2414</v>
      </c>
      <c r="R362" s="38" t="s">
        <v>2415</v>
      </c>
      <c r="S362" s="38" t="s">
        <v>2416</v>
      </c>
      <c r="T362" s="38" t="s">
        <v>2417</v>
      </c>
      <c r="U362" s="38" t="s">
        <v>2418</v>
      </c>
      <c r="V362" s="38" t="s">
        <v>2419</v>
      </c>
      <c r="W362" s="38" t="s">
        <v>2419</v>
      </c>
      <c r="X362" s="38" t="s">
        <v>2419</v>
      </c>
      <c r="Y362" s="38" t="s">
        <v>2419</v>
      </c>
      <c r="Z362" s="38" t="s">
        <v>2419</v>
      </c>
      <c r="AA362" s="39" t="s">
        <v>2449</v>
      </c>
    </row>
    <row r="363" spans="1:27" x14ac:dyDescent="0.3">
      <c r="A363" s="36" t="s">
        <v>1887</v>
      </c>
      <c r="B363" s="36" t="s">
        <v>2030</v>
      </c>
      <c r="C363" s="36" t="s">
        <v>1888</v>
      </c>
      <c r="D363" s="36" t="s">
        <v>1889</v>
      </c>
      <c r="E363" s="36" t="s">
        <v>971</v>
      </c>
      <c r="F363" s="36" t="s">
        <v>165</v>
      </c>
      <c r="G363" s="36" t="s">
        <v>2362</v>
      </c>
      <c r="H363" s="36" t="s">
        <v>2002</v>
      </c>
      <c r="I363" s="36">
        <v>0</v>
      </c>
      <c r="J363" s="36">
        <v>0</v>
      </c>
      <c r="K363" s="36">
        <v>0</v>
      </c>
      <c r="L363" s="36">
        <v>0</v>
      </c>
      <c r="M363" s="36">
        <v>1</v>
      </c>
      <c r="N363" s="36">
        <v>1</v>
      </c>
      <c r="O363" s="36">
        <v>1</v>
      </c>
      <c r="P363">
        <f>VLOOKUP($A363,'Item Detail'!$A$2:$G$346,7,0)</f>
        <v>1</v>
      </c>
      <c r="Q363" s="38" t="s">
        <v>2414</v>
      </c>
      <c r="R363" s="38" t="s">
        <v>2415</v>
      </c>
      <c r="S363" s="38" t="s">
        <v>2416</v>
      </c>
      <c r="T363" s="38" t="s">
        <v>2417</v>
      </c>
      <c r="U363" s="38" t="s">
        <v>2418</v>
      </c>
      <c r="V363" s="38" t="s">
        <v>2419</v>
      </c>
      <c r="W363" s="38" t="s">
        <v>2419</v>
      </c>
      <c r="X363" s="38" t="s">
        <v>2419</v>
      </c>
      <c r="Y363" s="38" t="s">
        <v>2419</v>
      </c>
      <c r="Z363" s="38" t="s">
        <v>2419</v>
      </c>
      <c r="AA363" s="39" t="s">
        <v>2449</v>
      </c>
    </row>
    <row r="364" spans="1:27" x14ac:dyDescent="0.3">
      <c r="A364" s="36" t="s">
        <v>1415</v>
      </c>
      <c r="B364" s="36" t="s">
        <v>2030</v>
      </c>
      <c r="C364" s="36" t="s">
        <v>1416</v>
      </c>
      <c r="D364" s="36" t="s">
        <v>1417</v>
      </c>
      <c r="E364" s="36" t="s">
        <v>1418</v>
      </c>
      <c r="F364" s="36" t="s">
        <v>2237</v>
      </c>
      <c r="G364" s="36" t="s">
        <v>2363</v>
      </c>
      <c r="H364" s="36" t="s">
        <v>2002</v>
      </c>
      <c r="I364" s="36">
        <v>0</v>
      </c>
      <c r="J364" s="36">
        <v>1</v>
      </c>
      <c r="K364" s="36">
        <v>0</v>
      </c>
      <c r="L364" s="36">
        <v>0</v>
      </c>
      <c r="M364" s="36">
        <v>0</v>
      </c>
      <c r="N364" s="36">
        <v>1</v>
      </c>
      <c r="O364" s="36">
        <v>1</v>
      </c>
      <c r="P364">
        <f>VLOOKUP($A364,'Item Detail'!$A$2:$G$346,7,0)</f>
        <v>1</v>
      </c>
      <c r="Q364" s="38" t="s">
        <v>2414</v>
      </c>
      <c r="R364" s="38" t="s">
        <v>2415</v>
      </c>
      <c r="S364" s="38" t="s">
        <v>2416</v>
      </c>
      <c r="T364" s="38" t="s">
        <v>2417</v>
      </c>
      <c r="U364" s="38" t="s">
        <v>2417</v>
      </c>
      <c r="V364" s="38" t="s">
        <v>2419</v>
      </c>
      <c r="W364" s="38" t="s">
        <v>2419</v>
      </c>
      <c r="X364" s="38" t="s">
        <v>2419</v>
      </c>
      <c r="Y364" s="38" t="s">
        <v>2419</v>
      </c>
      <c r="Z364" s="38" t="s">
        <v>2419</v>
      </c>
      <c r="AA364" s="39" t="s">
        <v>2449</v>
      </c>
    </row>
    <row r="365" spans="1:27" x14ac:dyDescent="0.3">
      <c r="A365" s="36" t="s">
        <v>1530</v>
      </c>
      <c r="B365" s="36" t="s">
        <v>2003</v>
      </c>
      <c r="C365" s="36" t="s">
        <v>1531</v>
      </c>
      <c r="D365" s="36" t="s">
        <v>1532</v>
      </c>
      <c r="E365" s="36" t="s">
        <v>706</v>
      </c>
      <c r="F365" s="36" t="s">
        <v>2004</v>
      </c>
      <c r="G365" s="36" t="s">
        <v>2364</v>
      </c>
      <c r="H365" s="36" t="s">
        <v>2008</v>
      </c>
      <c r="I365" s="36">
        <v>0</v>
      </c>
      <c r="J365" s="36">
        <v>1</v>
      </c>
      <c r="K365" s="36">
        <v>0</v>
      </c>
      <c r="L365" s="36">
        <v>0</v>
      </c>
      <c r="M365" s="36">
        <v>0</v>
      </c>
      <c r="N365" s="36">
        <v>1</v>
      </c>
      <c r="O365" s="36">
        <v>1</v>
      </c>
      <c r="P365">
        <f>VLOOKUP($A365,'Item Detail'!$A$2:$G$346,7,0)</f>
        <v>1</v>
      </c>
      <c r="Q365" s="38" t="s">
        <v>2414</v>
      </c>
      <c r="R365" s="38" t="s">
        <v>2415</v>
      </c>
      <c r="S365" s="38" t="s">
        <v>2416</v>
      </c>
      <c r="T365" s="38" t="s">
        <v>2417</v>
      </c>
      <c r="U365" s="38" t="s">
        <v>2418</v>
      </c>
      <c r="V365" s="38" t="s">
        <v>2420</v>
      </c>
      <c r="W365" s="38" t="s">
        <v>2420</v>
      </c>
      <c r="X365" s="38" t="s">
        <v>2419</v>
      </c>
      <c r="Y365" s="38" t="s">
        <v>2420</v>
      </c>
      <c r="Z365" s="38" t="s">
        <v>2420</v>
      </c>
      <c r="AA365" s="39" t="s">
        <v>2450</v>
      </c>
    </row>
    <row r="366" spans="1:27" x14ac:dyDescent="0.3">
      <c r="A366" s="36" t="s">
        <v>1421</v>
      </c>
      <c r="B366" s="36" t="s">
        <v>2003</v>
      </c>
      <c r="C366" s="36" t="s">
        <v>1422</v>
      </c>
      <c r="D366" s="36" t="s">
        <v>1423</v>
      </c>
      <c r="E366" s="36" t="s">
        <v>878</v>
      </c>
      <c r="F366" s="36" t="s">
        <v>2004</v>
      </c>
      <c r="G366" s="36" t="s">
        <v>2365</v>
      </c>
      <c r="H366" s="36" t="s">
        <v>2008</v>
      </c>
      <c r="I366" s="36">
        <v>0</v>
      </c>
      <c r="J366" s="36">
        <v>0</v>
      </c>
      <c r="K366" s="36">
        <v>0</v>
      </c>
      <c r="L366" s="36">
        <v>1</v>
      </c>
      <c r="M366" s="36">
        <v>0</v>
      </c>
      <c r="N366" s="36">
        <v>1</v>
      </c>
      <c r="O366" s="36">
        <v>1</v>
      </c>
      <c r="P366">
        <f>VLOOKUP($A366,'Item Detail'!$A$2:$G$346,7,0)</f>
        <v>1</v>
      </c>
      <c r="Q366" s="38" t="s">
        <v>2414</v>
      </c>
      <c r="R366" s="38" t="s">
        <v>2415</v>
      </c>
      <c r="S366" s="38" t="s">
        <v>2416</v>
      </c>
      <c r="T366" s="38" t="s">
        <v>2417</v>
      </c>
      <c r="U366" s="38" t="s">
        <v>2424</v>
      </c>
      <c r="V366" s="38" t="s">
        <v>2419</v>
      </c>
      <c r="W366" s="38" t="s">
        <v>2420</v>
      </c>
      <c r="X366" s="38" t="s">
        <v>2420</v>
      </c>
      <c r="Y366" s="38" t="s">
        <v>2420</v>
      </c>
      <c r="Z366" s="38" t="s">
        <v>2420</v>
      </c>
      <c r="AA366" s="39" t="s">
        <v>2450</v>
      </c>
    </row>
    <row r="367" spans="1:27" x14ac:dyDescent="0.3">
      <c r="A367" s="36" t="s">
        <v>432</v>
      </c>
      <c r="B367" s="36" t="s">
        <v>2094</v>
      </c>
      <c r="C367" s="36" t="s">
        <v>1959</v>
      </c>
      <c r="D367" s="36" t="s">
        <v>686</v>
      </c>
      <c r="E367" s="36" t="s">
        <v>1960</v>
      </c>
      <c r="F367" s="36" t="s">
        <v>434</v>
      </c>
      <c r="G367" s="36" t="s">
        <v>2366</v>
      </c>
      <c r="H367" s="36" t="s">
        <v>2014</v>
      </c>
      <c r="I367" s="36">
        <v>0</v>
      </c>
      <c r="J367" s="36">
        <v>0</v>
      </c>
      <c r="K367" s="36">
        <v>0</v>
      </c>
      <c r="L367" s="36">
        <v>0</v>
      </c>
      <c r="M367" s="36">
        <v>1</v>
      </c>
      <c r="N367" s="36">
        <v>1</v>
      </c>
      <c r="O367" s="36">
        <v>1</v>
      </c>
      <c r="P367">
        <f>VLOOKUP($A367,'Item Detail'!$A$2:$G$346,7,0)</f>
        <v>1</v>
      </c>
      <c r="Q367" s="38" t="s">
        <v>2435</v>
      </c>
      <c r="R367" s="38" t="s">
        <v>2415</v>
      </c>
      <c r="S367" s="38" t="s">
        <v>2430</v>
      </c>
      <c r="T367" s="38" t="s">
        <v>2417</v>
      </c>
      <c r="U367" s="38" t="s">
        <v>2417</v>
      </c>
      <c r="V367" s="38" t="s">
        <v>2420</v>
      </c>
      <c r="W367" s="38" t="s">
        <v>2420</v>
      </c>
      <c r="X367" s="38" t="s">
        <v>2420</v>
      </c>
      <c r="Y367" s="38" t="s">
        <v>2420</v>
      </c>
      <c r="Z367" s="38" t="s">
        <v>2420</v>
      </c>
      <c r="AA367" s="39" t="s">
        <v>2451</v>
      </c>
    </row>
    <row r="368" spans="1:27" x14ac:dyDescent="0.3">
      <c r="A368" s="36" t="s">
        <v>1666</v>
      </c>
      <c r="B368" s="36" t="s">
        <v>2094</v>
      </c>
      <c r="C368" s="36" t="s">
        <v>1667</v>
      </c>
      <c r="D368" s="36" t="s">
        <v>1668</v>
      </c>
      <c r="E368" s="36" t="s">
        <v>756</v>
      </c>
      <c r="F368" s="36" t="s">
        <v>434</v>
      </c>
      <c r="G368" s="36" t="s">
        <v>2367</v>
      </c>
      <c r="H368" s="36" t="s">
        <v>2008</v>
      </c>
      <c r="I368" s="36">
        <v>0</v>
      </c>
      <c r="J368" s="36">
        <v>1</v>
      </c>
      <c r="K368" s="36">
        <v>0</v>
      </c>
      <c r="L368" s="36">
        <v>0</v>
      </c>
      <c r="M368" s="36">
        <v>0</v>
      </c>
      <c r="N368" s="36">
        <v>1</v>
      </c>
      <c r="O368" s="36">
        <v>1</v>
      </c>
      <c r="P368">
        <f>VLOOKUP($A368,'Item Detail'!$A$2:$G$346,7,0)</f>
        <v>1</v>
      </c>
      <c r="Q368" s="38" t="s">
        <v>2414</v>
      </c>
      <c r="R368" s="38" t="s">
        <v>2415</v>
      </c>
      <c r="S368" s="38" t="s">
        <v>2416</v>
      </c>
      <c r="T368" s="38" t="s">
        <v>2417</v>
      </c>
      <c r="U368" s="38" t="s">
        <v>2417</v>
      </c>
      <c r="V368" s="38" t="s">
        <v>2419</v>
      </c>
      <c r="W368" s="38" t="s">
        <v>2420</v>
      </c>
      <c r="X368" s="38" t="s">
        <v>2419</v>
      </c>
      <c r="Y368" s="38" t="s">
        <v>2419</v>
      </c>
      <c r="Z368" s="38" t="s">
        <v>2420</v>
      </c>
      <c r="AA368" s="39" t="s">
        <v>2450</v>
      </c>
    </row>
    <row r="369" spans="1:27" x14ac:dyDescent="0.3">
      <c r="A369" s="36" t="s">
        <v>161</v>
      </c>
      <c r="B369" s="36" t="s">
        <v>2035</v>
      </c>
      <c r="C369" s="36" t="s">
        <v>1677</v>
      </c>
      <c r="D369" s="36" t="s">
        <v>1678</v>
      </c>
      <c r="E369" s="36" t="s">
        <v>743</v>
      </c>
      <c r="F369" s="36" t="s">
        <v>165</v>
      </c>
      <c r="G369" s="36" t="s">
        <v>2368</v>
      </c>
      <c r="H369" s="36" t="s">
        <v>2014</v>
      </c>
      <c r="I369" s="36">
        <v>0</v>
      </c>
      <c r="J369" s="36">
        <v>1</v>
      </c>
      <c r="K369" s="36">
        <v>0</v>
      </c>
      <c r="L369" s="36">
        <v>0</v>
      </c>
      <c r="M369" s="36">
        <v>0</v>
      </c>
      <c r="N369" s="36">
        <v>1</v>
      </c>
      <c r="O369" s="36">
        <v>1</v>
      </c>
      <c r="P369">
        <f>VLOOKUP($A369,'Item Detail'!$A$2:$G$346,7,0)</f>
        <v>1</v>
      </c>
      <c r="Q369" s="38" t="s">
        <v>2429</v>
      </c>
      <c r="R369" s="38" t="s">
        <v>2415</v>
      </c>
      <c r="S369" s="38" t="s">
        <v>2430</v>
      </c>
      <c r="T369" s="38" t="s">
        <v>2417</v>
      </c>
      <c r="U369" s="38" t="s">
        <v>2418</v>
      </c>
      <c r="V369" s="38" t="s">
        <v>2420</v>
      </c>
      <c r="W369" s="38" t="s">
        <v>2420</v>
      </c>
      <c r="X369" s="38" t="s">
        <v>2420</v>
      </c>
      <c r="Y369" s="38" t="s">
        <v>2420</v>
      </c>
      <c r="Z369" s="38" t="s">
        <v>2420</v>
      </c>
      <c r="AA369" s="39" t="s">
        <v>2451</v>
      </c>
    </row>
    <row r="370" spans="1:27" x14ac:dyDescent="0.3">
      <c r="A370" s="36" t="s">
        <v>1670</v>
      </c>
      <c r="B370" s="36" t="s">
        <v>2030</v>
      </c>
      <c r="C370" s="36" t="s">
        <v>1321</v>
      </c>
      <c r="D370" s="36" t="s">
        <v>1671</v>
      </c>
      <c r="E370" s="36" t="s">
        <v>743</v>
      </c>
      <c r="F370" s="36" t="s">
        <v>165</v>
      </c>
      <c r="G370" s="36" t="s">
        <v>2369</v>
      </c>
      <c r="H370" s="36" t="s">
        <v>2002</v>
      </c>
      <c r="I370" s="36">
        <v>0</v>
      </c>
      <c r="J370" s="36">
        <v>1</v>
      </c>
      <c r="K370" s="36">
        <v>0</v>
      </c>
      <c r="L370" s="36">
        <v>0</v>
      </c>
      <c r="M370" s="36">
        <v>0</v>
      </c>
      <c r="N370" s="36">
        <v>1</v>
      </c>
      <c r="O370" s="36">
        <v>1</v>
      </c>
      <c r="P370">
        <f>VLOOKUP($A370,'Item Detail'!$A$2:$G$346,7,0)</f>
        <v>1</v>
      </c>
      <c r="Q370" s="38" t="s">
        <v>2423</v>
      </c>
      <c r="R370" s="38" t="s">
        <v>2415</v>
      </c>
      <c r="S370" s="38" t="s">
        <v>2416</v>
      </c>
      <c r="T370" s="38" t="s">
        <v>2417</v>
      </c>
      <c r="U370" s="38" t="s">
        <v>2418</v>
      </c>
      <c r="V370" s="38" t="s">
        <v>2419</v>
      </c>
      <c r="W370" s="38" t="s">
        <v>2419</v>
      </c>
      <c r="X370" s="38" t="s">
        <v>2419</v>
      </c>
      <c r="Y370" s="38" t="s">
        <v>2419</v>
      </c>
      <c r="Z370" s="38" t="s">
        <v>2419</v>
      </c>
      <c r="AA370" s="39" t="s">
        <v>2449</v>
      </c>
    </row>
    <row r="371" spans="1:27" x14ac:dyDescent="0.3">
      <c r="A371" s="36" t="s">
        <v>1320</v>
      </c>
      <c r="B371" s="36" t="s">
        <v>2030</v>
      </c>
      <c r="C371" s="36" t="s">
        <v>1321</v>
      </c>
      <c r="D371" s="36" t="s">
        <v>1322</v>
      </c>
      <c r="E371" s="36" t="s">
        <v>1323</v>
      </c>
      <c r="F371" s="36" t="s">
        <v>165</v>
      </c>
      <c r="G371" s="36" t="s">
        <v>2370</v>
      </c>
      <c r="H371" s="36" t="s">
        <v>2008</v>
      </c>
      <c r="I371" s="36">
        <v>1</v>
      </c>
      <c r="J371" s="36">
        <v>0</v>
      </c>
      <c r="K371" s="36">
        <v>0</v>
      </c>
      <c r="L371" s="36">
        <v>0</v>
      </c>
      <c r="M371" s="36">
        <v>0</v>
      </c>
      <c r="N371" s="36">
        <v>1</v>
      </c>
      <c r="O371" s="36">
        <v>1</v>
      </c>
      <c r="P371">
        <f>VLOOKUP($A371,'Item Detail'!$A$2:$G$346,7,0)</f>
        <v>1</v>
      </c>
      <c r="Q371" s="38" t="s">
        <v>2414</v>
      </c>
      <c r="R371" s="38" t="s">
        <v>2415</v>
      </c>
      <c r="S371" s="38" t="s">
        <v>2416</v>
      </c>
      <c r="T371" s="38" t="s">
        <v>2417</v>
      </c>
      <c r="U371" s="38" t="s">
        <v>2418</v>
      </c>
      <c r="V371" s="38" t="s">
        <v>2419</v>
      </c>
      <c r="W371" s="38" t="s">
        <v>2419</v>
      </c>
      <c r="X371" s="38" t="s">
        <v>2419</v>
      </c>
      <c r="Y371" s="38" t="s">
        <v>2419</v>
      </c>
      <c r="Z371" s="38" t="s">
        <v>2420</v>
      </c>
      <c r="AA371" s="39" t="s">
        <v>2447</v>
      </c>
    </row>
    <row r="372" spans="1:27" x14ac:dyDescent="0.3">
      <c r="A372" s="36" t="s">
        <v>1328</v>
      </c>
      <c r="B372" s="36" t="s">
        <v>2030</v>
      </c>
      <c r="C372" s="36" t="s">
        <v>832</v>
      </c>
      <c r="D372" s="36" t="s">
        <v>955</v>
      </c>
      <c r="E372" s="36" t="s">
        <v>743</v>
      </c>
      <c r="F372" s="36" t="s">
        <v>165</v>
      </c>
      <c r="G372" s="36" t="s">
        <v>2371</v>
      </c>
      <c r="H372" s="36" t="s">
        <v>2001</v>
      </c>
      <c r="I372" s="36">
        <v>0</v>
      </c>
      <c r="J372" s="36">
        <v>0</v>
      </c>
      <c r="K372" s="36">
        <v>0</v>
      </c>
      <c r="L372" s="36">
        <v>0</v>
      </c>
      <c r="M372" s="36">
        <v>1</v>
      </c>
      <c r="N372" s="36">
        <v>1</v>
      </c>
      <c r="O372" s="36">
        <v>1</v>
      </c>
      <c r="P372">
        <f>VLOOKUP($A372,'Item Detail'!$A$2:$G$346,7,0)</f>
        <v>1</v>
      </c>
      <c r="Q372" s="38" t="s">
        <v>2414</v>
      </c>
      <c r="R372" s="38" t="s">
        <v>2415</v>
      </c>
      <c r="S372" s="38" t="s">
        <v>2416</v>
      </c>
      <c r="T372" s="38" t="s">
        <v>2417</v>
      </c>
      <c r="U372" s="38" t="s">
        <v>2418</v>
      </c>
      <c r="V372" s="38" t="s">
        <v>2419</v>
      </c>
      <c r="W372" s="38" t="s">
        <v>2419</v>
      </c>
      <c r="X372" s="38" t="s">
        <v>2419</v>
      </c>
      <c r="Y372" s="38" t="s">
        <v>2419</v>
      </c>
      <c r="Z372" s="38" t="s">
        <v>2419</v>
      </c>
      <c r="AA372" s="39" t="s">
        <v>2449</v>
      </c>
    </row>
    <row r="373" spans="1:27" x14ac:dyDescent="0.3">
      <c r="A373" s="36" t="s">
        <v>1726</v>
      </c>
      <c r="B373" s="36" t="s">
        <v>2030</v>
      </c>
      <c r="C373" s="36" t="s">
        <v>1727</v>
      </c>
      <c r="D373" s="36" t="s">
        <v>1728</v>
      </c>
      <c r="E373" s="36" t="s">
        <v>743</v>
      </c>
      <c r="F373" s="36" t="s">
        <v>165</v>
      </c>
      <c r="G373" s="36" t="s">
        <v>2372</v>
      </c>
      <c r="H373" s="36" t="s">
        <v>2008</v>
      </c>
      <c r="I373" s="36">
        <v>1</v>
      </c>
      <c r="J373" s="36">
        <v>0</v>
      </c>
      <c r="K373" s="36">
        <v>0</v>
      </c>
      <c r="L373" s="36">
        <v>0</v>
      </c>
      <c r="M373" s="36">
        <v>0</v>
      </c>
      <c r="N373" s="36">
        <v>1</v>
      </c>
      <c r="O373" s="36">
        <v>1</v>
      </c>
      <c r="P373">
        <f>VLOOKUP($A373,'Item Detail'!$A$2:$G$346,7,0)</f>
        <v>1</v>
      </c>
      <c r="Q373" s="38" t="s">
        <v>2414</v>
      </c>
      <c r="R373" s="38" t="s">
        <v>2415</v>
      </c>
      <c r="S373" s="38" t="s">
        <v>2416</v>
      </c>
      <c r="T373" s="38" t="s">
        <v>2417</v>
      </c>
      <c r="U373" s="38" t="s">
        <v>2418</v>
      </c>
      <c r="V373" s="38" t="s">
        <v>2419</v>
      </c>
      <c r="W373" s="38" t="s">
        <v>2420</v>
      </c>
      <c r="X373" s="38" t="s">
        <v>2420</v>
      </c>
      <c r="Y373" s="38" t="s">
        <v>2420</v>
      </c>
      <c r="Z373" s="38" t="s">
        <v>2420</v>
      </c>
      <c r="AA373" s="39" t="s">
        <v>2447</v>
      </c>
    </row>
    <row r="374" spans="1:27" x14ac:dyDescent="0.3">
      <c r="A374" s="36" t="s">
        <v>1526</v>
      </c>
      <c r="B374" s="36" t="s">
        <v>2030</v>
      </c>
      <c r="C374" s="36" t="s">
        <v>1527</v>
      </c>
      <c r="D374" s="36" t="s">
        <v>1528</v>
      </c>
      <c r="E374" s="36" t="s">
        <v>743</v>
      </c>
      <c r="F374" s="36" t="s">
        <v>165</v>
      </c>
      <c r="G374" s="36" t="s">
        <v>2373</v>
      </c>
      <c r="H374" s="36" t="s">
        <v>2002</v>
      </c>
      <c r="I374" s="36">
        <v>0</v>
      </c>
      <c r="J374" s="36">
        <v>1</v>
      </c>
      <c r="K374" s="36">
        <v>0</v>
      </c>
      <c r="L374" s="36">
        <v>0</v>
      </c>
      <c r="M374" s="36">
        <v>0</v>
      </c>
      <c r="N374" s="36">
        <v>1</v>
      </c>
      <c r="O374" s="36">
        <v>1</v>
      </c>
      <c r="P374">
        <f>VLOOKUP($A374,'Item Detail'!$A$2:$G$346,7,0)</f>
        <v>1</v>
      </c>
      <c r="Q374" s="38" t="s">
        <v>2414</v>
      </c>
      <c r="R374" s="38" t="s">
        <v>2415</v>
      </c>
      <c r="S374" s="38" t="s">
        <v>2416</v>
      </c>
      <c r="T374" s="38" t="s">
        <v>2417</v>
      </c>
      <c r="U374" s="38" t="s">
        <v>2417</v>
      </c>
      <c r="V374" s="38" t="s">
        <v>2419</v>
      </c>
      <c r="W374" s="38" t="s">
        <v>2419</v>
      </c>
      <c r="X374" s="38" t="s">
        <v>2419</v>
      </c>
      <c r="Y374" s="38" t="s">
        <v>2420</v>
      </c>
      <c r="Z374" s="38" t="s">
        <v>2420</v>
      </c>
      <c r="AA374" s="39" t="s">
        <v>2449</v>
      </c>
    </row>
    <row r="375" spans="1:27" x14ac:dyDescent="0.3">
      <c r="A375" s="36" t="s">
        <v>1957</v>
      </c>
      <c r="B375" s="36" t="s">
        <v>2030</v>
      </c>
      <c r="C375" s="36" t="s">
        <v>1736</v>
      </c>
      <c r="D375" s="36" t="s">
        <v>904</v>
      </c>
      <c r="E375" s="36" t="s">
        <v>743</v>
      </c>
      <c r="F375" s="36" t="s">
        <v>165</v>
      </c>
      <c r="G375" s="36" t="s">
        <v>2374</v>
      </c>
      <c r="H375" s="36" t="s">
        <v>2008</v>
      </c>
      <c r="I375" s="36">
        <v>1</v>
      </c>
      <c r="J375" s="36">
        <v>0</v>
      </c>
      <c r="K375" s="36">
        <v>0</v>
      </c>
      <c r="L375" s="36">
        <v>0</v>
      </c>
      <c r="M375" s="36">
        <v>0</v>
      </c>
      <c r="N375" s="36">
        <v>1</v>
      </c>
      <c r="O375" s="36">
        <v>1</v>
      </c>
      <c r="P375">
        <f>VLOOKUP($A375,'Item Detail'!$A$2:$G$346,7,0)</f>
        <v>1</v>
      </c>
      <c r="Q375" s="38" t="s">
        <v>2414</v>
      </c>
      <c r="R375" s="38" t="s">
        <v>2415</v>
      </c>
      <c r="S375" s="38" t="s">
        <v>2416</v>
      </c>
      <c r="T375" s="38" t="s">
        <v>2417</v>
      </c>
      <c r="U375" s="38" t="s">
        <v>2418</v>
      </c>
      <c r="V375" s="38" t="s">
        <v>2419</v>
      </c>
      <c r="W375" s="38" t="s">
        <v>2419</v>
      </c>
      <c r="X375" s="38" t="s">
        <v>2419</v>
      </c>
      <c r="Y375" s="38" t="s">
        <v>2420</v>
      </c>
      <c r="Z375" s="38" t="s">
        <v>2420</v>
      </c>
      <c r="AA375" s="39" t="s">
        <v>2447</v>
      </c>
    </row>
    <row r="376" spans="1:27" x14ac:dyDescent="0.3">
      <c r="A376" s="36" t="s">
        <v>1697</v>
      </c>
      <c r="B376" s="36" t="s">
        <v>2219</v>
      </c>
      <c r="C376" s="36" t="s">
        <v>1698</v>
      </c>
      <c r="D376" s="36" t="s">
        <v>1699</v>
      </c>
      <c r="E376" s="36" t="s">
        <v>971</v>
      </c>
      <c r="F376" s="36" t="s">
        <v>2375</v>
      </c>
      <c r="G376" s="36" t="s">
        <v>2376</v>
      </c>
      <c r="H376" s="36" t="s">
        <v>2002</v>
      </c>
      <c r="I376" s="36">
        <v>1</v>
      </c>
      <c r="J376" s="36">
        <v>0</v>
      </c>
      <c r="K376" s="36">
        <v>0</v>
      </c>
      <c r="L376" s="36">
        <v>0</v>
      </c>
      <c r="M376" s="36">
        <v>0</v>
      </c>
      <c r="N376" s="36">
        <v>1</v>
      </c>
      <c r="O376" s="36">
        <v>1</v>
      </c>
      <c r="P376">
        <f>VLOOKUP($A376,'Item Detail'!$A$2:$G$346,7,0)</f>
        <v>1</v>
      </c>
      <c r="Q376" s="38" t="s">
        <v>2421</v>
      </c>
      <c r="R376" s="38" t="s">
        <v>2415</v>
      </c>
      <c r="S376" s="38" t="s">
        <v>2416</v>
      </c>
      <c r="T376" s="38" t="s">
        <v>2417</v>
      </c>
      <c r="U376" s="38" t="s">
        <v>2424</v>
      </c>
      <c r="V376" s="38" t="s">
        <v>2419</v>
      </c>
      <c r="W376" s="38" t="s">
        <v>2419</v>
      </c>
      <c r="X376" s="38" t="s">
        <v>2419</v>
      </c>
      <c r="Y376" s="38" t="s">
        <v>2419</v>
      </c>
      <c r="Z376" s="38" t="s">
        <v>2419</v>
      </c>
      <c r="AA376" s="39" t="s">
        <v>2449</v>
      </c>
    </row>
    <row r="377" spans="1:27" x14ac:dyDescent="0.3">
      <c r="A377" s="36" t="s">
        <v>1766</v>
      </c>
      <c r="B377" s="36" t="s">
        <v>2158</v>
      </c>
      <c r="C377" s="36" t="s">
        <v>1767</v>
      </c>
      <c r="D377" s="36" t="s">
        <v>1768</v>
      </c>
      <c r="E377" s="36" t="s">
        <v>1769</v>
      </c>
      <c r="F377" s="36" t="s">
        <v>2159</v>
      </c>
      <c r="G377" s="36" t="s">
        <v>2377</v>
      </c>
      <c r="H377" s="36" t="s">
        <v>2008</v>
      </c>
      <c r="I377" s="36">
        <v>0</v>
      </c>
      <c r="J377" s="36">
        <v>0</v>
      </c>
      <c r="K377" s="36">
        <v>1</v>
      </c>
      <c r="L377" s="36">
        <v>0</v>
      </c>
      <c r="M377" s="36">
        <v>0</v>
      </c>
      <c r="N377" s="36">
        <v>1</v>
      </c>
      <c r="O377" s="36">
        <v>1</v>
      </c>
      <c r="P377">
        <f>VLOOKUP($A377,'Item Detail'!$A$2:$G$346,7,0)</f>
        <v>1</v>
      </c>
      <c r="Q377" s="38" t="s">
        <v>2422</v>
      </c>
      <c r="R377" s="38" t="s">
        <v>2415</v>
      </c>
      <c r="S377" s="38" t="s">
        <v>537</v>
      </c>
      <c r="T377" s="38" t="s">
        <v>2417</v>
      </c>
      <c r="U377" s="38" t="s">
        <v>2424</v>
      </c>
      <c r="V377" s="38" t="s">
        <v>2420</v>
      </c>
      <c r="W377" s="38" t="s">
        <v>2420</v>
      </c>
      <c r="X377" s="38" t="s">
        <v>2420</v>
      </c>
      <c r="Y377" s="38" t="s">
        <v>2420</v>
      </c>
      <c r="Z377" s="38" t="s">
        <v>2420</v>
      </c>
      <c r="AA377" s="39" t="s">
        <v>2451</v>
      </c>
    </row>
    <row r="378" spans="1:27" x14ac:dyDescent="0.3">
      <c r="A378" s="36" t="s">
        <v>1649</v>
      </c>
      <c r="B378" s="36" t="s">
        <v>2041</v>
      </c>
      <c r="C378" s="36" t="s">
        <v>1650</v>
      </c>
      <c r="D378" s="36" t="s">
        <v>1651</v>
      </c>
      <c r="E378" s="36" t="s">
        <v>1652</v>
      </c>
      <c r="F378" s="36" t="s">
        <v>250</v>
      </c>
      <c r="G378" s="36" t="s">
        <v>2378</v>
      </c>
      <c r="H378" s="36" t="s">
        <v>2002</v>
      </c>
      <c r="I378" s="36">
        <v>0</v>
      </c>
      <c r="J378" s="36">
        <v>1</v>
      </c>
      <c r="K378" s="36">
        <v>0</v>
      </c>
      <c r="L378" s="36">
        <v>0</v>
      </c>
      <c r="M378" s="36">
        <v>0</v>
      </c>
      <c r="N378" s="36">
        <v>1</v>
      </c>
      <c r="O378" s="36">
        <v>1</v>
      </c>
      <c r="P378">
        <f>VLOOKUP($A378,'Item Detail'!$A$2:$G$346,7,0)</f>
        <v>1</v>
      </c>
      <c r="Q378" s="38" t="s">
        <v>2431</v>
      </c>
      <c r="R378" s="38" t="s">
        <v>2415</v>
      </c>
      <c r="S378" s="38" t="s">
        <v>2416</v>
      </c>
      <c r="T378" s="38" t="s">
        <v>2417</v>
      </c>
      <c r="U378" s="38" t="s">
        <v>2417</v>
      </c>
      <c r="V378" s="38" t="s">
        <v>2419</v>
      </c>
      <c r="W378" s="38" t="s">
        <v>2419</v>
      </c>
      <c r="X378" s="38" t="s">
        <v>2419</v>
      </c>
      <c r="Y378" s="38" t="s">
        <v>2419</v>
      </c>
      <c r="Z378" s="38" t="s">
        <v>2419</v>
      </c>
      <c r="AA378" s="39" t="s">
        <v>2449</v>
      </c>
    </row>
    <row r="379" spans="1:27" x14ac:dyDescent="0.3">
      <c r="A379" s="36" t="s">
        <v>1851</v>
      </c>
      <c r="B379" s="36" t="s">
        <v>2023</v>
      </c>
      <c r="C379" s="36" t="s">
        <v>1852</v>
      </c>
      <c r="D379" s="36" t="s">
        <v>1853</v>
      </c>
      <c r="E379" s="36" t="s">
        <v>931</v>
      </c>
      <c r="F379" s="36" t="s">
        <v>275</v>
      </c>
      <c r="G379" s="36" t="s">
        <v>2379</v>
      </c>
      <c r="H379" s="36" t="s">
        <v>2008</v>
      </c>
      <c r="I379" s="36">
        <v>0</v>
      </c>
      <c r="J379" s="36">
        <v>1</v>
      </c>
      <c r="K379" s="36">
        <v>0</v>
      </c>
      <c r="L379" s="36">
        <v>0</v>
      </c>
      <c r="M379" s="36">
        <v>0</v>
      </c>
      <c r="N379" s="36">
        <v>1</v>
      </c>
      <c r="O379" s="36">
        <v>1</v>
      </c>
      <c r="P379">
        <f>VLOOKUP($A379,'Item Detail'!$A$2:$G$346,7,0)</f>
        <v>1</v>
      </c>
      <c r="Q379" s="38" t="s">
        <v>2414</v>
      </c>
      <c r="R379" s="38" t="s">
        <v>2415</v>
      </c>
      <c r="S379" s="38" t="s">
        <v>2416</v>
      </c>
      <c r="T379" s="38" t="s">
        <v>2417</v>
      </c>
      <c r="U379" s="38" t="s">
        <v>2428</v>
      </c>
      <c r="V379" s="38" t="s">
        <v>2419</v>
      </c>
      <c r="W379" s="38" t="s">
        <v>2420</v>
      </c>
      <c r="X379" s="38" t="s">
        <v>2419</v>
      </c>
      <c r="Y379" s="38" t="s">
        <v>2419</v>
      </c>
      <c r="Z379" s="38" t="s">
        <v>2419</v>
      </c>
      <c r="AA379" s="39" t="s">
        <v>2450</v>
      </c>
    </row>
    <row r="380" spans="1:27" x14ac:dyDescent="0.3">
      <c r="A380" s="36" t="s">
        <v>1899</v>
      </c>
      <c r="B380" s="36" t="s">
        <v>2003</v>
      </c>
      <c r="C380" s="36" t="s">
        <v>1900</v>
      </c>
      <c r="D380" s="36" t="s">
        <v>1536</v>
      </c>
      <c r="E380" s="36" t="s">
        <v>1901</v>
      </c>
      <c r="F380" s="36" t="s">
        <v>2004</v>
      </c>
      <c r="G380" s="36" t="s">
        <v>2380</v>
      </c>
      <c r="H380" s="36" t="s">
        <v>2002</v>
      </c>
      <c r="I380" s="36">
        <v>0</v>
      </c>
      <c r="J380" s="36">
        <v>0</v>
      </c>
      <c r="K380" s="36">
        <v>1</v>
      </c>
      <c r="L380" s="36">
        <v>0</v>
      </c>
      <c r="M380" s="36">
        <v>0</v>
      </c>
      <c r="N380" s="36">
        <v>1</v>
      </c>
      <c r="O380" s="36">
        <v>1</v>
      </c>
      <c r="P380">
        <f>VLOOKUP($A380,'Item Detail'!$A$2:$G$346,7,0)</f>
        <v>1</v>
      </c>
      <c r="Q380" s="38" t="s">
        <v>2414</v>
      </c>
      <c r="R380" s="38" t="s">
        <v>2415</v>
      </c>
      <c r="S380" s="38" t="s">
        <v>2416</v>
      </c>
      <c r="T380" s="38" t="s">
        <v>2417</v>
      </c>
      <c r="U380" s="38" t="s">
        <v>2417</v>
      </c>
      <c r="V380" s="38" t="s">
        <v>2419</v>
      </c>
      <c r="W380" s="38" t="s">
        <v>2419</v>
      </c>
      <c r="X380" s="38" t="s">
        <v>2419</v>
      </c>
      <c r="Y380" s="38" t="s">
        <v>2420</v>
      </c>
      <c r="Z380" s="38" t="s">
        <v>2420</v>
      </c>
      <c r="AA380" s="39" t="s">
        <v>2449</v>
      </c>
    </row>
    <row r="381" spans="1:27" x14ac:dyDescent="0.3">
      <c r="A381" s="36" t="s">
        <v>273</v>
      </c>
      <c r="B381" s="36" t="s">
        <v>2023</v>
      </c>
      <c r="C381" s="36" t="s">
        <v>1750</v>
      </c>
      <c r="D381" s="36" t="s">
        <v>765</v>
      </c>
      <c r="E381" s="36" t="s">
        <v>918</v>
      </c>
      <c r="F381" s="36" t="s">
        <v>275</v>
      </c>
      <c r="G381" s="36" t="s">
        <v>2381</v>
      </c>
      <c r="H381" s="36" t="s">
        <v>2014</v>
      </c>
      <c r="I381" s="36">
        <v>0</v>
      </c>
      <c r="J381" s="36">
        <v>1</v>
      </c>
      <c r="K381" s="36">
        <v>0</v>
      </c>
      <c r="L381" s="36">
        <v>0</v>
      </c>
      <c r="M381" s="36">
        <v>0</v>
      </c>
      <c r="N381" s="36">
        <v>1</v>
      </c>
      <c r="O381" s="36">
        <v>1</v>
      </c>
      <c r="P381">
        <f>VLOOKUP($A381,'Item Detail'!$A$2:$G$346,7,0)</f>
        <v>1</v>
      </c>
      <c r="Q381" s="38" t="s">
        <v>2429</v>
      </c>
      <c r="R381" s="38" t="s">
        <v>2433</v>
      </c>
      <c r="S381" s="38" t="s">
        <v>2433</v>
      </c>
      <c r="T381" s="38" t="s">
        <v>2417</v>
      </c>
      <c r="U381" s="38" t="s">
        <v>2417</v>
      </c>
      <c r="V381" s="38" t="s">
        <v>2420</v>
      </c>
      <c r="W381" s="38" t="s">
        <v>2420</v>
      </c>
      <c r="X381" s="38" t="s">
        <v>2420</v>
      </c>
      <c r="Y381" s="38" t="s">
        <v>2420</v>
      </c>
      <c r="Z381" s="38" t="s">
        <v>2420</v>
      </c>
      <c r="AA381" s="39" t="s">
        <v>2448</v>
      </c>
    </row>
    <row r="382" spans="1:27" x14ac:dyDescent="0.3">
      <c r="A382" s="36" t="s">
        <v>450</v>
      </c>
      <c r="B382" s="36" t="s">
        <v>2035</v>
      </c>
      <c r="C382" s="36" t="s">
        <v>451</v>
      </c>
      <c r="D382" s="36" t="s">
        <v>1775</v>
      </c>
      <c r="E382" s="36" t="s">
        <v>727</v>
      </c>
      <c r="F382" s="36" t="s">
        <v>2153</v>
      </c>
      <c r="G382" s="36" t="s">
        <v>2382</v>
      </c>
      <c r="H382" s="36" t="s">
        <v>2014</v>
      </c>
      <c r="I382" s="36">
        <v>0</v>
      </c>
      <c r="J382" s="36">
        <v>0</v>
      </c>
      <c r="K382" s="36">
        <v>0</v>
      </c>
      <c r="L382" s="36">
        <v>0</v>
      </c>
      <c r="M382" s="36">
        <v>1</v>
      </c>
      <c r="N382" s="36">
        <v>1</v>
      </c>
      <c r="O382" s="36">
        <v>1</v>
      </c>
      <c r="P382">
        <f>VLOOKUP($A382,'Item Detail'!$A$2:$G$346,7,0)</f>
        <v>1</v>
      </c>
      <c r="Q382" s="38" t="s">
        <v>2429</v>
      </c>
      <c r="R382" s="38" t="s">
        <v>2415</v>
      </c>
      <c r="S382" s="38" t="s">
        <v>2430</v>
      </c>
      <c r="T382" s="38" t="s">
        <v>2417</v>
      </c>
      <c r="U382" s="38" t="s">
        <v>2417</v>
      </c>
      <c r="V382" s="38" t="s">
        <v>2420</v>
      </c>
      <c r="W382" s="38" t="s">
        <v>2420</v>
      </c>
      <c r="X382" s="38" t="s">
        <v>2420</v>
      </c>
      <c r="Y382" s="38" t="s">
        <v>2420</v>
      </c>
      <c r="Z382" s="38" t="s">
        <v>2420</v>
      </c>
      <c r="AA382" s="41" t="s">
        <v>2451</v>
      </c>
    </row>
    <row r="383" spans="1:27" x14ac:dyDescent="0.3">
      <c r="A383" s="36" t="s">
        <v>518</v>
      </c>
      <c r="B383" s="36" t="s">
        <v>2035</v>
      </c>
      <c r="C383" s="36" t="s">
        <v>1702</v>
      </c>
      <c r="D383" s="36" t="s">
        <v>1703</v>
      </c>
      <c r="E383" s="36" t="s">
        <v>1704</v>
      </c>
      <c r="F383" s="36" t="s">
        <v>2153</v>
      </c>
      <c r="G383" s="36" t="s">
        <v>2383</v>
      </c>
      <c r="H383" s="36" t="s">
        <v>2014</v>
      </c>
      <c r="I383" s="36">
        <v>0</v>
      </c>
      <c r="J383" s="36">
        <v>0</v>
      </c>
      <c r="K383" s="36">
        <v>1</v>
      </c>
      <c r="L383" s="36">
        <v>0</v>
      </c>
      <c r="M383" s="36">
        <v>0</v>
      </c>
      <c r="N383" s="36">
        <v>1</v>
      </c>
      <c r="O383" s="36">
        <v>1</v>
      </c>
      <c r="P383">
        <f>VLOOKUP($A383,'Item Detail'!$A$2:$G$346,7,0)</f>
        <v>1</v>
      </c>
      <c r="Q383" s="38" t="s">
        <v>2429</v>
      </c>
      <c r="R383" s="38" t="s">
        <v>2415</v>
      </c>
      <c r="S383" s="38" t="s">
        <v>2430</v>
      </c>
      <c r="T383" s="38" t="s">
        <v>2417</v>
      </c>
      <c r="U383" s="38" t="s">
        <v>2417</v>
      </c>
      <c r="V383" s="38" t="s">
        <v>2420</v>
      </c>
      <c r="W383" s="38" t="s">
        <v>2420</v>
      </c>
      <c r="X383" s="38" t="s">
        <v>2420</v>
      </c>
      <c r="Y383" s="38" t="s">
        <v>2420</v>
      </c>
      <c r="Z383" s="38" t="s">
        <v>2420</v>
      </c>
      <c r="AA383" s="39" t="s">
        <v>2451</v>
      </c>
    </row>
    <row r="384" spans="1:27" x14ac:dyDescent="0.3">
      <c r="A384" s="36" t="s">
        <v>1548</v>
      </c>
      <c r="B384" s="36" t="s">
        <v>2088</v>
      </c>
      <c r="C384" s="36" t="s">
        <v>1549</v>
      </c>
      <c r="D384" s="36" t="s">
        <v>686</v>
      </c>
      <c r="E384" s="36" t="s">
        <v>931</v>
      </c>
      <c r="F384" s="36" t="s">
        <v>2183</v>
      </c>
      <c r="G384" s="36" t="s">
        <v>2384</v>
      </c>
      <c r="H384" s="36" t="s">
        <v>2008</v>
      </c>
      <c r="I384" s="36">
        <v>1</v>
      </c>
      <c r="J384" s="36">
        <v>0</v>
      </c>
      <c r="K384" s="36">
        <v>0</v>
      </c>
      <c r="L384" s="36">
        <v>0</v>
      </c>
      <c r="M384" s="36">
        <v>0</v>
      </c>
      <c r="N384" s="36">
        <v>1</v>
      </c>
      <c r="O384" s="36">
        <v>1</v>
      </c>
      <c r="P384">
        <f>VLOOKUP($A384,'Item Detail'!$A$2:$G$346,7,0)</f>
        <v>1</v>
      </c>
      <c r="Q384" s="38" t="s">
        <v>2414</v>
      </c>
      <c r="R384" s="38" t="s">
        <v>2415</v>
      </c>
      <c r="S384" s="38" t="s">
        <v>2416</v>
      </c>
      <c r="T384" s="38" t="s">
        <v>2417</v>
      </c>
      <c r="U384" s="38" t="s">
        <v>2417</v>
      </c>
      <c r="V384" s="38" t="s">
        <v>2419</v>
      </c>
      <c r="W384" s="38" t="s">
        <v>2420</v>
      </c>
      <c r="X384" s="38" t="s">
        <v>2419</v>
      </c>
      <c r="Y384" s="38" t="s">
        <v>2420</v>
      </c>
      <c r="Z384" s="38" t="s">
        <v>2420</v>
      </c>
      <c r="AA384" s="39" t="s">
        <v>2447</v>
      </c>
    </row>
    <row r="385" spans="1:27" x14ac:dyDescent="0.3">
      <c r="A385" s="36" t="s">
        <v>1377</v>
      </c>
      <c r="B385" s="36" t="s">
        <v>2046</v>
      </c>
      <c r="C385" s="36" t="s">
        <v>1378</v>
      </c>
      <c r="D385" s="36" t="s">
        <v>1379</v>
      </c>
      <c r="E385" s="36" t="s">
        <v>971</v>
      </c>
      <c r="F385" s="36" t="s">
        <v>2075</v>
      </c>
      <c r="G385" s="36" t="s">
        <v>2385</v>
      </c>
      <c r="H385" s="36" t="s">
        <v>2008</v>
      </c>
      <c r="I385" s="36">
        <v>0</v>
      </c>
      <c r="J385" s="36">
        <v>0</v>
      </c>
      <c r="K385" s="36">
        <v>0</v>
      </c>
      <c r="L385" s="36">
        <v>1</v>
      </c>
      <c r="M385" s="36">
        <v>0</v>
      </c>
      <c r="N385" s="36">
        <v>1</v>
      </c>
      <c r="O385" s="36">
        <v>1</v>
      </c>
      <c r="P385">
        <f>VLOOKUP($A385,'Item Detail'!$A$2:$G$346,7,0)</f>
        <v>1</v>
      </c>
      <c r="Q385" s="38" t="s">
        <v>2414</v>
      </c>
      <c r="R385" s="38" t="s">
        <v>2415</v>
      </c>
      <c r="S385" s="38" t="s">
        <v>2416</v>
      </c>
      <c r="T385" s="38" t="s">
        <v>2417</v>
      </c>
      <c r="U385" s="38" t="s">
        <v>2424</v>
      </c>
      <c r="V385" s="38" t="s">
        <v>2419</v>
      </c>
      <c r="W385" s="38" t="s">
        <v>2420</v>
      </c>
      <c r="X385" s="38" t="s">
        <v>2420</v>
      </c>
      <c r="Y385" s="38" t="s">
        <v>2420</v>
      </c>
      <c r="Z385" s="38" t="s">
        <v>2420</v>
      </c>
      <c r="AA385" s="39" t="s">
        <v>2450</v>
      </c>
    </row>
    <row r="386" spans="1:27" x14ac:dyDescent="0.3">
      <c r="A386" s="36" t="s">
        <v>1468</v>
      </c>
      <c r="B386" s="36" t="s">
        <v>2041</v>
      </c>
      <c r="C386" s="36" t="s">
        <v>1469</v>
      </c>
      <c r="D386" s="36" t="s">
        <v>1470</v>
      </c>
      <c r="E386" s="36" t="s">
        <v>743</v>
      </c>
      <c r="F386" s="36" t="s">
        <v>250</v>
      </c>
      <c r="G386" s="36" t="s">
        <v>2386</v>
      </c>
      <c r="H386" s="36" t="s">
        <v>2008</v>
      </c>
      <c r="I386" s="36">
        <v>1</v>
      </c>
      <c r="J386" s="36">
        <v>0</v>
      </c>
      <c r="K386" s="36">
        <v>0</v>
      </c>
      <c r="L386" s="36">
        <v>0</v>
      </c>
      <c r="M386" s="36">
        <v>0</v>
      </c>
      <c r="N386" s="36">
        <v>1</v>
      </c>
      <c r="O386" s="36">
        <v>1</v>
      </c>
      <c r="P386">
        <f>VLOOKUP($A386,'Item Detail'!$A$2:$G$346,7,0)</f>
        <v>1</v>
      </c>
      <c r="Q386" s="38" t="s">
        <v>2414</v>
      </c>
      <c r="R386" s="38" t="s">
        <v>2415</v>
      </c>
      <c r="S386" s="38" t="s">
        <v>2416</v>
      </c>
      <c r="T386" s="38" t="s">
        <v>2417</v>
      </c>
      <c r="U386" s="38" t="s">
        <v>2418</v>
      </c>
      <c r="V386" s="38" t="s">
        <v>2420</v>
      </c>
      <c r="W386" s="38" t="s">
        <v>2420</v>
      </c>
      <c r="X386" s="38" t="s">
        <v>2419</v>
      </c>
      <c r="Y386" s="38" t="s">
        <v>2420</v>
      </c>
      <c r="Z386" s="38" t="s">
        <v>2420</v>
      </c>
      <c r="AA386" s="39" t="s">
        <v>2450</v>
      </c>
    </row>
    <row r="387" spans="1:27" x14ac:dyDescent="0.3">
      <c r="A387" s="36" t="s">
        <v>281</v>
      </c>
      <c r="B387" s="36" t="s">
        <v>2041</v>
      </c>
      <c r="C387" s="36" t="s">
        <v>1926</v>
      </c>
      <c r="D387" s="36" t="s">
        <v>765</v>
      </c>
      <c r="E387" s="36" t="s">
        <v>1927</v>
      </c>
      <c r="F387" s="36" t="s">
        <v>250</v>
      </c>
      <c r="G387" s="36" t="s">
        <v>2387</v>
      </c>
      <c r="H387" s="36" t="s">
        <v>2014</v>
      </c>
      <c r="I387" s="36">
        <v>0</v>
      </c>
      <c r="J387" s="36">
        <v>0</v>
      </c>
      <c r="K387" s="36">
        <v>1</v>
      </c>
      <c r="L387" s="36">
        <v>0</v>
      </c>
      <c r="M387" s="36">
        <v>0</v>
      </c>
      <c r="N387" s="36">
        <v>1</v>
      </c>
      <c r="O387" s="36">
        <v>1</v>
      </c>
      <c r="P387">
        <f>VLOOKUP($A387,'Item Detail'!$A$2:$G$346,7,0)</f>
        <v>1</v>
      </c>
      <c r="Q387" s="38" t="s">
        <v>2429</v>
      </c>
      <c r="R387" s="38" t="s">
        <v>2415</v>
      </c>
      <c r="S387" s="38" t="s">
        <v>2430</v>
      </c>
      <c r="T387" s="38" t="s">
        <v>2417</v>
      </c>
      <c r="U387" s="38" t="s">
        <v>2418</v>
      </c>
      <c r="V387" s="38" t="s">
        <v>2420</v>
      </c>
      <c r="W387" s="38" t="s">
        <v>2420</v>
      </c>
      <c r="X387" s="38" t="s">
        <v>2420</v>
      </c>
      <c r="Y387" s="38" t="s">
        <v>2420</v>
      </c>
      <c r="Z387" s="38" t="s">
        <v>2420</v>
      </c>
      <c r="AA387" s="39" t="s">
        <v>2451</v>
      </c>
    </row>
    <row r="388" spans="1:27" x14ac:dyDescent="0.3">
      <c r="A388" s="36" t="s">
        <v>170</v>
      </c>
      <c r="B388" s="36" t="s">
        <v>2035</v>
      </c>
      <c r="C388" s="36" t="s">
        <v>1573</v>
      </c>
      <c r="D388" s="36" t="s">
        <v>1574</v>
      </c>
      <c r="E388" s="36" t="s">
        <v>743</v>
      </c>
      <c r="F388" s="36" t="s">
        <v>165</v>
      </c>
      <c r="G388" s="36" t="s">
        <v>2388</v>
      </c>
      <c r="H388" s="36" t="s">
        <v>2014</v>
      </c>
      <c r="I388" s="36">
        <v>0</v>
      </c>
      <c r="J388" s="36">
        <v>1</v>
      </c>
      <c r="K388" s="36">
        <v>0</v>
      </c>
      <c r="L388" s="36">
        <v>0</v>
      </c>
      <c r="M388" s="36">
        <v>0</v>
      </c>
      <c r="N388" s="36">
        <v>1</v>
      </c>
      <c r="O388" s="36">
        <v>1</v>
      </c>
      <c r="P388">
        <f>VLOOKUP($A388,'Item Detail'!$A$2:$G$346,7,0)</f>
        <v>1</v>
      </c>
      <c r="Q388" s="38" t="s">
        <v>2429</v>
      </c>
      <c r="R388" s="38" t="s">
        <v>2415</v>
      </c>
      <c r="S388" s="38" t="s">
        <v>2430</v>
      </c>
      <c r="T388" s="38" t="s">
        <v>2417</v>
      </c>
      <c r="U388" s="38" t="s">
        <v>2418</v>
      </c>
      <c r="V388" s="38" t="s">
        <v>2420</v>
      </c>
      <c r="W388" s="38" t="s">
        <v>2420</v>
      </c>
      <c r="X388" s="38" t="s">
        <v>2420</v>
      </c>
      <c r="Y388" s="38" t="s">
        <v>2420</v>
      </c>
      <c r="Z388" s="38" t="s">
        <v>2420</v>
      </c>
      <c r="AA388" s="39" t="s">
        <v>2451</v>
      </c>
    </row>
    <row r="389" spans="1:27" x14ac:dyDescent="0.3">
      <c r="A389" s="36" t="s">
        <v>1895</v>
      </c>
      <c r="B389" s="36" t="s">
        <v>2010</v>
      </c>
      <c r="C389" s="36" t="s">
        <v>1896</v>
      </c>
      <c r="D389" s="36" t="s">
        <v>1897</v>
      </c>
      <c r="E389" s="36" t="s">
        <v>756</v>
      </c>
      <c r="F389" s="36" t="s">
        <v>188</v>
      </c>
      <c r="G389" s="36" t="s">
        <v>2389</v>
      </c>
      <c r="H389" s="36" t="s">
        <v>2008</v>
      </c>
      <c r="I389" s="36">
        <v>0</v>
      </c>
      <c r="J389" s="36">
        <v>0</v>
      </c>
      <c r="K389" s="36">
        <v>1</v>
      </c>
      <c r="L389" s="36">
        <v>0</v>
      </c>
      <c r="M389" s="36">
        <v>0</v>
      </c>
      <c r="N389" s="36">
        <v>1</v>
      </c>
      <c r="O389" s="36">
        <v>1</v>
      </c>
      <c r="P389">
        <f>VLOOKUP($A389,'Item Detail'!$A$2:$G$346,7,0)</f>
        <v>1</v>
      </c>
      <c r="Q389" s="38" t="s">
        <v>2423</v>
      </c>
      <c r="R389" s="38" t="s">
        <v>2433</v>
      </c>
      <c r="S389" s="38" t="s">
        <v>2433</v>
      </c>
      <c r="T389" s="38" t="s">
        <v>2417</v>
      </c>
      <c r="U389" s="38" t="s">
        <v>2417</v>
      </c>
      <c r="V389" s="38" t="s">
        <v>2420</v>
      </c>
      <c r="W389" s="38" t="s">
        <v>2420</v>
      </c>
      <c r="X389" s="38" t="s">
        <v>2420</v>
      </c>
      <c r="Y389" s="38" t="s">
        <v>2420</v>
      </c>
      <c r="Z389" s="38" t="s">
        <v>2420</v>
      </c>
      <c r="AA389" s="39" t="s">
        <v>2448</v>
      </c>
    </row>
    <row r="390" spans="1:27" x14ac:dyDescent="0.3">
      <c r="A390" s="36" t="s">
        <v>1559</v>
      </c>
      <c r="B390" s="36" t="s">
        <v>2041</v>
      </c>
      <c r="C390" s="36" t="s">
        <v>1560</v>
      </c>
      <c r="D390" s="36" t="s">
        <v>1561</v>
      </c>
      <c r="E390" s="36" t="s">
        <v>1562</v>
      </c>
      <c r="F390" s="36" t="s">
        <v>250</v>
      </c>
      <c r="G390" s="36" t="s">
        <v>2390</v>
      </c>
      <c r="H390" s="36" t="s">
        <v>2008</v>
      </c>
      <c r="I390" s="36">
        <v>1</v>
      </c>
      <c r="J390" s="36">
        <v>0</v>
      </c>
      <c r="K390" s="36">
        <v>0</v>
      </c>
      <c r="L390" s="36">
        <v>0</v>
      </c>
      <c r="M390" s="36">
        <v>0</v>
      </c>
      <c r="N390" s="36">
        <v>1</v>
      </c>
      <c r="O390" s="36">
        <v>1</v>
      </c>
      <c r="P390">
        <f>VLOOKUP($A390,'Item Detail'!$A$2:$G$346,7,0)</f>
        <v>1</v>
      </c>
      <c r="Q390" s="38" t="s">
        <v>2423</v>
      </c>
      <c r="R390" s="38" t="s">
        <v>2415</v>
      </c>
      <c r="S390" s="38" t="s">
        <v>2416</v>
      </c>
      <c r="T390" s="38" t="s">
        <v>2417</v>
      </c>
      <c r="U390" s="38" t="s">
        <v>2417</v>
      </c>
      <c r="V390" s="38" t="s">
        <v>2420</v>
      </c>
      <c r="W390" s="38" t="s">
        <v>2420</v>
      </c>
      <c r="X390" s="38" t="s">
        <v>2420</v>
      </c>
      <c r="Y390" s="38" t="s">
        <v>2419</v>
      </c>
      <c r="Z390" s="38" t="s">
        <v>2419</v>
      </c>
      <c r="AA390" s="39" t="s">
        <v>2450</v>
      </c>
    </row>
    <row r="391" spans="1:27" x14ac:dyDescent="0.3">
      <c r="A391" s="36" t="s">
        <v>1450</v>
      </c>
      <c r="B391" s="36" t="s">
        <v>2041</v>
      </c>
      <c r="C391" s="36" t="s">
        <v>1451</v>
      </c>
      <c r="D391" s="36" t="s">
        <v>1452</v>
      </c>
      <c r="E391" s="36" t="s">
        <v>1453</v>
      </c>
      <c r="F391" s="36" t="s">
        <v>250</v>
      </c>
      <c r="G391" s="36" t="s">
        <v>2391</v>
      </c>
      <c r="H391" s="36" t="s">
        <v>2002</v>
      </c>
      <c r="I391" s="36">
        <v>0</v>
      </c>
      <c r="J391" s="36">
        <v>1</v>
      </c>
      <c r="K391" s="36">
        <v>0</v>
      </c>
      <c r="L391" s="36">
        <v>0</v>
      </c>
      <c r="M391" s="36">
        <v>0</v>
      </c>
      <c r="N391" s="36">
        <v>1</v>
      </c>
      <c r="O391" s="36">
        <v>1</v>
      </c>
      <c r="P391">
        <f>VLOOKUP($A391,'Item Detail'!$A$2:$G$346,7,0)</f>
        <v>1</v>
      </c>
      <c r="Q391" s="38" t="s">
        <v>2423</v>
      </c>
      <c r="R391" s="38" t="s">
        <v>2415</v>
      </c>
      <c r="S391" s="38" t="s">
        <v>2416</v>
      </c>
      <c r="T391" s="38" t="s">
        <v>2417</v>
      </c>
      <c r="U391" s="38" t="s">
        <v>2417</v>
      </c>
      <c r="V391" s="38" t="s">
        <v>2419</v>
      </c>
      <c r="W391" s="38" t="s">
        <v>2419</v>
      </c>
      <c r="X391" s="38" t="s">
        <v>2419</v>
      </c>
      <c r="Y391" s="38" t="s">
        <v>2419</v>
      </c>
      <c r="Z391" s="38" t="s">
        <v>2419</v>
      </c>
      <c r="AA391" s="39" t="s">
        <v>2449</v>
      </c>
    </row>
    <row r="392" spans="1:27" x14ac:dyDescent="0.3">
      <c r="A392" s="36" t="s">
        <v>1840</v>
      </c>
      <c r="B392" s="36" t="s">
        <v>2041</v>
      </c>
      <c r="C392" s="36" t="s">
        <v>1841</v>
      </c>
      <c r="D392" s="36" t="s">
        <v>1842</v>
      </c>
      <c r="E392" s="36" t="s">
        <v>710</v>
      </c>
      <c r="F392" s="36" t="s">
        <v>250</v>
      </c>
      <c r="G392" s="36" t="s">
        <v>2392</v>
      </c>
      <c r="H392" s="36" t="s">
        <v>2008</v>
      </c>
      <c r="I392" s="36">
        <v>0</v>
      </c>
      <c r="J392" s="36">
        <v>1</v>
      </c>
      <c r="K392" s="36">
        <v>0</v>
      </c>
      <c r="L392" s="36">
        <v>0</v>
      </c>
      <c r="M392" s="36">
        <v>0</v>
      </c>
      <c r="N392" s="36">
        <v>1</v>
      </c>
      <c r="O392" s="36">
        <v>1</v>
      </c>
      <c r="P392">
        <f>VLOOKUP($A392,'Item Detail'!$A$2:$G$346,7,0)</f>
        <v>1</v>
      </c>
      <c r="Q392" s="38" t="s">
        <v>2423</v>
      </c>
      <c r="R392" s="38" t="s">
        <v>2415</v>
      </c>
      <c r="S392" s="38" t="s">
        <v>2416</v>
      </c>
      <c r="T392" s="38" t="s">
        <v>2417</v>
      </c>
      <c r="U392" s="38" t="s">
        <v>2417</v>
      </c>
      <c r="V392" s="38" t="s">
        <v>2419</v>
      </c>
      <c r="W392" s="38" t="s">
        <v>2420</v>
      </c>
      <c r="X392" s="38" t="s">
        <v>2420</v>
      </c>
      <c r="Y392" s="38" t="s">
        <v>2419</v>
      </c>
      <c r="Z392" s="38" t="s">
        <v>2419</v>
      </c>
      <c r="AA392" s="39" t="s">
        <v>2450</v>
      </c>
    </row>
    <row r="393" spans="1:27" x14ac:dyDescent="0.3">
      <c r="A393" s="36" t="s">
        <v>656</v>
      </c>
      <c r="B393" s="36" t="s">
        <v>2012</v>
      </c>
      <c r="C393" s="36" t="s">
        <v>1342</v>
      </c>
      <c r="D393" s="36" t="s">
        <v>1343</v>
      </c>
      <c r="E393" s="36" t="s">
        <v>710</v>
      </c>
      <c r="F393" s="36" t="s">
        <v>216</v>
      </c>
      <c r="G393" s="36" t="s">
        <v>2393</v>
      </c>
      <c r="H393" s="36" t="s">
        <v>2018</v>
      </c>
      <c r="I393" s="36">
        <v>0</v>
      </c>
      <c r="J393" s="36">
        <v>0</v>
      </c>
      <c r="K393" s="36">
        <v>0</v>
      </c>
      <c r="L393" s="36">
        <v>0</v>
      </c>
      <c r="M393" s="36">
        <v>1</v>
      </c>
      <c r="N393" s="36">
        <v>1</v>
      </c>
      <c r="O393" s="36">
        <v>1</v>
      </c>
      <c r="P393">
        <f>VLOOKUP($A393,'Item Detail'!$A$2:$G$346,7,0)</f>
        <v>1</v>
      </c>
      <c r="Q393" s="38" t="s">
        <v>2422</v>
      </c>
      <c r="R393" s="38" t="s">
        <v>2415</v>
      </c>
      <c r="S393" s="38" t="s">
        <v>537</v>
      </c>
      <c r="T393" s="38" t="s">
        <v>2417</v>
      </c>
      <c r="U393" s="38" t="s">
        <v>2417</v>
      </c>
      <c r="V393" s="38" t="s">
        <v>2420</v>
      </c>
      <c r="W393" s="38" t="s">
        <v>2420</v>
      </c>
      <c r="X393" s="38" t="s">
        <v>2420</v>
      </c>
      <c r="Y393" s="38" t="s">
        <v>2420</v>
      </c>
      <c r="Z393" s="38" t="s">
        <v>2420</v>
      </c>
      <c r="AA393" s="39" t="s">
        <v>2451</v>
      </c>
    </row>
    <row r="394" spans="1:27" x14ac:dyDescent="0.3">
      <c r="A394" s="36" t="s">
        <v>1654</v>
      </c>
      <c r="B394" s="36" t="s">
        <v>2021</v>
      </c>
      <c r="C394" s="36" t="s">
        <v>1655</v>
      </c>
      <c r="D394" s="36" t="s">
        <v>731</v>
      </c>
      <c r="E394" s="36" t="s">
        <v>778</v>
      </c>
      <c r="F394" s="36" t="s">
        <v>1656</v>
      </c>
      <c r="G394" s="36" t="s">
        <v>2394</v>
      </c>
      <c r="H394" s="36" t="s">
        <v>2002</v>
      </c>
      <c r="I394" s="36">
        <v>1</v>
      </c>
      <c r="J394" s="36">
        <v>0</v>
      </c>
      <c r="K394" s="36">
        <v>0</v>
      </c>
      <c r="L394" s="36">
        <v>0</v>
      </c>
      <c r="M394" s="36">
        <v>0</v>
      </c>
      <c r="N394" s="36">
        <v>1</v>
      </c>
      <c r="O394" s="36">
        <v>1</v>
      </c>
      <c r="P394">
        <f>VLOOKUP($A394,'Item Detail'!$A$2:$G$346,7,0)</f>
        <v>1</v>
      </c>
      <c r="Q394" s="38" t="s">
        <v>2414</v>
      </c>
      <c r="R394" s="38" t="s">
        <v>2415</v>
      </c>
      <c r="S394" s="38" t="s">
        <v>2416</v>
      </c>
      <c r="T394" s="38" t="s">
        <v>2417</v>
      </c>
      <c r="U394" s="38" t="s">
        <v>2424</v>
      </c>
      <c r="V394" s="38" t="s">
        <v>2419</v>
      </c>
      <c r="W394" s="38" t="s">
        <v>2419</v>
      </c>
      <c r="X394" s="38" t="s">
        <v>2419</v>
      </c>
      <c r="Y394" s="38" t="s">
        <v>2419</v>
      </c>
      <c r="Z394" s="38" t="s">
        <v>2419</v>
      </c>
      <c r="AA394" s="39" t="s">
        <v>2449</v>
      </c>
    </row>
    <row r="395" spans="1:27" x14ac:dyDescent="0.3">
      <c r="A395" s="36" t="s">
        <v>1929</v>
      </c>
      <c r="B395" s="36" t="s">
        <v>2088</v>
      </c>
      <c r="C395" s="36" t="s">
        <v>1930</v>
      </c>
      <c r="D395" s="36" t="s">
        <v>1931</v>
      </c>
      <c r="E395" s="36" t="s">
        <v>1932</v>
      </c>
      <c r="F395" s="36" t="s">
        <v>180</v>
      </c>
      <c r="G395" s="36" t="s">
        <v>2395</v>
      </c>
      <c r="H395" s="36" t="s">
        <v>2008</v>
      </c>
      <c r="I395" s="36">
        <v>0</v>
      </c>
      <c r="J395" s="36">
        <v>0</v>
      </c>
      <c r="K395" s="36">
        <v>1</v>
      </c>
      <c r="L395" s="36">
        <v>0</v>
      </c>
      <c r="M395" s="36">
        <v>0</v>
      </c>
      <c r="N395" s="36">
        <v>1</v>
      </c>
      <c r="O395" s="36">
        <v>1</v>
      </c>
      <c r="P395">
        <f>VLOOKUP($A395,'Item Detail'!$A$2:$G$346,7,0)</f>
        <v>1</v>
      </c>
      <c r="Q395" s="38" t="s">
        <v>2423</v>
      </c>
      <c r="R395" s="38" t="s">
        <v>2415</v>
      </c>
      <c r="S395" s="38" t="s">
        <v>2416</v>
      </c>
      <c r="T395" s="38" t="s">
        <v>2417</v>
      </c>
      <c r="U395" s="38" t="s">
        <v>2417</v>
      </c>
      <c r="V395" s="38" t="s">
        <v>2419</v>
      </c>
      <c r="W395" s="38" t="s">
        <v>2420</v>
      </c>
      <c r="X395" s="38" t="s">
        <v>2420</v>
      </c>
      <c r="Y395" s="38" t="s">
        <v>2420</v>
      </c>
      <c r="Z395" s="38" t="s">
        <v>2420</v>
      </c>
      <c r="AA395" s="39" t="s">
        <v>2450</v>
      </c>
    </row>
    <row r="396" spans="1:27" x14ac:dyDescent="0.3">
      <c r="A396" s="36" t="s">
        <v>284</v>
      </c>
      <c r="B396" s="36" t="s">
        <v>2032</v>
      </c>
      <c r="C396" s="36" t="s">
        <v>1816</v>
      </c>
      <c r="D396" s="36" t="s">
        <v>1817</v>
      </c>
      <c r="E396" s="36" t="s">
        <v>1818</v>
      </c>
      <c r="F396" s="36" t="s">
        <v>2121</v>
      </c>
      <c r="G396" s="36" t="s">
        <v>2396</v>
      </c>
      <c r="H396" s="36" t="s">
        <v>2014</v>
      </c>
      <c r="I396" s="36">
        <v>0</v>
      </c>
      <c r="J396" s="36">
        <v>0</v>
      </c>
      <c r="K396" s="36">
        <v>1</v>
      </c>
      <c r="L396" s="36">
        <v>0</v>
      </c>
      <c r="M396" s="36">
        <v>0</v>
      </c>
      <c r="N396" s="36">
        <v>1</v>
      </c>
      <c r="O396" s="36">
        <v>1</v>
      </c>
      <c r="P396">
        <f>VLOOKUP($A396,'Item Detail'!$A$2:$G$346,7,0)</f>
        <v>1</v>
      </c>
      <c r="Q396" s="38" t="s">
        <v>2429</v>
      </c>
      <c r="R396" s="38" t="s">
        <v>2415</v>
      </c>
      <c r="S396" s="38" t="s">
        <v>2430</v>
      </c>
      <c r="T396" s="38" t="s">
        <v>2417</v>
      </c>
      <c r="U396" s="38" t="s">
        <v>2417</v>
      </c>
      <c r="V396" s="38" t="s">
        <v>2420</v>
      </c>
      <c r="W396" s="38" t="s">
        <v>2420</v>
      </c>
      <c r="X396" s="38" t="s">
        <v>2420</v>
      </c>
      <c r="Y396" s="38" t="s">
        <v>2420</v>
      </c>
      <c r="Z396" s="38" t="s">
        <v>2420</v>
      </c>
      <c r="AA396" s="39" t="s">
        <v>2451</v>
      </c>
    </row>
    <row r="397" spans="1:27" x14ac:dyDescent="0.3">
      <c r="A397" s="36" t="s">
        <v>515</v>
      </c>
      <c r="B397" s="36" t="s">
        <v>2041</v>
      </c>
      <c r="C397" s="36" t="s">
        <v>516</v>
      </c>
      <c r="D397" s="36" t="s">
        <v>765</v>
      </c>
      <c r="E397" s="36" t="s">
        <v>1628</v>
      </c>
      <c r="F397" s="36" t="s">
        <v>250</v>
      </c>
      <c r="G397" s="36" t="s">
        <v>2397</v>
      </c>
      <c r="H397" s="36" t="s">
        <v>2014</v>
      </c>
      <c r="I397" s="36">
        <v>0</v>
      </c>
      <c r="J397" s="36">
        <v>0</v>
      </c>
      <c r="K397" s="36">
        <v>1</v>
      </c>
      <c r="L397" s="36">
        <v>0</v>
      </c>
      <c r="M397" s="36">
        <v>0</v>
      </c>
      <c r="N397" s="36">
        <v>1</v>
      </c>
      <c r="O397" s="36">
        <v>1</v>
      </c>
      <c r="P397">
        <f>VLOOKUP($A397,'Item Detail'!$A$2:$G$346,7,0)</f>
        <v>1</v>
      </c>
      <c r="Q397" s="38" t="s">
        <v>2429</v>
      </c>
      <c r="R397" s="38" t="s">
        <v>2415</v>
      </c>
      <c r="S397" s="38" t="s">
        <v>2430</v>
      </c>
      <c r="T397" s="38" t="s">
        <v>2417</v>
      </c>
      <c r="U397" s="38" t="s">
        <v>2418</v>
      </c>
      <c r="V397" s="38" t="s">
        <v>2420</v>
      </c>
      <c r="W397" s="38" t="s">
        <v>2420</v>
      </c>
      <c r="X397" s="38" t="s">
        <v>2420</v>
      </c>
      <c r="Y397" s="38" t="s">
        <v>2420</v>
      </c>
      <c r="Z397" s="38" t="s">
        <v>2420</v>
      </c>
      <c r="AA397" s="39" t="s">
        <v>2451</v>
      </c>
    </row>
    <row r="398" spans="1:27" x14ac:dyDescent="0.3">
      <c r="A398" s="36" t="s">
        <v>1394</v>
      </c>
      <c r="B398" s="36" t="s">
        <v>2065</v>
      </c>
      <c r="C398" s="36" t="s">
        <v>1395</v>
      </c>
      <c r="D398" s="36" t="s">
        <v>874</v>
      </c>
      <c r="E398" s="36" t="s">
        <v>857</v>
      </c>
      <c r="F398" s="36" t="s">
        <v>545</v>
      </c>
      <c r="G398" s="36" t="s">
        <v>2398</v>
      </c>
      <c r="H398" s="36" t="s">
        <v>2008</v>
      </c>
      <c r="I398" s="36">
        <v>0</v>
      </c>
      <c r="J398" s="36">
        <v>1</v>
      </c>
      <c r="K398" s="36">
        <v>0</v>
      </c>
      <c r="L398" s="36">
        <v>0</v>
      </c>
      <c r="M398" s="36">
        <v>0</v>
      </c>
      <c r="N398" s="36">
        <v>1</v>
      </c>
      <c r="O398" s="36">
        <v>1</v>
      </c>
      <c r="P398">
        <f>VLOOKUP($A398,'Item Detail'!$A$2:$G$346,7,0)</f>
        <v>1</v>
      </c>
      <c r="Q398" s="38" t="s">
        <v>2414</v>
      </c>
      <c r="R398" s="38" t="s">
        <v>2415</v>
      </c>
      <c r="S398" s="38" t="s">
        <v>2416</v>
      </c>
      <c r="T398" s="38" t="s">
        <v>2417</v>
      </c>
      <c r="U398" s="38" t="s">
        <v>2417</v>
      </c>
      <c r="V398" s="38" t="s">
        <v>2419</v>
      </c>
      <c r="W398" s="38" t="s">
        <v>2420</v>
      </c>
      <c r="X398" s="38" t="s">
        <v>2419</v>
      </c>
      <c r="Y398" s="38" t="s">
        <v>2420</v>
      </c>
      <c r="Z398" s="38" t="s">
        <v>2420</v>
      </c>
      <c r="AA398" s="39" t="s">
        <v>2450</v>
      </c>
    </row>
    <row r="399" spans="1:27" x14ac:dyDescent="0.3">
      <c r="A399" s="36" t="s">
        <v>632</v>
      </c>
      <c r="B399" s="36" t="s">
        <v>2065</v>
      </c>
      <c r="C399" s="36" t="s">
        <v>1472</v>
      </c>
      <c r="D399" s="36" t="s">
        <v>1473</v>
      </c>
      <c r="E399" s="36" t="s">
        <v>1474</v>
      </c>
      <c r="F399" s="36" t="s">
        <v>545</v>
      </c>
      <c r="G399" s="36" t="s">
        <v>2399</v>
      </c>
      <c r="H399" s="36" t="s">
        <v>2018</v>
      </c>
      <c r="I399" s="36">
        <v>0</v>
      </c>
      <c r="J399" s="36">
        <v>0</v>
      </c>
      <c r="K399" s="36">
        <v>0</v>
      </c>
      <c r="L399" s="36">
        <v>0</v>
      </c>
      <c r="M399" s="36">
        <v>1</v>
      </c>
      <c r="N399" s="36">
        <v>1</v>
      </c>
      <c r="O399" s="36">
        <v>1</v>
      </c>
      <c r="P399">
        <f>VLOOKUP($A399,'Item Detail'!$A$2:$G$346,7,0)</f>
        <v>1</v>
      </c>
      <c r="Q399" s="38" t="s">
        <v>2422</v>
      </c>
      <c r="R399" s="38" t="s">
        <v>2415</v>
      </c>
      <c r="S399" s="38" t="s">
        <v>537</v>
      </c>
      <c r="T399" s="38" t="s">
        <v>2417</v>
      </c>
      <c r="U399" s="38" t="s">
        <v>2417</v>
      </c>
      <c r="V399" s="38" t="s">
        <v>2420</v>
      </c>
      <c r="W399" s="38" t="s">
        <v>2420</v>
      </c>
      <c r="X399" s="38" t="s">
        <v>2420</v>
      </c>
      <c r="Y399" s="38" t="s">
        <v>2420</v>
      </c>
      <c r="Z399" s="38" t="s">
        <v>2420</v>
      </c>
      <c r="AA399" s="39" t="s">
        <v>2451</v>
      </c>
    </row>
    <row r="400" spans="1:27" x14ac:dyDescent="0.3">
      <c r="A400" s="36" t="s">
        <v>1330</v>
      </c>
      <c r="B400" s="36" t="s">
        <v>2096</v>
      </c>
      <c r="C400" s="36" t="s">
        <v>1331</v>
      </c>
      <c r="D400" s="36" t="s">
        <v>1332</v>
      </c>
      <c r="E400" s="36" t="s">
        <v>1333</v>
      </c>
      <c r="F400" s="36" t="s">
        <v>1223</v>
      </c>
      <c r="G400" s="36" t="s">
        <v>2400</v>
      </c>
      <c r="H400" s="36" t="s">
        <v>2008</v>
      </c>
      <c r="I400" s="36">
        <v>0</v>
      </c>
      <c r="J400" s="36">
        <v>1</v>
      </c>
      <c r="K400" s="36">
        <v>0</v>
      </c>
      <c r="L400" s="36">
        <v>0</v>
      </c>
      <c r="M400" s="36">
        <v>0</v>
      </c>
      <c r="N400" s="36">
        <v>1</v>
      </c>
      <c r="O400" s="36">
        <v>1</v>
      </c>
      <c r="P400">
        <f>VLOOKUP($A400,'Item Detail'!$A$2:$G$346,7,0)</f>
        <v>1</v>
      </c>
      <c r="Q400" s="38" t="s">
        <v>2431</v>
      </c>
      <c r="R400" s="38" t="s">
        <v>2415</v>
      </c>
      <c r="S400" s="38" t="s">
        <v>2416</v>
      </c>
      <c r="T400" s="38" t="s">
        <v>2417</v>
      </c>
      <c r="U400" s="38" t="s">
        <v>2417</v>
      </c>
      <c r="V400" s="38" t="s">
        <v>2419</v>
      </c>
      <c r="W400" s="38" t="s">
        <v>2420</v>
      </c>
      <c r="X400" s="38" t="s">
        <v>2419</v>
      </c>
      <c r="Y400" s="38" t="s">
        <v>2420</v>
      </c>
      <c r="Z400" s="38" t="s">
        <v>2420</v>
      </c>
      <c r="AA400" s="39" t="s">
        <v>2450</v>
      </c>
    </row>
    <row r="401" spans="1:27" x14ac:dyDescent="0.3">
      <c r="A401" s="36" t="s">
        <v>1608</v>
      </c>
      <c r="B401" s="36" t="s">
        <v>2096</v>
      </c>
      <c r="C401" s="36" t="s">
        <v>969</v>
      </c>
      <c r="D401" s="36" t="s">
        <v>1609</v>
      </c>
      <c r="E401" s="36" t="s">
        <v>971</v>
      </c>
      <c r="F401" s="36" t="s">
        <v>972</v>
      </c>
      <c r="G401" s="36" t="s">
        <v>2401</v>
      </c>
      <c r="H401" s="36" t="s">
        <v>2001</v>
      </c>
      <c r="I401" s="36">
        <v>0</v>
      </c>
      <c r="J401" s="36">
        <v>1</v>
      </c>
      <c r="K401" s="36">
        <v>0</v>
      </c>
      <c r="L401" s="36">
        <v>0</v>
      </c>
      <c r="M401" s="36">
        <v>0</v>
      </c>
      <c r="N401" s="36">
        <v>1</v>
      </c>
      <c r="O401" s="36">
        <v>1</v>
      </c>
      <c r="P401">
        <f>VLOOKUP($A401,'Item Detail'!$A$2:$G$346,7,0)</f>
        <v>1</v>
      </c>
      <c r="Q401" s="38" t="s">
        <v>2423</v>
      </c>
      <c r="R401" s="38" t="s">
        <v>2415</v>
      </c>
      <c r="S401" s="38" t="s">
        <v>2416</v>
      </c>
      <c r="T401" s="38" t="s">
        <v>2417</v>
      </c>
      <c r="U401" s="38" t="s">
        <v>2417</v>
      </c>
      <c r="V401" s="38" t="s">
        <v>2419</v>
      </c>
      <c r="W401" s="38" t="s">
        <v>2419</v>
      </c>
      <c r="X401" s="38" t="s">
        <v>2419</v>
      </c>
      <c r="Y401" s="38" t="s">
        <v>2419</v>
      </c>
      <c r="Z401" s="38" t="s">
        <v>2419</v>
      </c>
      <c r="AA401" s="39" t="s">
        <v>2449</v>
      </c>
    </row>
    <row r="402" spans="1:27" x14ac:dyDescent="0.3">
      <c r="A402" s="36" t="s">
        <v>1325</v>
      </c>
      <c r="B402" s="36" t="s">
        <v>1998</v>
      </c>
      <c r="C402" s="36" t="s">
        <v>1093</v>
      </c>
      <c r="D402" s="36" t="s">
        <v>1326</v>
      </c>
      <c r="E402" s="36" t="s">
        <v>687</v>
      </c>
      <c r="F402" s="36" t="s">
        <v>1999</v>
      </c>
      <c r="G402" s="36" t="s">
        <v>2402</v>
      </c>
      <c r="H402" s="36" t="s">
        <v>2008</v>
      </c>
      <c r="I402" s="36">
        <v>0</v>
      </c>
      <c r="J402" s="36">
        <v>1</v>
      </c>
      <c r="K402" s="36">
        <v>0</v>
      </c>
      <c r="L402" s="36">
        <v>0</v>
      </c>
      <c r="M402" s="36">
        <v>0</v>
      </c>
      <c r="N402" s="36">
        <v>1</v>
      </c>
      <c r="O402" s="36">
        <v>1</v>
      </c>
      <c r="P402">
        <f>VLOOKUP($A402,'Item Detail'!$A$2:$G$346,7,0)</f>
        <v>1</v>
      </c>
      <c r="Q402" s="38" t="s">
        <v>2423</v>
      </c>
      <c r="R402" s="38" t="s">
        <v>2433</v>
      </c>
      <c r="S402" s="38" t="s">
        <v>2433</v>
      </c>
      <c r="T402" s="38" t="s">
        <v>2417</v>
      </c>
      <c r="U402" s="38" t="s">
        <v>2418</v>
      </c>
      <c r="V402" s="38" t="s">
        <v>2420</v>
      </c>
      <c r="W402" s="38" t="s">
        <v>2420</v>
      </c>
      <c r="X402" s="38" t="s">
        <v>2420</v>
      </c>
      <c r="Y402" s="38" t="s">
        <v>2420</v>
      </c>
      <c r="Z402" s="38" t="s">
        <v>2420</v>
      </c>
      <c r="AA402" s="39" t="s">
        <v>2448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showGridLines="0" workbookViewId="0">
      <selection activeCell="O5" sqref="O5"/>
    </sheetView>
  </sheetViews>
  <sheetFormatPr defaultColWidth="11.5546875" defaultRowHeight="21" customHeight="1" x14ac:dyDescent="0.3"/>
  <sheetData>
    <row r="1" spans="1:12" ht="22.8" x14ac:dyDescent="0.4">
      <c r="B1" s="32" t="s">
        <v>1972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37.5" customHeight="1" x14ac:dyDescent="0.3">
      <c r="K2" s="33" t="s">
        <v>1973</v>
      </c>
      <c r="L2" s="33"/>
    </row>
    <row r="3" spans="1:12" ht="27.45" customHeight="1" x14ac:dyDescent="0.3">
      <c r="A3" s="23" t="s">
        <v>1974</v>
      </c>
      <c r="B3" s="23" t="s">
        <v>1975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1976</v>
      </c>
    </row>
    <row r="4" spans="1:12" ht="14.4" x14ac:dyDescent="0.3">
      <c r="A4" s="34">
        <v>2017</v>
      </c>
      <c r="B4" s="25" t="s">
        <v>1977</v>
      </c>
      <c r="C4" s="26">
        <v>2293</v>
      </c>
      <c r="D4" s="26">
        <v>1968</v>
      </c>
      <c r="E4" s="24">
        <v>0.85826428259921494</v>
      </c>
      <c r="F4" s="26">
        <v>180</v>
      </c>
      <c r="G4" s="24">
        <v>0.93676406454426508</v>
      </c>
      <c r="H4" s="26">
        <v>86</v>
      </c>
      <c r="I4" s="26">
        <v>39</v>
      </c>
      <c r="J4" s="26">
        <v>20</v>
      </c>
      <c r="K4" s="24">
        <v>0.88093106535362575</v>
      </c>
      <c r="L4" s="24">
        <v>0.95813047711781896</v>
      </c>
    </row>
    <row r="5" spans="1:12" ht="14.4" x14ac:dyDescent="0.3">
      <c r="A5" s="34">
        <v>2017</v>
      </c>
      <c r="B5" s="25" t="s">
        <v>1978</v>
      </c>
      <c r="C5" s="26">
        <v>2916</v>
      </c>
      <c r="D5" s="26">
        <v>2551</v>
      </c>
      <c r="E5" s="24">
        <v>0.87482853223593959</v>
      </c>
      <c r="F5" s="26">
        <v>189</v>
      </c>
      <c r="G5" s="24">
        <v>0.93964334705075447</v>
      </c>
      <c r="H5" s="26">
        <v>84</v>
      </c>
      <c r="I5" s="26">
        <v>52</v>
      </c>
      <c r="J5" s="26">
        <v>40</v>
      </c>
      <c r="K5" s="24">
        <v>0.90332861189801694</v>
      </c>
      <c r="L5" s="24">
        <v>0.96812144212523721</v>
      </c>
    </row>
    <row r="6" spans="1:12" ht="14.4" x14ac:dyDescent="0.3">
      <c r="A6" s="34">
        <v>2017</v>
      </c>
      <c r="B6" s="25" t="s">
        <v>1979</v>
      </c>
      <c r="C6" s="26">
        <v>2426</v>
      </c>
      <c r="D6" s="26">
        <v>2091</v>
      </c>
      <c r="E6" s="24">
        <v>0.86191261335531744</v>
      </c>
      <c r="F6" s="26">
        <v>174</v>
      </c>
      <c r="G6" s="24">
        <v>0.93363561417971974</v>
      </c>
      <c r="H6" s="26">
        <v>86</v>
      </c>
      <c r="I6" s="26">
        <v>31</v>
      </c>
      <c r="J6" s="26">
        <v>44</v>
      </c>
      <c r="K6" s="24">
        <v>0.88940876222883891</v>
      </c>
      <c r="L6" s="24">
        <v>0.96049609554432702</v>
      </c>
    </row>
    <row r="7" spans="1:12" ht="14.4" x14ac:dyDescent="0.3">
      <c r="A7" s="34">
        <v>2017</v>
      </c>
      <c r="B7" s="25" t="s">
        <v>1980</v>
      </c>
      <c r="C7" s="26">
        <v>2489</v>
      </c>
      <c r="D7" s="26">
        <v>2108</v>
      </c>
      <c r="E7" s="24">
        <v>0.84692647649658492</v>
      </c>
      <c r="F7" s="26">
        <v>202</v>
      </c>
      <c r="G7" s="24">
        <v>0.92808356769787048</v>
      </c>
      <c r="H7" s="26">
        <v>111</v>
      </c>
      <c r="I7" s="26">
        <v>38</v>
      </c>
      <c r="J7" s="26">
        <v>30</v>
      </c>
      <c r="K7" s="24">
        <v>0.87071458075175545</v>
      </c>
      <c r="L7" s="24">
        <v>0.94997746732762489</v>
      </c>
    </row>
    <row r="8" spans="1:12" ht="14.4" x14ac:dyDescent="0.3">
      <c r="A8" s="34">
        <v>2017</v>
      </c>
      <c r="B8" s="25" t="s">
        <v>1981</v>
      </c>
      <c r="C8" s="26">
        <v>2871</v>
      </c>
      <c r="D8" s="26">
        <v>2523</v>
      </c>
      <c r="E8" s="24">
        <v>0.87878787878787878</v>
      </c>
      <c r="F8" s="26">
        <v>188</v>
      </c>
      <c r="G8" s="24">
        <v>0.94427028909787536</v>
      </c>
      <c r="H8" s="26">
        <v>98</v>
      </c>
      <c r="I8" s="26">
        <v>34</v>
      </c>
      <c r="J8" s="26">
        <v>28</v>
      </c>
      <c r="K8" s="24">
        <v>0.89818440726237081</v>
      </c>
      <c r="L8" s="24">
        <v>0.96260969095764959</v>
      </c>
    </row>
    <row r="9" spans="1:12" ht="14.4" x14ac:dyDescent="0.3">
      <c r="A9" s="34">
        <v>2017</v>
      </c>
      <c r="B9" s="25" t="s">
        <v>1982</v>
      </c>
      <c r="C9" s="26">
        <v>2069</v>
      </c>
      <c r="D9" s="26">
        <v>1856</v>
      </c>
      <c r="E9" s="24">
        <v>0.89705171580473664</v>
      </c>
      <c r="F9" s="26">
        <v>111</v>
      </c>
      <c r="G9" s="24">
        <v>0.95070082165297232</v>
      </c>
      <c r="H9" s="26">
        <v>55</v>
      </c>
      <c r="I9" s="26">
        <v>30</v>
      </c>
      <c r="J9" s="26">
        <v>17</v>
      </c>
      <c r="K9" s="24">
        <v>0.91790306627101881</v>
      </c>
      <c r="L9" s="24">
        <v>0.97121925693354261</v>
      </c>
    </row>
    <row r="10" spans="1:12" ht="14.4" x14ac:dyDescent="0.3">
      <c r="A10" s="34">
        <v>2017</v>
      </c>
      <c r="B10" s="25" t="s">
        <v>1983</v>
      </c>
      <c r="C10" s="26">
        <v>2079</v>
      </c>
      <c r="D10" s="26">
        <v>1846</v>
      </c>
      <c r="E10" s="24">
        <v>0.8879268879268879</v>
      </c>
      <c r="F10" s="26">
        <v>134</v>
      </c>
      <c r="G10" s="24">
        <v>0.95238095238095222</v>
      </c>
      <c r="H10" s="26">
        <v>41</v>
      </c>
      <c r="I10" s="26">
        <v>32</v>
      </c>
      <c r="J10" s="26">
        <v>26</v>
      </c>
      <c r="K10" s="24">
        <v>0.91340920336467091</v>
      </c>
      <c r="L10" s="24">
        <v>0.97827239003709598</v>
      </c>
    </row>
    <row r="11" spans="1:12" ht="14.4" x14ac:dyDescent="0.3">
      <c r="A11" s="34">
        <v>2018</v>
      </c>
      <c r="B11" s="25" t="s">
        <v>1984</v>
      </c>
      <c r="C11" s="26">
        <v>2781</v>
      </c>
      <c r="D11" s="26">
        <v>2456</v>
      </c>
      <c r="E11" s="24">
        <v>0.88313556274721317</v>
      </c>
      <c r="F11" s="26">
        <v>185</v>
      </c>
      <c r="G11" s="24">
        <v>0.94965839626033799</v>
      </c>
      <c r="H11" s="26">
        <v>70</v>
      </c>
      <c r="I11" s="26">
        <v>42</v>
      </c>
      <c r="J11" s="26">
        <v>28</v>
      </c>
      <c r="K11" s="24">
        <v>0.90593876798229434</v>
      </c>
      <c r="L11" s="24">
        <v>0.97228820269200311</v>
      </c>
    </row>
    <row r="12" spans="1:12" ht="14.4" x14ac:dyDescent="0.3">
      <c r="A12" s="34">
        <v>2018</v>
      </c>
      <c r="B12" s="25" t="s">
        <v>1985</v>
      </c>
      <c r="C12" s="26">
        <v>2325</v>
      </c>
      <c r="D12" s="26">
        <v>2057</v>
      </c>
      <c r="E12" s="24">
        <v>0.88473118279569885</v>
      </c>
      <c r="F12" s="26">
        <v>136</v>
      </c>
      <c r="G12" s="24">
        <v>0.94322580645161291</v>
      </c>
      <c r="H12" s="26">
        <v>82</v>
      </c>
      <c r="I12" s="26">
        <v>30</v>
      </c>
      <c r="J12" s="26">
        <v>20</v>
      </c>
      <c r="K12" s="24">
        <v>0.90417582417582421</v>
      </c>
      <c r="L12" s="24">
        <v>0.96166432912575972</v>
      </c>
    </row>
    <row r="13" spans="1:12" ht="14.4" x14ac:dyDescent="0.3">
      <c r="A13" s="34">
        <v>2018</v>
      </c>
      <c r="B13" s="25" t="s">
        <v>1986</v>
      </c>
      <c r="C13" s="26">
        <v>2202</v>
      </c>
      <c r="D13" s="26">
        <v>1965</v>
      </c>
      <c r="E13" s="24">
        <v>0.89237057220708449</v>
      </c>
      <c r="F13" s="26">
        <v>137</v>
      </c>
      <c r="G13" s="24">
        <v>0.95458673932788374</v>
      </c>
      <c r="H13" s="26">
        <v>50</v>
      </c>
      <c r="I13" s="26">
        <v>30</v>
      </c>
      <c r="J13" s="26">
        <v>20</v>
      </c>
      <c r="K13" s="24">
        <v>0.91310408921933084</v>
      </c>
      <c r="L13" s="24">
        <v>0.97518610421836227</v>
      </c>
    </row>
    <row r="14" spans="1:12" ht="14.4" x14ac:dyDescent="0.3">
      <c r="A14" s="34">
        <v>2018</v>
      </c>
      <c r="B14" s="25" t="s">
        <v>1987</v>
      </c>
      <c r="C14" s="26">
        <v>2095</v>
      </c>
      <c r="D14" s="26">
        <v>1896</v>
      </c>
      <c r="E14" s="24">
        <v>0.90501193317422435</v>
      </c>
      <c r="F14" s="26">
        <v>97</v>
      </c>
      <c r="G14" s="24">
        <v>0.95131264916467784</v>
      </c>
      <c r="H14" s="26">
        <v>54</v>
      </c>
      <c r="I14" s="26">
        <v>33</v>
      </c>
      <c r="J14" s="26">
        <v>15</v>
      </c>
      <c r="K14" s="24">
        <v>0.92623351245725449</v>
      </c>
      <c r="L14" s="24">
        <v>0.97230769230769232</v>
      </c>
    </row>
    <row r="15" spans="1:12" ht="14.4" x14ac:dyDescent="0.3">
      <c r="A15" s="34">
        <v>2018</v>
      </c>
      <c r="B15" s="25" t="s">
        <v>1988</v>
      </c>
      <c r="C15" s="26">
        <v>2595</v>
      </c>
      <c r="D15" s="26">
        <v>2329</v>
      </c>
      <c r="E15" s="24">
        <v>0.89749518304431608</v>
      </c>
      <c r="F15" s="26">
        <v>130</v>
      </c>
      <c r="G15" s="24">
        <v>0.94759152215799614</v>
      </c>
      <c r="H15" s="26">
        <v>62</v>
      </c>
      <c r="I15" s="26">
        <v>44</v>
      </c>
      <c r="J15" s="26">
        <v>30</v>
      </c>
      <c r="K15" s="24">
        <v>0.92383974613248709</v>
      </c>
      <c r="L15" s="24">
        <v>0.97406942701798416</v>
      </c>
    </row>
  </sheetData>
  <mergeCells count="4">
    <mergeCell ref="B1:L1"/>
    <mergeCell ref="K2:L2"/>
    <mergeCell ref="A4:A10"/>
    <mergeCell ref="A11:A15"/>
  </mergeCells>
  <pageMargins left="0.5" right="0.5" top="0.75" bottom="0.75" header="0.3" footer="0.3"/>
  <pageSetup scale="9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showGridLines="0" workbookViewId="0">
      <selection activeCell="M13" sqref="M13"/>
    </sheetView>
  </sheetViews>
  <sheetFormatPr defaultColWidth="12.33203125" defaultRowHeight="14.4" x14ac:dyDescent="0.3"/>
  <cols>
    <col min="14" max="22" width="0" hidden="1" customWidth="1"/>
  </cols>
  <sheetData>
    <row r="1" spans="1:22" ht="15.6" x14ac:dyDescent="0.3">
      <c r="A1" s="57" t="s">
        <v>2476</v>
      </c>
      <c r="B1" s="57"/>
      <c r="C1" s="57"/>
      <c r="D1" s="57"/>
      <c r="E1" s="57"/>
      <c r="F1" s="57"/>
      <c r="G1" s="57"/>
      <c r="H1" s="57"/>
      <c r="I1" s="57"/>
      <c r="J1" s="58"/>
      <c r="K1" s="59" t="s">
        <v>1973</v>
      </c>
      <c r="L1" s="60"/>
      <c r="N1" t="s">
        <v>2415</v>
      </c>
      <c r="O1" s="68"/>
      <c r="P1" s="68"/>
      <c r="Q1" s="68"/>
      <c r="R1" s="68" t="s">
        <v>2415</v>
      </c>
      <c r="S1" s="68"/>
      <c r="T1" s="59"/>
      <c r="U1" s="60"/>
      <c r="V1" s="68" t="s">
        <v>2476</v>
      </c>
    </row>
    <row r="2" spans="1:22" ht="21.6" x14ac:dyDescent="0.3">
      <c r="A2" s="61" t="s">
        <v>1974</v>
      </c>
      <c r="B2" s="61" t="s">
        <v>2470</v>
      </c>
      <c r="C2" s="61" t="s">
        <v>3</v>
      </c>
      <c r="D2" s="61" t="s">
        <v>4</v>
      </c>
      <c r="E2" s="61" t="s">
        <v>5</v>
      </c>
      <c r="F2" s="61" t="s">
        <v>6</v>
      </c>
      <c r="G2" s="61" t="s">
        <v>2471</v>
      </c>
      <c r="H2" s="61" t="s">
        <v>8</v>
      </c>
      <c r="I2" s="61" t="s">
        <v>9</v>
      </c>
      <c r="J2" s="61" t="s">
        <v>10</v>
      </c>
      <c r="K2" s="61" t="s">
        <v>5</v>
      </c>
      <c r="L2" s="61" t="s">
        <v>2471</v>
      </c>
      <c r="N2" s="61" t="s">
        <v>1974</v>
      </c>
      <c r="O2" s="61" t="s">
        <v>2470</v>
      </c>
      <c r="P2" s="61" t="s">
        <v>5</v>
      </c>
      <c r="Q2" s="61" t="s">
        <v>2471</v>
      </c>
      <c r="R2" s="61" t="s">
        <v>1974</v>
      </c>
      <c r="S2" s="61" t="s">
        <v>2470</v>
      </c>
      <c r="T2" s="61" t="s">
        <v>5</v>
      </c>
      <c r="U2" s="61" t="s">
        <v>2471</v>
      </c>
    </row>
    <row r="3" spans="1:22" x14ac:dyDescent="0.3">
      <c r="A3" s="62">
        <v>2017</v>
      </c>
      <c r="B3" s="63" t="s">
        <v>2472</v>
      </c>
      <c r="C3" s="64">
        <v>7744</v>
      </c>
      <c r="D3" s="64">
        <v>6902</v>
      </c>
      <c r="E3" s="65">
        <v>0.8912706611570248</v>
      </c>
      <c r="F3" s="64">
        <v>494</v>
      </c>
      <c r="G3" s="65">
        <v>0.9550619834710744</v>
      </c>
      <c r="H3" s="64">
        <v>122</v>
      </c>
      <c r="I3" s="64">
        <v>140</v>
      </c>
      <c r="J3" s="64">
        <v>86</v>
      </c>
      <c r="K3" s="66">
        <v>0.92045454545454541</v>
      </c>
      <c r="L3" s="66">
        <v>0.98424586776859502</v>
      </c>
      <c r="N3" s="62">
        <v>2017</v>
      </c>
      <c r="O3" s="63" t="s">
        <v>2472</v>
      </c>
      <c r="P3" s="65">
        <v>0.8912706611570248</v>
      </c>
      <c r="Q3" s="65">
        <v>0.9550619834710744</v>
      </c>
      <c r="R3" s="62">
        <v>2017</v>
      </c>
      <c r="S3" s="63" t="s">
        <v>2472</v>
      </c>
      <c r="T3" s="66">
        <v>0.92045454545454541</v>
      </c>
      <c r="U3" s="66">
        <v>0.98424586776859502</v>
      </c>
    </row>
    <row r="4" spans="1:22" x14ac:dyDescent="0.3">
      <c r="A4" s="62"/>
      <c r="B4" s="63" t="s">
        <v>2473</v>
      </c>
      <c r="C4" s="64">
        <v>7481</v>
      </c>
      <c r="D4" s="64">
        <v>6561</v>
      </c>
      <c r="E4" s="65">
        <v>0.87702178853094503</v>
      </c>
      <c r="F4" s="64">
        <v>508</v>
      </c>
      <c r="G4" s="65">
        <v>0.94492714877690143</v>
      </c>
      <c r="H4" s="64">
        <v>244</v>
      </c>
      <c r="I4" s="64">
        <v>113</v>
      </c>
      <c r="J4" s="64">
        <v>55</v>
      </c>
      <c r="K4" s="66">
        <v>0.89947867932094638</v>
      </c>
      <c r="L4" s="66">
        <v>0.96738403956690278</v>
      </c>
      <c r="N4" s="62"/>
      <c r="O4" s="63" t="s">
        <v>2473</v>
      </c>
      <c r="P4" s="65">
        <v>0.87702178853094503</v>
      </c>
      <c r="Q4" s="65">
        <v>0.94492714877690143</v>
      </c>
      <c r="R4" s="62"/>
      <c r="S4" s="63" t="s">
        <v>2473</v>
      </c>
      <c r="T4" s="66">
        <v>0.89947867932094638</v>
      </c>
      <c r="U4" s="66">
        <v>0.96738403956690278</v>
      </c>
    </row>
    <row r="5" spans="1:22" x14ac:dyDescent="0.3">
      <c r="A5" s="62"/>
      <c r="B5" s="63" t="s">
        <v>2474</v>
      </c>
      <c r="C5" s="64">
        <v>7831</v>
      </c>
      <c r="D5" s="64">
        <v>6750</v>
      </c>
      <c r="E5" s="65">
        <v>0.86195888136891841</v>
      </c>
      <c r="F5" s="64">
        <v>565</v>
      </c>
      <c r="G5" s="65">
        <v>0.93410803217979821</v>
      </c>
      <c r="H5" s="64">
        <v>281</v>
      </c>
      <c r="I5" s="64">
        <v>121</v>
      </c>
      <c r="J5" s="64">
        <v>114</v>
      </c>
      <c r="K5" s="66">
        <v>0.89196782020176224</v>
      </c>
      <c r="L5" s="66">
        <v>0.96411697101264204</v>
      </c>
      <c r="N5" s="62"/>
      <c r="O5" s="63" t="s">
        <v>2474</v>
      </c>
      <c r="P5" s="65">
        <v>0.86195888136891841</v>
      </c>
      <c r="Q5" s="65">
        <v>0.93410803217979821</v>
      </c>
      <c r="R5" s="62"/>
      <c r="S5" s="63" t="s">
        <v>2474</v>
      </c>
      <c r="T5" s="66">
        <v>0.89196782020176224</v>
      </c>
      <c r="U5" s="66">
        <v>0.96411697101264204</v>
      </c>
    </row>
    <row r="6" spans="1:22" x14ac:dyDescent="0.3">
      <c r="A6" s="62"/>
      <c r="B6" s="63" t="s">
        <v>2475</v>
      </c>
      <c r="C6" s="64">
        <v>7019</v>
      </c>
      <c r="D6" s="64">
        <v>6225</v>
      </c>
      <c r="E6" s="65">
        <v>0.88687847271691123</v>
      </c>
      <c r="F6" s="64">
        <v>433</v>
      </c>
      <c r="G6" s="65">
        <v>0.94856817210428834</v>
      </c>
      <c r="H6" s="64">
        <v>194</v>
      </c>
      <c r="I6" s="64">
        <v>96</v>
      </c>
      <c r="J6" s="64">
        <v>71</v>
      </c>
      <c r="K6" s="66">
        <v>0.91067103576007979</v>
      </c>
      <c r="L6" s="66">
        <v>0.97236073514745691</v>
      </c>
      <c r="N6" s="62"/>
      <c r="O6" s="63" t="s">
        <v>2475</v>
      </c>
      <c r="P6" s="65">
        <v>0.88687847271691123</v>
      </c>
      <c r="Q6" s="65">
        <v>0.94856817210428834</v>
      </c>
      <c r="R6" s="62"/>
      <c r="S6" s="63" t="s">
        <v>2475</v>
      </c>
      <c r="T6" s="66">
        <v>0.91067103576007979</v>
      </c>
      <c r="U6" s="66">
        <v>0.97236073514745691</v>
      </c>
    </row>
    <row r="7" spans="1:22" x14ac:dyDescent="0.3">
      <c r="A7" s="67">
        <v>2018</v>
      </c>
      <c r="B7" s="63" t="s">
        <v>2472</v>
      </c>
      <c r="C7" s="64">
        <v>7308</v>
      </c>
      <c r="D7" s="64">
        <v>6478</v>
      </c>
      <c r="E7" s="65">
        <v>0.88642583470169678</v>
      </c>
      <c r="F7" s="64">
        <v>458</v>
      </c>
      <c r="G7" s="65">
        <v>0.94909688013136284</v>
      </c>
      <c r="H7" s="64">
        <v>202</v>
      </c>
      <c r="I7" s="64">
        <v>102</v>
      </c>
      <c r="J7" s="64">
        <v>68</v>
      </c>
      <c r="K7" s="66">
        <v>0.909688013136289</v>
      </c>
      <c r="L7" s="66">
        <v>0.97235905856595517</v>
      </c>
      <c r="N7" s="67">
        <v>2018</v>
      </c>
      <c r="O7" s="63" t="s">
        <v>2472</v>
      </c>
      <c r="P7" s="65">
        <v>0.88642583470169678</v>
      </c>
      <c r="Q7" s="65">
        <v>0.94909688013136284</v>
      </c>
      <c r="R7" s="67">
        <v>2018</v>
      </c>
      <c r="S7" s="63" t="s">
        <v>2472</v>
      </c>
      <c r="T7" s="66">
        <v>0.909688013136289</v>
      </c>
      <c r="U7" s="66">
        <v>0.97235905856595517</v>
      </c>
    </row>
  </sheetData>
  <mergeCells count="6">
    <mergeCell ref="A1:J1"/>
    <mergeCell ref="K1:L1"/>
    <mergeCell ref="A3:A6"/>
    <mergeCell ref="N3:N6"/>
    <mergeCell ref="R3:R6"/>
    <mergeCell ref="T1:U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Ship-To Fill Rate</vt:lpstr>
      <vt:lpstr>NSI Items</vt:lpstr>
      <vt:lpstr>Drop-Ship Items</vt:lpstr>
      <vt:lpstr>Item Detail</vt:lpstr>
      <vt:lpstr>Item Impact Summary</vt:lpstr>
      <vt:lpstr>Sheet1</vt:lpstr>
      <vt:lpstr>12-Month Rolling Fill Rate</vt:lpstr>
      <vt:lpstr>Quarterly Trend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2018-06-08T12:21:09Z</dcterms:created>
  <dcterms:modified xsi:type="dcterms:W3CDTF">2018-06-08T13:13:25Z</dcterms:modified>
</cp:coreProperties>
</file>