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72" windowWidth="15576" windowHeight="7992" activeTab="15"/>
  </bookViews>
  <sheets>
    <sheet name="g1" sheetId="1" r:id="rId1"/>
    <sheet name="g2" sheetId="2" r:id="rId2"/>
    <sheet name="g3" sheetId="4" r:id="rId3"/>
    <sheet name="g4" sheetId="6" r:id="rId4"/>
    <sheet name="g5" sheetId="8" r:id="rId5"/>
    <sheet name="g6" sheetId="7" r:id="rId6"/>
    <sheet name="g7" sheetId="9" r:id="rId7"/>
    <sheet name="g8" sheetId="11" r:id="rId8"/>
    <sheet name="g9" sheetId="10" r:id="rId9"/>
    <sheet name="g10" sheetId="12" r:id="rId10"/>
    <sheet name="g11" sheetId="13" r:id="rId11"/>
    <sheet name="g12" sheetId="14" r:id="rId12"/>
    <sheet name="g13" sheetId="15" r:id="rId13"/>
    <sheet name="g14" sheetId="16" r:id="rId14"/>
    <sheet name="g15" sheetId="17" r:id="rId15"/>
    <sheet name="g16" sheetId="18" r:id="rId16"/>
    <sheet name="Notas" sheetId="3" r:id="rId17"/>
    <sheet name="Tokens esperados" sheetId="19" r:id="rId18"/>
  </sheets>
  <externalReferences>
    <externalReference r:id="rId19"/>
  </externalReferences>
  <calcPr calcId="125725"/>
</workbook>
</file>

<file path=xl/calcChain.xml><?xml version="1.0" encoding="utf-8"?>
<calcChain xmlns="http://schemas.openxmlformats.org/spreadsheetml/2006/main">
  <c r="B11" i="2"/>
  <c r="B13" s="1"/>
  <c r="B11" i="17"/>
  <c r="B13" s="1"/>
  <c r="B11" i="15"/>
  <c r="B13" s="1"/>
  <c r="G9" i="3" s="1"/>
  <c r="B11" i="14"/>
  <c r="B13" s="1"/>
  <c r="G27" i="3" s="1"/>
  <c r="B11" i="12"/>
  <c r="B13" s="1"/>
  <c r="G24" i="3" s="1"/>
  <c r="B11" i="10"/>
  <c r="B13" s="1"/>
  <c r="G19" i="3" s="1"/>
  <c r="B13" i="11"/>
  <c r="G35" i="3" s="1"/>
  <c r="B11" i="9"/>
  <c r="B13" s="1"/>
  <c r="G37" i="3" s="1"/>
  <c r="B11" i="7"/>
  <c r="B13" s="1"/>
  <c r="G32" i="3" s="1"/>
  <c r="B11" i="8"/>
  <c r="B13" s="1"/>
  <c r="B11" i="13"/>
  <c r="B13" s="1"/>
  <c r="G39" i="3" s="1"/>
  <c r="B11" i="16"/>
  <c r="B13" s="1"/>
  <c r="B11" i="6"/>
  <c r="B13" s="1"/>
  <c r="B11" i="1"/>
  <c r="B11" i="4"/>
  <c r="F44" i="3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7"/>
  <c r="F15"/>
  <c r="F14"/>
  <c r="F13"/>
  <c r="F12"/>
  <c r="F11"/>
  <c r="F10"/>
  <c r="F9"/>
  <c r="F8"/>
  <c r="F7"/>
  <c r="F6"/>
  <c r="F5"/>
  <c r="F4"/>
  <c r="F3"/>
  <c r="F2"/>
  <c r="B11" i="18"/>
  <c r="B13" s="1"/>
  <c r="G22" i="3" s="1"/>
  <c r="G43" l="1"/>
  <c r="G44"/>
  <c r="G6"/>
  <c r="G10"/>
  <c r="G29"/>
  <c r="G7"/>
  <c r="G31"/>
  <c r="G42"/>
  <c r="G3"/>
  <c r="G15"/>
  <c r="G25"/>
  <c r="G16"/>
  <c r="G23"/>
  <c r="G36"/>
  <c r="G41"/>
  <c r="G8"/>
  <c r="G17"/>
  <c r="G20"/>
  <c r="G11"/>
  <c r="G12"/>
  <c r="G38"/>
  <c r="G21"/>
  <c r="G28"/>
  <c r="G30"/>
  <c r="G40"/>
  <c r="G34"/>
  <c r="G26"/>
  <c r="B13" i="4" l="1"/>
  <c r="G4" i="3" l="1"/>
  <c r="G5"/>
  <c r="G2"/>
  <c r="B13" i="1"/>
  <c r="G13" i="3" s="1"/>
  <c r="G33" l="1"/>
  <c r="G14"/>
</calcChain>
</file>

<file path=xl/sharedStrings.xml><?xml version="1.0" encoding="utf-8"?>
<sst xmlns="http://schemas.openxmlformats.org/spreadsheetml/2006/main" count="1184" uniqueCount="413">
  <si>
    <t>TOTAL</t>
  </si>
  <si>
    <t>Observações:</t>
  </si>
  <si>
    <t>Trat. Erros (1.0)</t>
  </si>
  <si>
    <t>Ponto extra</t>
  </si>
  <si>
    <t>correto(0.5)</t>
  </si>
  <si>
    <t>Prática</t>
  </si>
  <si>
    <t>correto1(0.5)</t>
  </si>
  <si>
    <t>Instruções (0.3)</t>
  </si>
  <si>
    <t>Testes (0.2)</t>
  </si>
  <si>
    <t>LEXICO (6.5)</t>
  </si>
  <si>
    <t>Do-While (1.0)</t>
  </si>
  <si>
    <t>For (1.0)</t>
  </si>
  <si>
    <t>Enum (1.0)</t>
  </si>
  <si>
    <t>Typedef (1.0)</t>
  </si>
  <si>
    <t>Real (1.0)</t>
  </si>
  <si>
    <t>Union (1.0)</t>
  </si>
  <si>
    <t>Vetor (1.0)</t>
  </si>
  <si>
    <t>Struct (1.0)</t>
  </si>
  <si>
    <t>String (1.0)</t>
  </si>
  <si>
    <t>Função (1.0)</t>
  </si>
  <si>
    <t>Const (1.0)</t>
  </si>
  <si>
    <t>Esdras Degaspari Leite</t>
  </si>
  <si>
    <t>Evandro Gilberto Gandelini</t>
  </si>
  <si>
    <t>Rodrigo Jardim da Fonseca</t>
  </si>
  <si>
    <t>Bruno Ribeiro Pires</t>
  </si>
  <si>
    <t>Vitor Faglioni Rossi</t>
  </si>
  <si>
    <t>Willian Gustavo Pinch</t>
  </si>
  <si>
    <t>Alex Palmeira Fragoso</t>
  </si>
  <si>
    <t>Bruno Ferraz do Amaral</t>
  </si>
  <si>
    <t>Bruno Henrique Sanroman da Silva</t>
  </si>
  <si>
    <t>André Yu Iha</t>
  </si>
  <si>
    <t>Flaviano Faria da Silva</t>
  </si>
  <si>
    <t>Vitor Balistiero Figliolia</t>
  </si>
  <si>
    <t>Michelle Oliveira Nahas</t>
  </si>
  <si>
    <t>Sebastião Giacheto Ferreira Junior</t>
  </si>
  <si>
    <t>Vinícius Gobbo Antunes de Oliveira</t>
  </si>
  <si>
    <t>Petrus Alexandre Pavoni Gomes</t>
  </si>
  <si>
    <t>Rafael Pillon Almeida</t>
  </si>
  <si>
    <t>Ricardo Baraldi Astolfi</t>
  </si>
  <si>
    <t>Humberto Makoto Yagi</t>
  </si>
  <si>
    <t>Ubiratan Francamar Soares</t>
  </si>
  <si>
    <t>Ulisses Francamar Soares</t>
  </si>
  <si>
    <t>Dhyego Palácios Bonifácio</t>
  </si>
  <si>
    <t>Diego Eduardo Carvalho</t>
  </si>
  <si>
    <t>Sidney Andreato Junior</t>
  </si>
  <si>
    <t>Fernando Soares de Paiva</t>
  </si>
  <si>
    <t>Gabriel Luis Alves Lima</t>
  </si>
  <si>
    <t>Gabriel Zerbetto Chagas</t>
  </si>
  <si>
    <t>Daniel Hoffmann Bernardes</t>
  </si>
  <si>
    <t>Lucas Vinícius Avanço</t>
  </si>
  <si>
    <t>Marcelo Marques Morelli</t>
  </si>
  <si>
    <t>Thiago Dias Amato</t>
  </si>
  <si>
    <t>Vinícius Aguiar Alves de Camargo</t>
  </si>
  <si>
    <t>Vitor Augusto Pires de Campos Bellotto</t>
  </si>
  <si>
    <t>Fernando David Leite</t>
  </si>
  <si>
    <t>Leonardo Jorente</t>
  </si>
  <si>
    <t>Mikail Alguerto Ajukas</t>
  </si>
  <si>
    <t>Daniela Canuta dos Santos</t>
  </si>
  <si>
    <t>Felipe Paro Fiorini</t>
  </si>
  <si>
    <t>Mário A. Requejo Junior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</si>
  <si>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</si>
  <si>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</si>
  <si>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</si>
  <si>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</si>
  <si>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</si>
  <si>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</si>
  <si>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</si>
  <si>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</si>
  <si>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</si>
  <si>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</si>
  <si>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</si>
  <si>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</si>
  <si>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</si>
  <si>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Raphael Ferras</t>
  </si>
  <si>
    <t>G14</t>
  </si>
  <si>
    <t>Daniel Ferras</t>
  </si>
  <si>
    <t>G16</t>
  </si>
  <si>
    <t>Danilo Yashimoto</t>
  </si>
  <si>
    <t>G15</t>
  </si>
  <si>
    <t>Rafael Moreira</t>
  </si>
  <si>
    <t>Leandro Facchinetti</t>
  </si>
  <si>
    <t>Nome</t>
  </si>
  <si>
    <t>Grupo</t>
  </si>
  <si>
    <t>P1</t>
  </si>
  <si>
    <t>P2</t>
  </si>
  <si>
    <t>T1</t>
  </si>
  <si>
    <t>T2</t>
  </si>
  <si>
    <t>T3</t>
  </si>
  <si>
    <t>T4</t>
  </si>
  <si>
    <t>Grupo:</t>
  </si>
  <si>
    <t>Ext:</t>
  </si>
  <si>
    <t>Coment:</t>
  </si>
  <si>
    <t>{}</t>
  </si>
  <si>
    <t>case-sensitive:</t>
  </si>
  <si>
    <t>não</t>
  </si>
  <si>
    <t>tam. Ident.:</t>
  </si>
  <si>
    <t>Função - C</t>
  </si>
  <si>
    <t>Constante  -PASCAL</t>
  </si>
  <si>
    <t>{} e //</t>
  </si>
  <si>
    <t>sim</t>
  </si>
  <si>
    <t>não definido</t>
  </si>
  <si>
    <t>String - C</t>
  </si>
  <si>
    <t>Struct - C</t>
  </si>
  <si>
    <t>Vetor de uma dimensão - C</t>
  </si>
  <si>
    <t>não implementado!</t>
  </si>
  <si>
    <t>Caractere - C</t>
  </si>
  <si>
    <t>limite do JAVACC</t>
  </si>
  <si>
    <t>Union - C</t>
  </si>
  <si>
    <t>Case - Pascal</t>
  </si>
  <si>
    <t>sem limite!</t>
  </si>
  <si>
    <t>Real - C</t>
  </si>
  <si>
    <t>{} e//</t>
  </si>
  <si>
    <t>//</t>
  </si>
  <si>
    <t>Do-while - C</t>
  </si>
  <si>
    <t>For - Pascal</t>
  </si>
  <si>
    <t>não - para ident</t>
  </si>
  <si>
    <t>Do-While - C</t>
  </si>
  <si>
    <t>3. Extensão da Gramática (1.5) 0.5</t>
  </si>
  <si>
    <t>&lt;=</t>
  </si>
  <si>
    <t>&lt;&gt;</t>
  </si>
  <si>
    <t>&gt;=</t>
  </si>
  <si>
    <t>:=</t>
  </si>
  <si>
    <t>na regra de &lt;type-specifier&gt; deveriam ter colocado &lt;struct-specifier&gt; como indica a gramática de referência que passei para os grupos.</t>
  </si>
  <si>
    <t>Isto porque é só nesta regra que deve aparecer a lista de declarações do struc e não na frente de boolean e int como a gramática está permitindo</t>
  </si>
  <si>
    <t>Não alteraram a regra para &lt;variável&gt;, assim não permitem o uso de varáveis das structs.</t>
  </si>
  <si>
    <t>Básicos (4.0)</t>
  </si>
  <si>
    <t>Comandos(1.0)</t>
  </si>
  <si>
    <t>Declarações(1.0)</t>
  </si>
  <si>
    <t>Expressão(1.0)</t>
  </si>
  <si>
    <t>Programa(1.0)</t>
  </si>
  <si>
    <t>erro_decl_proc2(0.25)</t>
  </si>
  <si>
    <t>erro_decl_proc1(0.25)</t>
  </si>
  <si>
    <t>erro_decl_variavel1(0.25)</t>
  </si>
  <si>
    <t>erro_decl_variavel2(0.25)</t>
  </si>
  <si>
    <t>erro_expr1(0.25)</t>
  </si>
  <si>
    <t>erro_expr2(0.25)</t>
  </si>
  <si>
    <t>erro_expr3(0.25)</t>
  </si>
  <si>
    <t>erro_expr4(0.25)</t>
  </si>
  <si>
    <t>erro_programa1(0.5)</t>
  </si>
  <si>
    <t>erro_programa2(0.5)</t>
  </si>
  <si>
    <t>erro_const(0.5)</t>
  </si>
  <si>
    <t>Básicos -&gt; Comandos -&gt; correto.txt: erro na gramática em &lt;parte de declarações de procedimento&gt;, o ";" é obrigatório quando há a declaração</t>
  </si>
  <si>
    <t>Instruções: não contém o arquivo "como rodar"</t>
  </si>
  <si>
    <t>correto1(0.34)</t>
  </si>
  <si>
    <t>erro_func1(0,33)</t>
  </si>
  <si>
    <t>Básicos -&gt; Comandos -&gt; correto.txt: erro na gramática em &lt;comando composto&gt;, o último comando não tem ";"</t>
  </si>
  <si>
    <t>SINTATICO (7.0)</t>
  </si>
  <si>
    <t>Char (1.0)</t>
  </si>
  <si>
    <t>erro_char(0.5)</t>
  </si>
  <si>
    <t>Testes: 2 testes explorando somente 1 erro sintático e sem usar a extensão</t>
  </si>
  <si>
    <t>Testes: 9 testes cobrindo vários erros sintáticos e extensão</t>
  </si>
  <si>
    <t>Ponto extra: não utilizou lookahead 2</t>
  </si>
  <si>
    <t>erro_struct(0.5)</t>
  </si>
  <si>
    <t>erro_do_while(0.5)</t>
  </si>
  <si>
    <t>-</t>
  </si>
  <si>
    <t>erro_vetor(0.5)</t>
  </si>
  <si>
    <t>erro_string(0.5)</t>
  </si>
  <si>
    <t>erro_union(0.5)</t>
  </si>
  <si>
    <t>Case (1.0)</t>
  </si>
  <si>
    <t>erro_case(0.5)</t>
  </si>
  <si>
    <t>erro_float(0.5)</t>
  </si>
  <si>
    <t>Básicos -&gt; Comandos -&gt; correto.txt: a gramática de &lt;comando composto&gt;, o último ";" não é obrigatório. Também há um erro em &lt;parte de declarações de procedimentos&gt;</t>
  </si>
  <si>
    <t>erro_for1(0.33)</t>
  </si>
  <si>
    <t>erro_for2(0.33)</t>
  </si>
  <si>
    <t>Testes: 11 testes cobrindo vários erros sintáticos e extensão</t>
  </si>
  <si>
    <t>erro_typedef(0.5)</t>
  </si>
  <si>
    <t>erro_enum(0.5)</t>
  </si>
  <si>
    <t>Entrega atrasada(-dias)</t>
  </si>
  <si>
    <t>entrega incompleta(-1.5)</t>
  </si>
  <si>
    <t>erro_end(0.17)</t>
  </si>
  <si>
    <t>Erros não corrigidos (-1.0)</t>
  </si>
  <si>
    <t>Entrega incompleta (-1.5)</t>
  </si>
  <si>
    <t>Erros não corrigidos(-1.0)</t>
  </si>
  <si>
    <t>erro_atribuicao(0.17)</t>
  </si>
  <si>
    <t>erro_palavra_reservada(0.17)</t>
  </si>
  <si>
    <t>erro_ponto_e_virgula(0.17)</t>
  </si>
  <si>
    <t>erro_if(0.16)</t>
  </si>
  <si>
    <t>erro_while(0.16)</t>
  </si>
  <si>
    <t>NÃO ENTREGARAM!</t>
  </si>
  <si>
    <t>Entrega atrasada (-dias)</t>
  </si>
  <si>
    <t>Erros não corrigidos (1.0)</t>
  </si>
  <si>
    <t>Entrega incompleta: não entregaram os arquivos fonte e o arquivo executável .jar</t>
  </si>
  <si>
    <t>Entrega incompleta: não entregou o arquivo executável .jar</t>
  </si>
  <si>
    <t>Erros não corrigidos: read, write, true e false são identificadores pré-declarados e não devem estar na declaração de tokens! (foi apresentado como erro na parte léxica)</t>
  </si>
  <si>
    <t>Testes: 9 testes, somente um teste sintático</t>
  </si>
  <si>
    <t>Instruções: Arquivo .jar não funciona!</t>
  </si>
  <si>
    <t>Entrega incompleta: não entregaram o arquivo .jar e o código fonte .java</t>
  </si>
  <si>
    <t>Básicos -&gt; Comandos -&gt; erro_ponto_e_virgula.txt: erro na gramática -&gt; deveria ter dado erro no identificador "c" e não no ":="</t>
  </si>
  <si>
    <t>Básicos -&gt; Comandos -&gt; erro_if.txt: erro na gramática -&gt; deveria ter dado erro no identificador "a" e não no ""</t>
  </si>
  <si>
    <t>Básicos -&gt;Declarações -&gt; erro_decl_proc2.txt: erro na gramática -&gt; deveria ter dado erro no "begin" e não no ";"</t>
  </si>
  <si>
    <t>Básicos -&gt; Comandos -&gt; erro_end.txt: outros tokens também eram esperados, verificar!</t>
  </si>
  <si>
    <t>Básicos -&gt; Comandos -&gt; erro_atribuicao.txt: outros tokens também eram esperados, verificar!</t>
  </si>
  <si>
    <t>Básicos -&gt; Comandos -&gt; erro_palavra_reservada.txt: outros tokens também eram esperados, verificar!</t>
  </si>
  <si>
    <t>Básicos -&gt; Comandos -&gt; erro_while.txt: outros tokens também eram esperados, verificar!</t>
  </si>
  <si>
    <t>Básicos -&gt;Declarações -&gt; erro_decl_proc1.txt: outros tokens também eram esperados, verificar!</t>
  </si>
  <si>
    <t>Básicos -&gt;Declarações -&gt; erro_decl_variavel1.txt: outros tokens também eram esperados, verificar!</t>
  </si>
  <si>
    <t>Básicos -&gt;Declarações -&gt; erro_decl_variavel2.txt: outros tokens também eram esperados, verificar!</t>
  </si>
  <si>
    <t>Básicos -&gt; Expressões -&gt; erro_expr1.txt: outros tokens também eram esperados, verificar!</t>
  </si>
  <si>
    <t>Básicos -&gt; Expressões -&gt; erro_expr2.txt: outros tokens também eram esperados, verificar!</t>
  </si>
  <si>
    <t>Básicos -&gt; Expressões -&gt; erro_expr3.txt: erro na gramática -&gt; deveria ter dado erro no número "1" e não no ""</t>
  </si>
  <si>
    <t>Básicos -&gt; Expressões -&gt; erro_expr4.txt: erro na gramática -&gt; não identificou o erro!</t>
  </si>
  <si>
    <t>Função -&gt; correto1.txt: não reconhece a estrutura "int func (var y,z : int; z : boolean);"</t>
  </si>
  <si>
    <t>erro_func2(0.33)</t>
  </si>
  <si>
    <t>Testes: 5 testes cobrindo vários erros sintáticos e extensão</t>
  </si>
  <si>
    <t>Testes: 8 testes cobrindo vários erros sintáticos e extensão</t>
  </si>
  <si>
    <t xml:space="preserve">Não utilizou FRANKIE! </t>
  </si>
  <si>
    <t>Real -&gt; erro_float.txt: erro de execução!</t>
  </si>
  <si>
    <t>Ponto extra: realizou a conversão para LL(1) somente em um ponto</t>
  </si>
  <si>
    <t>Testes: 7 testes explorando somente 1 erro sintático</t>
  </si>
  <si>
    <t>Enum -&gt; erro_enum.txt: outros tokens também eram esperados, verificar!</t>
  </si>
  <si>
    <t>Testes: 3 testes explorando somente 1 erro sintático comum e um erro de extensão</t>
  </si>
  <si>
    <t>Básicos -&gt; Declarações -&gt; erro_decl_proc1.txt: não era esperado "&lt;ID&gt;" e era esperado ","</t>
  </si>
  <si>
    <t>Testes: 4 testes explorando somente 1 erro sintático</t>
  </si>
  <si>
    <t>Testes: 4 testes explorando somente 1 erro sintático e sem considerar extensão</t>
  </si>
  <si>
    <t>Ponto extra: não utilizou LOOKAHEAD(2)</t>
  </si>
  <si>
    <t>Instruções: não entregaram o arquivo como rodar. Além disso, não consegui executar</t>
  </si>
  <si>
    <t>Básicos-&gt;Comandos-&gt; erro_palavra_reservada.txt: o erro deveria ser em "proce"</t>
  </si>
  <si>
    <t>Básicos-&gt;Expressões-&gt;erro_expr3.txt: "read" e "write" não era esperados</t>
  </si>
  <si>
    <t>Typedef-&gt;correto1.txt: gramática de tipos incorreta (de acordo com a gramática do C). Deveria aceitar "typedef int tipo;"</t>
  </si>
  <si>
    <t>Typedef-&gt;erro_typedef.txt: gramática de tipos incorreta (de acordo com a gramática do C). Deveria aceitar "typedef int tipo;"</t>
  </si>
  <si>
    <t>Ponto extra: não utilizaram LOOKAHEAD(2)</t>
  </si>
  <si>
    <t>Testes: 9 testes não explorando erros sintáticos</t>
  </si>
  <si>
    <t>Básicos -&gt; Comandos -&gt; erro_ponto_e_virgula.txt: outros tokens também eram esperados, verificar!</t>
  </si>
  <si>
    <t>Básicos -&gt; Comandos -&gt; erro_if.txt: erro incorreto! Verificar a gramática, deveria ter dado erro na falta de "("</t>
  </si>
  <si>
    <t>Básicos -&gt; Declarações -&gt; erro_decl_proc1.txt: outros tokens também eram esperados, verificar!</t>
  </si>
  <si>
    <t>Básicos -&gt; Declarações -&gt; erro_decl_proc2.txt: Erro na gramática! Deveria ter apresentado erro em "int" e não em ";"</t>
  </si>
  <si>
    <t>Básicos -&gt; Declarações -&gt; erro_decl_variavel1.txt: outros tokens também eram esperados, verificar!</t>
  </si>
  <si>
    <t>Básicos -&gt; Declarações -&gt; erro_decl_variavel2.txt: outros tokens também eram esperados, verificar!</t>
  </si>
  <si>
    <t>Básicos -&gt; Expressões -&gt; erro_expr1.txt: Erro na gramática! Deveria ter apresentado erro em ")" e não em "&gt;"</t>
  </si>
  <si>
    <t>Básicos -&gt; Expressões -&gt; erro_expr2.txt:  outros tokens também eram esperados, verificar!</t>
  </si>
  <si>
    <t>Básicos -&gt; Expressões -&gt; erro_expr3.txt: erro incorreto! Verificar a gramática, deveria ter dado erro na presença de um número</t>
  </si>
  <si>
    <t>For-&gt;correto1.txt: Erro na gramática! Deveria aceitar a estrutura sem "begin" e "end" quando tem somente um comando</t>
  </si>
  <si>
    <t>For-&gt;erro_for1.txt: Erro na gramática! Deveria apresentar erro sintático pela ausência de "to"</t>
  </si>
  <si>
    <t>Básicos-&gt;correto.txt: Erro na gramática! Quando encontra &lt;EOF&gt; dá erro!</t>
  </si>
  <si>
    <t>Union-&gt;correto1.txt: Erro na gramática! Quando encontra &lt;EOF&gt; dá erro!</t>
  </si>
  <si>
    <t>Trat. Erros: não foi possível avaliar, pois não entregaram os itens pedidos</t>
  </si>
  <si>
    <t>Testes: 12 testes cobrindo vários erros sintáticos e extensão</t>
  </si>
  <si>
    <t>Instruções: o arquivo .jar não executou!</t>
  </si>
  <si>
    <t>Erros não corrigidos: "string" não é uma palavra reservada deste grupo</t>
  </si>
  <si>
    <t>:</t>
  </si>
  <si>
    <t>Básicos -&gt; Expressões -&gt; erro_expr1.txt: true, false, read, write não são palavras reservadas!</t>
  </si>
  <si>
    <t>Básicos -&gt; Comandos -&gt; erro_atribuicao.txt: o token "." não era esperado!</t>
  </si>
  <si>
    <t>Básicos -&gt; Comandos -&gt; erro_ponto_e_virgula.txt: o token "." não era esperado!</t>
  </si>
  <si>
    <t>Básicos -&gt; Expressões -&gt; erro_expr4.txt: Erro na gramática! Deveria ter apresentado erro em ";" e não em "*"</t>
  </si>
  <si>
    <t>Básicos -&gt; Declarações -&gt; erro_decl_proc2.txt: outros tokens também eram esperados, verificar!</t>
  </si>
  <si>
    <t>correto.txt</t>
  </si>
  <si>
    <t>ok</t>
  </si>
  <si>
    <t>erro_end.txt</t>
  </si>
  <si>
    <t>else</t>
  </si>
  <si>
    <t>end</t>
  </si>
  <si>
    <t>;</t>
  </si>
  <si>
    <t>erro_atribuicao.txt</t>
  </si>
  <si>
    <t>(</t>
  </si>
  <si>
    <t>erro_palavra_reservada.txt</t>
  </si>
  <si>
    <t>begin</t>
  </si>
  <si>
    <t>procedure</t>
  </si>
  <si>
    <t>int</t>
  </si>
  <si>
    <t>boolean</t>
  </si>
  <si>
    <t>erro_ponto_e_virgula.txt</t>
  </si>
  <si>
    <t>and</t>
  </si>
  <si>
    <t>or</t>
  </si>
  <si>
    <t>div</t>
  </si>
  <si>
    <t>&gt;</t>
  </si>
  <si>
    <t>=</t>
  </si>
  <si>
    <t>&lt;</t>
  </si>
  <si>
    <t>*</t>
  </si>
  <si>
    <t>+</t>
  </si>
  <si>
    <t>erro_if.txt</t>
  </si>
  <si>
    <t>erro_while.txt</t>
  </si>
  <si>
    <t>)</t>
  </si>
  <si>
    <t>erro_decl_proc1.txt</t>
  </si>
  <si>
    <t>,</t>
  </si>
  <si>
    <t>erro_decl_proc2.txt</t>
  </si>
  <si>
    <t>var</t>
  </si>
  <si>
    <t>&lt;ID&gt;</t>
  </si>
  <si>
    <t>erro_decl_variavel1.txt</t>
  </si>
  <si>
    <t>erro_decl_variavel2.txt</t>
  </si>
  <si>
    <t>erro_expr1.txt</t>
  </si>
  <si>
    <t>not</t>
  </si>
  <si>
    <t>&lt;NUM&gt;</t>
  </si>
  <si>
    <t>erro_expr2.txt</t>
  </si>
  <si>
    <t>erro_expr3.txt</t>
  </si>
  <si>
    <t>if</t>
  </si>
  <si>
    <t>while</t>
  </si>
  <si>
    <t>erro_expr4.txt</t>
  </si>
  <si>
    <t>erro_programa1.txt</t>
  </si>
  <si>
    <t>.</t>
  </si>
  <si>
    <t>erro_programa2.txt</t>
  </si>
  <si>
    <t>OBS: são estão representados os tokens básicos, sem considerar as extensões</t>
  </si>
  <si>
    <t>Relatório da Parte Sintática (1.5) e Gramática (1.5) (corretude da extensão e tratamento para se tornar LL(1))</t>
  </si>
  <si>
    <t>Relatório + Gramática</t>
  </si>
  <si>
    <t>Sessão sobre exemplos de programas traz erro de sintaxe (falta ; no end de procedure) e não apresentou exemplo completo sobre const</t>
  </si>
  <si>
    <t>Há 2 tipos primitivos na gramática básica de FRANKIE: int e boolean</t>
  </si>
  <si>
    <t>LL(1) ok - 0,5</t>
  </si>
  <si>
    <t>Relatório: 0,4</t>
  </si>
  <si>
    <t>Possui 9 itens, mas no vosso faltam 3</t>
  </si>
  <si>
    <t>Não especificam tipos resultantes e a tabela de prioridades está incorreta</t>
  </si>
  <si>
    <r>
      <rPr>
        <sz val="11"/>
        <color theme="1"/>
        <rFont val="Calibri"/>
        <family val="2"/>
        <scheme val="minor"/>
      </rPr>
      <t>Sessão Operações sobre tipos elementares está incompleta, faltam considerações sobre operadores e os resultados; não apresentou informações corretas sobre prioridade de operadores</t>
    </r>
    <r>
      <rPr>
        <sz val="11"/>
        <color rgb="FFFF0000"/>
        <rFont val="Calibri"/>
        <family val="2"/>
        <scheme val="minor"/>
      </rPr>
      <t xml:space="preserve">
</t>
    </r>
  </si>
  <si>
    <t>Faltam ( ) e sinais na sessão sobre operações sobre tipos elementares</t>
  </si>
  <si>
    <t>Return não é função pré-definida e sim um comando de C</t>
  </si>
  <si>
    <t>Seguindo pascal, booleanos não são lidos</t>
  </si>
  <si>
    <t>há ambiguidade entre definição de variáveis e definição de funções: deveriam TORNAR os (, ) dos parâmetros necessários e não opcionais</t>
  </si>
  <si>
    <t>Em comandos falta o comando "return"</t>
  </si>
  <si>
    <t>Não houve tratamento da gramática para torná-la LL(1): 0,0</t>
  </si>
  <si>
    <t>há ambiguidade em comando entre: atribuição, chamada de procedimento e chamada de função e nada foi feito para resolver isto</t>
  </si>
  <si>
    <t xml:space="preserve">Corretude da Extensão: </t>
  </si>
  <si>
    <t>Não definem o não terminal &lt;parte de declaração de funções&gt;</t>
  </si>
  <si>
    <t>Embora em C &lt;chamada de função&gt; seja comando lá uma expressão é também comando e atribuição é expressão</t>
  </si>
  <si>
    <t>Como a nossa &lt;expressão&gt; segue Pascal e comando de atribuição não é &lt;expressão&gt; precisamos alocar &lt;chamada de função&gt; em &lt;fator&gt;</t>
  </si>
  <si>
    <t>corretude da extensão:  - 0,9</t>
  </si>
  <si>
    <t>faltam os sinais na definição de constantes inteiras e booleanas</t>
  </si>
  <si>
    <t>Falta a definição da quádrupla</t>
  </si>
  <si>
    <t>Relatório: - 0,8</t>
  </si>
  <si>
    <t>Relatório: 0,9</t>
  </si>
  <si>
    <t>Pedi a tabela de prioridade de operadores, pois extraimos ela da própria gramática</t>
  </si>
  <si>
    <t>:= não é operador!!!! Faz parte de um comando em Pascal</t>
  </si>
  <si>
    <t xml:space="preserve">Não comenta sobre sinais e (,) na sessão sobre Operações sobre tipos elementares
</t>
  </si>
  <si>
    <t>Estruturas de Contrle no nível de programa são os procedimentos (na sua gramática)</t>
  </si>
  <si>
    <t>Não mostra exemplo de FRANKIE estendida</t>
  </si>
  <si>
    <t>LL(1): 0,3</t>
  </si>
  <si>
    <t>há um erro, pois desaparece com um &lt;id&gt; de comando</t>
  </si>
  <si>
    <t>em G = ( ) inclui "\" e não devia e diz que true e false são palavras reservadas e não são</t>
  </si>
  <si>
    <t>não inclui todos os 6 operadores relacionais</t>
  </si>
  <si>
    <t>Em &lt;fator&gt; coloca true e false como palavras reservadas e elas não são</t>
  </si>
  <si>
    <t>Extensão: 0,9</t>
  </si>
  <si>
    <t>Relatório: 0,5</t>
  </si>
  <si>
    <t>Na Sessão sobre Operações sobre tipos diz que o resultado de uma expressão será o mesmo dos operandos, mas como fazemos com 3 &gt; 7 ???? Resulta num booleano certo?</t>
  </si>
  <si>
    <t>Faltam operações para serem considerados: ( ) e sinais</t>
  </si>
  <si>
    <t>A tabela de prioridades está errada. Ela deveria ser extraída da própria gramática!</t>
  </si>
  <si>
    <t>Read e Write são procedimentos e não funções</t>
  </si>
  <si>
    <t>Estrutura de Controle no nível de cláusulas são somente IF-THEN-ELSE e WHILE (vocês não tem case ou for)</t>
  </si>
  <si>
    <t>Estrutura no nível de programa são procedimentos</t>
  </si>
  <si>
    <t>Não mostraram exemplos de programas em FRANKIE com extensão</t>
  </si>
  <si>
    <t>LL(1): 0,0</t>
  </si>
  <si>
    <t xml:space="preserve"> não reescrevema a gramática</t>
  </si>
  <si>
    <t xml:space="preserve"> Na definiçaõ da quádrupla ainda há erro, pois / não pertence ao VT e todos os 6 relacionais devem entrar </t>
  </si>
  <si>
    <t>Relatório: 0,7</t>
  </si>
  <si>
    <t>na sessão Operações sobre tipos elementares diz que temos MOD e IN, mas não existem estes em FRANKIE</t>
  </si>
  <si>
    <t>Diz também que os tipos resultantes serão os mesmos dos operadores, MAS como fazer com 2 &gt; 5 que resulta em FALSE???</t>
  </si>
  <si>
    <t>Tabela de prioridade errada e esquecem dos sinais e ( )</t>
  </si>
  <si>
    <t>read e write são procedimentos e não funções</t>
  </si>
  <si>
    <t>Não trouxeram exemplos de programas em FRANKIE</t>
  </si>
  <si>
    <t>não reescreveram a gramática para deixá-la LL(1)</t>
  </si>
  <si>
    <t>Extensão: 1,0</t>
  </si>
  <si>
    <t>String é sim um tipo definido pelo usuário, que a cada definição escolhe seu tamanho (é na verdade um array of char)</t>
  </si>
  <si>
    <t>Relatório: 0,8</t>
  </si>
  <si>
    <t>Não incluiu a tabela de prioridade dos operadores e nem o tipo de resultado das operações</t>
  </si>
  <si>
    <t>Nas operações falta citar os sinais, relacionais e parentização (aritméticas) e relacionais e parentização para booleanas</t>
  </si>
  <si>
    <t>Pedi exemplos de programas com a extensão também</t>
  </si>
  <si>
    <t>LL(1): 0.5</t>
  </si>
  <si>
    <t>Extensão:  0,7</t>
  </si>
  <si>
    <t xml:space="preserve">ao fazer os recortes do tipo union descaracterizam o tipo em 2 pontos: não consideram uma lista de identificadores na declaração e também inverteram a ordem entre tipo e campo </t>
  </si>
  <si>
    <t>Erro ao colocar ; no fim de &lt;union-specifier&gt;, pois este aparecerá numa declaração de variáveis e assim esta última já tem o ;</t>
  </si>
  <si>
    <t>Erram ao colocar o operador de atribuição</t>
  </si>
  <si>
    <t>Não pertimem que o lado esquerdo de uma atribuição tenha uma lista de campos: x.y.z.w  := 2 (por exemplo)</t>
  </si>
  <si>
    <t>Relatório: 0.6</t>
  </si>
  <si>
    <t>No seu caso não há tipo definido pelo usuário</t>
  </si>
  <si>
    <t>Deveria dizer os operadores e tipos resultantes para CADA tipo</t>
  </si>
  <si>
    <t>Erro na tabela de prioridade: faltam ( ) e sinais</t>
  </si>
  <si>
    <t>Boolean NÃO pode ser lido</t>
  </si>
  <si>
    <t>Procedimentos são as estruturas de controle no nível de programa</t>
  </si>
  <si>
    <t>Pedi exemplos de programas com a extensão</t>
  </si>
  <si>
    <t>não reescreveu a gramática para torná-la LL(1)</t>
  </si>
  <si>
    <t>Extensão: 0,5</t>
  </si>
  <si>
    <t>Em primeiro lugar traz comandos que NÃO são da mesma forma como FRANKIE foi definida: IF e WHILE (como erraram nisto se era só copiar????)</t>
  </si>
  <si>
    <t>Há VTs qe estão errados:  [ e ] e { e }, read e write são ids e não palavras reservadas</t>
  </si>
  <si>
    <t>na definição do CASE aparece um não terminal &lt;contante&gt; que não é definido, inviabilizando a definição formal da gramática</t>
  </si>
  <si>
    <t>Relatório: 0.4</t>
  </si>
  <si>
    <t>Na sessão Operações sobre tipos elementares deveria ter mostrado os operadores e os resultados para CADA tipo difentente, inclusive porque a sua extensão é um novo tipo primitivo</t>
  </si>
  <si>
    <t>Erro na tabela de prioridade de operadores</t>
  </si>
  <si>
    <t>Booleano não pode ser lido (segue PASCAL)</t>
  </si>
  <si>
    <t>Inclui comandos que o grupo não possui</t>
  </si>
  <si>
    <t>a estrutura em nível de unidade de programa é procedimento (no seu caso)</t>
  </si>
  <si>
    <t>não mostra exemplos, como pedido</t>
  </si>
  <si>
    <t>Extensão: 0.8</t>
  </si>
  <si>
    <t>altera totalmente a declaração de procedimentos na gramática e não devia fazer isto</t>
  </si>
  <si>
    <t>inclui elementos no VT que não pertencema  FRANKIE como %,  \</t>
  </si>
  <si>
    <t>Problemas na Sessão de Operações sobre Tipos Elementares, pois faltam operadores e há erro na tabela de prioridade. Não colocaram o tipo resultante das operações</t>
  </si>
  <si>
    <t>Não trazem exemplos de programas com a extensão do grupo</t>
  </si>
  <si>
    <t>LL(1): 0,5</t>
  </si>
  <si>
    <t>Extensão: 0.9</t>
  </si>
  <si>
    <t>read, write, true e false são Ids e não palavras reservadas. Incluam ID e número como elemento do Vt e não seus elementos componentes</t>
  </si>
  <si>
    <t>Na sessão Operação sobre tipos elementares há vários problemas: não mostra os operadores e resultados para CADA operador e traz uma tabela de prioridade errada</t>
  </si>
  <si>
    <t>Tipo booleano não pode ser lido</t>
  </si>
  <si>
    <t>não indica quais são as estruturas de controle no nível de cláusulas nem as no nível de programa</t>
  </si>
  <si>
    <t>não coloca a extensão no formato EBNF, nem ao menos BNF</t>
  </si>
  <si>
    <t>Relatório: 0.9</t>
  </si>
  <si>
    <t>Na sessão sobre Operações sobre tipos elementares não incluiu os relacionais. As operações não são feitas bit a bit com os nossos operadores.</t>
  </si>
  <si>
    <t>Erro nos resultados das operações. Na tabela de prioridade não incluiram os sinais</t>
  </si>
  <si>
    <t>Incluiram um exemplo de programa com TYPEDEF em que declaram algo parecido com uma struct embora a extensão era somente para permitir</t>
  </si>
  <si>
    <t>typedef para tipos básicos (int e boolean).</t>
  </si>
  <si>
    <t>Extensão: 0,8</t>
  </si>
  <si>
    <t>A extensão não segue a característica do typedef em C em que o tipo vem antes do identificador de tipo</t>
  </si>
  <si>
    <t>Na Sessão de Operações sobre Tipos Elementares falta dizer quem são os operandos que resultam em um dado resultado!</t>
  </si>
  <si>
    <t>Faltam os lógicos</t>
  </si>
  <si>
    <t xml:space="preserve">Na tabela de prioridade faltam os sinais e os ( ) </t>
  </si>
  <si>
    <t>Read e Write não pode ser ao mesmo tempo função e procedimento: eles são procedimentos pré-definidos</t>
  </si>
  <si>
    <t>Não trouxeram exemplos de programas com a extensão</t>
  </si>
  <si>
    <t>Relatório: 0,6</t>
  </si>
  <si>
    <t xml:space="preserve">Não pedi especificação semântica!!!!!!!!!!!!!!!!!!!!!!! </t>
  </si>
  <si>
    <t>Não basta uma gramática gerar o que é certo, ela não pode gerar o que é errado também</t>
  </si>
  <si>
    <t xml:space="preserve"> há um erro no enum, pois a gramática permite criar: enum x,y,x;</t>
  </si>
  <si>
    <t>Relatório: 1.0</t>
  </si>
  <si>
    <t>Nas operações sobre tipos elementares faltam os operadores relacionais com booleanos</t>
  </si>
  <si>
    <t>Na tabela de prioridade faltam os sinais e dizer que ( ) tem a maior prioridade</t>
  </si>
  <si>
    <t>Booleano não pode ser lido</t>
  </si>
  <si>
    <t>Nos exemplos de programas colocaram ; antes de END: não há!!!</t>
  </si>
  <si>
    <t>read, write, true e false não são palavras reservadas</t>
  </si>
  <si>
    <t>No comando for deve colocar &lt;comando&gt; em vez de &lt;comando composto&gt; para não forçar</t>
  </si>
  <si>
    <t>ter begin...end quando queremos um único comando.</t>
  </si>
  <si>
    <t>Erro na tabela de prioridade. Deveria retirar as prioridades da própria gramática e não dar alguma outra prioridade para os operadores</t>
  </si>
  <si>
    <t>Booleanos não podem ser lidos</t>
  </si>
  <si>
    <t>Relatório: 1,2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</si>
</sst>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1" fillId="0" borderId="8" xfId="0" applyFont="1" applyBorder="1"/>
    <xf numFmtId="0" fontId="0" fillId="0" borderId="0" xfId="0" applyFont="1"/>
    <xf numFmtId="2" fontId="0" fillId="0" borderId="7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0" fontId="1" fillId="0" borderId="8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 applyBorder="1"/>
    <xf numFmtId="0" fontId="2" fillId="0" borderId="11" xfId="0" applyFont="1" applyBorder="1"/>
    <xf numFmtId="2" fontId="2" fillId="0" borderId="11" xfId="0" applyNumberFormat="1" applyFont="1" applyBorder="1"/>
    <xf numFmtId="0" fontId="3" fillId="0" borderId="11" xfId="0" applyFont="1" applyBorder="1"/>
    <xf numFmtId="2" fontId="3" fillId="0" borderId="11" xfId="0" applyNumberFormat="1" applyFont="1" applyBorder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2" xfId="0" applyNumberFormat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Border="1"/>
    <xf numFmtId="0" fontId="3" fillId="0" borderId="0" xfId="0" applyFont="1" applyFill="1" applyBorder="1"/>
    <xf numFmtId="0" fontId="0" fillId="0" borderId="8" xfId="0" applyBorder="1"/>
    <xf numFmtId="0" fontId="1" fillId="0" borderId="11" xfId="0" applyFont="1" applyBorder="1" applyAlignment="1">
      <alignment horizontal="center"/>
    </xf>
    <xf numFmtId="0" fontId="3" fillId="0" borderId="0" xfId="0" applyFont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center"/>
    </xf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4" xfId="0" applyFont="1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4" xfId="0" applyFont="1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" fillId="4" borderId="6" xfId="0" applyFont="1" applyFill="1" applyBorder="1"/>
    <xf numFmtId="0" fontId="0" fillId="4" borderId="7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5" borderId="4" xfId="0" applyFont="1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6" xfId="0" applyFont="1" applyFill="1" applyBorder="1"/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1" xfId="0" applyFon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6" xfId="0" applyFont="1" applyFill="1" applyBorder="1"/>
    <xf numFmtId="0" fontId="0" fillId="6" borderId="7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_lexico_SCC_206_2011_A_re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1"/>
      <sheetName val="g2"/>
      <sheetName val="g3"/>
      <sheetName val="g4"/>
      <sheetName val="g5"/>
      <sheetName val="g6"/>
      <sheetName val="g7"/>
      <sheetName val="g8"/>
      <sheetName val="g9"/>
      <sheetName val="g10"/>
      <sheetName val="g11"/>
      <sheetName val="g12"/>
      <sheetName val="g13"/>
      <sheetName val="g14"/>
      <sheetName val="g15"/>
      <sheetName val="g16"/>
      <sheetName val="Notas"/>
    </sheetNames>
    <sheetDataSet>
      <sheetData sheetId="0">
        <row r="12">
          <cell r="B12">
            <v>8.0500000000000007</v>
          </cell>
        </row>
      </sheetData>
      <sheetData sheetId="1">
        <row r="12">
          <cell r="B12">
            <v>7.8000000000000007</v>
          </cell>
        </row>
      </sheetData>
      <sheetData sheetId="2">
        <row r="12">
          <cell r="B12">
            <v>7.4</v>
          </cell>
        </row>
      </sheetData>
      <sheetData sheetId="3">
        <row r="12">
          <cell r="B12">
            <v>6.35</v>
          </cell>
        </row>
      </sheetData>
      <sheetData sheetId="4">
        <row r="12">
          <cell r="B12">
            <v>5.9</v>
          </cell>
        </row>
      </sheetData>
      <sheetData sheetId="5">
        <row r="12">
          <cell r="B12">
            <v>5.45</v>
          </cell>
        </row>
      </sheetData>
      <sheetData sheetId="6">
        <row r="12">
          <cell r="B12">
            <v>9.1</v>
          </cell>
        </row>
      </sheetData>
      <sheetData sheetId="7">
        <row r="12">
          <cell r="B12">
            <v>2</v>
          </cell>
        </row>
      </sheetData>
      <sheetData sheetId="8">
        <row r="12">
          <cell r="B12">
            <v>7.5</v>
          </cell>
        </row>
      </sheetData>
      <sheetData sheetId="9">
        <row r="12">
          <cell r="B12">
            <v>8.5500000000000007</v>
          </cell>
        </row>
      </sheetData>
      <sheetData sheetId="10">
        <row r="12">
          <cell r="B12">
            <v>7.95</v>
          </cell>
        </row>
      </sheetData>
      <sheetData sheetId="11">
        <row r="12">
          <cell r="B12">
            <v>6.75</v>
          </cell>
        </row>
      </sheetData>
      <sheetData sheetId="12">
        <row r="12">
          <cell r="B12">
            <v>8.3500000000000014</v>
          </cell>
        </row>
      </sheetData>
      <sheetData sheetId="13">
        <row r="12">
          <cell r="B12">
            <v>2.8</v>
          </cell>
        </row>
      </sheetData>
      <sheetData sheetId="14">
        <row r="12">
          <cell r="B12">
            <v>2.5</v>
          </cell>
        </row>
      </sheetData>
      <sheetData sheetId="15">
        <row r="12">
          <cell r="B12">
            <v>9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opLeftCell="A10" workbookViewId="0">
      <selection activeCell="A25" sqref="A25"/>
    </sheetView>
  </sheetViews>
  <sheetFormatPr defaultRowHeight="14.4"/>
  <cols>
    <col min="1" max="1" width="21.109375" customWidth="1"/>
    <col min="2" max="2" width="23" bestFit="1" customWidth="1"/>
    <col min="3" max="3" width="22.6640625" bestFit="1" customWidth="1"/>
    <col min="4" max="4" width="26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6.6640625" customWidth="1"/>
    <col min="16" max="17" width="19.44140625" bestFit="1" customWidth="1"/>
    <col min="18" max="18" width="12.88671875" bestFit="1" customWidth="1"/>
    <col min="19" max="19" width="14.5546875" bestFit="1" customWidth="1"/>
    <col min="21" max="21" width="14.33203125" bestFit="1" customWidth="1"/>
    <col min="22" max="22" width="25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21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20</v>
      </c>
      <c r="S2" s="87"/>
      <c r="V2" t="s">
        <v>22</v>
      </c>
    </row>
    <row r="3" spans="1:22">
      <c r="A3" s="37" t="s">
        <v>4</v>
      </c>
      <c r="B3" s="89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23</v>
      </c>
    </row>
    <row r="4" spans="1:22">
      <c r="A4" s="4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140</v>
      </c>
    </row>
    <row r="5" spans="1:22">
      <c r="A5" s="9">
        <v>0</v>
      </c>
      <c r="B5" s="7">
        <v>0.09</v>
      </c>
      <c r="C5" s="7">
        <v>0.17</v>
      </c>
      <c r="D5" s="7">
        <v>0.17</v>
      </c>
      <c r="E5" s="7">
        <v>0.17</v>
      </c>
      <c r="F5" s="7">
        <v>0.16</v>
      </c>
      <c r="G5" s="27">
        <v>0.16</v>
      </c>
      <c r="H5" s="8">
        <v>0.25</v>
      </c>
      <c r="I5" s="8">
        <v>0.13</v>
      </c>
      <c r="J5" s="8">
        <v>0.25</v>
      </c>
      <c r="K5" s="8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0.25</v>
      </c>
      <c r="Q5" s="7">
        <v>0.25</v>
      </c>
      <c r="R5" s="8">
        <v>0.5</v>
      </c>
      <c r="S5" s="27">
        <v>0.5</v>
      </c>
      <c r="U5" t="s">
        <v>90</v>
      </c>
      <c r="V5" t="s">
        <v>97</v>
      </c>
    </row>
    <row r="6" spans="1:22">
      <c r="U6" t="s">
        <v>91</v>
      </c>
      <c r="V6" t="s">
        <v>92</v>
      </c>
    </row>
    <row r="7" spans="1:22">
      <c r="U7" t="s">
        <v>93</v>
      </c>
      <c r="V7" t="s">
        <v>94</v>
      </c>
    </row>
    <row r="8" spans="1:22">
      <c r="A8" s="5" t="s">
        <v>167</v>
      </c>
      <c r="B8" s="5" t="s">
        <v>171</v>
      </c>
      <c r="C8" s="5" t="s">
        <v>172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  <c r="U8" t="s">
        <v>95</v>
      </c>
      <c r="V8">
        <v>256</v>
      </c>
    </row>
    <row r="9" spans="1:22">
      <c r="A9" s="9">
        <v>0</v>
      </c>
      <c r="B9" s="9">
        <v>0</v>
      </c>
      <c r="C9" s="9">
        <v>0</v>
      </c>
      <c r="D9" s="9">
        <v>0</v>
      </c>
      <c r="E9" s="9">
        <v>1</v>
      </c>
      <c r="F9" s="9">
        <v>0.05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5.4500000000000011</v>
      </c>
    </row>
    <row r="12" spans="1:22">
      <c r="A12" s="16" t="s">
        <v>290</v>
      </c>
      <c r="B12" s="17">
        <v>2.2000000000000002</v>
      </c>
    </row>
    <row r="13" spans="1:22">
      <c r="A13" s="18" t="s">
        <v>0</v>
      </c>
      <c r="B13" s="19">
        <f>B11+B12</f>
        <v>7.6500000000000012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141</v>
      </c>
    </row>
    <row r="17" spans="1:1">
      <c r="A17" s="32" t="s">
        <v>190</v>
      </c>
    </row>
    <row r="18" spans="1:1">
      <c r="A18" s="32" t="s">
        <v>244</v>
      </c>
    </row>
    <row r="19" spans="1:1">
      <c r="A19" s="6" t="s">
        <v>142</v>
      </c>
    </row>
    <row r="20" spans="1:1">
      <c r="A20" t="s">
        <v>149</v>
      </c>
    </row>
    <row r="21" spans="1:1">
      <c r="A21" t="s">
        <v>151</v>
      </c>
    </row>
    <row r="23" spans="1:1">
      <c r="A23" s="22" t="s">
        <v>289</v>
      </c>
    </row>
    <row r="25" spans="1:1">
      <c r="A25" t="s">
        <v>312</v>
      </c>
    </row>
    <row r="26" spans="1:1" ht="158.4">
      <c r="A26" s="83" t="s">
        <v>297</v>
      </c>
    </row>
    <row r="27" spans="1:1" ht="86.4">
      <c r="A27" s="84" t="s">
        <v>291</v>
      </c>
    </row>
    <row r="28" spans="1:1">
      <c r="A28" t="s">
        <v>292</v>
      </c>
    </row>
    <row r="29" spans="1:1">
      <c r="A29" t="s">
        <v>293</v>
      </c>
    </row>
    <row r="30" spans="1:1">
      <c r="A30" t="s">
        <v>309</v>
      </c>
    </row>
    <row r="31" spans="1:1">
      <c r="A31" t="s">
        <v>310</v>
      </c>
    </row>
    <row r="32" spans="1:1">
      <c r="A32" t="s">
        <v>311</v>
      </c>
    </row>
  </sheetData>
  <mergeCells count="7">
    <mergeCell ref="A1:R1"/>
    <mergeCell ref="R2:S2"/>
    <mergeCell ref="H3:K3"/>
    <mergeCell ref="L3:O3"/>
    <mergeCell ref="P3:Q3"/>
    <mergeCell ref="B3:G3"/>
    <mergeCell ref="A2: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0"/>
  <sheetViews>
    <sheetView topLeftCell="A4" workbookViewId="0">
      <selection activeCell="A21" sqref="A21"/>
    </sheetView>
  </sheetViews>
  <sheetFormatPr defaultRowHeight="14.4"/>
  <cols>
    <col min="1" max="1" width="21.3320312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8.3320312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10</v>
      </c>
      <c r="S2" s="87"/>
      <c r="U2" t="s">
        <v>89</v>
      </c>
      <c r="V2" t="s">
        <v>48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49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153</v>
      </c>
      <c r="V4" t="s">
        <v>50</v>
      </c>
    </row>
    <row r="5" spans="1:22">
      <c r="A5" s="9">
        <v>0.5</v>
      </c>
      <c r="B5" s="7">
        <v>0.17</v>
      </c>
      <c r="C5" s="7">
        <v>0.17</v>
      </c>
      <c r="D5" s="7">
        <v>0.17</v>
      </c>
      <c r="E5" s="7">
        <v>0.17</v>
      </c>
      <c r="F5" s="7">
        <v>0.16</v>
      </c>
      <c r="G5" s="7">
        <v>0.16</v>
      </c>
      <c r="H5" s="8">
        <v>0.13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0.5</v>
      </c>
      <c r="U5" t="s">
        <v>90</v>
      </c>
      <c r="V5" t="s">
        <v>113</v>
      </c>
    </row>
    <row r="6" spans="1:22">
      <c r="U6" t="s">
        <v>91</v>
      </c>
      <c r="V6" t="s">
        <v>112</v>
      </c>
    </row>
    <row r="7" spans="1:22">
      <c r="U7" t="s">
        <v>93</v>
      </c>
      <c r="V7" t="s">
        <v>99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  <c r="U8" t="s">
        <v>95</v>
      </c>
      <c r="V8">
        <v>256</v>
      </c>
    </row>
    <row r="9" spans="1:22">
      <c r="A9" s="9">
        <v>0</v>
      </c>
      <c r="B9" s="9">
        <v>0</v>
      </c>
      <c r="C9" s="9">
        <v>1</v>
      </c>
      <c r="D9" s="9">
        <v>0.3</v>
      </c>
      <c r="E9" s="9">
        <v>1</v>
      </c>
      <c r="F9" s="9">
        <v>0.05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5.83</v>
      </c>
    </row>
    <row r="12" spans="1:22">
      <c r="A12" s="16" t="s">
        <v>290</v>
      </c>
      <c r="B12" s="17">
        <v>2.2000000000000002</v>
      </c>
    </row>
    <row r="13" spans="1:22">
      <c r="A13" s="18" t="s">
        <v>0</v>
      </c>
      <c r="B13" s="19">
        <f>B11+B12</f>
        <v>8.0300000000000011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183</v>
      </c>
    </row>
    <row r="17" spans="1:1">
      <c r="A17" t="s">
        <v>211</v>
      </c>
    </row>
    <row r="18" spans="1:1">
      <c r="A18" t="s">
        <v>213</v>
      </c>
    </row>
    <row r="19" spans="1:1">
      <c r="A19" t="s">
        <v>214</v>
      </c>
    </row>
    <row r="20" spans="1:1">
      <c r="A20" s="33"/>
    </row>
    <row r="21" spans="1:1">
      <c r="A21" t="s">
        <v>289</v>
      </c>
    </row>
    <row r="23" spans="1:1">
      <c r="A23" s="22" t="s">
        <v>345</v>
      </c>
    </row>
    <row r="24" spans="1:1">
      <c r="A24" s="22" t="s">
        <v>377</v>
      </c>
    </row>
    <row r="25" spans="1:1">
      <c r="A25" s="22" t="s">
        <v>378</v>
      </c>
    </row>
    <row r="27" spans="1:1">
      <c r="A27" s="22" t="s">
        <v>379</v>
      </c>
    </row>
    <row r="29" spans="1:1">
      <c r="A29" s="22" t="s">
        <v>380</v>
      </c>
    </row>
    <row r="30" spans="1:1">
      <c r="A30" t="s">
        <v>381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9"/>
  <sheetViews>
    <sheetView topLeftCell="A12" workbookViewId="0">
      <selection activeCell="C17" sqref="C17"/>
    </sheetView>
  </sheetViews>
  <sheetFormatPr defaultRowHeight="14.4"/>
  <cols>
    <col min="1" max="1" width="21.33203125" customWidth="1"/>
    <col min="2" max="2" width="23.6640625" bestFit="1" customWidth="1"/>
    <col min="3" max="3" width="23.1093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3.5546875" bestFit="1" customWidth="1"/>
    <col min="19" max="20" width="14.44140625" bestFit="1" customWidth="1"/>
    <col min="22" max="22" width="14.33203125" bestFit="1" customWidth="1"/>
  </cols>
  <sheetData>
    <row r="1" spans="1:23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T1" s="25"/>
      <c r="V1" t="s">
        <v>89</v>
      </c>
      <c r="W1" t="s">
        <v>51</v>
      </c>
    </row>
    <row r="2" spans="1:23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11</v>
      </c>
      <c r="S2" s="93"/>
      <c r="T2" s="87"/>
      <c r="W2" t="s">
        <v>52</v>
      </c>
    </row>
    <row r="3" spans="1:23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5"/>
      <c r="T3" s="26"/>
      <c r="W3" t="s">
        <v>53</v>
      </c>
    </row>
    <row r="4" spans="1:23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143</v>
      </c>
      <c r="S4" s="2" t="s">
        <v>162</v>
      </c>
      <c r="T4" s="3" t="s">
        <v>163</v>
      </c>
      <c r="V4" t="s">
        <v>90</v>
      </c>
      <c r="W4" t="s">
        <v>114</v>
      </c>
    </row>
    <row r="5" spans="1:23">
      <c r="A5" s="9">
        <v>0.5</v>
      </c>
      <c r="B5" s="7">
        <v>0.17</v>
      </c>
      <c r="C5" s="7">
        <v>0.17</v>
      </c>
      <c r="D5" s="7">
        <v>0.17</v>
      </c>
      <c r="E5" s="7">
        <v>0.17</v>
      </c>
      <c r="F5" s="7">
        <v>0.16</v>
      </c>
      <c r="G5" s="2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0.34</v>
      </c>
      <c r="S5" s="7">
        <v>0.33</v>
      </c>
      <c r="T5" s="27">
        <v>0.33</v>
      </c>
      <c r="V5" t="s">
        <v>91</v>
      </c>
      <c r="W5" t="s">
        <v>98</v>
      </c>
    </row>
    <row r="6" spans="1:23">
      <c r="V6" t="s">
        <v>93</v>
      </c>
      <c r="W6" t="s">
        <v>115</v>
      </c>
    </row>
    <row r="7" spans="1:23">
      <c r="V7" t="s">
        <v>95</v>
      </c>
      <c r="W7">
        <v>256</v>
      </c>
    </row>
    <row r="8" spans="1:23">
      <c r="A8" s="5" t="s">
        <v>179</v>
      </c>
      <c r="B8" s="5" t="s">
        <v>171</v>
      </c>
      <c r="C8" s="5" t="s">
        <v>180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3">
      <c r="A9" s="9">
        <v>0</v>
      </c>
      <c r="B9" s="9">
        <v>0</v>
      </c>
      <c r="C9" s="9">
        <v>0</v>
      </c>
      <c r="D9" s="9">
        <v>0.3</v>
      </c>
      <c r="E9" s="9">
        <v>1</v>
      </c>
      <c r="F9" s="9">
        <v>0.2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23">
      <c r="A11" s="16" t="s">
        <v>5</v>
      </c>
      <c r="B11" s="17">
        <f>SUM(A5:T5)-SUM(A9:C9)+SUM(D9:G9)</f>
        <v>7.1</v>
      </c>
    </row>
    <row r="12" spans="1:23">
      <c r="A12" s="16" t="s">
        <v>290</v>
      </c>
      <c r="B12" s="17">
        <v>1.4</v>
      </c>
    </row>
    <row r="13" spans="1:23">
      <c r="A13" s="18" t="s">
        <v>0</v>
      </c>
      <c r="B13" s="19">
        <f>B11+B12</f>
        <v>8.5</v>
      </c>
    </row>
    <row r="14" spans="1:23">
      <c r="A14" s="14"/>
      <c r="B14" s="15"/>
    </row>
    <row r="15" spans="1:23">
      <c r="A15" t="s">
        <v>1</v>
      </c>
    </row>
    <row r="16" spans="1:23">
      <c r="A16" s="32" t="s">
        <v>164</v>
      </c>
    </row>
    <row r="17" spans="1:2">
      <c r="A17" t="s">
        <v>151</v>
      </c>
    </row>
    <row r="19" spans="1:2">
      <c r="A19" t="s">
        <v>289</v>
      </c>
    </row>
    <row r="20" spans="1:2">
      <c r="A20" s="20"/>
    </row>
    <row r="21" spans="1:2">
      <c r="A21" t="s">
        <v>398</v>
      </c>
      <c r="B21" s="6"/>
    </row>
    <row r="22" spans="1:2">
      <c r="A22" t="s">
        <v>382</v>
      </c>
    </row>
    <row r="23" spans="1:2">
      <c r="A23" s="22" t="s">
        <v>383</v>
      </c>
    </row>
    <row r="24" spans="1:2">
      <c r="A24" s="22" t="s">
        <v>384</v>
      </c>
    </row>
    <row r="25" spans="1:2">
      <c r="A25" s="22"/>
    </row>
    <row r="26" spans="1:2">
      <c r="A26" s="22" t="s">
        <v>333</v>
      </c>
    </row>
    <row r="28" spans="1:2">
      <c r="A28" s="22" t="s">
        <v>374</v>
      </c>
    </row>
    <row r="29" spans="1:2">
      <c r="A29" s="22" t="s">
        <v>385</v>
      </c>
    </row>
  </sheetData>
  <mergeCells count="7">
    <mergeCell ref="H3:K3"/>
    <mergeCell ref="L3:O3"/>
    <mergeCell ref="P3:Q3"/>
    <mergeCell ref="B3:G3"/>
    <mergeCell ref="A1:R1"/>
    <mergeCell ref="A2:Q2"/>
    <mergeCell ref="R2:T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36"/>
  <sheetViews>
    <sheetView topLeftCell="A4" workbookViewId="0">
      <selection activeCell="A25" sqref="A25"/>
    </sheetView>
  </sheetViews>
  <sheetFormatPr defaultRowHeight="14.4"/>
  <cols>
    <col min="1" max="1" width="21.4414062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6.88671875" bestFit="1" customWidth="1"/>
  </cols>
  <sheetData>
    <row r="1" spans="1:19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19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13</v>
      </c>
      <c r="S2" s="87"/>
    </row>
    <row r="3" spans="1:19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</row>
    <row r="4" spans="1:19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165</v>
      </c>
    </row>
    <row r="5" spans="1:19">
      <c r="A5" s="9">
        <v>0.5</v>
      </c>
      <c r="B5" s="7">
        <v>0.17</v>
      </c>
      <c r="C5" s="7">
        <v>0.17</v>
      </c>
      <c r="D5" s="7">
        <v>0</v>
      </c>
      <c r="E5" s="7">
        <v>0.17</v>
      </c>
      <c r="F5" s="7">
        <v>0.16</v>
      </c>
      <c r="G5" s="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0.12</v>
      </c>
      <c r="O5" s="27">
        <v>0.25</v>
      </c>
      <c r="P5" s="7">
        <v>0.5</v>
      </c>
      <c r="Q5" s="7">
        <v>0.5</v>
      </c>
      <c r="R5" s="8">
        <v>0</v>
      </c>
      <c r="S5" s="27">
        <v>0</v>
      </c>
    </row>
    <row r="8" spans="1:19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19">
      <c r="A9" s="9">
        <v>0</v>
      </c>
      <c r="B9" s="9">
        <v>0</v>
      </c>
      <c r="C9" s="9">
        <v>1</v>
      </c>
      <c r="D9" s="9">
        <v>0</v>
      </c>
      <c r="E9" s="9">
        <v>1</v>
      </c>
      <c r="F9" s="9">
        <v>0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19">
      <c r="A11" s="16" t="s">
        <v>5</v>
      </c>
      <c r="B11" s="17">
        <f>SUM(A5:S5)-SUM(A9:C9)+SUM(D9:G9)</f>
        <v>4.3000000000000007</v>
      </c>
    </row>
    <row r="12" spans="1:19">
      <c r="A12" s="16" t="s">
        <v>290</v>
      </c>
      <c r="B12" s="17">
        <v>1.7</v>
      </c>
    </row>
    <row r="13" spans="1:19">
      <c r="A13" s="18" t="s">
        <v>0</v>
      </c>
      <c r="B13" s="19">
        <f>B11+B12</f>
        <v>6.0000000000000009</v>
      </c>
    </row>
    <row r="14" spans="1:19">
      <c r="A14" s="14"/>
      <c r="B14" s="15"/>
    </row>
    <row r="15" spans="1:19">
      <c r="A15" t="s">
        <v>1</v>
      </c>
    </row>
    <row r="16" spans="1:19">
      <c r="A16" s="32" t="s">
        <v>216</v>
      </c>
    </row>
    <row r="17" spans="1:1">
      <c r="A17" s="32" t="s">
        <v>217</v>
      </c>
    </row>
    <row r="18" spans="1:1">
      <c r="A18" s="32" t="s">
        <v>218</v>
      </c>
    </row>
    <row r="19" spans="1:1">
      <c r="A19" s="32" t="s">
        <v>219</v>
      </c>
    </row>
    <row r="20" spans="1:1">
      <c r="A20" s="32" t="s">
        <v>183</v>
      </c>
    </row>
    <row r="21" spans="1:1">
      <c r="A21" t="s">
        <v>215</v>
      </c>
    </row>
    <row r="22" spans="1:1">
      <c r="A22" s="32" t="s">
        <v>220</v>
      </c>
    </row>
    <row r="23" spans="1:1">
      <c r="A23" t="s">
        <v>221</v>
      </c>
    </row>
    <row r="24" spans="1:1">
      <c r="A24" s="6"/>
    </row>
    <row r="25" spans="1:1">
      <c r="A25" s="22" t="s">
        <v>289</v>
      </c>
    </row>
    <row r="26" spans="1:1">
      <c r="A26" s="20"/>
    </row>
    <row r="27" spans="1:1">
      <c r="A27" t="s">
        <v>386</v>
      </c>
    </row>
    <row r="28" spans="1:1">
      <c r="A28" t="s">
        <v>387</v>
      </c>
    </row>
    <row r="29" spans="1:1">
      <c r="A29" s="22" t="s">
        <v>388</v>
      </c>
    </row>
    <row r="30" spans="1:1">
      <c r="A30" s="22" t="s">
        <v>389</v>
      </c>
    </row>
    <row r="31" spans="1:1">
      <c r="A31" s="22" t="s">
        <v>390</v>
      </c>
    </row>
    <row r="33" spans="1:1">
      <c r="A33" s="22" t="s">
        <v>333</v>
      </c>
    </row>
    <row r="35" spans="1:1">
      <c r="A35" s="22" t="s">
        <v>391</v>
      </c>
    </row>
    <row r="36" spans="1:1">
      <c r="A36" t="s">
        <v>392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39"/>
  <sheetViews>
    <sheetView topLeftCell="A4" workbookViewId="0">
      <selection activeCell="B13" sqref="B13"/>
    </sheetView>
  </sheetViews>
  <sheetFormatPr defaultRowHeight="14.4"/>
  <cols>
    <col min="1" max="1" width="21.3320312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5" bestFit="1" customWidth="1"/>
  </cols>
  <sheetData>
    <row r="1" spans="1:19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19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12</v>
      </c>
      <c r="S2" s="87"/>
    </row>
    <row r="3" spans="1:19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</row>
    <row r="4" spans="1:19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166</v>
      </c>
    </row>
    <row r="5" spans="1:19">
      <c r="A5" s="9">
        <v>0</v>
      </c>
      <c r="B5" s="7">
        <v>0.09</v>
      </c>
      <c r="C5" s="7">
        <v>0.09</v>
      </c>
      <c r="D5" s="7">
        <v>0.17</v>
      </c>
      <c r="E5" s="7">
        <v>0.09</v>
      </c>
      <c r="F5" s="7">
        <v>0.16</v>
      </c>
      <c r="G5" s="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0.25</v>
      </c>
    </row>
    <row r="8" spans="1:19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19">
      <c r="A9" s="9">
        <v>1</v>
      </c>
      <c r="B9" s="9">
        <v>0</v>
      </c>
      <c r="C9" s="9">
        <v>0</v>
      </c>
      <c r="D9" s="9">
        <v>0.3</v>
      </c>
      <c r="E9" s="9">
        <v>1</v>
      </c>
      <c r="F9" s="9">
        <v>0.1</v>
      </c>
      <c r="G9" s="9">
        <v>0.05</v>
      </c>
      <c r="H9" s="13"/>
      <c r="I9" s="13"/>
      <c r="J9" s="13"/>
      <c r="K9" s="13"/>
      <c r="L9" s="13"/>
      <c r="M9" s="13"/>
      <c r="N9" s="13"/>
      <c r="O9" s="13"/>
      <c r="P9" s="13"/>
    </row>
    <row r="11" spans="1:19">
      <c r="A11" s="16" t="s">
        <v>5</v>
      </c>
      <c r="B11" s="17">
        <f>SUM(A5:S5)-SUM(A9:C9)+SUM(D9:G9)</f>
        <v>4.96</v>
      </c>
    </row>
    <row r="12" spans="1:19">
      <c r="A12" s="16" t="s">
        <v>290</v>
      </c>
      <c r="B12" s="17">
        <v>1.9</v>
      </c>
    </row>
    <row r="13" spans="1:19">
      <c r="A13" s="18" t="s">
        <v>0</v>
      </c>
      <c r="B13" s="19">
        <f>B11+B12</f>
        <v>6.8599999999999994</v>
      </c>
    </row>
    <row r="14" spans="1:19">
      <c r="A14" s="14"/>
      <c r="B14" s="15"/>
    </row>
    <row r="15" spans="1:19">
      <c r="A15" t="s">
        <v>1</v>
      </c>
    </row>
    <row r="16" spans="1:19">
      <c r="A16" s="32" t="s">
        <v>145</v>
      </c>
    </row>
    <row r="17" spans="1:1">
      <c r="A17" t="s">
        <v>190</v>
      </c>
    </row>
    <row r="18" spans="1:1">
      <c r="A18" t="s">
        <v>191</v>
      </c>
    </row>
    <row r="19" spans="1:1">
      <c r="A19" t="s">
        <v>222</v>
      </c>
    </row>
    <row r="20" spans="1:1">
      <c r="A20" t="s">
        <v>209</v>
      </c>
    </row>
    <row r="21" spans="1:1">
      <c r="A21" t="s">
        <v>207</v>
      </c>
    </row>
    <row r="22" spans="1:1">
      <c r="A22" t="s">
        <v>210</v>
      </c>
    </row>
    <row r="23" spans="1:1">
      <c r="A23" s="6"/>
    </row>
    <row r="24" spans="1:1">
      <c r="A24" s="22"/>
    </row>
    <row r="25" spans="1:1">
      <c r="A25" s="22" t="s">
        <v>289</v>
      </c>
    </row>
    <row r="26" spans="1:1">
      <c r="A26" s="22"/>
    </row>
    <row r="27" spans="1:1">
      <c r="A27" t="s">
        <v>398</v>
      </c>
    </row>
    <row r="28" spans="1:1">
      <c r="A28" t="s">
        <v>393</v>
      </c>
    </row>
    <row r="29" spans="1:1">
      <c r="A29" s="22" t="s">
        <v>394</v>
      </c>
    </row>
    <row r="30" spans="1:1">
      <c r="A30" s="22" t="s">
        <v>395</v>
      </c>
    </row>
    <row r="31" spans="1:1">
      <c r="A31" s="22" t="s">
        <v>396</v>
      </c>
    </row>
    <row r="32" spans="1:1">
      <c r="A32" s="22" t="s">
        <v>399</v>
      </c>
    </row>
    <row r="33" spans="1:1">
      <c r="A33" s="22" t="s">
        <v>397</v>
      </c>
    </row>
    <row r="35" spans="1:1">
      <c r="A35" s="22" t="s">
        <v>379</v>
      </c>
    </row>
    <row r="37" spans="1:1">
      <c r="A37" s="22" t="s">
        <v>391</v>
      </c>
    </row>
    <row r="38" spans="1:1">
      <c r="A38" t="s">
        <v>401</v>
      </c>
    </row>
    <row r="39" spans="1:1">
      <c r="A39" s="22" t="s">
        <v>400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1"/>
  <sheetViews>
    <sheetView topLeftCell="A7" workbookViewId="0">
      <selection activeCell="A12" sqref="A12"/>
    </sheetView>
  </sheetViews>
  <sheetFormatPr defaultRowHeight="14.4"/>
  <cols>
    <col min="1" max="1" width="21.4414062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1.5546875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8.3320312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75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10</v>
      </c>
      <c r="S2" s="87"/>
      <c r="V2" t="s">
        <v>73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153</v>
      </c>
      <c r="U4" t="s">
        <v>90</v>
      </c>
      <c r="V4" t="s">
        <v>116</v>
      </c>
    </row>
    <row r="5" spans="1:22">
      <c r="A5" s="9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v>0</v>
      </c>
      <c r="I5" s="7">
        <v>0</v>
      </c>
      <c r="J5" s="7">
        <v>0</v>
      </c>
      <c r="K5" s="27">
        <v>0</v>
      </c>
      <c r="L5" s="8">
        <v>0</v>
      </c>
      <c r="M5" s="7">
        <v>0</v>
      </c>
      <c r="N5" s="7">
        <v>0</v>
      </c>
      <c r="O5" s="27">
        <v>0</v>
      </c>
      <c r="P5" s="7">
        <v>0</v>
      </c>
      <c r="Q5" s="7">
        <v>0</v>
      </c>
      <c r="R5" s="8">
        <v>0</v>
      </c>
      <c r="S5" s="27">
        <v>0</v>
      </c>
      <c r="U5" t="s">
        <v>91</v>
      </c>
      <c r="V5" t="s">
        <v>92</v>
      </c>
    </row>
    <row r="6" spans="1:22">
      <c r="U6" t="s">
        <v>93</v>
      </c>
      <c r="V6" t="s">
        <v>99</v>
      </c>
    </row>
    <row r="7" spans="1:22">
      <c r="U7" t="s">
        <v>95</v>
      </c>
      <c r="V7">
        <v>255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0</v>
      </c>
    </row>
    <row r="12" spans="1:22">
      <c r="A12" s="16" t="s">
        <v>290</v>
      </c>
      <c r="B12" s="17"/>
    </row>
    <row r="13" spans="1:22">
      <c r="A13" s="18" t="s">
        <v>0</v>
      </c>
      <c r="B13" s="19">
        <f>B11+B12</f>
        <v>0</v>
      </c>
    </row>
    <row r="14" spans="1:22">
      <c r="A14" s="14"/>
      <c r="B14" s="15"/>
    </row>
    <row r="15" spans="1:22">
      <c r="A15" t="s">
        <v>1</v>
      </c>
    </row>
    <row r="16" spans="1:22">
      <c r="A16" s="35" t="s">
        <v>178</v>
      </c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2"/>
    </row>
    <row r="21" spans="1:13">
      <c r="A21" s="22"/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1"/>
  <sheetViews>
    <sheetView topLeftCell="A10" workbookViewId="0">
      <selection activeCell="A37" sqref="A37"/>
    </sheetView>
  </sheetViews>
  <sheetFormatPr defaultRowHeight="14.4"/>
  <cols>
    <col min="1" max="1" width="21.10937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3.5546875" bestFit="1" customWidth="1"/>
    <col min="19" max="20" width="14.44140625" bestFit="1" customWidth="1"/>
    <col min="22" max="22" width="14.33203125" bestFit="1" customWidth="1"/>
  </cols>
  <sheetData>
    <row r="1" spans="1:23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V1" t="s">
        <v>89</v>
      </c>
      <c r="W1" t="s">
        <v>77</v>
      </c>
    </row>
    <row r="2" spans="1:23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11</v>
      </c>
      <c r="S2" s="93"/>
      <c r="T2" s="87"/>
      <c r="W2" t="s">
        <v>79</v>
      </c>
    </row>
    <row r="3" spans="1:23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5"/>
      <c r="T3" s="26"/>
    </row>
    <row r="4" spans="1:23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143</v>
      </c>
      <c r="S4" s="2" t="s">
        <v>162</v>
      </c>
      <c r="T4" s="3" t="s">
        <v>163</v>
      </c>
      <c r="V4" t="s">
        <v>90</v>
      </c>
      <c r="W4" t="s">
        <v>114</v>
      </c>
    </row>
    <row r="5" spans="1:23">
      <c r="A5" s="9">
        <v>0.5</v>
      </c>
      <c r="B5" s="7">
        <v>0.09</v>
      </c>
      <c r="C5" s="7">
        <v>0.09</v>
      </c>
      <c r="D5" s="7">
        <v>0.09</v>
      </c>
      <c r="E5" s="7">
        <v>0.09</v>
      </c>
      <c r="F5" s="7">
        <v>0</v>
      </c>
      <c r="G5" s="7">
        <v>0.09</v>
      </c>
      <c r="H5" s="8">
        <v>0.13</v>
      </c>
      <c r="I5" s="7">
        <v>0</v>
      </c>
      <c r="J5" s="7">
        <v>0.13</v>
      </c>
      <c r="K5" s="27">
        <v>0.13</v>
      </c>
      <c r="L5" s="8">
        <v>0</v>
      </c>
      <c r="M5" s="7">
        <v>0.13</v>
      </c>
      <c r="N5" s="7">
        <v>0</v>
      </c>
      <c r="O5" s="27">
        <v>0</v>
      </c>
      <c r="P5" s="7">
        <v>0.5</v>
      </c>
      <c r="Q5" s="7">
        <v>0.5</v>
      </c>
      <c r="R5" s="8">
        <v>0</v>
      </c>
      <c r="S5" s="7">
        <v>0</v>
      </c>
      <c r="T5" s="27">
        <v>0.33</v>
      </c>
      <c r="V5" t="s">
        <v>91</v>
      </c>
      <c r="W5" t="s">
        <v>92</v>
      </c>
    </row>
    <row r="6" spans="1:23">
      <c r="K6" s="33"/>
      <c r="V6" t="s">
        <v>93</v>
      </c>
      <c r="W6" t="s">
        <v>99</v>
      </c>
    </row>
    <row r="7" spans="1:23">
      <c r="V7" t="s">
        <v>95</v>
      </c>
      <c r="W7">
        <v>256</v>
      </c>
    </row>
    <row r="8" spans="1:23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3">
      <c r="A9" s="9">
        <v>0</v>
      </c>
      <c r="B9" s="9">
        <v>0</v>
      </c>
      <c r="C9" s="9">
        <v>1</v>
      </c>
      <c r="D9" s="9">
        <v>0.3</v>
      </c>
      <c r="E9" s="9">
        <v>1</v>
      </c>
      <c r="F9" s="9">
        <v>0.1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3">
      <c r="A11" s="16" t="s">
        <v>5</v>
      </c>
      <c r="B11" s="17">
        <f>SUM(A5:S5)-SUM(A9:C9)+SUM(D9:G9)</f>
        <v>2.87</v>
      </c>
    </row>
    <row r="12" spans="1:23">
      <c r="A12" s="16" t="s">
        <v>290</v>
      </c>
      <c r="B12" s="17">
        <v>1.8</v>
      </c>
    </row>
    <row r="13" spans="1:23">
      <c r="A13" s="18" t="s">
        <v>0</v>
      </c>
      <c r="B13" s="19">
        <f>B11+B12</f>
        <v>4.67</v>
      </c>
    </row>
    <row r="14" spans="1:23">
      <c r="A14" s="14"/>
      <c r="B14" s="15"/>
    </row>
    <row r="15" spans="1:23">
      <c r="A15" t="s">
        <v>1</v>
      </c>
    </row>
    <row r="16" spans="1:23">
      <c r="A16" t="s">
        <v>190</v>
      </c>
    </row>
    <row r="17" spans="1:1">
      <c r="A17" t="s">
        <v>191</v>
      </c>
    </row>
    <row r="18" spans="1:1">
      <c r="A18" t="s">
        <v>192</v>
      </c>
    </row>
    <row r="19" spans="1:1">
      <c r="A19" t="s">
        <v>222</v>
      </c>
    </row>
    <row r="20" spans="1:1">
      <c r="A20" t="s">
        <v>223</v>
      </c>
    </row>
    <row r="21" spans="1:1">
      <c r="A21" t="s">
        <v>193</v>
      </c>
    </row>
    <row r="22" spans="1:1">
      <c r="A22" t="s">
        <v>224</v>
      </c>
    </row>
    <row r="23" spans="1:1">
      <c r="A23" t="s">
        <v>225</v>
      </c>
    </row>
    <row r="24" spans="1:1">
      <c r="A24" t="s">
        <v>226</v>
      </c>
    </row>
    <row r="25" spans="1:1">
      <c r="A25" t="s">
        <v>227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243</v>
      </c>
    </row>
    <row r="30" spans="1:1">
      <c r="A30" t="s">
        <v>231</v>
      </c>
    </row>
    <row r="31" spans="1:1">
      <c r="A31" t="s">
        <v>232</v>
      </c>
    </row>
    <row r="32" spans="1:1">
      <c r="A32" s="32" t="s">
        <v>185</v>
      </c>
    </row>
    <row r="33" spans="1:1">
      <c r="A33" s="32" t="s">
        <v>183</v>
      </c>
    </row>
    <row r="34" spans="1:1">
      <c r="A34" t="s">
        <v>212</v>
      </c>
    </row>
    <row r="35" spans="1:1">
      <c r="A35" s="22"/>
    </row>
    <row r="36" spans="1:1">
      <c r="A36" s="22"/>
    </row>
    <row r="37" spans="1:1">
      <c r="A37" s="22" t="s">
        <v>289</v>
      </c>
    </row>
    <row r="39" spans="1:1">
      <c r="A39" t="s">
        <v>402</v>
      </c>
    </row>
    <row r="40" spans="1:1">
      <c r="A40" t="s">
        <v>403</v>
      </c>
    </row>
    <row r="41" spans="1:1">
      <c r="A41" t="s">
        <v>404</v>
      </c>
    </row>
    <row r="42" spans="1:1">
      <c r="A42" t="s">
        <v>405</v>
      </c>
    </row>
    <row r="43" spans="1:1">
      <c r="A43" t="s">
        <v>340</v>
      </c>
    </row>
    <row r="44" spans="1:1">
      <c r="A44" t="s">
        <v>406</v>
      </c>
    </row>
    <row r="46" spans="1:1">
      <c r="A46" t="s">
        <v>333</v>
      </c>
    </row>
    <row r="48" spans="1:1">
      <c r="A48" t="s">
        <v>391</v>
      </c>
    </row>
    <row r="49" spans="1:1">
      <c r="A49" t="s">
        <v>407</v>
      </c>
    </row>
    <row r="50" spans="1:1">
      <c r="A50" t="s">
        <v>408</v>
      </c>
    </row>
    <row r="51" spans="1:1">
      <c r="A51" t="s">
        <v>409</v>
      </c>
    </row>
  </sheetData>
  <mergeCells count="7">
    <mergeCell ref="H3:K3"/>
    <mergeCell ref="L3:O3"/>
    <mergeCell ref="P3:Q3"/>
    <mergeCell ref="B3:G3"/>
    <mergeCell ref="A1:R1"/>
    <mergeCell ref="A2:Q2"/>
    <mergeCell ref="R2:T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8"/>
  <sheetViews>
    <sheetView tabSelected="1" workbookViewId="0">
      <selection activeCell="B13" sqref="B13"/>
    </sheetView>
  </sheetViews>
  <sheetFormatPr defaultRowHeight="14.4"/>
  <cols>
    <col min="1" max="1" width="21.6640625" customWidth="1"/>
    <col min="2" max="2" width="23.6640625" bestFit="1" customWidth="1"/>
    <col min="3" max="3" width="23.1093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8.33203125" bestFit="1" customWidth="1"/>
  </cols>
  <sheetData>
    <row r="1" spans="1:19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19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10</v>
      </c>
      <c r="S2" s="87"/>
    </row>
    <row r="3" spans="1:19">
      <c r="A3" s="23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</row>
    <row r="4" spans="1:19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153</v>
      </c>
    </row>
    <row r="5" spans="1:19">
      <c r="A5" s="9">
        <v>0.5</v>
      </c>
      <c r="B5" s="7">
        <v>0.09</v>
      </c>
      <c r="C5" s="7">
        <v>0.09</v>
      </c>
      <c r="D5" s="7">
        <v>0.17</v>
      </c>
      <c r="E5" s="7">
        <v>0.17</v>
      </c>
      <c r="F5" s="7">
        <v>0.16</v>
      </c>
      <c r="G5" s="2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0.5</v>
      </c>
    </row>
    <row r="6" spans="1:19">
      <c r="D6" s="21"/>
    </row>
    <row r="8" spans="1:19">
      <c r="A8" s="5" t="s">
        <v>179</v>
      </c>
      <c r="B8" s="5" t="s">
        <v>171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19">
      <c r="A9" s="9">
        <v>1</v>
      </c>
      <c r="B9" s="9">
        <v>0</v>
      </c>
      <c r="C9" s="9">
        <v>0</v>
      </c>
      <c r="D9" s="9">
        <v>0.3</v>
      </c>
      <c r="E9" s="9">
        <v>1</v>
      </c>
      <c r="F9" s="9">
        <v>0.05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19">
      <c r="A11" s="16" t="s">
        <v>5</v>
      </c>
      <c r="B11" s="17">
        <f>SUM(A5:S5)-A9+SUM(B9:F9)</f>
        <v>5.6899999999999995</v>
      </c>
    </row>
    <row r="12" spans="1:19">
      <c r="A12" s="16" t="s">
        <v>290</v>
      </c>
      <c r="B12" s="17">
        <v>2.2000000000000002</v>
      </c>
    </row>
    <row r="13" spans="1:19">
      <c r="A13" s="18" t="s">
        <v>0</v>
      </c>
      <c r="B13" s="19">
        <f>B11+B12</f>
        <v>7.89</v>
      </c>
    </row>
    <row r="14" spans="1:19">
      <c r="A14" s="14"/>
      <c r="B14" s="15"/>
    </row>
    <row r="15" spans="1:19">
      <c r="A15" t="s">
        <v>1</v>
      </c>
    </row>
    <row r="16" spans="1:19">
      <c r="A16" t="s">
        <v>190</v>
      </c>
    </row>
    <row r="17" spans="1:1">
      <c r="A17" t="s">
        <v>191</v>
      </c>
    </row>
    <row r="18" spans="1:1">
      <c r="A18" t="s">
        <v>184</v>
      </c>
    </row>
    <row r="21" spans="1:1">
      <c r="A21" t="s">
        <v>289</v>
      </c>
    </row>
    <row r="22" spans="1:1">
      <c r="A22" s="22" t="s">
        <v>412</v>
      </c>
    </row>
    <row r="23" spans="1:1">
      <c r="A23" s="22" t="s">
        <v>410</v>
      </c>
    </row>
    <row r="24" spans="1:1">
      <c r="A24" s="22" t="s">
        <v>411</v>
      </c>
    </row>
    <row r="26" spans="1:1">
      <c r="A26" s="22" t="s">
        <v>333</v>
      </c>
    </row>
    <row r="28" spans="1:1">
      <c r="A28" s="22" t="s">
        <v>343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7" sqref="G37"/>
    </sheetView>
  </sheetViews>
  <sheetFormatPr defaultRowHeight="14.4"/>
  <cols>
    <col min="1" max="1" width="74.88671875" customWidth="1"/>
  </cols>
  <sheetData>
    <row r="1" spans="1:9">
      <c r="A1" t="s">
        <v>81</v>
      </c>
      <c r="B1" t="s">
        <v>82</v>
      </c>
      <c r="C1" t="s">
        <v>83</v>
      </c>
      <c r="D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>
      <c r="A2" t="s">
        <v>27</v>
      </c>
      <c r="B2" t="s">
        <v>62</v>
      </c>
      <c r="F2" s="21">
        <f>[1]g3!B12</f>
        <v>7.4</v>
      </c>
      <c r="G2" s="21">
        <f>'g3'!B13</f>
        <v>7.9499999999999993</v>
      </c>
    </row>
    <row r="3" spans="1:9">
      <c r="A3" t="s">
        <v>30</v>
      </c>
      <c r="B3" t="s">
        <v>63</v>
      </c>
      <c r="F3" s="21">
        <f>[1]g4!B12</f>
        <v>6.35</v>
      </c>
      <c r="G3" s="21">
        <f>'g4'!B13</f>
        <v>0</v>
      </c>
    </row>
    <row r="4" spans="1:9" ht="15.75" customHeight="1">
      <c r="A4" t="s">
        <v>28</v>
      </c>
      <c r="B4" t="s">
        <v>62</v>
      </c>
      <c r="F4" s="21">
        <f>[1]g3!B12</f>
        <v>7.4</v>
      </c>
      <c r="G4" s="21">
        <f>'g3'!B13</f>
        <v>7.9499999999999993</v>
      </c>
    </row>
    <row r="5" spans="1:9">
      <c r="A5" t="s">
        <v>29</v>
      </c>
      <c r="B5" t="s">
        <v>62</v>
      </c>
      <c r="F5" s="21">
        <f>[1]g3!B12</f>
        <v>7.4</v>
      </c>
      <c r="G5" s="21">
        <f>'g3'!B13</f>
        <v>7.9499999999999993</v>
      </c>
    </row>
    <row r="6" spans="1:9">
      <c r="A6" t="s">
        <v>24</v>
      </c>
      <c r="B6" t="s">
        <v>61</v>
      </c>
      <c r="F6" s="21">
        <f>[1]g2!B12</f>
        <v>7.8000000000000007</v>
      </c>
      <c r="G6" s="21">
        <f>'g2'!B13</f>
        <v>5.91</v>
      </c>
    </row>
    <row r="7" spans="1:9">
      <c r="A7" t="s">
        <v>75</v>
      </c>
      <c r="B7" t="s">
        <v>74</v>
      </c>
      <c r="F7" s="21">
        <f>[1]g14!B12</f>
        <v>2.8</v>
      </c>
      <c r="G7" s="21">
        <f>'g14'!B13</f>
        <v>0</v>
      </c>
    </row>
    <row r="8" spans="1:9">
      <c r="A8" t="s">
        <v>48</v>
      </c>
      <c r="B8" t="s">
        <v>69</v>
      </c>
      <c r="F8" s="21">
        <f>[1]g10!B12</f>
        <v>8.5500000000000007</v>
      </c>
      <c r="G8" s="21">
        <f>'g10'!B13</f>
        <v>8.0300000000000011</v>
      </c>
    </row>
    <row r="9" spans="1:9">
      <c r="A9" t="s">
        <v>57</v>
      </c>
      <c r="B9" t="s">
        <v>72</v>
      </c>
      <c r="F9" s="21">
        <f>[1]g13!B12</f>
        <v>8.3500000000000014</v>
      </c>
      <c r="G9" s="21">
        <f>'g13'!B13</f>
        <v>6.8599999999999994</v>
      </c>
    </row>
    <row r="10" spans="1:9">
      <c r="A10" t="s">
        <v>77</v>
      </c>
      <c r="B10" t="s">
        <v>78</v>
      </c>
      <c r="F10" s="21">
        <f>[1]g15!B12</f>
        <v>2.5</v>
      </c>
      <c r="G10" s="21">
        <f>'g15'!B13</f>
        <v>4.67</v>
      </c>
    </row>
    <row r="11" spans="1:9">
      <c r="A11" t="s">
        <v>42</v>
      </c>
      <c r="B11" t="s">
        <v>67</v>
      </c>
      <c r="F11" s="21">
        <f>[1]g8!B12</f>
        <v>2</v>
      </c>
      <c r="G11" s="21">
        <f>'g8'!B13</f>
        <v>1.1000000000000001</v>
      </c>
    </row>
    <row r="12" spans="1:9">
      <c r="A12" t="s">
        <v>43</v>
      </c>
      <c r="B12" t="s">
        <v>67</v>
      </c>
      <c r="F12" s="21">
        <f>[1]g8!B12</f>
        <v>2</v>
      </c>
      <c r="G12" s="21">
        <f>'g8'!B13</f>
        <v>1.1000000000000001</v>
      </c>
    </row>
    <row r="13" spans="1:9">
      <c r="A13" t="s">
        <v>21</v>
      </c>
      <c r="B13" t="s">
        <v>60</v>
      </c>
      <c r="F13" s="21">
        <f>[1]g1!B12</f>
        <v>8.0500000000000007</v>
      </c>
      <c r="G13" s="21">
        <f>'g1'!B13</f>
        <v>7.6500000000000012</v>
      </c>
    </row>
    <row r="14" spans="1:9">
      <c r="A14" t="s">
        <v>22</v>
      </c>
      <c r="B14" t="s">
        <v>60</v>
      </c>
      <c r="F14" s="21">
        <f>[1]g1!B12</f>
        <v>8.0500000000000007</v>
      </c>
      <c r="G14" s="21">
        <f>'g1'!B13</f>
        <v>7.6500000000000012</v>
      </c>
    </row>
    <row r="15" spans="1:9">
      <c r="A15" t="s">
        <v>58</v>
      </c>
      <c r="B15" t="s">
        <v>72</v>
      </c>
      <c r="F15" s="21">
        <f>[1]g13!B12</f>
        <v>8.3500000000000014</v>
      </c>
      <c r="G15" s="21">
        <f>'g13'!B13</f>
        <v>6.8599999999999994</v>
      </c>
    </row>
    <row r="16" spans="1:9">
      <c r="A16" t="s">
        <v>54</v>
      </c>
      <c r="B16" t="s">
        <v>71</v>
      </c>
      <c r="F16" s="21">
        <v>6.75</v>
      </c>
      <c r="G16" s="21">
        <f>'g12'!B13</f>
        <v>6.0000000000000009</v>
      </c>
    </row>
    <row r="17" spans="1:7">
      <c r="A17" t="s">
        <v>45</v>
      </c>
      <c r="B17" t="s">
        <v>68</v>
      </c>
      <c r="F17" s="21">
        <f>[1]g9!B12</f>
        <v>7.5</v>
      </c>
      <c r="G17" s="21">
        <f>'g9'!B13</f>
        <v>7.2100000000000009</v>
      </c>
    </row>
    <row r="18" spans="1:7">
      <c r="A18" t="s">
        <v>31</v>
      </c>
      <c r="B18" t="s">
        <v>154</v>
      </c>
      <c r="F18" s="21">
        <v>0</v>
      </c>
      <c r="G18" s="21">
        <v>0</v>
      </c>
    </row>
    <row r="19" spans="1:7">
      <c r="A19" t="s">
        <v>46</v>
      </c>
      <c r="B19" t="s">
        <v>68</v>
      </c>
      <c r="F19" s="21">
        <f>[1]g9!B12</f>
        <v>7.5</v>
      </c>
      <c r="G19" s="21">
        <f>'g9'!B13</f>
        <v>7.2100000000000009</v>
      </c>
    </row>
    <row r="20" spans="1:7">
      <c r="A20" t="s">
        <v>47</v>
      </c>
      <c r="B20" t="s">
        <v>68</v>
      </c>
      <c r="F20" s="21">
        <f>[1]g9!B12</f>
        <v>7.5</v>
      </c>
      <c r="G20" s="21">
        <f>'g9'!B13</f>
        <v>7.2100000000000009</v>
      </c>
    </row>
    <row r="21" spans="1:7">
      <c r="A21" t="s">
        <v>39</v>
      </c>
      <c r="B21" t="s">
        <v>66</v>
      </c>
      <c r="F21" s="21">
        <f>[1]g7!B12</f>
        <v>9.1</v>
      </c>
      <c r="G21" s="21">
        <f>'g7'!B13</f>
        <v>5</v>
      </c>
    </row>
    <row r="22" spans="1:7">
      <c r="A22" t="s">
        <v>80</v>
      </c>
      <c r="B22" t="s">
        <v>76</v>
      </c>
      <c r="F22" s="21">
        <f>[1]g16!B12</f>
        <v>9</v>
      </c>
      <c r="G22" s="21">
        <f>'g16'!B13</f>
        <v>7.89</v>
      </c>
    </row>
    <row r="23" spans="1:7">
      <c r="A23" t="s">
        <v>55</v>
      </c>
      <c r="B23" t="s">
        <v>71</v>
      </c>
      <c r="F23" s="21">
        <f>[1]g12!B12</f>
        <v>6.75</v>
      </c>
      <c r="G23" s="21">
        <f>'g12'!B13</f>
        <v>6.0000000000000009</v>
      </c>
    </row>
    <row r="24" spans="1:7">
      <c r="A24" t="s">
        <v>49</v>
      </c>
      <c r="B24" t="s">
        <v>69</v>
      </c>
      <c r="F24" s="21">
        <f>[1]g10!B12</f>
        <v>8.5500000000000007</v>
      </c>
      <c r="G24" s="21">
        <f>'g10'!B13</f>
        <v>8.0300000000000011</v>
      </c>
    </row>
    <row r="25" spans="1:7">
      <c r="A25" t="s">
        <v>59</v>
      </c>
      <c r="B25" t="s">
        <v>72</v>
      </c>
      <c r="F25" s="21">
        <f>[1]g13!B12</f>
        <v>8.3500000000000014</v>
      </c>
      <c r="G25" s="21">
        <f>'g13'!B13</f>
        <v>6.8599999999999994</v>
      </c>
    </row>
    <row r="26" spans="1:7">
      <c r="A26" t="s">
        <v>33</v>
      </c>
      <c r="B26" t="s">
        <v>64</v>
      </c>
      <c r="F26" s="21">
        <f>[1]g5!B12</f>
        <v>5.9</v>
      </c>
      <c r="G26" s="21">
        <f>'g5'!B13</f>
        <v>1.5299999999999994</v>
      </c>
    </row>
    <row r="27" spans="1:7">
      <c r="A27" t="s">
        <v>56</v>
      </c>
      <c r="B27" t="s">
        <v>71</v>
      </c>
      <c r="F27" s="21">
        <f>[1]g12!B12</f>
        <v>6.75</v>
      </c>
      <c r="G27" s="21">
        <f>'g12'!B13</f>
        <v>6.0000000000000009</v>
      </c>
    </row>
    <row r="28" spans="1:7">
      <c r="A28" t="s">
        <v>36</v>
      </c>
      <c r="B28" t="s">
        <v>65</v>
      </c>
      <c r="F28" s="21">
        <f>[1]g6!B12</f>
        <v>5.45</v>
      </c>
      <c r="G28" s="21">
        <f>'g6'!B13</f>
        <v>5.6800000000000006</v>
      </c>
    </row>
    <row r="29" spans="1:7">
      <c r="A29" t="s">
        <v>79</v>
      </c>
      <c r="B29" t="s">
        <v>78</v>
      </c>
      <c r="F29" s="21">
        <f>[1]g15!B12</f>
        <v>2.5</v>
      </c>
      <c r="G29" s="21">
        <f>'g15'!B13</f>
        <v>4.67</v>
      </c>
    </row>
    <row r="30" spans="1:7">
      <c r="A30" t="s">
        <v>37</v>
      </c>
      <c r="B30" t="s">
        <v>65</v>
      </c>
      <c r="F30" s="21">
        <f>[1]g6!B12</f>
        <v>5.45</v>
      </c>
      <c r="G30" s="21">
        <f>'g6'!B13</f>
        <v>5.6800000000000006</v>
      </c>
    </row>
    <row r="31" spans="1:7">
      <c r="A31" t="s">
        <v>73</v>
      </c>
      <c r="B31" t="s">
        <v>74</v>
      </c>
      <c r="F31" s="21">
        <f>[1]g14!B12</f>
        <v>2.8</v>
      </c>
      <c r="G31" s="21">
        <f>'g14'!B13</f>
        <v>0</v>
      </c>
    </row>
    <row r="32" spans="1:7">
      <c r="A32" t="s">
        <v>38</v>
      </c>
      <c r="B32" t="s">
        <v>65</v>
      </c>
      <c r="F32" s="21">
        <f>[1]g6!B12</f>
        <v>5.45</v>
      </c>
      <c r="G32" s="21">
        <f>'g6'!B13</f>
        <v>5.6800000000000006</v>
      </c>
    </row>
    <row r="33" spans="1:7">
      <c r="A33" t="s">
        <v>23</v>
      </c>
      <c r="B33" t="s">
        <v>60</v>
      </c>
      <c r="F33" s="21">
        <f>[1]g1!B12</f>
        <v>8.0500000000000007</v>
      </c>
      <c r="G33" s="21">
        <f>'g1'!B13</f>
        <v>7.6500000000000012</v>
      </c>
    </row>
    <row r="34" spans="1:7">
      <c r="A34" t="s">
        <v>34</v>
      </c>
      <c r="B34" t="s">
        <v>64</v>
      </c>
      <c r="F34" s="21">
        <f>[1]g5!B12</f>
        <v>5.9</v>
      </c>
      <c r="G34" s="21">
        <f>'g5'!B13</f>
        <v>1.5299999999999994</v>
      </c>
    </row>
    <row r="35" spans="1:7">
      <c r="A35" t="s">
        <v>44</v>
      </c>
      <c r="B35" t="s">
        <v>67</v>
      </c>
      <c r="F35" s="21">
        <f>[1]g8!B12</f>
        <v>2</v>
      </c>
      <c r="G35" s="21">
        <f>'g8'!B13</f>
        <v>1.1000000000000001</v>
      </c>
    </row>
    <row r="36" spans="1:7">
      <c r="A36" t="s">
        <v>51</v>
      </c>
      <c r="B36" t="s">
        <v>70</v>
      </c>
      <c r="F36" s="21">
        <f>[1]g11!B12</f>
        <v>7.95</v>
      </c>
      <c r="G36" s="21">
        <f>'g11'!B13</f>
        <v>8.5</v>
      </c>
    </row>
    <row r="37" spans="1:7">
      <c r="A37" t="s">
        <v>40</v>
      </c>
      <c r="B37" t="s">
        <v>66</v>
      </c>
      <c r="F37" s="21">
        <f>[1]g7!B12</f>
        <v>9.1</v>
      </c>
      <c r="G37" s="21">
        <f>'g7'!B13</f>
        <v>5</v>
      </c>
    </row>
    <row r="38" spans="1:7">
      <c r="A38" t="s">
        <v>41</v>
      </c>
      <c r="B38" t="s">
        <v>66</v>
      </c>
      <c r="F38" s="21">
        <f>[1]g7!B12</f>
        <v>9.1</v>
      </c>
      <c r="G38" s="21">
        <f>'g7'!B13</f>
        <v>5</v>
      </c>
    </row>
    <row r="39" spans="1:7">
      <c r="A39" t="s">
        <v>52</v>
      </c>
      <c r="B39" t="s">
        <v>70</v>
      </c>
      <c r="F39" s="21">
        <f>[1]g11!B12</f>
        <v>7.95</v>
      </c>
      <c r="G39" s="21">
        <f>'g11'!B13</f>
        <v>8.5</v>
      </c>
    </row>
    <row r="40" spans="1:7">
      <c r="A40" t="s">
        <v>35</v>
      </c>
      <c r="B40" t="s">
        <v>64</v>
      </c>
      <c r="F40" s="21">
        <f>[1]g5!B12</f>
        <v>5.9</v>
      </c>
      <c r="G40" s="21">
        <f>'g5'!B13</f>
        <v>1.5299999999999994</v>
      </c>
    </row>
    <row r="41" spans="1:7">
      <c r="A41" t="s">
        <v>53</v>
      </c>
      <c r="B41" t="s">
        <v>70</v>
      </c>
      <c r="F41" s="21">
        <f>[1]g11!B12</f>
        <v>7.95</v>
      </c>
      <c r="G41" s="21">
        <f>'g11'!B13</f>
        <v>8.5</v>
      </c>
    </row>
    <row r="42" spans="1:7">
      <c r="A42" t="s">
        <v>32</v>
      </c>
      <c r="B42" t="s">
        <v>63</v>
      </c>
      <c r="F42" s="21">
        <f>[1]g4!B12</f>
        <v>6.35</v>
      </c>
      <c r="G42" s="21">
        <f>'g4'!B13</f>
        <v>0</v>
      </c>
    </row>
    <row r="43" spans="1:7">
      <c r="A43" t="s">
        <v>25</v>
      </c>
      <c r="B43" t="s">
        <v>61</v>
      </c>
      <c r="F43" s="21">
        <f>[1]g2!B12</f>
        <v>7.8000000000000007</v>
      </c>
      <c r="G43" s="21">
        <f>'g2'!B13</f>
        <v>5.91</v>
      </c>
    </row>
    <row r="44" spans="1:7">
      <c r="A44" t="s">
        <v>26</v>
      </c>
      <c r="B44" t="s">
        <v>61</v>
      </c>
      <c r="F44" s="21">
        <f>[1]g2!B12</f>
        <v>7.8000000000000007</v>
      </c>
      <c r="G44" s="21">
        <f>'g2'!B13</f>
        <v>5.91</v>
      </c>
    </row>
  </sheetData>
  <sortState ref="A1:B81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G23" sqref="G23"/>
    </sheetView>
  </sheetViews>
  <sheetFormatPr defaultRowHeight="14.4"/>
  <cols>
    <col min="1" max="1" width="25.33203125" bestFit="1" customWidth="1"/>
  </cols>
  <sheetData>
    <row r="1" spans="1:18">
      <c r="A1" s="39" t="s">
        <v>245</v>
      </c>
      <c r="B1" s="42" t="s">
        <v>246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>
      <c r="A2" s="43" t="s">
        <v>247</v>
      </c>
      <c r="B2" s="44" t="s">
        <v>248</v>
      </c>
      <c r="C2" s="44" t="s">
        <v>249</v>
      </c>
      <c r="D2" s="44" t="s">
        <v>250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18">
      <c r="A3" s="46" t="s">
        <v>251</v>
      </c>
      <c r="B3" s="47" t="s">
        <v>249</v>
      </c>
      <c r="C3" s="47" t="s">
        <v>250</v>
      </c>
      <c r="D3" s="47" t="s">
        <v>121</v>
      </c>
      <c r="E3" s="47" t="s">
        <v>252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spans="1:18">
      <c r="A4" s="46" t="s">
        <v>253</v>
      </c>
      <c r="B4" s="47" t="s">
        <v>254</v>
      </c>
      <c r="C4" s="47" t="s">
        <v>255</v>
      </c>
      <c r="D4" s="47" t="s">
        <v>256</v>
      </c>
      <c r="E4" s="47" t="s">
        <v>257</v>
      </c>
      <c r="F4" s="49"/>
      <c r="G4" s="49"/>
      <c r="H4" s="49"/>
      <c r="I4" s="49"/>
      <c r="J4" s="49"/>
      <c r="K4" s="49"/>
      <c r="L4" s="49"/>
      <c r="M4" s="82"/>
      <c r="N4" s="47"/>
      <c r="O4" s="47"/>
      <c r="P4" s="47"/>
      <c r="Q4" s="47"/>
      <c r="R4" s="48"/>
    </row>
    <row r="5" spans="1:18">
      <c r="A5" s="46" t="s">
        <v>258</v>
      </c>
      <c r="B5" s="47" t="s">
        <v>259</v>
      </c>
      <c r="C5" s="47" t="s">
        <v>260</v>
      </c>
      <c r="D5" s="47" t="s">
        <v>249</v>
      </c>
      <c r="E5" s="47" t="s">
        <v>261</v>
      </c>
      <c r="F5" s="47" t="s">
        <v>262</v>
      </c>
      <c r="G5" s="47" t="s">
        <v>120</v>
      </c>
      <c r="H5" s="47" t="s">
        <v>119</v>
      </c>
      <c r="I5" s="47" t="s">
        <v>263</v>
      </c>
      <c r="J5" s="47" t="s">
        <v>264</v>
      </c>
      <c r="K5" s="47" t="s">
        <v>118</v>
      </c>
      <c r="L5" s="47" t="s">
        <v>250</v>
      </c>
      <c r="M5" s="47" t="s">
        <v>265</v>
      </c>
      <c r="N5" s="47" t="s">
        <v>266</v>
      </c>
      <c r="O5" s="47" t="s">
        <v>154</v>
      </c>
      <c r="P5" s="49"/>
      <c r="Q5" s="49"/>
      <c r="R5" s="50"/>
    </row>
    <row r="6" spans="1:18">
      <c r="A6" s="46" t="s">
        <v>267</v>
      </c>
      <c r="B6" s="47" t="s">
        <v>252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</row>
    <row r="7" spans="1:18">
      <c r="A7" s="51" t="s">
        <v>268</v>
      </c>
      <c r="B7" s="52" t="s">
        <v>259</v>
      </c>
      <c r="C7" s="52" t="s">
        <v>260</v>
      </c>
      <c r="D7" s="52" t="s">
        <v>261</v>
      </c>
      <c r="E7" s="52" t="s">
        <v>269</v>
      </c>
      <c r="F7" s="52" t="s">
        <v>265</v>
      </c>
      <c r="G7" s="52" t="s">
        <v>266</v>
      </c>
      <c r="H7" s="52" t="s">
        <v>154</v>
      </c>
      <c r="I7" s="54"/>
      <c r="J7" s="52"/>
      <c r="K7" s="52"/>
      <c r="L7" s="52"/>
      <c r="M7" s="52"/>
      <c r="N7" s="52"/>
      <c r="O7" s="52"/>
      <c r="P7" s="52"/>
      <c r="Q7" s="52"/>
      <c r="R7" s="53"/>
    </row>
    <row r="8" spans="1:18">
      <c r="A8" s="55" t="s">
        <v>270</v>
      </c>
      <c r="B8" s="56" t="s">
        <v>271</v>
      </c>
      <c r="C8" s="56" t="s">
        <v>239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1:18">
      <c r="A9" s="58" t="s">
        <v>272</v>
      </c>
      <c r="B9" s="59" t="s">
        <v>273</v>
      </c>
      <c r="C9" s="59" t="s">
        <v>274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</row>
    <row r="10" spans="1:18">
      <c r="A10" s="58" t="s">
        <v>275</v>
      </c>
      <c r="B10" s="59" t="s">
        <v>271</v>
      </c>
      <c r="C10" s="59" t="s">
        <v>250</v>
      </c>
      <c r="D10" s="61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</row>
    <row r="11" spans="1:18">
      <c r="A11" s="62" t="s">
        <v>276</v>
      </c>
      <c r="B11" s="63" t="s">
        <v>271</v>
      </c>
      <c r="C11" s="63" t="s">
        <v>250</v>
      </c>
      <c r="D11" s="64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5"/>
    </row>
    <row r="12" spans="1:18">
      <c r="A12" s="70" t="s">
        <v>277</v>
      </c>
      <c r="B12" s="71" t="s">
        <v>278</v>
      </c>
      <c r="C12" s="71" t="s">
        <v>252</v>
      </c>
      <c r="D12" s="71" t="s">
        <v>154</v>
      </c>
      <c r="E12" s="71" t="s">
        <v>266</v>
      </c>
      <c r="F12" s="71" t="s">
        <v>279</v>
      </c>
      <c r="G12" s="71" t="s">
        <v>274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2"/>
    </row>
    <row r="13" spans="1:18">
      <c r="A13" s="66" t="s">
        <v>280</v>
      </c>
      <c r="B13" s="67" t="s">
        <v>259</v>
      </c>
      <c r="C13" s="67" t="s">
        <v>260</v>
      </c>
      <c r="D13" s="67" t="s">
        <v>261</v>
      </c>
      <c r="E13" s="67" t="s">
        <v>262</v>
      </c>
      <c r="F13" s="67" t="s">
        <v>120</v>
      </c>
      <c r="G13" s="67" t="s">
        <v>119</v>
      </c>
      <c r="H13" s="67" t="s">
        <v>263</v>
      </c>
      <c r="I13" s="67" t="s">
        <v>264</v>
      </c>
      <c r="J13" s="67" t="s">
        <v>118</v>
      </c>
      <c r="K13" s="67" t="s">
        <v>269</v>
      </c>
      <c r="L13" s="67" t="s">
        <v>265</v>
      </c>
      <c r="M13" s="67" t="s">
        <v>266</v>
      </c>
      <c r="N13" s="67" t="s">
        <v>154</v>
      </c>
      <c r="O13" s="69"/>
      <c r="P13" s="67"/>
      <c r="Q13" s="67"/>
      <c r="R13" s="68"/>
    </row>
    <row r="14" spans="1:18">
      <c r="A14" s="66" t="s">
        <v>281</v>
      </c>
      <c r="B14" s="67" t="s">
        <v>254</v>
      </c>
      <c r="C14" s="67" t="s">
        <v>282</v>
      </c>
      <c r="D14" s="67" t="s">
        <v>283</v>
      </c>
      <c r="E14" s="67" t="s">
        <v>274</v>
      </c>
      <c r="F14" s="69"/>
      <c r="G14" s="69"/>
      <c r="H14" s="69"/>
      <c r="I14" s="67"/>
      <c r="J14" s="67"/>
      <c r="K14" s="67"/>
      <c r="L14" s="67"/>
      <c r="M14" s="67"/>
      <c r="N14" s="67"/>
      <c r="O14" s="67"/>
      <c r="P14" s="67"/>
      <c r="Q14" s="67"/>
      <c r="R14" s="68"/>
    </row>
    <row r="15" spans="1:18">
      <c r="A15" s="73" t="s">
        <v>284</v>
      </c>
      <c r="B15" s="74" t="s">
        <v>278</v>
      </c>
      <c r="C15" s="74" t="s">
        <v>252</v>
      </c>
      <c r="D15" s="74" t="s">
        <v>279</v>
      </c>
      <c r="E15" s="74" t="s">
        <v>274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5"/>
    </row>
    <row r="16" spans="1:18">
      <c r="A16" s="76" t="s">
        <v>285</v>
      </c>
      <c r="B16" s="77" t="s">
        <v>286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</row>
    <row r="17" spans="1:18">
      <c r="A17" s="79" t="s">
        <v>287</v>
      </c>
      <c r="B17" s="80" t="s">
        <v>250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21" spans="1:18">
      <c r="A21" s="38" t="s">
        <v>288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12" workbookViewId="0">
      <selection activeCell="A26" sqref="A26"/>
    </sheetView>
  </sheetViews>
  <sheetFormatPr defaultRowHeight="14.4"/>
  <cols>
    <col min="1" max="1" width="21.33203125" customWidth="1"/>
    <col min="2" max="2" width="23.6640625" bestFit="1" customWidth="1"/>
    <col min="3" max="3" width="23.4414062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3.5546875" bestFit="1" customWidth="1"/>
    <col min="19" max="19" width="15" bestFit="1" customWidth="1"/>
    <col min="20" max="20" width="15.5546875" bestFit="1" customWidth="1"/>
    <col min="22" max="22" width="14.33203125" bestFit="1" customWidth="1"/>
  </cols>
  <sheetData>
    <row r="1" spans="1:23">
      <c r="A1" s="85" t="s">
        <v>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T1" s="25"/>
      <c r="V1" t="s">
        <v>89</v>
      </c>
      <c r="W1" t="s">
        <v>24</v>
      </c>
    </row>
    <row r="2" spans="1:23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19</v>
      </c>
      <c r="S2" s="93"/>
      <c r="T2" s="87"/>
      <c r="W2" t="s">
        <v>25</v>
      </c>
    </row>
    <row r="3" spans="1:23">
      <c r="A3" s="37" t="s">
        <v>4</v>
      </c>
      <c r="B3" s="89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5"/>
      <c r="T3" s="26"/>
      <c r="W3" t="s">
        <v>26</v>
      </c>
    </row>
    <row r="4" spans="1:23">
      <c r="A4" s="4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143</v>
      </c>
      <c r="S4" s="11" t="s">
        <v>144</v>
      </c>
      <c r="T4" s="3" t="s">
        <v>202</v>
      </c>
      <c r="V4" t="s">
        <v>90</v>
      </c>
      <c r="W4" t="s">
        <v>96</v>
      </c>
    </row>
    <row r="5" spans="1:23">
      <c r="A5" s="9">
        <v>0</v>
      </c>
      <c r="B5" s="7">
        <v>0.09</v>
      </c>
      <c r="C5" s="7">
        <v>0.09</v>
      </c>
      <c r="D5" s="7">
        <v>0.17</v>
      </c>
      <c r="E5" s="7">
        <v>0.09</v>
      </c>
      <c r="F5" s="7">
        <v>0.16</v>
      </c>
      <c r="G5" s="27">
        <v>0.08</v>
      </c>
      <c r="H5" s="8">
        <v>0.25</v>
      </c>
      <c r="I5" s="8">
        <v>0.25</v>
      </c>
      <c r="J5" s="8">
        <v>0.25</v>
      </c>
      <c r="K5" s="8">
        <v>0.25</v>
      </c>
      <c r="L5" s="8">
        <v>0.25</v>
      </c>
      <c r="M5" s="7">
        <v>0.13</v>
      </c>
      <c r="N5" s="7">
        <v>0.25</v>
      </c>
      <c r="O5" s="27">
        <v>0.25</v>
      </c>
      <c r="P5" s="7">
        <v>0.5</v>
      </c>
      <c r="Q5" s="7">
        <v>0.5</v>
      </c>
      <c r="R5" s="8">
        <v>0</v>
      </c>
      <c r="S5" s="7">
        <v>0</v>
      </c>
      <c r="T5" s="27">
        <v>0</v>
      </c>
      <c r="V5" t="s">
        <v>91</v>
      </c>
      <c r="W5" t="s">
        <v>98</v>
      </c>
    </row>
    <row r="6" spans="1:23">
      <c r="V6" t="s">
        <v>93</v>
      </c>
      <c r="W6" t="s">
        <v>99</v>
      </c>
    </row>
    <row r="7" spans="1:23">
      <c r="V7" t="s">
        <v>95</v>
      </c>
      <c r="W7" t="s">
        <v>100</v>
      </c>
    </row>
    <row r="8" spans="1:23">
      <c r="A8" s="5" t="s">
        <v>167</v>
      </c>
      <c r="B8" s="5" t="s">
        <v>171</v>
      </c>
      <c r="C8" s="5" t="s">
        <v>172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3">
      <c r="A9" s="9">
        <v>0</v>
      </c>
      <c r="B9" s="9">
        <v>0</v>
      </c>
      <c r="C9" s="9">
        <v>0</v>
      </c>
      <c r="D9" s="9">
        <v>0.3</v>
      </c>
      <c r="E9" s="9">
        <v>1</v>
      </c>
      <c r="F9" s="9">
        <v>0.05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3">
      <c r="A11" s="16" t="s">
        <v>5</v>
      </c>
      <c r="B11" s="17">
        <f>SUM(A5:T5)-SUM(A9:C9)+SUM(D9:G9)</f>
        <v>4.91</v>
      </c>
    </row>
    <row r="12" spans="1:23">
      <c r="A12" s="16" t="s">
        <v>290</v>
      </c>
      <c r="B12" s="17">
        <v>1</v>
      </c>
    </row>
    <row r="13" spans="1:23">
      <c r="A13" s="18" t="s">
        <v>0</v>
      </c>
      <c r="B13" s="19">
        <f>B11+B12</f>
        <v>5.91</v>
      </c>
    </row>
    <row r="14" spans="1:23">
      <c r="A14" s="14"/>
      <c r="B14" s="15"/>
    </row>
    <row r="15" spans="1:23">
      <c r="A15" t="s">
        <v>1</v>
      </c>
    </row>
    <row r="16" spans="1:23">
      <c r="A16" s="32" t="s">
        <v>145</v>
      </c>
    </row>
    <row r="17" spans="1:4">
      <c r="A17" t="s">
        <v>190</v>
      </c>
    </row>
    <row r="18" spans="1:4">
      <c r="A18" t="s">
        <v>191</v>
      </c>
    </row>
    <row r="19" spans="1:4">
      <c r="A19" t="s">
        <v>222</v>
      </c>
    </row>
    <row r="20" spans="1:4">
      <c r="A20" t="s">
        <v>193</v>
      </c>
    </row>
    <row r="21" spans="1:4">
      <c r="A21" t="s">
        <v>198</v>
      </c>
    </row>
    <row r="22" spans="1:4">
      <c r="A22" s="6" t="s">
        <v>201</v>
      </c>
      <c r="D22" s="6"/>
    </row>
    <row r="23" spans="1:4">
      <c r="A23" t="s">
        <v>149</v>
      </c>
    </row>
    <row r="25" spans="1:4">
      <c r="A25" s="22"/>
    </row>
    <row r="26" spans="1:4">
      <c r="A26" s="22" t="s">
        <v>289</v>
      </c>
    </row>
    <row r="27" spans="1:4">
      <c r="A27" s="22"/>
    </row>
    <row r="28" spans="1:4">
      <c r="A28" t="s">
        <v>294</v>
      </c>
    </row>
    <row r="29" spans="1:4">
      <c r="A29" t="s">
        <v>295</v>
      </c>
    </row>
    <row r="30" spans="1:4">
      <c r="A30" t="s">
        <v>296</v>
      </c>
    </row>
    <row r="31" spans="1:4">
      <c r="A31" t="s">
        <v>298</v>
      </c>
    </row>
    <row r="32" spans="1:4">
      <c r="A32" t="s">
        <v>299</v>
      </c>
    </row>
    <row r="33" spans="1:2">
      <c r="A33" t="s">
        <v>300</v>
      </c>
    </row>
    <row r="35" spans="1:2">
      <c r="A35" t="s">
        <v>303</v>
      </c>
    </row>
    <row r="36" spans="1:2">
      <c r="A36" t="s">
        <v>301</v>
      </c>
    </row>
    <row r="37" spans="1:2">
      <c r="A37" t="s">
        <v>304</v>
      </c>
    </row>
    <row r="39" spans="1:2">
      <c r="A39" t="s">
        <v>305</v>
      </c>
      <c r="B39">
        <v>0.6</v>
      </c>
    </row>
    <row r="40" spans="1:2">
      <c r="A40" t="s">
        <v>302</v>
      </c>
    </row>
    <row r="41" spans="1:2">
      <c r="A41" t="s">
        <v>306</v>
      </c>
    </row>
    <row r="42" spans="1:2">
      <c r="A42" t="s">
        <v>307</v>
      </c>
    </row>
    <row r="43" spans="1:2">
      <c r="A43" t="s">
        <v>308</v>
      </c>
    </row>
  </sheetData>
  <mergeCells count="7">
    <mergeCell ref="H3:K3"/>
    <mergeCell ref="L3:O3"/>
    <mergeCell ref="P3:Q3"/>
    <mergeCell ref="B3:G3"/>
    <mergeCell ref="A1:R1"/>
    <mergeCell ref="A2:Q2"/>
    <mergeCell ref="R2:T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7"/>
  <sheetViews>
    <sheetView topLeftCell="A2" workbookViewId="0">
      <selection activeCell="A25" sqref="A25"/>
    </sheetView>
  </sheetViews>
  <sheetFormatPr defaultRowHeight="14.4"/>
  <cols>
    <col min="1" max="1" width="22" customWidth="1"/>
    <col min="2" max="2" width="22.6640625" bestFit="1" customWidth="1"/>
    <col min="3" max="3" width="23.88671875" bestFit="1" customWidth="1"/>
    <col min="4" max="4" width="26.5546875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4.554687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27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18</v>
      </c>
      <c r="S2" s="87"/>
      <c r="V2" t="s">
        <v>28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29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156</v>
      </c>
      <c r="U4" t="s">
        <v>90</v>
      </c>
      <c r="V4" t="s">
        <v>101</v>
      </c>
    </row>
    <row r="5" spans="1:22">
      <c r="A5" s="9">
        <v>0.5</v>
      </c>
      <c r="B5" s="7">
        <v>0.17</v>
      </c>
      <c r="C5" s="7">
        <v>0.17</v>
      </c>
      <c r="D5" s="7">
        <v>0.17</v>
      </c>
      <c r="E5" s="7">
        <v>0.17</v>
      </c>
      <c r="F5" s="7">
        <v>0.16</v>
      </c>
      <c r="G5" s="2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0.5</v>
      </c>
      <c r="U5" t="s">
        <v>91</v>
      </c>
      <c r="V5" t="s">
        <v>98</v>
      </c>
    </row>
    <row r="6" spans="1:22">
      <c r="U6" t="s">
        <v>93</v>
      </c>
      <c r="V6" t="s">
        <v>99</v>
      </c>
    </row>
    <row r="7" spans="1:22">
      <c r="U7" t="s">
        <v>95</v>
      </c>
      <c r="V7">
        <v>32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0</v>
      </c>
      <c r="B9" s="9">
        <v>0</v>
      </c>
      <c r="C9" s="9">
        <v>1</v>
      </c>
      <c r="D9" s="9">
        <v>0.3</v>
      </c>
      <c r="E9" s="9">
        <v>1</v>
      </c>
      <c r="F9" s="9">
        <v>0.2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5.85</v>
      </c>
    </row>
    <row r="12" spans="1:22">
      <c r="A12" s="16" t="s">
        <v>290</v>
      </c>
      <c r="B12" s="17">
        <v>2.1</v>
      </c>
    </row>
    <row r="13" spans="1:22">
      <c r="A13" s="18" t="s">
        <v>0</v>
      </c>
      <c r="B13" s="19">
        <f>B11+B12</f>
        <v>7.9499999999999993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240</v>
      </c>
    </row>
    <row r="17" spans="1:1">
      <c r="A17" s="32" t="s">
        <v>150</v>
      </c>
    </row>
    <row r="18" spans="1:1">
      <c r="A18" s="6" t="s">
        <v>151</v>
      </c>
    </row>
    <row r="19" spans="1:1">
      <c r="A19" t="s">
        <v>238</v>
      </c>
    </row>
    <row r="22" spans="1:1">
      <c r="A22" s="22" t="s">
        <v>289</v>
      </c>
    </row>
    <row r="24" spans="1:1">
      <c r="A24" t="s">
        <v>313</v>
      </c>
    </row>
    <row r="25" spans="1:1">
      <c r="A25" t="s">
        <v>344</v>
      </c>
    </row>
    <row r="26" spans="1:1">
      <c r="A26" s="22" t="s">
        <v>314</v>
      </c>
    </row>
    <row r="27" spans="1:1">
      <c r="A27" s="22" t="s">
        <v>315</v>
      </c>
    </row>
    <row r="28" spans="1:1" ht="72">
      <c r="A28" s="83" t="s">
        <v>316</v>
      </c>
    </row>
    <row r="29" spans="1:1">
      <c r="A29" t="s">
        <v>317</v>
      </c>
    </row>
    <row r="30" spans="1:1">
      <c r="A30" t="s">
        <v>318</v>
      </c>
    </row>
    <row r="32" spans="1:1">
      <c r="A32" t="s">
        <v>319</v>
      </c>
    </row>
    <row r="33" spans="1:1">
      <c r="A33" t="s">
        <v>320</v>
      </c>
    </row>
    <row r="34" spans="1:1">
      <c r="A34" t="s">
        <v>324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323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4"/>
  <sheetViews>
    <sheetView topLeftCell="A4" workbookViewId="0">
      <selection activeCell="C13" sqref="C13"/>
    </sheetView>
  </sheetViews>
  <sheetFormatPr defaultRowHeight="14.4"/>
  <cols>
    <col min="1" max="1" width="20.8867187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7" max="17" width="19.44140625" bestFit="1" customWidth="1"/>
    <col min="18" max="18" width="12.44140625" bestFit="1" customWidth="1"/>
    <col min="19" max="19" width="14.8867187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30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17</v>
      </c>
      <c r="S2" s="87"/>
      <c r="V2" t="s">
        <v>32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152</v>
      </c>
      <c r="U4" t="s">
        <v>90</v>
      </c>
      <c r="V4" t="s">
        <v>102</v>
      </c>
    </row>
    <row r="5" spans="1:22">
      <c r="A5" s="9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v>0</v>
      </c>
      <c r="I5" s="7">
        <v>0</v>
      </c>
      <c r="J5" s="7">
        <v>0</v>
      </c>
      <c r="K5" s="27">
        <v>0</v>
      </c>
      <c r="L5" s="8">
        <v>0</v>
      </c>
      <c r="M5" s="7">
        <v>0</v>
      </c>
      <c r="N5" s="7">
        <v>0</v>
      </c>
      <c r="O5" s="27">
        <v>0</v>
      </c>
      <c r="P5" s="7">
        <v>0</v>
      </c>
      <c r="Q5" s="7">
        <v>0</v>
      </c>
      <c r="R5" s="8">
        <v>0</v>
      </c>
      <c r="S5" s="27">
        <v>0</v>
      </c>
      <c r="U5" t="s">
        <v>91</v>
      </c>
      <c r="V5" t="s">
        <v>92</v>
      </c>
    </row>
    <row r="6" spans="1:22">
      <c r="U6" t="s">
        <v>93</v>
      </c>
      <c r="V6" t="s">
        <v>94</v>
      </c>
    </row>
    <row r="7" spans="1:22">
      <c r="U7" t="s">
        <v>95</v>
      </c>
      <c r="V7">
        <v>10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0</v>
      </c>
    </row>
    <row r="12" spans="1:22">
      <c r="A12" s="16" t="s">
        <v>290</v>
      </c>
      <c r="B12" s="17">
        <v>0</v>
      </c>
    </row>
    <row r="13" spans="1:22">
      <c r="A13" s="18" t="s">
        <v>0</v>
      </c>
      <c r="B13" s="19">
        <f>B11+B12</f>
        <v>0</v>
      </c>
    </row>
    <row r="14" spans="1:22">
      <c r="A14" s="14"/>
      <c r="B14" s="15"/>
    </row>
    <row r="15" spans="1:22">
      <c r="A15" t="s">
        <v>1</v>
      </c>
    </row>
    <row r="16" spans="1:22">
      <c r="A16" s="35" t="s">
        <v>178</v>
      </c>
    </row>
    <row r="17" spans="1:13">
      <c r="A17" s="6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3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3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3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51" spans="1:1">
      <c r="A51" t="s">
        <v>117</v>
      </c>
    </row>
    <row r="52" spans="1:1">
      <c r="A52" t="s">
        <v>122</v>
      </c>
    </row>
    <row r="53" spans="1:1">
      <c r="A53" t="s">
        <v>123</v>
      </c>
    </row>
    <row r="54" spans="1:1">
      <c r="A54" t="s">
        <v>124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9"/>
  <sheetViews>
    <sheetView workbookViewId="0">
      <selection activeCell="A34" sqref="A34"/>
    </sheetView>
  </sheetViews>
  <sheetFormatPr defaultRowHeight="14.4"/>
  <cols>
    <col min="1" max="1" width="21.44140625" customWidth="1"/>
    <col min="2" max="2" width="23.6640625" bestFit="1" customWidth="1"/>
    <col min="3" max="3" width="23.109375" bestFit="1" customWidth="1"/>
    <col min="4" max="4" width="26.44140625" bestFit="1" customWidth="1"/>
    <col min="5" max="5" width="24.5546875" bestFit="1" customWidth="1"/>
    <col min="6" max="6" width="11.33203125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4.554687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33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16</v>
      </c>
      <c r="S2" s="87"/>
      <c r="V2" t="s">
        <v>34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35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155</v>
      </c>
      <c r="U4" t="s">
        <v>90</v>
      </c>
      <c r="V4" t="s">
        <v>103</v>
      </c>
    </row>
    <row r="5" spans="1:22">
      <c r="A5" s="9">
        <v>0.5</v>
      </c>
      <c r="B5" s="7">
        <v>0.09</v>
      </c>
      <c r="C5" s="7">
        <v>0.09</v>
      </c>
      <c r="D5" s="7">
        <v>0.09</v>
      </c>
      <c r="E5" s="7">
        <v>0</v>
      </c>
      <c r="F5" s="7">
        <v>0</v>
      </c>
      <c r="G5" s="27">
        <v>0.08</v>
      </c>
      <c r="H5" s="8">
        <v>0.13</v>
      </c>
      <c r="I5" s="7">
        <v>0</v>
      </c>
      <c r="J5" s="7">
        <v>0.13</v>
      </c>
      <c r="K5" s="27">
        <v>0.13</v>
      </c>
      <c r="L5" s="8">
        <v>0.13</v>
      </c>
      <c r="M5" s="7">
        <v>0.13</v>
      </c>
      <c r="N5" s="7">
        <v>0.13</v>
      </c>
      <c r="O5" s="27">
        <v>0</v>
      </c>
      <c r="P5" s="7">
        <v>0.5</v>
      </c>
      <c r="Q5" s="7">
        <v>0.5</v>
      </c>
      <c r="R5" s="8">
        <v>0.5</v>
      </c>
      <c r="S5" s="27">
        <v>0.5</v>
      </c>
      <c r="U5" t="s">
        <v>91</v>
      </c>
      <c r="V5" t="s">
        <v>104</v>
      </c>
    </row>
    <row r="6" spans="1:22">
      <c r="U6" t="s">
        <v>93</v>
      </c>
      <c r="V6" t="s">
        <v>99</v>
      </c>
    </row>
    <row r="7" spans="1:22">
      <c r="U7" t="s">
        <v>95</v>
      </c>
      <c r="V7">
        <v>256</v>
      </c>
    </row>
    <row r="8" spans="1:22">
      <c r="A8" s="5" t="s">
        <v>179</v>
      </c>
      <c r="B8" s="5" t="s">
        <v>171</v>
      </c>
      <c r="C8" s="5" t="s">
        <v>180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3</v>
      </c>
      <c r="B9" s="9">
        <v>1</v>
      </c>
      <c r="C9" s="9">
        <v>0</v>
      </c>
      <c r="D9" s="9">
        <v>0.3</v>
      </c>
      <c r="E9" s="9">
        <v>0</v>
      </c>
      <c r="F9" s="9">
        <v>0.2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0.12999999999999945</v>
      </c>
    </row>
    <row r="12" spans="1:22">
      <c r="A12" s="16" t="s">
        <v>290</v>
      </c>
      <c r="B12" s="17">
        <v>1.4</v>
      </c>
    </row>
    <row r="13" spans="1:22">
      <c r="A13" s="18" t="s">
        <v>0</v>
      </c>
      <c r="B13" s="19">
        <f>B11+B12</f>
        <v>1.5299999999999994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186</v>
      </c>
    </row>
    <row r="17" spans="1:1">
      <c r="A17" t="s">
        <v>190</v>
      </c>
    </row>
    <row r="18" spans="1:1">
      <c r="A18" t="s">
        <v>191</v>
      </c>
    </row>
    <row r="19" spans="1:1">
      <c r="A19" t="s">
        <v>192</v>
      </c>
    </row>
    <row r="20" spans="1:1">
      <c r="A20" t="s">
        <v>187</v>
      </c>
    </row>
    <row r="21" spans="1:1">
      <c r="A21" t="s">
        <v>188</v>
      </c>
    </row>
    <row r="22" spans="1:1">
      <c r="A22" t="s">
        <v>193</v>
      </c>
    </row>
    <row r="23" spans="1:1">
      <c r="A23" t="s">
        <v>194</v>
      </c>
    </row>
    <row r="24" spans="1:1">
      <c r="A24" t="s">
        <v>189</v>
      </c>
    </row>
    <row r="25" spans="1:1">
      <c r="A25" t="s">
        <v>195</v>
      </c>
    </row>
    <row r="26" spans="1:1">
      <c r="A26" t="s">
        <v>196</v>
      </c>
    </row>
    <row r="27" spans="1:1">
      <c r="A27" t="s">
        <v>197</v>
      </c>
    </row>
    <row r="28" spans="1:1">
      <c r="A28" t="s">
        <v>198</v>
      </c>
    </row>
    <row r="29" spans="1:1">
      <c r="A29" t="s">
        <v>199</v>
      </c>
    </row>
    <row r="30" spans="1:1">
      <c r="A30" t="s">
        <v>200</v>
      </c>
    </row>
    <row r="31" spans="1:1">
      <c r="A31" s="32" t="s">
        <v>203</v>
      </c>
    </row>
    <row r="34" spans="1:1">
      <c r="A34" s="22" t="s">
        <v>289</v>
      </c>
    </row>
    <row r="36" spans="1:1">
      <c r="A36" t="s">
        <v>325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329</v>
      </c>
    </row>
    <row r="41" spans="1:1">
      <c r="A41" t="s">
        <v>330</v>
      </c>
    </row>
    <row r="42" spans="1:1">
      <c r="A42" t="s">
        <v>331</v>
      </c>
    </row>
    <row r="43" spans="1:1">
      <c r="A43" t="s">
        <v>332</v>
      </c>
    </row>
    <row r="45" spans="1:1">
      <c r="A45" t="s">
        <v>333</v>
      </c>
    </row>
    <row r="46" spans="1:1">
      <c r="A46" t="s">
        <v>334</v>
      </c>
    </row>
    <row r="48" spans="1:1">
      <c r="A48" t="s">
        <v>324</v>
      </c>
    </row>
    <row r="49" spans="1:1">
      <c r="A49" t="s">
        <v>335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7"/>
  <sheetViews>
    <sheetView topLeftCell="A7" workbookViewId="0">
      <selection activeCell="A25" sqref="A25"/>
    </sheetView>
  </sheetViews>
  <sheetFormatPr defaultRowHeight="14.4"/>
  <cols>
    <col min="1" max="1" width="21.33203125" customWidth="1"/>
    <col min="2" max="2" width="23.44140625" bestFit="1" customWidth="1"/>
    <col min="3" max="3" width="23.88671875" bestFit="1" customWidth="1"/>
    <col min="4" max="4" width="26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3.554687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36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147</v>
      </c>
      <c r="S2" s="87"/>
      <c r="V2" t="s">
        <v>37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38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148</v>
      </c>
      <c r="U4" t="s">
        <v>90</v>
      </c>
      <c r="V4" t="s">
        <v>105</v>
      </c>
    </row>
    <row r="5" spans="1:22">
      <c r="A5" s="9">
        <v>0</v>
      </c>
      <c r="B5" s="7">
        <v>0.09</v>
      </c>
      <c r="C5" s="7">
        <v>0.09</v>
      </c>
      <c r="D5" s="7">
        <v>0.09</v>
      </c>
      <c r="E5" s="7">
        <v>0.09</v>
      </c>
      <c r="F5" s="7">
        <v>0.16</v>
      </c>
      <c r="G5" s="7">
        <v>0.08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0.13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0.5</v>
      </c>
      <c r="U5" t="s">
        <v>91</v>
      </c>
      <c r="V5" t="s">
        <v>92</v>
      </c>
    </row>
    <row r="6" spans="1:22">
      <c r="U6" t="s">
        <v>93</v>
      </c>
      <c r="V6" t="s">
        <v>94</v>
      </c>
    </row>
    <row r="7" spans="1:22">
      <c r="U7" t="s">
        <v>95</v>
      </c>
      <c r="V7" t="s">
        <v>106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1</v>
      </c>
      <c r="B9" s="9">
        <v>0</v>
      </c>
      <c r="C9" s="9">
        <v>1</v>
      </c>
      <c r="D9" s="9">
        <v>0.3</v>
      </c>
      <c r="E9" s="9">
        <v>1</v>
      </c>
      <c r="F9" s="9">
        <v>0.2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3.9800000000000004</v>
      </c>
    </row>
    <row r="12" spans="1:22">
      <c r="A12" s="16" t="s">
        <v>290</v>
      </c>
      <c r="B12" s="17">
        <v>1.7</v>
      </c>
    </row>
    <row r="13" spans="1:22">
      <c r="A13" s="18" t="s">
        <v>0</v>
      </c>
      <c r="B13" s="19">
        <f>B11+B12</f>
        <v>5.6800000000000006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145</v>
      </c>
    </row>
    <row r="17" spans="1:3">
      <c r="A17" t="s">
        <v>190</v>
      </c>
    </row>
    <row r="18" spans="1:3">
      <c r="A18" t="s">
        <v>191</v>
      </c>
    </row>
    <row r="19" spans="1:3">
      <c r="A19" t="s">
        <v>222</v>
      </c>
    </row>
    <row r="20" spans="1:3">
      <c r="A20" t="s">
        <v>193</v>
      </c>
    </row>
    <row r="21" spans="1:3">
      <c r="A21" t="s">
        <v>198</v>
      </c>
    </row>
    <row r="22" spans="1:3">
      <c r="A22" s="32" t="s">
        <v>204</v>
      </c>
    </row>
    <row r="23" spans="1:3">
      <c r="A23" s="32" t="s">
        <v>183</v>
      </c>
    </row>
    <row r="25" spans="1:3">
      <c r="A25" s="22" t="s">
        <v>289</v>
      </c>
    </row>
    <row r="26" spans="1:3">
      <c r="A26" s="22"/>
    </row>
    <row r="27" spans="1:3">
      <c r="A27" s="22" t="s">
        <v>336</v>
      </c>
      <c r="C27" s="33"/>
    </row>
    <row r="28" spans="1:3">
      <c r="A28" s="22" t="s">
        <v>337</v>
      </c>
    </row>
    <row r="29" spans="1:3">
      <c r="A29" s="22" t="s">
        <v>338</v>
      </c>
    </row>
    <row r="30" spans="1:3">
      <c r="A30" s="22" t="s">
        <v>339</v>
      </c>
    </row>
    <row r="31" spans="1:3">
      <c r="A31" s="22" t="s">
        <v>340</v>
      </c>
    </row>
    <row r="32" spans="1:3">
      <c r="A32" s="22" t="s">
        <v>341</v>
      </c>
    </row>
    <row r="34" spans="1:1">
      <c r="A34" s="22" t="s">
        <v>333</v>
      </c>
    </row>
    <row r="35" spans="1:1">
      <c r="A35" s="22" t="s">
        <v>342</v>
      </c>
    </row>
    <row r="37" spans="1:1">
      <c r="A37" s="22" t="s">
        <v>343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38"/>
  <sheetViews>
    <sheetView workbookViewId="0">
      <selection activeCell="A25" sqref="A25"/>
    </sheetView>
  </sheetViews>
  <sheetFormatPr defaultRowHeight="14.4"/>
  <cols>
    <col min="1" max="1" width="21.44140625" customWidth="1"/>
    <col min="2" max="2" width="23.44140625" bestFit="1" customWidth="1"/>
    <col min="3" max="3" width="23.88671875" bestFit="1" customWidth="1"/>
    <col min="4" max="4" width="26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  <c r="U1" t="s">
        <v>89</v>
      </c>
      <c r="V1" t="s">
        <v>39</v>
      </c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15</v>
      </c>
      <c r="S2" s="87"/>
      <c r="V2" t="s">
        <v>40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41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157</v>
      </c>
      <c r="U4" t="s">
        <v>90</v>
      </c>
      <c r="V4" t="s">
        <v>107</v>
      </c>
    </row>
    <row r="5" spans="1:22">
      <c r="A5" s="9">
        <v>0</v>
      </c>
      <c r="B5" s="7">
        <v>0.17</v>
      </c>
      <c r="C5" s="7">
        <v>0.12</v>
      </c>
      <c r="D5" s="7">
        <v>0.17</v>
      </c>
      <c r="E5" s="7">
        <v>0.12</v>
      </c>
      <c r="F5" s="7">
        <v>0.16</v>
      </c>
      <c r="G5" s="7">
        <v>0.16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0.25</v>
      </c>
      <c r="N5" s="7">
        <v>0.25</v>
      </c>
      <c r="O5" s="27">
        <v>0.25</v>
      </c>
      <c r="P5" s="7">
        <v>0.5</v>
      </c>
      <c r="Q5" s="7">
        <v>0.5</v>
      </c>
      <c r="R5" s="8">
        <v>0</v>
      </c>
      <c r="S5" s="27">
        <v>0.5</v>
      </c>
      <c r="U5" t="s">
        <v>91</v>
      </c>
      <c r="V5" t="s">
        <v>98</v>
      </c>
    </row>
    <row r="6" spans="1:22">
      <c r="U6" t="s">
        <v>93</v>
      </c>
      <c r="V6" t="s">
        <v>99</v>
      </c>
    </row>
    <row r="7" spans="1:22">
      <c r="U7" t="s">
        <v>95</v>
      </c>
      <c r="V7">
        <v>32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</row>
    <row r="9" spans="1:22">
      <c r="A9" s="9">
        <v>1</v>
      </c>
      <c r="B9" s="9">
        <v>1</v>
      </c>
      <c r="C9" s="9">
        <v>0</v>
      </c>
      <c r="D9" s="9">
        <v>0.3</v>
      </c>
      <c r="E9" s="9">
        <v>0</v>
      </c>
      <c r="F9" s="9">
        <v>0.2</v>
      </c>
      <c r="G9" s="9">
        <v>0.1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f>SUM(A5:S5)-SUM(A9:C9)+SUM(D9:G9)</f>
        <v>3.0000000000000004</v>
      </c>
    </row>
    <row r="12" spans="1:22">
      <c r="A12" s="16" t="s">
        <v>290</v>
      </c>
      <c r="B12" s="17">
        <v>2</v>
      </c>
    </row>
    <row r="13" spans="1:22">
      <c r="A13" s="18" t="s">
        <v>0</v>
      </c>
      <c r="B13" s="19">
        <f>B11+B12</f>
        <v>5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233</v>
      </c>
    </row>
    <row r="17" spans="1:1">
      <c r="A17" t="s">
        <v>241</v>
      </c>
    </row>
    <row r="18" spans="1:1">
      <c r="A18" t="s">
        <v>242</v>
      </c>
    </row>
    <row r="19" spans="1:1">
      <c r="A19" s="32" t="s">
        <v>234</v>
      </c>
    </row>
    <row r="20" spans="1:1">
      <c r="A20" s="32" t="s">
        <v>181</v>
      </c>
    </row>
    <row r="21" spans="1:1">
      <c r="A21" s="32" t="s">
        <v>235</v>
      </c>
    </row>
    <row r="22" spans="1:1">
      <c r="A22" s="32" t="s">
        <v>236</v>
      </c>
    </row>
    <row r="23" spans="1:1">
      <c r="A23" s="6" t="s">
        <v>151</v>
      </c>
    </row>
    <row r="24" spans="1:1">
      <c r="A24" s="20"/>
    </row>
    <row r="25" spans="1:1">
      <c r="A25" s="22" t="s">
        <v>289</v>
      </c>
    </row>
    <row r="27" spans="1:1">
      <c r="A27" s="22" t="s">
        <v>345</v>
      </c>
    </row>
    <row r="28" spans="1:1">
      <c r="A28" s="22" t="s">
        <v>346</v>
      </c>
    </row>
    <row r="29" spans="1:1">
      <c r="A29" s="22" t="s">
        <v>347</v>
      </c>
    </row>
    <row r="30" spans="1:1">
      <c r="A30" s="22" t="s">
        <v>348</v>
      </c>
    </row>
    <row r="32" spans="1:1">
      <c r="A32" s="22" t="s">
        <v>349</v>
      </c>
    </row>
    <row r="34" spans="1:1">
      <c r="A34" s="22" t="s">
        <v>350</v>
      </c>
    </row>
    <row r="35" spans="1:1">
      <c r="A35" t="s">
        <v>351</v>
      </c>
    </row>
    <row r="36" spans="1:1">
      <c r="A36" s="22" t="s">
        <v>352</v>
      </c>
    </row>
    <row r="37" spans="1:1">
      <c r="A37" t="s">
        <v>353</v>
      </c>
    </row>
    <row r="38" spans="1:1">
      <c r="A38" s="22" t="s">
        <v>354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36"/>
  <sheetViews>
    <sheetView topLeftCell="A4" workbookViewId="0">
      <selection activeCell="A20" sqref="A20"/>
    </sheetView>
  </sheetViews>
  <sheetFormatPr defaultRowHeight="14.4"/>
  <cols>
    <col min="1" max="1" width="21.8867187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3.6640625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158</v>
      </c>
      <c r="S2" s="87"/>
      <c r="U2" t="s">
        <v>89</v>
      </c>
      <c r="V2" t="s">
        <v>42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43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159</v>
      </c>
      <c r="V4" t="s">
        <v>44</v>
      </c>
    </row>
    <row r="5" spans="1:22">
      <c r="A5" s="9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v>0</v>
      </c>
      <c r="I5" s="7">
        <v>0</v>
      </c>
      <c r="J5" s="7">
        <v>0</v>
      </c>
      <c r="K5" s="27">
        <v>0</v>
      </c>
      <c r="L5" s="8">
        <v>0</v>
      </c>
      <c r="M5" s="7">
        <v>0</v>
      </c>
      <c r="N5" s="7">
        <v>0</v>
      </c>
      <c r="O5" s="27">
        <v>0</v>
      </c>
      <c r="P5" s="7">
        <v>0</v>
      </c>
      <c r="Q5" s="7">
        <v>0</v>
      </c>
      <c r="R5" s="8"/>
      <c r="S5" s="27"/>
      <c r="U5" t="s">
        <v>90</v>
      </c>
      <c r="V5" t="s">
        <v>108</v>
      </c>
    </row>
    <row r="6" spans="1:22">
      <c r="U6" t="s">
        <v>91</v>
      </c>
      <c r="V6" t="s">
        <v>92</v>
      </c>
    </row>
    <row r="7" spans="1:22">
      <c r="U7" t="s">
        <v>93</v>
      </c>
      <c r="V7" t="s">
        <v>99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  <c r="U8" t="s">
        <v>95</v>
      </c>
      <c r="V8" t="s">
        <v>109</v>
      </c>
    </row>
    <row r="9" spans="1:22">
      <c r="A9" s="9">
        <v>0</v>
      </c>
      <c r="B9" s="9">
        <v>0.5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/>
      <c r="I9" s="13"/>
      <c r="J9" s="13"/>
      <c r="K9" s="13"/>
      <c r="L9" s="13"/>
      <c r="M9" s="13"/>
      <c r="N9" s="13"/>
      <c r="O9" s="13"/>
      <c r="P9" s="13"/>
    </row>
    <row r="11" spans="1:22">
      <c r="A11" s="16" t="s">
        <v>5</v>
      </c>
      <c r="B11" s="17">
        <v>0</v>
      </c>
    </row>
    <row r="12" spans="1:22">
      <c r="A12" s="16" t="s">
        <v>290</v>
      </c>
      <c r="B12" s="17">
        <v>1.1000000000000001</v>
      </c>
    </row>
    <row r="13" spans="1:22">
      <c r="A13" s="18" t="s">
        <v>0</v>
      </c>
      <c r="B13" s="19">
        <f>B11+B12</f>
        <v>1.1000000000000001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182</v>
      </c>
    </row>
    <row r="17" spans="1:1">
      <c r="A17" t="s">
        <v>237</v>
      </c>
    </row>
    <row r="18" spans="1:1">
      <c r="A18" s="38" t="s">
        <v>205</v>
      </c>
    </row>
    <row r="19" spans="1:1">
      <c r="A19" s="22"/>
    </row>
    <row r="20" spans="1:1">
      <c r="A20" s="22" t="s">
        <v>289</v>
      </c>
    </row>
    <row r="21" spans="1:1">
      <c r="A21" s="22"/>
    </row>
    <row r="22" spans="1:1">
      <c r="A22" s="22" t="s">
        <v>355</v>
      </c>
    </row>
    <row r="23" spans="1:1">
      <c r="A23" s="22" t="s">
        <v>356</v>
      </c>
    </row>
    <row r="24" spans="1:1">
      <c r="A24" s="22" t="s">
        <v>357</v>
      </c>
    </row>
    <row r="25" spans="1:1">
      <c r="A25" s="22" t="s">
        <v>358</v>
      </c>
    </row>
    <row r="26" spans="1:1">
      <c r="A26" s="22" t="s">
        <v>359</v>
      </c>
    </row>
    <row r="27" spans="1:1">
      <c r="A27" s="22" t="s">
        <v>360</v>
      </c>
    </row>
    <row r="28" spans="1:1">
      <c r="A28" s="22" t="s">
        <v>361</v>
      </c>
    </row>
    <row r="30" spans="1:1">
      <c r="A30" s="22" t="s">
        <v>333</v>
      </c>
    </row>
    <row r="31" spans="1:1">
      <c r="A31" s="22" t="s">
        <v>362</v>
      </c>
    </row>
    <row r="33" spans="1:1">
      <c r="A33" s="22" t="s">
        <v>363</v>
      </c>
    </row>
    <row r="34" spans="1:1">
      <c r="A34" s="22" t="s">
        <v>364</v>
      </c>
    </row>
    <row r="35" spans="1:1">
      <c r="A35" s="22" t="s">
        <v>365</v>
      </c>
    </row>
    <row r="36" spans="1:1">
      <c r="A36" s="22" t="s">
        <v>366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40"/>
  <sheetViews>
    <sheetView topLeftCell="A2" workbookViewId="0">
      <selection activeCell="A26" sqref="A26"/>
    </sheetView>
  </sheetViews>
  <sheetFormatPr defaultRowHeight="14.4"/>
  <cols>
    <col min="1" max="1" width="22.44140625" customWidth="1"/>
    <col min="2" max="2" width="23.44140625" bestFit="1" customWidth="1"/>
    <col min="3" max="3" width="23.88671875" bestFit="1" customWidth="1"/>
    <col min="4" max="4" width="27.44140625" bestFit="1" customWidth="1"/>
    <col min="5" max="5" width="25.6640625" bestFit="1" customWidth="1"/>
    <col min="6" max="6" width="12" bestFit="1" customWidth="1"/>
    <col min="7" max="7" width="15.88671875" bestFit="1" customWidth="1"/>
    <col min="8" max="9" width="20.5546875" bestFit="1" customWidth="1"/>
    <col min="10" max="11" width="23.88671875" bestFit="1" customWidth="1"/>
    <col min="12" max="15" width="15.88671875" bestFit="1" customWidth="1"/>
    <col min="16" max="17" width="19.44140625" bestFit="1" customWidth="1"/>
    <col min="18" max="18" width="12.44140625" bestFit="1" customWidth="1"/>
    <col min="19" max="19" width="14" bestFit="1" customWidth="1"/>
    <col min="21" max="21" width="14.33203125" bestFit="1" customWidth="1"/>
  </cols>
  <sheetData>
    <row r="1" spans="1:22">
      <c r="A1" s="85" t="s">
        <v>146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25"/>
    </row>
    <row r="2" spans="1:22">
      <c r="A2" s="86" t="s">
        <v>125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86" t="s">
        <v>14</v>
      </c>
      <c r="S2" s="87"/>
      <c r="U2" t="s">
        <v>89</v>
      </c>
      <c r="V2" t="s">
        <v>45</v>
      </c>
    </row>
    <row r="3" spans="1:22">
      <c r="A3" s="37" t="s">
        <v>4</v>
      </c>
      <c r="B3" s="94" t="s">
        <v>126</v>
      </c>
      <c r="C3" s="89"/>
      <c r="D3" s="89"/>
      <c r="E3" s="89"/>
      <c r="F3" s="89"/>
      <c r="G3" s="90"/>
      <c r="H3" s="88" t="s">
        <v>127</v>
      </c>
      <c r="I3" s="88"/>
      <c r="J3" s="88"/>
      <c r="K3" s="88"/>
      <c r="L3" s="88" t="s">
        <v>128</v>
      </c>
      <c r="M3" s="88"/>
      <c r="N3" s="88"/>
      <c r="O3" s="88"/>
      <c r="P3" s="88" t="s">
        <v>129</v>
      </c>
      <c r="Q3" s="88"/>
      <c r="R3" s="24"/>
      <c r="S3" s="26"/>
      <c r="V3" t="s">
        <v>46</v>
      </c>
    </row>
    <row r="4" spans="1:22">
      <c r="A4" s="36"/>
      <c r="B4" s="28" t="s">
        <v>169</v>
      </c>
      <c r="C4" s="28" t="s">
        <v>173</v>
      </c>
      <c r="D4" s="28" t="s">
        <v>174</v>
      </c>
      <c r="E4" s="29" t="s">
        <v>175</v>
      </c>
      <c r="F4" s="29" t="s">
        <v>176</v>
      </c>
      <c r="G4" s="30" t="s">
        <v>177</v>
      </c>
      <c r="H4" s="31" t="s">
        <v>131</v>
      </c>
      <c r="I4" s="29" t="s">
        <v>130</v>
      </c>
      <c r="J4" s="29" t="s">
        <v>132</v>
      </c>
      <c r="K4" s="30" t="s">
        <v>133</v>
      </c>
      <c r="L4" s="31" t="s">
        <v>134</v>
      </c>
      <c r="M4" s="29" t="s">
        <v>135</v>
      </c>
      <c r="N4" s="29" t="s">
        <v>136</v>
      </c>
      <c r="O4" s="30" t="s">
        <v>137</v>
      </c>
      <c r="P4" s="11" t="s">
        <v>138</v>
      </c>
      <c r="Q4" s="2" t="s">
        <v>139</v>
      </c>
      <c r="R4" s="1" t="s">
        <v>6</v>
      </c>
      <c r="S4" s="3" t="s">
        <v>160</v>
      </c>
      <c r="V4" t="s">
        <v>47</v>
      </c>
    </row>
    <row r="5" spans="1:22">
      <c r="A5" s="9">
        <v>0</v>
      </c>
      <c r="B5" s="7">
        <v>0.09</v>
      </c>
      <c r="C5" s="7">
        <v>0.09</v>
      </c>
      <c r="D5" s="7">
        <v>0.17</v>
      </c>
      <c r="E5" s="7">
        <v>0.09</v>
      </c>
      <c r="F5" s="7">
        <v>0.16</v>
      </c>
      <c r="G5" s="7">
        <v>0.08</v>
      </c>
      <c r="H5" s="8">
        <v>0.25</v>
      </c>
      <c r="I5" s="7">
        <v>0.25</v>
      </c>
      <c r="J5" s="7">
        <v>0.25</v>
      </c>
      <c r="K5" s="27">
        <v>0.25</v>
      </c>
      <c r="L5" s="8">
        <v>0.25</v>
      </c>
      <c r="M5" s="7">
        <v>0.13</v>
      </c>
      <c r="N5" s="7">
        <v>0.25</v>
      </c>
      <c r="O5" s="27">
        <v>0.25</v>
      </c>
      <c r="P5" s="7">
        <v>0.5</v>
      </c>
      <c r="Q5" s="7">
        <v>0.5</v>
      </c>
      <c r="R5" s="8">
        <v>0.5</v>
      </c>
      <c r="S5" s="27">
        <v>0</v>
      </c>
      <c r="U5" t="s">
        <v>90</v>
      </c>
      <c r="V5" t="s">
        <v>110</v>
      </c>
    </row>
    <row r="6" spans="1:22">
      <c r="U6" t="s">
        <v>91</v>
      </c>
      <c r="V6" t="s">
        <v>111</v>
      </c>
    </row>
    <row r="7" spans="1:22">
      <c r="U7" t="s">
        <v>93</v>
      </c>
      <c r="V7" t="s">
        <v>99</v>
      </c>
    </row>
    <row r="8" spans="1:22">
      <c r="A8" s="5" t="s">
        <v>167</v>
      </c>
      <c r="B8" s="5" t="s">
        <v>168</v>
      </c>
      <c r="C8" s="5" t="s">
        <v>170</v>
      </c>
      <c r="D8" s="5" t="s">
        <v>7</v>
      </c>
      <c r="E8" s="10" t="s">
        <v>2</v>
      </c>
      <c r="F8" s="10" t="s">
        <v>8</v>
      </c>
      <c r="G8" s="10" t="s">
        <v>3</v>
      </c>
      <c r="H8" s="12"/>
      <c r="I8" s="12"/>
      <c r="J8" s="12"/>
      <c r="K8" s="12"/>
      <c r="L8" s="12"/>
      <c r="M8" s="12"/>
      <c r="N8" s="12"/>
      <c r="O8" s="12"/>
      <c r="P8" s="12"/>
      <c r="U8" t="s">
        <v>95</v>
      </c>
      <c r="V8">
        <v>31</v>
      </c>
    </row>
    <row r="9" spans="1:22">
      <c r="A9" s="9">
        <v>0</v>
      </c>
      <c r="B9" s="9">
        <v>0</v>
      </c>
      <c r="C9" s="9">
        <v>0</v>
      </c>
      <c r="D9" s="9">
        <v>0.3</v>
      </c>
      <c r="E9" s="9">
        <v>1</v>
      </c>
      <c r="F9" s="9">
        <v>0.1</v>
      </c>
      <c r="G9" s="9">
        <v>0.05</v>
      </c>
      <c r="H9" s="13"/>
      <c r="I9" s="13"/>
      <c r="J9" s="13"/>
      <c r="K9" s="13"/>
      <c r="L9" s="13"/>
      <c r="M9" s="13"/>
      <c r="N9" s="13"/>
      <c r="O9" s="13"/>
      <c r="P9" s="13"/>
    </row>
    <row r="10" spans="1:22">
      <c r="F10" s="33"/>
    </row>
    <row r="11" spans="1:22">
      <c r="A11" s="16" t="s">
        <v>5</v>
      </c>
      <c r="B11" s="17">
        <f>SUM(A5:S5)-SUM(A9:C9)+SUM(D9:G9)</f>
        <v>5.5100000000000007</v>
      </c>
    </row>
    <row r="12" spans="1:22">
      <c r="A12" s="16" t="s">
        <v>290</v>
      </c>
      <c r="B12" s="17">
        <v>1.7</v>
      </c>
    </row>
    <row r="13" spans="1:22">
      <c r="A13" s="18" t="s">
        <v>0</v>
      </c>
      <c r="B13" s="19">
        <f>B11+B12</f>
        <v>7.2100000000000009</v>
      </c>
    </row>
    <row r="14" spans="1:22">
      <c r="A14" s="14"/>
      <c r="B14" s="15"/>
    </row>
    <row r="15" spans="1:22">
      <c r="A15" t="s">
        <v>1</v>
      </c>
    </row>
    <row r="16" spans="1:22">
      <c r="A16" s="32" t="s">
        <v>161</v>
      </c>
    </row>
    <row r="17" spans="1:1">
      <c r="A17" t="s">
        <v>190</v>
      </c>
    </row>
    <row r="18" spans="1:1">
      <c r="A18" t="s">
        <v>191</v>
      </c>
    </row>
    <row r="19" spans="1:1">
      <c r="A19" t="s">
        <v>222</v>
      </c>
    </row>
    <row r="20" spans="1:1">
      <c r="A20" t="s">
        <v>193</v>
      </c>
    </row>
    <row r="21" spans="1:1">
      <c r="A21" t="s">
        <v>198</v>
      </c>
    </row>
    <row r="22" spans="1:1">
      <c r="A22" t="s">
        <v>206</v>
      </c>
    </row>
    <row r="23" spans="1:1">
      <c r="A23" t="s">
        <v>207</v>
      </c>
    </row>
    <row r="24" spans="1:1">
      <c r="A24" t="s">
        <v>208</v>
      </c>
    </row>
    <row r="26" spans="1:1">
      <c r="A26" t="s">
        <v>289</v>
      </c>
    </row>
    <row r="27" spans="1:1">
      <c r="A27" s="22"/>
    </row>
    <row r="28" spans="1:1">
      <c r="A28" s="22" t="s">
        <v>367</v>
      </c>
    </row>
    <row r="29" spans="1:1">
      <c r="A29" s="22" t="s">
        <v>368</v>
      </c>
    </row>
    <row r="30" spans="1:1">
      <c r="A30" s="22" t="s">
        <v>369</v>
      </c>
    </row>
    <row r="31" spans="1:1">
      <c r="A31" s="22" t="s">
        <v>370</v>
      </c>
    </row>
    <row r="32" spans="1:1">
      <c r="A32" s="22" t="s">
        <v>371</v>
      </c>
    </row>
    <row r="33" spans="1:1">
      <c r="A33" s="22" t="s">
        <v>372</v>
      </c>
    </row>
    <row r="34" spans="1:1">
      <c r="A34" s="22" t="s">
        <v>373</v>
      </c>
    </row>
    <row r="36" spans="1:1">
      <c r="A36" s="22" t="s">
        <v>349</v>
      </c>
    </row>
    <row r="38" spans="1:1">
      <c r="A38" s="22" t="s">
        <v>374</v>
      </c>
    </row>
    <row r="39" spans="1:1">
      <c r="A39" t="s">
        <v>375</v>
      </c>
    </row>
    <row r="40" spans="1:1">
      <c r="A40" s="22" t="s">
        <v>376</v>
      </c>
    </row>
  </sheetData>
  <mergeCells count="7">
    <mergeCell ref="H3:K3"/>
    <mergeCell ref="L3:O3"/>
    <mergeCell ref="P3:Q3"/>
    <mergeCell ref="B3:G3"/>
    <mergeCell ref="A1:R1"/>
    <mergeCell ref="A2:Q2"/>
    <mergeCell ref="R2:S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g11</vt:lpstr>
      <vt:lpstr>g12</vt:lpstr>
      <vt:lpstr>g13</vt:lpstr>
      <vt:lpstr>g14</vt:lpstr>
      <vt:lpstr>g15</vt:lpstr>
      <vt:lpstr>g16</vt:lpstr>
      <vt:lpstr>Notas</vt:lpstr>
      <vt:lpstr>Tokens esperados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Sandra</cp:lastModifiedBy>
  <dcterms:created xsi:type="dcterms:W3CDTF">2011-04-12T18:10:18Z</dcterms:created>
  <dcterms:modified xsi:type="dcterms:W3CDTF">2011-05-09T23:56:32Z</dcterms:modified>
</cp:coreProperties>
</file>