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turbe/OneDrive/Virtual Desktop/HEC II/Msc Fin./MScF 1st Term/MAth. Econ &amp; Fin/Assignment/Assign 2/"/>
    </mc:Choice>
  </mc:AlternateContent>
  <xr:revisionPtr revIDLastSave="0" documentId="8_{EB31085B-FC5A-164F-B9E7-AE6BFD43153C}" xr6:coauthVersionLast="45" xr6:coauthVersionMax="45" xr10:uidLastSave="{00000000-0000-0000-0000-000000000000}"/>
  <bookViews>
    <workbookView xWindow="0" yWindow="460" windowWidth="28800" windowHeight="17540" activeTab="2"/>
  </bookViews>
  <sheets>
    <sheet name="Data &amp; d)" sheetId="1" r:id="rId1"/>
    <sheet name="f)" sheetId="4" r:id="rId2"/>
    <sheet name="e)" sheetId="3" r:id="rId3"/>
  </sheets>
  <definedNames>
    <definedName name="solver_adj" localSheetId="0" hidden="1">'Data &amp; d)'!$C$4:$C$93</definedName>
    <definedName name="solver_adj" localSheetId="2" hidden="1">'e)'!$C$102</definedName>
    <definedName name="solver_adj" localSheetId="1" hidden="1">'f)'!$B$96,'f)'!$C$4:$C$93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'Data &amp; d)'!$C$4:$C$93</definedName>
    <definedName name="solver_lhs1" localSheetId="2" hidden="1">'e)'!$C$102</definedName>
    <definedName name="solver_lhs1" localSheetId="1" hidden="1">'f)'!$B$96</definedName>
    <definedName name="solver_lhs2" localSheetId="0" hidden="1">'Data &amp; d)'!$M$3</definedName>
    <definedName name="solver_lhs2" localSheetId="1" hidden="1">'f)'!$C$4:$C$93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1</definedName>
    <definedName name="solver_num" localSheetId="2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'Data &amp; d)'!$G$10</definedName>
    <definedName name="solver_opt" localSheetId="2" hidden="1">'e)'!$C$103</definedName>
    <definedName name="solver_opt" localSheetId="1" hidden="1">'f)'!$D$96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2" hidden="1">40</definedName>
    <definedName name="solver_rhs1" localSheetId="1" hidden="1">0</definedName>
    <definedName name="solver_rhs2" localSheetId="0" hidden="1">40</definedName>
    <definedName name="solver_rhs2" localSheetId="1" hidden="1">0</definedName>
    <definedName name="solver_rlx" localSheetId="0" hidden="1">2</definedName>
    <definedName name="solver_rlx" localSheetId="2" hidden="1">1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2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C36" i="3"/>
  <c r="D36" i="3"/>
  <c r="C4" i="3"/>
  <c r="D4" i="3"/>
  <c r="C70" i="3"/>
  <c r="D70" i="3"/>
  <c r="H2" i="3"/>
  <c r="I2" i="3"/>
  <c r="J2" i="3"/>
  <c r="G102" i="3"/>
  <c r="G104" i="3"/>
  <c r="G13" i="1"/>
  <c r="G16" i="1"/>
  <c r="I98" i="4"/>
  <c r="H98" i="4"/>
  <c r="I2" i="4"/>
  <c r="J2" i="4"/>
  <c r="J98" i="4"/>
  <c r="K2" i="4"/>
  <c r="F102" i="3"/>
  <c r="F10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4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C14" i="3"/>
  <c r="D14" i="3"/>
  <c r="C15" i="3"/>
  <c r="D15" i="3"/>
  <c r="C16" i="3"/>
  <c r="C17" i="3"/>
  <c r="D17" i="3"/>
  <c r="C18" i="3"/>
  <c r="D18" i="3"/>
  <c r="C19" i="3"/>
  <c r="D19" i="3"/>
  <c r="C20" i="3"/>
  <c r="C21" i="3"/>
  <c r="D21" i="3"/>
  <c r="C22" i="3"/>
  <c r="D22" i="3"/>
  <c r="C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C32" i="3"/>
  <c r="C33" i="3"/>
  <c r="D33" i="3"/>
  <c r="C34" i="3"/>
  <c r="D34" i="3"/>
  <c r="C35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C64" i="3"/>
  <c r="D64" i="3"/>
  <c r="C65" i="3"/>
  <c r="D65" i="3"/>
  <c r="C66" i="3"/>
  <c r="D66" i="3"/>
  <c r="C67" i="3"/>
  <c r="D67" i="3"/>
  <c r="C68" i="3"/>
  <c r="D68" i="3"/>
  <c r="C69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5" i="3"/>
  <c r="D5" i="3"/>
  <c r="C6" i="3"/>
  <c r="D6" i="3"/>
  <c r="D31" i="3"/>
  <c r="D35" i="3"/>
  <c r="D51" i="3"/>
  <c r="D63" i="3"/>
  <c r="D69" i="3"/>
  <c r="D44" i="3"/>
  <c r="D32" i="3"/>
  <c r="D23" i="3"/>
  <c r="D20" i="3"/>
  <c r="D16" i="3"/>
  <c r="D13" i="3"/>
  <c r="G5" i="1"/>
  <c r="D4" i="1"/>
  <c r="F17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" i="1"/>
  <c r="D6" i="1"/>
  <c r="D7" i="1"/>
  <c r="D8" i="1"/>
  <c r="D9" i="1"/>
  <c r="D10" i="1"/>
  <c r="D11" i="1"/>
  <c r="D12" i="1"/>
  <c r="D13" i="1"/>
  <c r="D14" i="1"/>
  <c r="D15" i="1"/>
  <c r="G5" i="3"/>
  <c r="G9" i="3"/>
  <c r="G6" i="3"/>
  <c r="G10" i="3"/>
  <c r="G14" i="3"/>
  <c r="G18" i="3"/>
  <c r="G22" i="3"/>
  <c r="G26" i="3"/>
  <c r="G7" i="3"/>
  <c r="G11" i="3"/>
  <c r="G15" i="3"/>
  <c r="G19" i="3"/>
  <c r="G23" i="3"/>
  <c r="G90" i="3"/>
  <c r="G78" i="3"/>
  <c r="G66" i="3"/>
  <c r="G54" i="3"/>
  <c r="G42" i="3"/>
  <c r="G17" i="3"/>
  <c r="G4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1" i="3"/>
  <c r="G13" i="3"/>
  <c r="G82" i="3"/>
  <c r="G70" i="3"/>
  <c r="G58" i="3"/>
  <c r="G50" i="3"/>
  <c r="G34" i="3"/>
  <c r="G30" i="3"/>
  <c r="G8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0" i="3"/>
  <c r="G12" i="3"/>
  <c r="G86" i="3"/>
  <c r="G74" i="3"/>
  <c r="G62" i="3"/>
  <c r="G46" i="3"/>
  <c r="G38" i="3"/>
  <c r="G25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4" i="3"/>
  <c r="G16" i="3"/>
  <c r="H102" i="3"/>
  <c r="H104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13" i="3"/>
  <c r="H29" i="3"/>
  <c r="H45" i="3"/>
  <c r="H61" i="3"/>
  <c r="H77" i="3"/>
  <c r="H93" i="3"/>
  <c r="H17" i="3"/>
  <c r="H49" i="3"/>
  <c r="H81" i="3"/>
  <c r="H5" i="3"/>
  <c r="H21" i="3"/>
  <c r="H37" i="3"/>
  <c r="H53" i="3"/>
  <c r="H69" i="3"/>
  <c r="H85" i="3"/>
  <c r="H4" i="3"/>
  <c r="H33" i="3"/>
  <c r="H65" i="3"/>
  <c r="H9" i="3"/>
  <c r="H25" i="3"/>
  <c r="H41" i="3"/>
  <c r="H57" i="3"/>
  <c r="H73" i="3"/>
  <c r="H89" i="3"/>
  <c r="I102" i="3"/>
  <c r="I10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70" i="3"/>
  <c r="I72" i="3"/>
  <c r="I74" i="3"/>
  <c r="I75" i="3"/>
  <c r="I76" i="3"/>
  <c r="I49" i="3"/>
  <c r="I57" i="3"/>
  <c r="I65" i="3"/>
  <c r="I73" i="3"/>
  <c r="I77" i="3"/>
  <c r="I79" i="3"/>
  <c r="I81" i="3"/>
  <c r="I83" i="3"/>
  <c r="I85" i="3"/>
  <c r="I87" i="3"/>
  <c r="I89" i="3"/>
  <c r="I91" i="3"/>
  <c r="I93" i="3"/>
  <c r="I51" i="3"/>
  <c r="I59" i="3"/>
  <c r="I45" i="3"/>
  <c r="I53" i="3"/>
  <c r="I61" i="3"/>
  <c r="I69" i="3"/>
  <c r="I78" i="3"/>
  <c r="I80" i="3"/>
  <c r="I82" i="3"/>
  <c r="I84" i="3"/>
  <c r="I86" i="3"/>
  <c r="I88" i="3"/>
  <c r="I90" i="3"/>
  <c r="I92" i="3"/>
  <c r="I67" i="3"/>
  <c r="I47" i="3"/>
  <c r="I55" i="3"/>
  <c r="I63" i="3"/>
  <c r="I71" i="3"/>
  <c r="I4" i="3"/>
  <c r="I103" i="3"/>
  <c r="J102" i="3"/>
  <c r="J104" i="3"/>
  <c r="J6" i="3"/>
  <c r="J8" i="3"/>
  <c r="J12" i="3"/>
  <c r="J14" i="3"/>
  <c r="J16" i="3"/>
  <c r="J20" i="3"/>
  <c r="J22" i="3"/>
  <c r="J24" i="3"/>
  <c r="J28" i="3"/>
  <c r="J30" i="3"/>
  <c r="J32" i="3"/>
  <c r="J36" i="3"/>
  <c r="J38" i="3"/>
  <c r="J40" i="3"/>
  <c r="J44" i="3"/>
  <c r="J5" i="3"/>
  <c r="J7" i="3"/>
  <c r="J11" i="3"/>
  <c r="J13" i="3"/>
  <c r="J15" i="3"/>
  <c r="J19" i="3"/>
  <c r="J21" i="3"/>
  <c r="J23" i="3"/>
  <c r="J27" i="3"/>
  <c r="J29" i="3"/>
  <c r="J31" i="3"/>
  <c r="J35" i="3"/>
  <c r="J37" i="3"/>
  <c r="J39" i="3"/>
  <c r="J43" i="3"/>
  <c r="J45" i="3"/>
  <c r="J46" i="3"/>
  <c r="J48" i="3"/>
  <c r="J49" i="3"/>
  <c r="J50" i="3"/>
  <c r="J52" i="3"/>
  <c r="J53" i="3"/>
  <c r="J54" i="3"/>
  <c r="J56" i="3"/>
  <c r="J57" i="3"/>
  <c r="J58" i="3"/>
  <c r="J60" i="3"/>
  <c r="J61" i="3"/>
  <c r="J62" i="3"/>
  <c r="J64" i="3"/>
  <c r="J65" i="3"/>
  <c r="J66" i="3"/>
  <c r="J68" i="3"/>
  <c r="J69" i="3"/>
  <c r="J70" i="3"/>
  <c r="J72" i="3"/>
  <c r="J73" i="3"/>
  <c r="J74" i="3"/>
  <c r="J76" i="3"/>
  <c r="J77" i="3"/>
  <c r="J78" i="3"/>
  <c r="J80" i="3"/>
  <c r="J81" i="3"/>
  <c r="J82" i="3"/>
  <c r="J84" i="3"/>
  <c r="J85" i="3"/>
  <c r="J86" i="3"/>
  <c r="J88" i="3"/>
  <c r="J89" i="3"/>
  <c r="J90" i="3"/>
  <c r="J92" i="3"/>
  <c r="J93" i="3"/>
  <c r="J4" i="3"/>
  <c r="D16" i="1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H18" i="4"/>
  <c r="H14" i="4"/>
  <c r="H10" i="4"/>
  <c r="H6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I50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H17" i="4"/>
  <c r="H13" i="4"/>
  <c r="H9" i="4"/>
  <c r="H5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9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99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H20" i="4"/>
  <c r="H16" i="4"/>
  <c r="H12" i="4"/>
  <c r="H8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D5" i="4"/>
  <c r="H19" i="4"/>
  <c r="H15" i="4"/>
  <c r="H11" i="4"/>
  <c r="H7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J50" i="4"/>
  <c r="J99" i="4"/>
  <c r="C103" i="3"/>
  <c r="H103" i="3"/>
  <c r="G103" i="3"/>
  <c r="K2" i="3"/>
  <c r="J10" i="3"/>
  <c r="J18" i="3"/>
  <c r="J26" i="3"/>
  <c r="J34" i="3"/>
  <c r="J42" i="3"/>
  <c r="J9" i="3"/>
  <c r="J103" i="3"/>
  <c r="J17" i="3"/>
  <c r="J25" i="3"/>
  <c r="J33" i="3"/>
  <c r="J41" i="3"/>
  <c r="J47" i="3"/>
  <c r="J51" i="3"/>
  <c r="J55" i="3"/>
  <c r="J59" i="3"/>
  <c r="J63" i="3"/>
  <c r="J67" i="3"/>
  <c r="J71" i="3"/>
  <c r="J75" i="3"/>
  <c r="J79" i="3"/>
  <c r="J83" i="3"/>
  <c r="J87" i="3"/>
  <c r="J91" i="3"/>
  <c r="G17" i="1"/>
  <c r="F18" i="1"/>
  <c r="L2" i="4"/>
  <c r="K98" i="4"/>
  <c r="F103" i="3"/>
  <c r="D4" i="4"/>
  <c r="D96" i="4"/>
  <c r="H4" i="4"/>
  <c r="H99" i="4"/>
  <c r="G18" i="1"/>
  <c r="F19" i="1"/>
  <c r="L2" i="3"/>
  <c r="K6" i="3"/>
  <c r="K10" i="3"/>
  <c r="K14" i="3"/>
  <c r="K18" i="3"/>
  <c r="K22" i="3"/>
  <c r="K26" i="3"/>
  <c r="K30" i="3"/>
  <c r="K34" i="3"/>
  <c r="K38" i="3"/>
  <c r="K42" i="3"/>
  <c r="K47" i="3"/>
  <c r="K51" i="3"/>
  <c r="K55" i="3"/>
  <c r="K59" i="3"/>
  <c r="K63" i="3"/>
  <c r="K67" i="3"/>
  <c r="K71" i="3"/>
  <c r="K75" i="3"/>
  <c r="K79" i="3"/>
  <c r="K83" i="3"/>
  <c r="K87" i="3"/>
  <c r="K91" i="3"/>
  <c r="K4" i="3"/>
  <c r="K8" i="3"/>
  <c r="K13" i="3"/>
  <c r="K19" i="3"/>
  <c r="K24" i="3"/>
  <c r="K29" i="3"/>
  <c r="K35" i="3"/>
  <c r="K40" i="3"/>
  <c r="K46" i="3"/>
  <c r="K52" i="3"/>
  <c r="K57" i="3"/>
  <c r="K62" i="3"/>
  <c r="K68" i="3"/>
  <c r="K73" i="3"/>
  <c r="K78" i="3"/>
  <c r="K84" i="3"/>
  <c r="K89" i="3"/>
  <c r="K44" i="3"/>
  <c r="K102" i="3"/>
  <c r="K104" i="3"/>
  <c r="K9" i="3"/>
  <c r="K15" i="3"/>
  <c r="K20" i="3"/>
  <c r="K25" i="3"/>
  <c r="K31" i="3"/>
  <c r="K36" i="3"/>
  <c r="K41" i="3"/>
  <c r="K48" i="3"/>
  <c r="K53" i="3"/>
  <c r="K58" i="3"/>
  <c r="K64" i="3"/>
  <c r="K69" i="3"/>
  <c r="K74" i="3"/>
  <c r="K80" i="3"/>
  <c r="K85" i="3"/>
  <c r="K90" i="3"/>
  <c r="K12" i="3"/>
  <c r="K23" i="3"/>
  <c r="K33" i="3"/>
  <c r="K45" i="3"/>
  <c r="K56" i="3"/>
  <c r="K66" i="3"/>
  <c r="K77" i="3"/>
  <c r="K88" i="3"/>
  <c r="K7" i="3"/>
  <c r="K17" i="3"/>
  <c r="K28" i="3"/>
  <c r="K39" i="3"/>
  <c r="K50" i="3"/>
  <c r="K61" i="3"/>
  <c r="K72" i="3"/>
  <c r="K82" i="3"/>
  <c r="K93" i="3"/>
  <c r="K16" i="3"/>
  <c r="K37" i="3"/>
  <c r="K60" i="3"/>
  <c r="K81" i="3"/>
  <c r="K21" i="3"/>
  <c r="K43" i="3"/>
  <c r="K65" i="3"/>
  <c r="K86" i="3"/>
  <c r="K5" i="3"/>
  <c r="K27" i="3"/>
  <c r="K49" i="3"/>
  <c r="K70" i="3"/>
  <c r="K92" i="3"/>
  <c r="K11" i="3"/>
  <c r="K32" i="3"/>
  <c r="K54" i="3"/>
  <c r="K76" i="3"/>
  <c r="M2" i="4"/>
  <c r="L98" i="4"/>
  <c r="L8" i="4"/>
  <c r="L14" i="4"/>
  <c r="L18" i="4"/>
  <c r="L22" i="4"/>
  <c r="L28" i="4"/>
  <c r="L34" i="4"/>
  <c r="L40" i="4"/>
  <c r="L46" i="4"/>
  <c r="L4" i="4"/>
  <c r="L10" i="4"/>
  <c r="L16" i="4"/>
  <c r="L24" i="4"/>
  <c r="L30" i="4"/>
  <c r="L36" i="4"/>
  <c r="L44" i="4"/>
  <c r="L5" i="4"/>
  <c r="L7" i="4"/>
  <c r="L9" i="4"/>
  <c r="L11" i="4"/>
  <c r="L13" i="4"/>
  <c r="L15" i="4"/>
  <c r="L17" i="4"/>
  <c r="L19" i="4"/>
  <c r="L21" i="4"/>
  <c r="L23" i="4"/>
  <c r="L25" i="4"/>
  <c r="L27" i="4"/>
  <c r="L29" i="4"/>
  <c r="L31" i="4"/>
  <c r="L33" i="4"/>
  <c r="L35" i="4"/>
  <c r="L37" i="4"/>
  <c r="L39" i="4"/>
  <c r="L41" i="4"/>
  <c r="L43" i="4"/>
  <c r="L45" i="4"/>
  <c r="L47" i="4"/>
  <c r="L49" i="4"/>
  <c r="L50" i="4"/>
  <c r="L93" i="4"/>
  <c r="L91" i="4"/>
  <c r="L89" i="4"/>
  <c r="L87" i="4"/>
  <c r="L85" i="4"/>
  <c r="L83" i="4"/>
  <c r="L81" i="4"/>
  <c r="L79" i="4"/>
  <c r="L77" i="4"/>
  <c r="L75" i="4"/>
  <c r="L73" i="4"/>
  <c r="L71" i="4"/>
  <c r="L69" i="4"/>
  <c r="L67" i="4"/>
  <c r="L65" i="4"/>
  <c r="L63" i="4"/>
  <c r="L61" i="4"/>
  <c r="L59" i="4"/>
  <c r="L57" i="4"/>
  <c r="L55" i="4"/>
  <c r="L53" i="4"/>
  <c r="L51" i="4"/>
  <c r="L6" i="4"/>
  <c r="L12" i="4"/>
  <c r="L20" i="4"/>
  <c r="L26" i="4"/>
  <c r="L32" i="4"/>
  <c r="L38" i="4"/>
  <c r="L42" i="4"/>
  <c r="L48" i="4"/>
  <c r="L90" i="4"/>
  <c r="L82" i="4"/>
  <c r="L74" i="4"/>
  <c r="L66" i="4"/>
  <c r="L58" i="4"/>
  <c r="L92" i="4"/>
  <c r="L52" i="4"/>
  <c r="L88" i="4"/>
  <c r="L80" i="4"/>
  <c r="L72" i="4"/>
  <c r="L64" i="4"/>
  <c r="L56" i="4"/>
  <c r="L54" i="4"/>
  <c r="L84" i="4"/>
  <c r="L68" i="4"/>
  <c r="L86" i="4"/>
  <c r="L78" i="4"/>
  <c r="L70" i="4"/>
  <c r="L62" i="4"/>
  <c r="L76" i="4"/>
  <c r="L60" i="4"/>
  <c r="N2" i="4"/>
  <c r="M98" i="4"/>
  <c r="M50" i="4"/>
  <c r="M6" i="4"/>
  <c r="M12" i="4"/>
  <c r="M18" i="4"/>
  <c r="M22" i="4"/>
  <c r="M10" i="4"/>
  <c r="M16" i="4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92" i="4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4" i="4"/>
  <c r="M8" i="4"/>
  <c r="M14" i="4"/>
  <c r="M20" i="4"/>
  <c r="M26" i="4"/>
  <c r="M34" i="4"/>
  <c r="M42" i="4"/>
  <c r="M93" i="4"/>
  <c r="M85" i="4"/>
  <c r="M77" i="4"/>
  <c r="M69" i="4"/>
  <c r="M61" i="4"/>
  <c r="M53" i="4"/>
  <c r="M24" i="4"/>
  <c r="M32" i="4"/>
  <c r="M40" i="4"/>
  <c r="M48" i="4"/>
  <c r="M87" i="4"/>
  <c r="M79" i="4"/>
  <c r="M71" i="4"/>
  <c r="M63" i="4"/>
  <c r="M55" i="4"/>
  <c r="M28" i="4"/>
  <c r="M36" i="4"/>
  <c r="M44" i="4"/>
  <c r="M83" i="4"/>
  <c r="M67" i="4"/>
  <c r="M59" i="4"/>
  <c r="M30" i="4"/>
  <c r="M38" i="4"/>
  <c r="M46" i="4"/>
  <c r="M89" i="4"/>
  <c r="M81" i="4"/>
  <c r="M73" i="4"/>
  <c r="M65" i="4"/>
  <c r="M57" i="4"/>
  <c r="M91" i="4"/>
  <c r="M75" i="4"/>
  <c r="M51" i="4"/>
  <c r="M2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80" i="3"/>
  <c r="L84" i="3"/>
  <c r="L88" i="3"/>
  <c r="L92" i="3"/>
  <c r="L4" i="3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8" i="3"/>
  <c r="L82" i="3"/>
  <c r="L86" i="3"/>
  <c r="L90" i="3"/>
  <c r="L74" i="3"/>
  <c r="L6" i="3"/>
  <c r="L14" i="3"/>
  <c r="L22" i="3"/>
  <c r="L30" i="3"/>
  <c r="L38" i="3"/>
  <c r="L46" i="3"/>
  <c r="L54" i="3"/>
  <c r="L62" i="3"/>
  <c r="L70" i="3"/>
  <c r="L8" i="3"/>
  <c r="L16" i="3"/>
  <c r="L24" i="3"/>
  <c r="L32" i="3"/>
  <c r="L40" i="3"/>
  <c r="L48" i="3"/>
  <c r="L56" i="3"/>
  <c r="L64" i="3"/>
  <c r="L72" i="3"/>
  <c r="L83" i="3"/>
  <c r="L91" i="3"/>
  <c r="L10" i="3"/>
  <c r="L18" i="3"/>
  <c r="L26" i="3"/>
  <c r="L34" i="3"/>
  <c r="L42" i="3"/>
  <c r="L50" i="3"/>
  <c r="L58" i="3"/>
  <c r="L66" i="3"/>
  <c r="L77" i="3"/>
  <c r="L85" i="3"/>
  <c r="L93" i="3"/>
  <c r="L102" i="3"/>
  <c r="L104" i="3"/>
  <c r="L12" i="3"/>
  <c r="L20" i="3"/>
  <c r="L28" i="3"/>
  <c r="L36" i="3"/>
  <c r="L44" i="3"/>
  <c r="L52" i="3"/>
  <c r="L60" i="3"/>
  <c r="L68" i="3"/>
  <c r="L79" i="3"/>
  <c r="L87" i="3"/>
  <c r="L75" i="3"/>
  <c r="L81" i="3"/>
  <c r="L89" i="3"/>
  <c r="L76" i="3"/>
  <c r="K103" i="3"/>
  <c r="F20" i="1"/>
  <c r="G19" i="1"/>
  <c r="L99" i="4"/>
  <c r="L103" i="3"/>
  <c r="G20" i="1"/>
  <c r="F21" i="1"/>
  <c r="M99" i="4"/>
  <c r="N2" i="3"/>
  <c r="M7" i="3"/>
  <c r="M11" i="3"/>
  <c r="M15" i="3"/>
  <c r="M19" i="3"/>
  <c r="M23" i="3"/>
  <c r="M27" i="3"/>
  <c r="M31" i="3"/>
  <c r="M35" i="3"/>
  <c r="M39" i="3"/>
  <c r="M43" i="3"/>
  <c r="M49" i="3"/>
  <c r="M57" i="3"/>
  <c r="M65" i="3"/>
  <c r="M73" i="3"/>
  <c r="M46" i="3"/>
  <c r="M54" i="3"/>
  <c r="M62" i="3"/>
  <c r="M70" i="3"/>
  <c r="M83" i="3"/>
  <c r="M91" i="3"/>
  <c r="M82" i="3"/>
  <c r="M90" i="3"/>
  <c r="M102" i="3"/>
  <c r="M104" i="3"/>
  <c r="M8" i="3"/>
  <c r="M12" i="3"/>
  <c r="M16" i="3"/>
  <c r="M20" i="3"/>
  <c r="M24" i="3"/>
  <c r="M28" i="3"/>
  <c r="M32" i="3"/>
  <c r="M36" i="3"/>
  <c r="M40" i="3"/>
  <c r="M44" i="3"/>
  <c r="M51" i="3"/>
  <c r="M5" i="3"/>
  <c r="M9" i="3"/>
  <c r="M13" i="3"/>
  <c r="M17" i="3"/>
  <c r="M21" i="3"/>
  <c r="M25" i="3"/>
  <c r="M29" i="3"/>
  <c r="M33" i="3"/>
  <c r="M37" i="3"/>
  <c r="M41" i="3"/>
  <c r="M45" i="3"/>
  <c r="M53" i="3"/>
  <c r="M61" i="3"/>
  <c r="M69" i="3"/>
  <c r="M75" i="3"/>
  <c r="M50" i="3"/>
  <c r="M58" i="3"/>
  <c r="M66" i="3"/>
  <c r="M79" i="3"/>
  <c r="M89" i="3"/>
  <c r="M78" i="3"/>
  <c r="M86" i="3"/>
  <c r="M4" i="3"/>
  <c r="M14" i="3"/>
  <c r="M30" i="3"/>
  <c r="M47" i="3"/>
  <c r="M67" i="3"/>
  <c r="M48" i="3"/>
  <c r="M64" i="3"/>
  <c r="M87" i="3"/>
  <c r="M84" i="3"/>
  <c r="M18" i="3"/>
  <c r="M34" i="3"/>
  <c r="M55" i="3"/>
  <c r="M71" i="3"/>
  <c r="M52" i="3"/>
  <c r="M68" i="3"/>
  <c r="M85" i="3"/>
  <c r="M88" i="3"/>
  <c r="M6" i="3"/>
  <c r="M22" i="3"/>
  <c r="M38" i="3"/>
  <c r="M59" i="3"/>
  <c r="M74" i="3"/>
  <c r="M56" i="3"/>
  <c r="M72" i="3"/>
  <c r="M93" i="3"/>
  <c r="M92" i="3"/>
  <c r="M10" i="3"/>
  <c r="M26" i="3"/>
  <c r="M42" i="3"/>
  <c r="M63" i="3"/>
  <c r="M76" i="3"/>
  <c r="M60" i="3"/>
  <c r="M81" i="3"/>
  <c r="M80" i="3"/>
  <c r="M77" i="3"/>
  <c r="N98" i="4"/>
  <c r="O2" i="4"/>
  <c r="N93" i="4"/>
  <c r="N91" i="4"/>
  <c r="N89" i="4"/>
  <c r="N92" i="4"/>
  <c r="N87" i="4"/>
  <c r="N85" i="4"/>
  <c r="N83" i="4"/>
  <c r="N81" i="4"/>
  <c r="N79" i="4"/>
  <c r="N77" i="4"/>
  <c r="N75" i="4"/>
  <c r="N73" i="4"/>
  <c r="N71" i="4"/>
  <c r="N69" i="4"/>
  <c r="N67" i="4"/>
  <c r="N65" i="4"/>
  <c r="N63" i="4"/>
  <c r="N61" i="4"/>
  <c r="N59" i="4"/>
  <c r="N57" i="4"/>
  <c r="N55" i="4"/>
  <c r="N53" i="4"/>
  <c r="N51" i="4"/>
  <c r="N50" i="4"/>
  <c r="N88" i="4"/>
  <c r="N86" i="4"/>
  <c r="N84" i="4"/>
  <c r="N82" i="4"/>
  <c r="N80" i="4"/>
  <c r="N78" i="4"/>
  <c r="N76" i="4"/>
  <c r="N74" i="4"/>
  <c r="N72" i="4"/>
  <c r="N70" i="4"/>
  <c r="N68" i="4"/>
  <c r="N66" i="4"/>
  <c r="N64" i="4"/>
  <c r="N62" i="4"/>
  <c r="N60" i="4"/>
  <c r="N58" i="4"/>
  <c r="N56" i="4"/>
  <c r="N54" i="4"/>
  <c r="N52" i="4"/>
  <c r="N90" i="4"/>
  <c r="N5" i="4"/>
  <c r="N7" i="4"/>
  <c r="N9" i="4"/>
  <c r="N11" i="4"/>
  <c r="N13" i="4"/>
  <c r="N15" i="4"/>
  <c r="N17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10" i="4"/>
  <c r="N18" i="4"/>
  <c r="N26" i="4"/>
  <c r="N34" i="4"/>
  <c r="N42" i="4"/>
  <c r="N8" i="4"/>
  <c r="N16" i="4"/>
  <c r="N24" i="4"/>
  <c r="N32" i="4"/>
  <c r="N40" i="4"/>
  <c r="N48" i="4"/>
  <c r="N12" i="4"/>
  <c r="N20" i="4"/>
  <c r="N44" i="4"/>
  <c r="N6" i="4"/>
  <c r="N14" i="4"/>
  <c r="N22" i="4"/>
  <c r="N30" i="4"/>
  <c r="N38" i="4"/>
  <c r="N46" i="4"/>
  <c r="N4" i="4"/>
  <c r="N28" i="4"/>
  <c r="N36" i="4"/>
  <c r="F22" i="1"/>
  <c r="G21" i="1"/>
  <c r="N99" i="4"/>
  <c r="P2" i="4"/>
  <c r="O98" i="4"/>
  <c r="O93" i="4"/>
  <c r="O91" i="4"/>
  <c r="O89" i="4"/>
  <c r="O87" i="4"/>
  <c r="O85" i="4"/>
  <c r="O83" i="4"/>
  <c r="O81" i="4"/>
  <c r="O79" i="4"/>
  <c r="O77" i="4"/>
  <c r="O75" i="4"/>
  <c r="O73" i="4"/>
  <c r="O71" i="4"/>
  <c r="O69" i="4"/>
  <c r="O67" i="4"/>
  <c r="O65" i="4"/>
  <c r="O63" i="4"/>
  <c r="O61" i="4"/>
  <c r="O59" i="4"/>
  <c r="O57" i="4"/>
  <c r="O55" i="4"/>
  <c r="O53" i="4"/>
  <c r="O51" i="4"/>
  <c r="O88" i="4"/>
  <c r="O80" i="4"/>
  <c r="O72" i="4"/>
  <c r="O64" i="4"/>
  <c r="O56" i="4"/>
  <c r="O90" i="4"/>
  <c r="O82" i="4"/>
  <c r="O74" i="4"/>
  <c r="O66" i="4"/>
  <c r="O58" i="4"/>
  <c r="O92" i="4"/>
  <c r="O84" i="4"/>
  <c r="O76" i="4"/>
  <c r="O68" i="4"/>
  <c r="O60" i="4"/>
  <c r="O52" i="4"/>
  <c r="O86" i="4"/>
  <c r="O78" i="4"/>
  <c r="O70" i="4"/>
  <c r="O62" i="4"/>
  <c r="O54" i="4"/>
  <c r="O4" i="4"/>
  <c r="O6" i="4"/>
  <c r="O8" i="4"/>
  <c r="O10" i="4"/>
  <c r="O12" i="4"/>
  <c r="O14" i="4"/>
  <c r="O16" i="4"/>
  <c r="O18" i="4"/>
  <c r="O20" i="4"/>
  <c r="O22" i="4"/>
  <c r="O24" i="4"/>
  <c r="O26" i="4"/>
  <c r="O28" i="4"/>
  <c r="O30" i="4"/>
  <c r="O32" i="4"/>
  <c r="O34" i="4"/>
  <c r="O36" i="4"/>
  <c r="O38" i="4"/>
  <c r="O40" i="4"/>
  <c r="O42" i="4"/>
  <c r="O44" i="4"/>
  <c r="O46" i="4"/>
  <c r="O48" i="4"/>
  <c r="O50" i="4"/>
  <c r="O5" i="4"/>
  <c r="O7" i="4"/>
  <c r="O9" i="4"/>
  <c r="O11" i="4"/>
  <c r="O13" i="4"/>
  <c r="O15" i="4"/>
  <c r="O17" i="4"/>
  <c r="O19" i="4"/>
  <c r="O21" i="4"/>
  <c r="O23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M103" i="3"/>
  <c r="O2" i="3"/>
  <c r="N44" i="3"/>
  <c r="N48" i="3"/>
  <c r="N52" i="3"/>
  <c r="N56" i="3"/>
  <c r="N60" i="3"/>
  <c r="N64" i="3"/>
  <c r="N68" i="3"/>
  <c r="N72" i="3"/>
  <c r="N76" i="3"/>
  <c r="N11" i="3"/>
  <c r="N19" i="3"/>
  <c r="N27" i="3"/>
  <c r="N35" i="3"/>
  <c r="N43" i="3"/>
  <c r="N24" i="3"/>
  <c r="N78" i="3"/>
  <c r="N82" i="3"/>
  <c r="N86" i="3"/>
  <c r="N90" i="3"/>
  <c r="N10" i="3"/>
  <c r="N42" i="3"/>
  <c r="N36" i="3"/>
  <c r="N38" i="3"/>
  <c r="N45" i="3"/>
  <c r="N49" i="3"/>
  <c r="N53" i="3"/>
  <c r="N57" i="3"/>
  <c r="N61" i="3"/>
  <c r="N65" i="3"/>
  <c r="N69" i="3"/>
  <c r="N73" i="3"/>
  <c r="N5" i="3"/>
  <c r="N13" i="3"/>
  <c r="N21" i="3"/>
  <c r="N29" i="3"/>
  <c r="N37" i="3"/>
  <c r="N102" i="3"/>
  <c r="N104" i="3"/>
  <c r="N32" i="3"/>
  <c r="N79" i="3"/>
  <c r="N83" i="3"/>
  <c r="N87" i="3"/>
  <c r="N91" i="3"/>
  <c r="N18" i="3"/>
  <c r="N12" i="3"/>
  <c r="N30" i="3"/>
  <c r="N14" i="3"/>
  <c r="N47" i="3"/>
  <c r="N51" i="3"/>
  <c r="N55" i="3"/>
  <c r="N59" i="3"/>
  <c r="N63" i="3"/>
  <c r="N67" i="3"/>
  <c r="N71" i="3"/>
  <c r="N75" i="3"/>
  <c r="N9" i="3"/>
  <c r="N17" i="3"/>
  <c r="N25" i="3"/>
  <c r="N33" i="3"/>
  <c r="N41" i="3"/>
  <c r="N16" i="3"/>
  <c r="N77" i="3"/>
  <c r="N81" i="3"/>
  <c r="N85" i="3"/>
  <c r="N89" i="3"/>
  <c r="N93" i="3"/>
  <c r="N34" i="3"/>
  <c r="N28" i="3"/>
  <c r="N6" i="3"/>
  <c r="N46" i="3"/>
  <c r="N62" i="3"/>
  <c r="N7" i="3"/>
  <c r="N39" i="3"/>
  <c r="N84" i="3"/>
  <c r="N20" i="3"/>
  <c r="N50" i="3"/>
  <c r="N66" i="3"/>
  <c r="N15" i="3"/>
  <c r="N8" i="3"/>
  <c r="N88" i="3"/>
  <c r="N4" i="3"/>
  <c r="N54" i="3"/>
  <c r="N70" i="3"/>
  <c r="N23" i="3"/>
  <c r="N40" i="3"/>
  <c r="N92" i="3"/>
  <c r="N22" i="3"/>
  <c r="N58" i="3"/>
  <c r="N74" i="3"/>
  <c r="N31" i="3"/>
  <c r="N80" i="3"/>
  <c r="N26" i="3"/>
  <c r="Q2" i="4"/>
  <c r="P49" i="4"/>
  <c r="P98" i="4"/>
  <c r="P5" i="4"/>
  <c r="P7" i="4"/>
  <c r="P9" i="4"/>
  <c r="P11" i="4"/>
  <c r="P13" i="4"/>
  <c r="P15" i="4"/>
  <c r="P17" i="4"/>
  <c r="P19" i="4"/>
  <c r="P21" i="4"/>
  <c r="P23" i="4"/>
  <c r="P25" i="4"/>
  <c r="P27" i="4"/>
  <c r="P29" i="4"/>
  <c r="P31" i="4"/>
  <c r="P33" i="4"/>
  <c r="P35" i="4"/>
  <c r="P37" i="4"/>
  <c r="P39" i="4"/>
  <c r="P41" i="4"/>
  <c r="P43" i="4"/>
  <c r="P45" i="4"/>
  <c r="P47" i="4"/>
  <c r="P90" i="4"/>
  <c r="P86" i="4"/>
  <c r="P80" i="4"/>
  <c r="P74" i="4"/>
  <c r="P68" i="4"/>
  <c r="P62" i="4"/>
  <c r="P56" i="4"/>
  <c r="P50" i="4"/>
  <c r="P4" i="4"/>
  <c r="P6" i="4"/>
  <c r="P8" i="4"/>
  <c r="P10" i="4"/>
  <c r="P12" i="4"/>
  <c r="P14" i="4"/>
  <c r="P16" i="4"/>
  <c r="P18" i="4"/>
  <c r="P20" i="4"/>
  <c r="P22" i="4"/>
  <c r="P24" i="4"/>
  <c r="P26" i="4"/>
  <c r="P28" i="4"/>
  <c r="P30" i="4"/>
  <c r="P32" i="4"/>
  <c r="P34" i="4"/>
  <c r="P36" i="4"/>
  <c r="P38" i="4"/>
  <c r="P40" i="4"/>
  <c r="P42" i="4"/>
  <c r="P44" i="4"/>
  <c r="P46" i="4"/>
  <c r="P48" i="4"/>
  <c r="P93" i="4"/>
  <c r="P91" i="4"/>
  <c r="P89" i="4"/>
  <c r="P87" i="4"/>
  <c r="P85" i="4"/>
  <c r="P83" i="4"/>
  <c r="P81" i="4"/>
  <c r="P79" i="4"/>
  <c r="P77" i="4"/>
  <c r="P75" i="4"/>
  <c r="P73" i="4"/>
  <c r="P71" i="4"/>
  <c r="P69" i="4"/>
  <c r="P67" i="4"/>
  <c r="P65" i="4"/>
  <c r="P63" i="4"/>
  <c r="P61" i="4"/>
  <c r="P59" i="4"/>
  <c r="P57" i="4"/>
  <c r="P55" i="4"/>
  <c r="P53" i="4"/>
  <c r="P51" i="4"/>
  <c r="P88" i="4"/>
  <c r="P82" i="4"/>
  <c r="P76" i="4"/>
  <c r="P70" i="4"/>
  <c r="P64" i="4"/>
  <c r="P58" i="4"/>
  <c r="P92" i="4"/>
  <c r="P84" i="4"/>
  <c r="P78" i="4"/>
  <c r="P72" i="4"/>
  <c r="P66" i="4"/>
  <c r="P60" i="4"/>
  <c r="P54" i="4"/>
  <c r="P52" i="4"/>
  <c r="N103" i="3"/>
  <c r="P2" i="3"/>
  <c r="O6" i="3"/>
  <c r="O10" i="3"/>
  <c r="O14" i="3"/>
  <c r="O18" i="3"/>
  <c r="O22" i="3"/>
  <c r="O26" i="3"/>
  <c r="O30" i="3"/>
  <c r="O34" i="3"/>
  <c r="O38" i="3"/>
  <c r="O42" i="3"/>
  <c r="O46" i="3"/>
  <c r="O50" i="3"/>
  <c r="O54" i="3"/>
  <c r="O58" i="3"/>
  <c r="O62" i="3"/>
  <c r="O66" i="3"/>
  <c r="O70" i="3"/>
  <c r="O74" i="3"/>
  <c r="O78" i="3"/>
  <c r="O82" i="3"/>
  <c r="O86" i="3"/>
  <c r="O90" i="3"/>
  <c r="O4" i="3"/>
  <c r="O7" i="3"/>
  <c r="O11" i="3"/>
  <c r="O15" i="3"/>
  <c r="O19" i="3"/>
  <c r="O23" i="3"/>
  <c r="O27" i="3"/>
  <c r="O31" i="3"/>
  <c r="O35" i="3"/>
  <c r="O39" i="3"/>
  <c r="O43" i="3"/>
  <c r="O47" i="3"/>
  <c r="O51" i="3"/>
  <c r="O5" i="3"/>
  <c r="O9" i="3"/>
  <c r="O13" i="3"/>
  <c r="O17" i="3"/>
  <c r="O21" i="3"/>
  <c r="O25" i="3"/>
  <c r="O29" i="3"/>
  <c r="O33" i="3"/>
  <c r="O37" i="3"/>
  <c r="O41" i="3"/>
  <c r="O45" i="3"/>
  <c r="O49" i="3"/>
  <c r="O53" i="3"/>
  <c r="O57" i="3"/>
  <c r="O61" i="3"/>
  <c r="O65" i="3"/>
  <c r="O69" i="3"/>
  <c r="O73" i="3"/>
  <c r="O77" i="3"/>
  <c r="O81" i="3"/>
  <c r="O85" i="3"/>
  <c r="O89" i="3"/>
  <c r="O93" i="3"/>
  <c r="O12" i="3"/>
  <c r="O28" i="3"/>
  <c r="O44" i="3"/>
  <c r="O56" i="3"/>
  <c r="O64" i="3"/>
  <c r="O72" i="3"/>
  <c r="O80" i="3"/>
  <c r="O88" i="3"/>
  <c r="O16" i="3"/>
  <c r="O32" i="3"/>
  <c r="O48" i="3"/>
  <c r="O59" i="3"/>
  <c r="O67" i="3"/>
  <c r="O75" i="3"/>
  <c r="O83" i="3"/>
  <c r="O91" i="3"/>
  <c r="O102" i="3"/>
  <c r="O104" i="3"/>
  <c r="O20" i="3"/>
  <c r="O36" i="3"/>
  <c r="O52" i="3"/>
  <c r="O60" i="3"/>
  <c r="O68" i="3"/>
  <c r="O76" i="3"/>
  <c r="O84" i="3"/>
  <c r="O92" i="3"/>
  <c r="O8" i="3"/>
  <c r="O24" i="3"/>
  <c r="O40" i="3"/>
  <c r="O55" i="3"/>
  <c r="O63" i="3"/>
  <c r="O71" i="3"/>
  <c r="O79" i="3"/>
  <c r="O87" i="3"/>
  <c r="O99" i="4"/>
  <c r="G22" i="1"/>
  <c r="F23" i="1"/>
  <c r="P88" i="3"/>
  <c r="P9" i="3"/>
  <c r="P25" i="3"/>
  <c r="P41" i="3"/>
  <c r="P57" i="3"/>
  <c r="P73" i="3"/>
  <c r="P89" i="3"/>
  <c r="P14" i="3"/>
  <c r="P30" i="3"/>
  <c r="P46" i="3"/>
  <c r="P62" i="3"/>
  <c r="P78" i="3"/>
  <c r="P7" i="3"/>
  <c r="P23" i="3"/>
  <c r="P39" i="3"/>
  <c r="P55" i="3"/>
  <c r="P16" i="3"/>
  <c r="P32" i="3"/>
  <c r="P48" i="3"/>
  <c r="P64" i="3"/>
  <c r="P79" i="3"/>
  <c r="P76" i="3"/>
  <c r="P91" i="3"/>
  <c r="P80" i="3"/>
  <c r="P13" i="3"/>
  <c r="P29" i="3"/>
  <c r="P45" i="3"/>
  <c r="P61" i="3"/>
  <c r="P77" i="3"/>
  <c r="P93" i="3"/>
  <c r="P18" i="3"/>
  <c r="P34" i="3"/>
  <c r="P50" i="3"/>
  <c r="P66" i="3"/>
  <c r="P82" i="3"/>
  <c r="P11" i="3"/>
  <c r="P27" i="3"/>
  <c r="P43" i="3"/>
  <c r="P59" i="3"/>
  <c r="P20" i="3"/>
  <c r="P36" i="3"/>
  <c r="P52" i="3"/>
  <c r="P68" i="3"/>
  <c r="P67" i="3"/>
  <c r="P63" i="3"/>
  <c r="Q2" i="3"/>
  <c r="P33" i="3"/>
  <c r="P65" i="3"/>
  <c r="P6" i="3"/>
  <c r="P38" i="3"/>
  <c r="P70" i="3"/>
  <c r="P15" i="3"/>
  <c r="P47" i="3"/>
  <c r="P24" i="3"/>
  <c r="P56" i="3"/>
  <c r="P92" i="3"/>
  <c r="P5" i="3"/>
  <c r="P37" i="3"/>
  <c r="P69" i="3"/>
  <c r="P10" i="3"/>
  <c r="P42" i="3"/>
  <c r="P74" i="3"/>
  <c r="P19" i="3"/>
  <c r="P51" i="3"/>
  <c r="P28" i="3"/>
  <c r="P60" i="3"/>
  <c r="P84" i="3"/>
  <c r="P71" i="3"/>
  <c r="P83" i="3"/>
  <c r="P17" i="3"/>
  <c r="P49" i="3"/>
  <c r="P81" i="3"/>
  <c r="P22" i="3"/>
  <c r="P54" i="3"/>
  <c r="P86" i="3"/>
  <c r="P31" i="3"/>
  <c r="P8" i="3"/>
  <c r="P40" i="3"/>
  <c r="P72" i="3"/>
  <c r="P75" i="3"/>
  <c r="P26" i="3"/>
  <c r="P12" i="3"/>
  <c r="P21" i="3"/>
  <c r="P58" i="3"/>
  <c r="P44" i="3"/>
  <c r="P53" i="3"/>
  <c r="P90" i="3"/>
  <c r="P87" i="3"/>
  <c r="P85" i="3"/>
  <c r="P35" i="3"/>
  <c r="P4" i="3"/>
  <c r="P103" i="3"/>
  <c r="P102" i="3"/>
  <c r="P104" i="3"/>
  <c r="P99" i="4"/>
  <c r="F24" i="1"/>
  <c r="G23" i="1"/>
  <c r="O103" i="3"/>
  <c r="Q98" i="4"/>
  <c r="R2" i="4"/>
  <c r="Q8" i="4"/>
  <c r="Q24" i="4"/>
  <c r="Q9" i="4"/>
  <c r="Q18" i="4"/>
  <c r="Q7" i="4"/>
  <c r="Q39" i="4"/>
  <c r="Q55" i="4"/>
  <c r="Q28" i="4"/>
  <c r="Q44" i="4"/>
  <c r="Q60" i="4"/>
  <c r="Q29" i="4"/>
  <c r="Q45" i="4"/>
  <c r="Q30" i="4"/>
  <c r="Q46" i="4"/>
  <c r="Q12" i="4"/>
  <c r="Q13" i="4"/>
  <c r="Q6" i="4"/>
  <c r="Q22" i="4"/>
  <c r="Q11" i="4"/>
  <c r="Q23" i="4"/>
  <c r="Q27" i="4"/>
  <c r="Q43" i="4"/>
  <c r="Q59" i="4"/>
  <c r="Q32" i="4"/>
  <c r="Q48" i="4"/>
  <c r="Q33" i="4"/>
  <c r="Q49" i="4"/>
  <c r="Q34" i="4"/>
  <c r="Q50" i="4"/>
  <c r="Q16" i="4"/>
  <c r="Q17" i="4"/>
  <c r="Q10" i="4"/>
  <c r="Q35" i="4"/>
  <c r="Q40" i="4"/>
  <c r="Q41" i="4"/>
  <c r="Q42" i="4"/>
  <c r="Q68" i="4"/>
  <c r="Q84" i="4"/>
  <c r="Q69" i="4"/>
  <c r="Q85" i="4"/>
  <c r="Q62" i="4"/>
  <c r="Q78" i="4"/>
  <c r="Q5" i="4"/>
  <c r="Q15" i="4"/>
  <c r="Q47" i="4"/>
  <c r="Q52" i="4"/>
  <c r="Q53" i="4"/>
  <c r="Q54" i="4"/>
  <c r="Q72" i="4"/>
  <c r="Q88" i="4"/>
  <c r="Q4" i="4"/>
  <c r="Q14" i="4"/>
  <c r="Q19" i="4"/>
  <c r="Q21" i="4"/>
  <c r="Q51" i="4"/>
  <c r="Q56" i="4"/>
  <c r="Q25" i="4"/>
  <c r="Q57" i="4"/>
  <c r="Q26" i="4"/>
  <c r="Q58" i="4"/>
  <c r="Q76" i="4"/>
  <c r="Q92" i="4"/>
  <c r="Q61" i="4"/>
  <c r="Q77" i="4"/>
  <c r="Q93" i="4"/>
  <c r="Q70" i="4"/>
  <c r="Q86" i="4"/>
  <c r="Q63" i="4"/>
  <c r="Q79" i="4"/>
  <c r="Q73" i="4"/>
  <c r="Q89" i="4"/>
  <c r="Q66" i="4"/>
  <c r="Q20" i="4"/>
  <c r="Q31" i="4"/>
  <c r="Q36" i="4"/>
  <c r="Q37" i="4"/>
  <c r="Q38" i="4"/>
  <c r="Q64" i="4"/>
  <c r="Q80" i="4"/>
  <c r="Q65" i="4"/>
  <c r="Q81" i="4"/>
  <c r="Q74" i="4"/>
  <c r="Q90" i="4"/>
  <c r="Q67" i="4"/>
  <c r="Q83" i="4"/>
  <c r="Q71" i="4"/>
  <c r="Q87" i="4"/>
  <c r="Q82" i="4"/>
  <c r="Q91" i="4"/>
  <c r="Q75" i="4"/>
  <c r="R98" i="4"/>
  <c r="S2" i="4"/>
  <c r="R15" i="4"/>
  <c r="R16" i="4"/>
  <c r="R9" i="4"/>
  <c r="R14" i="4"/>
  <c r="R30" i="4"/>
  <c r="R46" i="4"/>
  <c r="R35" i="4"/>
  <c r="R51" i="4"/>
  <c r="R36" i="4"/>
  <c r="R52" i="4"/>
  <c r="R37" i="4"/>
  <c r="R53" i="4"/>
  <c r="R19" i="4"/>
  <c r="R4" i="4"/>
  <c r="R13" i="4"/>
  <c r="R18" i="4"/>
  <c r="R34" i="4"/>
  <c r="R50" i="4"/>
  <c r="R39" i="4"/>
  <c r="R55" i="4"/>
  <c r="R20" i="4"/>
  <c r="R40" i="4"/>
  <c r="R56" i="4"/>
  <c r="R25" i="4"/>
  <c r="R41" i="4"/>
  <c r="R57" i="4"/>
  <c r="R7" i="4"/>
  <c r="R23" i="4"/>
  <c r="R8" i="4"/>
  <c r="R17" i="4"/>
  <c r="R6" i="4"/>
  <c r="R42" i="4"/>
  <c r="R47" i="4"/>
  <c r="R48" i="4"/>
  <c r="R24" i="4"/>
  <c r="R49" i="4"/>
  <c r="R75" i="4"/>
  <c r="R91" i="4"/>
  <c r="R76" i="4"/>
  <c r="R92" i="4"/>
  <c r="R69" i="4"/>
  <c r="R85" i="4"/>
  <c r="R78" i="4"/>
  <c r="R89" i="4"/>
  <c r="R12" i="4"/>
  <c r="R5" i="4"/>
  <c r="R10" i="4"/>
  <c r="R22" i="4"/>
  <c r="R54" i="4"/>
  <c r="R27" i="4"/>
  <c r="R59" i="4"/>
  <c r="R28" i="4"/>
  <c r="R60" i="4"/>
  <c r="R29" i="4"/>
  <c r="R63" i="4"/>
  <c r="R79" i="4"/>
  <c r="R11" i="4"/>
  <c r="R21" i="4"/>
  <c r="R26" i="4"/>
  <c r="R58" i="4"/>
  <c r="R31" i="4"/>
  <c r="R32" i="4"/>
  <c r="R33" i="4"/>
  <c r="R67" i="4"/>
  <c r="R83" i="4"/>
  <c r="R68" i="4"/>
  <c r="R84" i="4"/>
  <c r="R61" i="4"/>
  <c r="R77" i="4"/>
  <c r="R93" i="4"/>
  <c r="R70" i="4"/>
  <c r="R86" i="4"/>
  <c r="R38" i="4"/>
  <c r="R43" i="4"/>
  <c r="R44" i="4"/>
  <c r="R45" i="4"/>
  <c r="R71" i="4"/>
  <c r="R87" i="4"/>
  <c r="R72" i="4"/>
  <c r="R88" i="4"/>
  <c r="R65" i="4"/>
  <c r="R81" i="4"/>
  <c r="R74" i="4"/>
  <c r="R90" i="4"/>
  <c r="R62" i="4"/>
  <c r="R64" i="4"/>
  <c r="R80" i="4"/>
  <c r="R73" i="4"/>
  <c r="R66" i="4"/>
  <c r="R82" i="4"/>
  <c r="F25" i="1"/>
  <c r="G24" i="1"/>
  <c r="Q6" i="3"/>
  <c r="Q14" i="3"/>
  <c r="Q8" i="3"/>
  <c r="Q16" i="3"/>
  <c r="Q24" i="3"/>
  <c r="Q32" i="3"/>
  <c r="Q7" i="3"/>
  <c r="Q15" i="3"/>
  <c r="Q23" i="3"/>
  <c r="Q31" i="3"/>
  <c r="Q38" i="3"/>
  <c r="Q46" i="3"/>
  <c r="Q54" i="3"/>
  <c r="Q62" i="3"/>
  <c r="Q70" i="3"/>
  <c r="Q41" i="3"/>
  <c r="Q49" i="3"/>
  <c r="Q57" i="3"/>
  <c r="Q67" i="3"/>
  <c r="Q80" i="3"/>
  <c r="Q88" i="3"/>
  <c r="Q69" i="3"/>
  <c r="Q79" i="3"/>
  <c r="Q12" i="3"/>
  <c r="Q26" i="3"/>
  <c r="Q102" i="3"/>
  <c r="Q104" i="3"/>
  <c r="Q13" i="3"/>
  <c r="Q25" i="3"/>
  <c r="Q35" i="3"/>
  <c r="Q44" i="3"/>
  <c r="Q56" i="3"/>
  <c r="Q66" i="3"/>
  <c r="Q39" i="3"/>
  <c r="Q51" i="3"/>
  <c r="Q61" i="3"/>
  <c r="Q78" i="3"/>
  <c r="Q90" i="3"/>
  <c r="Q75" i="3"/>
  <c r="Q85" i="3"/>
  <c r="Q93" i="3"/>
  <c r="R2" i="3"/>
  <c r="Q18" i="3"/>
  <c r="Q28" i="3"/>
  <c r="Q5" i="3"/>
  <c r="Q17" i="3"/>
  <c r="Q27" i="3"/>
  <c r="Q36" i="3"/>
  <c r="Q48" i="3"/>
  <c r="Q58" i="3"/>
  <c r="Q68" i="3"/>
  <c r="Q43" i="3"/>
  <c r="Q53" i="3"/>
  <c r="Q63" i="3"/>
  <c r="Q82" i="3"/>
  <c r="Q92" i="3"/>
  <c r="Q77" i="3"/>
  <c r="Q87" i="3"/>
  <c r="Q71" i="3"/>
  <c r="Q4" i="3"/>
  <c r="Q20" i="3"/>
  <c r="Q30" i="3"/>
  <c r="Q9" i="3"/>
  <c r="Q19" i="3"/>
  <c r="Q29" i="3"/>
  <c r="Q40" i="3"/>
  <c r="Q50" i="3"/>
  <c r="Q60" i="3"/>
  <c r="Q72" i="3"/>
  <c r="Q45" i="3"/>
  <c r="Q55" i="3"/>
  <c r="Q74" i="3"/>
  <c r="Q84" i="3"/>
  <c r="Q65" i="3"/>
  <c r="Q81" i="3"/>
  <c r="Q89" i="3"/>
  <c r="Q34" i="3"/>
  <c r="Q42" i="3"/>
  <c r="Q47" i="3"/>
  <c r="Q73" i="3"/>
  <c r="Q11" i="3"/>
  <c r="Q52" i="3"/>
  <c r="Q59" i="3"/>
  <c r="Q83" i="3"/>
  <c r="Q10" i="3"/>
  <c r="Q21" i="3"/>
  <c r="Q64" i="3"/>
  <c r="Q76" i="3"/>
  <c r="Q91" i="3"/>
  <c r="Q86" i="3"/>
  <c r="Q22" i="3"/>
  <c r="Q33" i="3"/>
  <c r="Q37" i="3"/>
  <c r="Q99" i="4"/>
  <c r="R99" i="4"/>
  <c r="R4" i="3"/>
  <c r="R12" i="3"/>
  <c r="R20" i="3"/>
  <c r="R28" i="3"/>
  <c r="R102" i="3"/>
  <c r="R104" i="3"/>
  <c r="R11" i="3"/>
  <c r="R19" i="3"/>
  <c r="R27" i="3"/>
  <c r="R35" i="3"/>
  <c r="R42" i="3"/>
  <c r="R50" i="3"/>
  <c r="R58" i="3"/>
  <c r="R66" i="3"/>
  <c r="R41" i="3"/>
  <c r="R49" i="3"/>
  <c r="R57" i="3"/>
  <c r="R61" i="3"/>
  <c r="R78" i="3"/>
  <c r="R86" i="3"/>
  <c r="R63" i="3"/>
  <c r="R73" i="3"/>
  <c r="R81" i="3"/>
  <c r="R89" i="3"/>
  <c r="R6" i="3"/>
  <c r="R14" i="3"/>
  <c r="R22" i="3"/>
  <c r="R30" i="3"/>
  <c r="R5" i="3"/>
  <c r="R13" i="3"/>
  <c r="R21" i="3"/>
  <c r="R29" i="3"/>
  <c r="R36" i="3"/>
  <c r="R44" i="3"/>
  <c r="R52" i="3"/>
  <c r="R60" i="3"/>
  <c r="R68" i="3"/>
  <c r="R43" i="3"/>
  <c r="R51" i="3"/>
  <c r="R59" i="3"/>
  <c r="R67" i="3"/>
  <c r="R80" i="3"/>
  <c r="R88" i="3"/>
  <c r="R65" i="3"/>
  <c r="R75" i="3"/>
  <c r="R83" i="3"/>
  <c r="R91" i="3"/>
  <c r="R8" i="3"/>
  <c r="R16" i="3"/>
  <c r="R24" i="3"/>
  <c r="R32" i="3"/>
  <c r="R7" i="3"/>
  <c r="R15" i="3"/>
  <c r="R23" i="3"/>
  <c r="R31" i="3"/>
  <c r="R38" i="3"/>
  <c r="R46" i="3"/>
  <c r="R54" i="3"/>
  <c r="R62" i="3"/>
  <c r="R37" i="3"/>
  <c r="R45" i="3"/>
  <c r="R53" i="3"/>
  <c r="R70" i="3"/>
  <c r="R74" i="3"/>
  <c r="R82" i="3"/>
  <c r="R90" i="3"/>
  <c r="R18" i="3"/>
  <c r="R17" i="3"/>
  <c r="R48" i="3"/>
  <c r="R47" i="3"/>
  <c r="R84" i="3"/>
  <c r="R77" i="3"/>
  <c r="R93" i="3"/>
  <c r="R26" i="3"/>
  <c r="R25" i="3"/>
  <c r="R56" i="3"/>
  <c r="R55" i="3"/>
  <c r="R92" i="3"/>
  <c r="R79" i="3"/>
  <c r="S2" i="3"/>
  <c r="R34" i="3"/>
  <c r="R33" i="3"/>
  <c r="R64" i="3"/>
  <c r="R71" i="3"/>
  <c r="R69" i="3"/>
  <c r="R85" i="3"/>
  <c r="R10" i="3"/>
  <c r="R76" i="3"/>
  <c r="R9" i="3"/>
  <c r="R72" i="3"/>
  <c r="R40" i="3"/>
  <c r="R87" i="3"/>
  <c r="R39" i="3"/>
  <c r="T2" i="4"/>
  <c r="S98" i="4"/>
  <c r="S6" i="4"/>
  <c r="S22" i="4"/>
  <c r="S7" i="4"/>
  <c r="S16" i="4"/>
  <c r="S5" i="4"/>
  <c r="S21" i="4"/>
  <c r="S37" i="4"/>
  <c r="S53" i="4"/>
  <c r="S26" i="4"/>
  <c r="S42" i="4"/>
  <c r="S58" i="4"/>
  <c r="S27" i="4"/>
  <c r="S43" i="4"/>
  <c r="S59" i="4"/>
  <c r="S28" i="4"/>
  <c r="S44" i="4"/>
  <c r="S10" i="4"/>
  <c r="S11" i="4"/>
  <c r="S4" i="4"/>
  <c r="S20" i="4"/>
  <c r="S9" i="4"/>
  <c r="S25" i="4"/>
  <c r="S41" i="4"/>
  <c r="S57" i="4"/>
  <c r="S30" i="4"/>
  <c r="S46" i="4"/>
  <c r="S31" i="4"/>
  <c r="S47" i="4"/>
  <c r="S32" i="4"/>
  <c r="S48" i="4"/>
  <c r="S14" i="4"/>
  <c r="S15" i="4"/>
  <c r="S8" i="4"/>
  <c r="S17" i="4"/>
  <c r="S24" i="4"/>
  <c r="S49" i="4"/>
  <c r="S54" i="4"/>
  <c r="S55" i="4"/>
  <c r="S56" i="4"/>
  <c r="S66" i="4"/>
  <c r="S82" i="4"/>
  <c r="S67" i="4"/>
  <c r="S83" i="4"/>
  <c r="S60" i="4"/>
  <c r="S76" i="4"/>
  <c r="S92" i="4"/>
  <c r="S85" i="4"/>
  <c r="S71" i="4"/>
  <c r="S80" i="4"/>
  <c r="S19" i="4"/>
  <c r="S12" i="4"/>
  <c r="S29" i="4"/>
  <c r="S23" i="4"/>
  <c r="S34" i="4"/>
  <c r="S35" i="4"/>
  <c r="S36" i="4"/>
  <c r="S70" i="4"/>
  <c r="S86" i="4"/>
  <c r="S18" i="4"/>
  <c r="S33" i="4"/>
  <c r="S38" i="4"/>
  <c r="S39" i="4"/>
  <c r="S40" i="4"/>
  <c r="S74" i="4"/>
  <c r="S90" i="4"/>
  <c r="S75" i="4"/>
  <c r="S91" i="4"/>
  <c r="S68" i="4"/>
  <c r="S84" i="4"/>
  <c r="S61" i="4"/>
  <c r="S77" i="4"/>
  <c r="S93" i="4"/>
  <c r="S13" i="4"/>
  <c r="S45" i="4"/>
  <c r="S50" i="4"/>
  <c r="S51" i="4"/>
  <c r="S52" i="4"/>
  <c r="S62" i="4"/>
  <c r="S78" i="4"/>
  <c r="S63" i="4"/>
  <c r="S79" i="4"/>
  <c r="S72" i="4"/>
  <c r="S88" i="4"/>
  <c r="S65" i="4"/>
  <c r="S81" i="4"/>
  <c r="S69" i="4"/>
  <c r="S87" i="4"/>
  <c r="S64" i="4"/>
  <c r="S89" i="4"/>
  <c r="S73" i="4"/>
  <c r="Q103" i="3"/>
  <c r="F26" i="1"/>
  <c r="G25" i="1"/>
  <c r="S7" i="3"/>
  <c r="S15" i="3"/>
  <c r="S23" i="3"/>
  <c r="S31" i="3"/>
  <c r="S6" i="3"/>
  <c r="S14" i="3"/>
  <c r="S22" i="3"/>
  <c r="S30" i="3"/>
  <c r="S39" i="3"/>
  <c r="S47" i="3"/>
  <c r="S55" i="3"/>
  <c r="S63" i="3"/>
  <c r="S71" i="3"/>
  <c r="S42" i="3"/>
  <c r="S50" i="3"/>
  <c r="S58" i="3"/>
  <c r="S72" i="3"/>
  <c r="S79" i="3"/>
  <c r="S87" i="3"/>
  <c r="S70" i="3"/>
  <c r="S76" i="3"/>
  <c r="S84" i="3"/>
  <c r="S92" i="3"/>
  <c r="S9" i="3"/>
  <c r="S19" i="3"/>
  <c r="S29" i="3"/>
  <c r="S8" i="3"/>
  <c r="S18" i="3"/>
  <c r="S28" i="3"/>
  <c r="S41" i="3"/>
  <c r="S51" i="3"/>
  <c r="S61" i="3"/>
  <c r="S36" i="3"/>
  <c r="S46" i="3"/>
  <c r="S56" i="3"/>
  <c r="S73" i="3"/>
  <c r="S83" i="3"/>
  <c r="S93" i="3"/>
  <c r="S78" i="3"/>
  <c r="S88" i="3"/>
  <c r="T2" i="3"/>
  <c r="S11" i="3"/>
  <c r="S21" i="3"/>
  <c r="S33" i="3"/>
  <c r="S10" i="3"/>
  <c r="S20" i="3"/>
  <c r="S32" i="3"/>
  <c r="S43" i="3"/>
  <c r="S53" i="3"/>
  <c r="S65" i="3"/>
  <c r="S38" i="3"/>
  <c r="S48" i="3"/>
  <c r="S60" i="3"/>
  <c r="S75" i="3"/>
  <c r="S85" i="3"/>
  <c r="S64" i="3"/>
  <c r="S80" i="3"/>
  <c r="S90" i="3"/>
  <c r="S5" i="3"/>
  <c r="S27" i="3"/>
  <c r="S16" i="3"/>
  <c r="S37" i="3"/>
  <c r="S59" i="3"/>
  <c r="S44" i="3"/>
  <c r="S66" i="3"/>
  <c r="S91" i="3"/>
  <c r="S86" i="3"/>
  <c r="S13" i="3"/>
  <c r="S35" i="3"/>
  <c r="S24" i="3"/>
  <c r="S45" i="3"/>
  <c r="S67" i="3"/>
  <c r="S52" i="3"/>
  <c r="S77" i="3"/>
  <c r="S68" i="3"/>
  <c r="S17" i="3"/>
  <c r="S4" i="3"/>
  <c r="S26" i="3"/>
  <c r="S49" i="3"/>
  <c r="S69" i="3"/>
  <c r="S54" i="3"/>
  <c r="S81" i="3"/>
  <c r="S74" i="3"/>
  <c r="S25" i="3"/>
  <c r="S40" i="3"/>
  <c r="S12" i="3"/>
  <c r="S62" i="3"/>
  <c r="S34" i="3"/>
  <c r="S89" i="3"/>
  <c r="S102" i="3"/>
  <c r="S104" i="3"/>
  <c r="S57" i="3"/>
  <c r="S82" i="3"/>
  <c r="G26" i="1"/>
  <c r="F27" i="1"/>
  <c r="S99" i="4"/>
  <c r="U2" i="4"/>
  <c r="T98" i="4"/>
  <c r="T13" i="4"/>
  <c r="T14" i="4"/>
  <c r="T7" i="4"/>
  <c r="T12" i="4"/>
  <c r="T28" i="4"/>
  <c r="T44" i="4"/>
  <c r="T24" i="4"/>
  <c r="T33" i="4"/>
  <c r="T49" i="4"/>
  <c r="T23" i="4"/>
  <c r="T34" i="4"/>
  <c r="T50" i="4"/>
  <c r="T22" i="4"/>
  <c r="T35" i="4"/>
  <c r="T51" i="4"/>
  <c r="T17" i="4"/>
  <c r="T18" i="4"/>
  <c r="T11" i="4"/>
  <c r="T16" i="4"/>
  <c r="T32" i="4"/>
  <c r="T48" i="4"/>
  <c r="T37" i="4"/>
  <c r="T53" i="4"/>
  <c r="T38" i="4"/>
  <c r="T54" i="4"/>
  <c r="T39" i="4"/>
  <c r="T55" i="4"/>
  <c r="T5" i="4"/>
  <c r="T21" i="4"/>
  <c r="T6" i="4"/>
  <c r="T15" i="4"/>
  <c r="T4" i="4"/>
  <c r="T10" i="4"/>
  <c r="T8" i="4"/>
  <c r="T56" i="4"/>
  <c r="T29" i="4"/>
  <c r="T30" i="4"/>
  <c r="T31" i="4"/>
  <c r="T73" i="4"/>
  <c r="T89" i="4"/>
  <c r="T74" i="4"/>
  <c r="T90" i="4"/>
  <c r="T67" i="4"/>
  <c r="T83" i="4"/>
  <c r="T76" i="4"/>
  <c r="T92" i="4"/>
  <c r="T9" i="4"/>
  <c r="T19" i="4"/>
  <c r="T36" i="4"/>
  <c r="T41" i="4"/>
  <c r="T42" i="4"/>
  <c r="T43" i="4"/>
  <c r="T59" i="4"/>
  <c r="T61" i="4"/>
  <c r="T77" i="4"/>
  <c r="T93" i="4"/>
  <c r="T40" i="4"/>
  <c r="T45" i="4"/>
  <c r="T46" i="4"/>
  <c r="T47" i="4"/>
  <c r="T65" i="4"/>
  <c r="T81" i="4"/>
  <c r="T66" i="4"/>
  <c r="T82" i="4"/>
  <c r="T75" i="4"/>
  <c r="T91" i="4"/>
  <c r="T68" i="4"/>
  <c r="T84" i="4"/>
  <c r="T78" i="4"/>
  <c r="T71" i="4"/>
  <c r="T20" i="4"/>
  <c r="T52" i="4"/>
  <c r="T25" i="4"/>
  <c r="T57" i="4"/>
  <c r="T26" i="4"/>
  <c r="T58" i="4"/>
  <c r="T27" i="4"/>
  <c r="T69" i="4"/>
  <c r="T85" i="4"/>
  <c r="T70" i="4"/>
  <c r="T86" i="4"/>
  <c r="T63" i="4"/>
  <c r="T79" i="4"/>
  <c r="T72" i="4"/>
  <c r="T88" i="4"/>
  <c r="T60" i="4"/>
  <c r="T62" i="4"/>
  <c r="T87" i="4"/>
  <c r="T64" i="4"/>
  <c r="T80" i="4"/>
  <c r="R103" i="3"/>
  <c r="V2" i="4"/>
  <c r="U98" i="4"/>
  <c r="U4" i="4"/>
  <c r="U20" i="4"/>
  <c r="U5" i="4"/>
  <c r="U14" i="4"/>
  <c r="U19" i="4"/>
  <c r="U22" i="4"/>
  <c r="U35" i="4"/>
  <c r="U51" i="4"/>
  <c r="U21" i="4"/>
  <c r="U40" i="4"/>
  <c r="U56" i="4"/>
  <c r="U25" i="4"/>
  <c r="U41" i="4"/>
  <c r="U57" i="4"/>
  <c r="U26" i="4"/>
  <c r="U42" i="4"/>
  <c r="U8" i="4"/>
  <c r="U24" i="4"/>
  <c r="U9" i="4"/>
  <c r="U18" i="4"/>
  <c r="U7" i="4"/>
  <c r="U39" i="4"/>
  <c r="U55" i="4"/>
  <c r="U28" i="4"/>
  <c r="U44" i="4"/>
  <c r="U29" i="4"/>
  <c r="U45" i="4"/>
  <c r="U30" i="4"/>
  <c r="U46" i="4"/>
  <c r="U12" i="4"/>
  <c r="U13" i="4"/>
  <c r="U6" i="4"/>
  <c r="U11" i="4"/>
  <c r="U17" i="4"/>
  <c r="U10" i="4"/>
  <c r="U31" i="4"/>
  <c r="U36" i="4"/>
  <c r="U37" i="4"/>
  <c r="U38" i="4"/>
  <c r="U64" i="4"/>
  <c r="U80" i="4"/>
  <c r="U65" i="4"/>
  <c r="U81" i="4"/>
  <c r="U74" i="4"/>
  <c r="U90" i="4"/>
  <c r="U67" i="4"/>
  <c r="U85" i="4"/>
  <c r="U62" i="4"/>
  <c r="U16" i="4"/>
  <c r="U43" i="4"/>
  <c r="U48" i="4"/>
  <c r="U49" i="4"/>
  <c r="U50" i="4"/>
  <c r="U68" i="4"/>
  <c r="U84" i="4"/>
  <c r="U15" i="4"/>
  <c r="U47" i="4"/>
  <c r="U52" i="4"/>
  <c r="U53" i="4"/>
  <c r="U54" i="4"/>
  <c r="U72" i="4"/>
  <c r="U88" i="4"/>
  <c r="U73" i="4"/>
  <c r="U89" i="4"/>
  <c r="U66" i="4"/>
  <c r="U82" i="4"/>
  <c r="U75" i="4"/>
  <c r="U91" i="4"/>
  <c r="U78" i="4"/>
  <c r="U27" i="4"/>
  <c r="U59" i="4"/>
  <c r="U32" i="4"/>
  <c r="U33" i="4"/>
  <c r="U23" i="4"/>
  <c r="U34" i="4"/>
  <c r="U58" i="4"/>
  <c r="U60" i="4"/>
  <c r="U76" i="4"/>
  <c r="U92" i="4"/>
  <c r="U61" i="4"/>
  <c r="U77" i="4"/>
  <c r="U93" i="4"/>
  <c r="U70" i="4"/>
  <c r="U86" i="4"/>
  <c r="U63" i="4"/>
  <c r="U79" i="4"/>
  <c r="U83" i="4"/>
  <c r="U69" i="4"/>
  <c r="U71" i="4"/>
  <c r="U87" i="4"/>
  <c r="F28" i="1"/>
  <c r="G27" i="1"/>
  <c r="T99" i="4"/>
  <c r="S103" i="3"/>
  <c r="U2" i="3"/>
  <c r="T9" i="3"/>
  <c r="T17" i="3"/>
  <c r="T25" i="3"/>
  <c r="T33" i="3"/>
  <c r="T8" i="3"/>
  <c r="T16" i="3"/>
  <c r="T24" i="3"/>
  <c r="T32" i="3"/>
  <c r="T41" i="3"/>
  <c r="T49" i="3"/>
  <c r="T57" i="3"/>
  <c r="T65" i="3"/>
  <c r="T38" i="3"/>
  <c r="T46" i="3"/>
  <c r="T54" i="3"/>
  <c r="T62" i="3"/>
  <c r="T73" i="3"/>
  <c r="T81" i="3"/>
  <c r="T89" i="3"/>
  <c r="T64" i="3"/>
  <c r="T78" i="3"/>
  <c r="T86" i="3"/>
  <c r="T5" i="3"/>
  <c r="T15" i="3"/>
  <c r="T27" i="3"/>
  <c r="T4" i="3"/>
  <c r="T14" i="3"/>
  <c r="T26" i="3"/>
  <c r="T37" i="3"/>
  <c r="T47" i="3"/>
  <c r="T59" i="3"/>
  <c r="T69" i="3"/>
  <c r="T44" i="3"/>
  <c r="T56" i="3"/>
  <c r="T71" i="3"/>
  <c r="T79" i="3"/>
  <c r="T91" i="3"/>
  <c r="T74" i="3"/>
  <c r="T84" i="3"/>
  <c r="T7" i="3"/>
  <c r="T19" i="3"/>
  <c r="T29" i="3"/>
  <c r="T6" i="3"/>
  <c r="T18" i="3"/>
  <c r="T28" i="3"/>
  <c r="T39" i="3"/>
  <c r="T51" i="3"/>
  <c r="T61" i="3"/>
  <c r="T36" i="3"/>
  <c r="T48" i="3"/>
  <c r="T58" i="3"/>
  <c r="T72" i="3"/>
  <c r="T83" i="3"/>
  <c r="T93" i="3"/>
  <c r="T76" i="3"/>
  <c r="T88" i="3"/>
  <c r="T13" i="3"/>
  <c r="T35" i="3"/>
  <c r="T22" i="3"/>
  <c r="T45" i="3"/>
  <c r="T67" i="3"/>
  <c r="T52" i="3"/>
  <c r="T77" i="3"/>
  <c r="T68" i="3"/>
  <c r="T92" i="3"/>
  <c r="T102" i="3"/>
  <c r="T104" i="3"/>
  <c r="T23" i="3"/>
  <c r="T12" i="3"/>
  <c r="T34" i="3"/>
  <c r="T55" i="3"/>
  <c r="T42" i="3"/>
  <c r="T66" i="3"/>
  <c r="T87" i="3"/>
  <c r="T82" i="3"/>
  <c r="T10" i="3"/>
  <c r="T53" i="3"/>
  <c r="T60" i="3"/>
  <c r="T80" i="3"/>
  <c r="T11" i="3"/>
  <c r="T20" i="3"/>
  <c r="T63" i="3"/>
  <c r="T75" i="3"/>
  <c r="T90" i="3"/>
  <c r="T21" i="3"/>
  <c r="T30" i="3"/>
  <c r="T40" i="3"/>
  <c r="T85" i="3"/>
  <c r="T31" i="3"/>
  <c r="T43" i="3"/>
  <c r="T50" i="3"/>
  <c r="T70" i="3"/>
  <c r="T103" i="3"/>
  <c r="U99" i="4"/>
  <c r="U4" i="3"/>
  <c r="U12" i="3"/>
  <c r="U20" i="3"/>
  <c r="U28" i="3"/>
  <c r="U102" i="3"/>
  <c r="U104" i="3"/>
  <c r="U11" i="3"/>
  <c r="U19" i="3"/>
  <c r="U27" i="3"/>
  <c r="U35" i="3"/>
  <c r="U42" i="3"/>
  <c r="U50" i="3"/>
  <c r="U58" i="3"/>
  <c r="U66" i="3"/>
  <c r="U6" i="3"/>
  <c r="U16" i="3"/>
  <c r="U26" i="3"/>
  <c r="U5" i="3"/>
  <c r="U15" i="3"/>
  <c r="U25" i="3"/>
  <c r="U36" i="3"/>
  <c r="U46" i="3"/>
  <c r="U56" i="3"/>
  <c r="U68" i="3"/>
  <c r="U39" i="3"/>
  <c r="U47" i="3"/>
  <c r="U55" i="3"/>
  <c r="U63" i="3"/>
  <c r="U76" i="3"/>
  <c r="U8" i="3"/>
  <c r="U18" i="3"/>
  <c r="U30" i="3"/>
  <c r="U7" i="3"/>
  <c r="U17" i="3"/>
  <c r="U29" i="3"/>
  <c r="U38" i="3"/>
  <c r="U48" i="3"/>
  <c r="U60" i="3"/>
  <c r="U70" i="3"/>
  <c r="U41" i="3"/>
  <c r="U49" i="3"/>
  <c r="U57" i="3"/>
  <c r="U65" i="3"/>
  <c r="U78" i="3"/>
  <c r="U86" i="3"/>
  <c r="U67" i="3"/>
  <c r="V2" i="3"/>
  <c r="U24" i="3"/>
  <c r="U13" i="3"/>
  <c r="U33" i="3"/>
  <c r="U54" i="3"/>
  <c r="U37" i="3"/>
  <c r="U53" i="3"/>
  <c r="U74" i="3"/>
  <c r="U88" i="3"/>
  <c r="U73" i="3"/>
  <c r="U81" i="3"/>
  <c r="U89" i="3"/>
  <c r="U14" i="3"/>
  <c r="U34" i="3"/>
  <c r="U23" i="3"/>
  <c r="U44" i="3"/>
  <c r="U64" i="3"/>
  <c r="U45" i="3"/>
  <c r="U61" i="3"/>
  <c r="U82" i="3"/>
  <c r="U92" i="3"/>
  <c r="U77" i="3"/>
  <c r="U85" i="3"/>
  <c r="U93" i="3"/>
  <c r="U10" i="3"/>
  <c r="U21" i="3"/>
  <c r="U62" i="3"/>
  <c r="U59" i="3"/>
  <c r="U90" i="3"/>
  <c r="U83" i="3"/>
  <c r="U22" i="3"/>
  <c r="U31" i="3"/>
  <c r="U72" i="3"/>
  <c r="U69" i="3"/>
  <c r="U71" i="3"/>
  <c r="U87" i="3"/>
  <c r="U32" i="3"/>
  <c r="U40" i="3"/>
  <c r="U43" i="3"/>
  <c r="U80" i="3"/>
  <c r="U75" i="3"/>
  <c r="U91" i="3"/>
  <c r="U9" i="3"/>
  <c r="U52" i="3"/>
  <c r="U51" i="3"/>
  <c r="U84" i="3"/>
  <c r="U79" i="3"/>
  <c r="F29" i="1"/>
  <c r="G28" i="1"/>
  <c r="V98" i="4"/>
  <c r="W2" i="4"/>
  <c r="V11" i="4"/>
  <c r="V12" i="4"/>
  <c r="V5" i="4"/>
  <c r="V21" i="4"/>
  <c r="V10" i="4"/>
  <c r="V26" i="4"/>
  <c r="V42" i="4"/>
  <c r="V58" i="4"/>
  <c r="V31" i="4"/>
  <c r="V47" i="4"/>
  <c r="V32" i="4"/>
  <c r="V48" i="4"/>
  <c r="V33" i="4"/>
  <c r="V49" i="4"/>
  <c r="V15" i="4"/>
  <c r="V16" i="4"/>
  <c r="V9" i="4"/>
  <c r="V14" i="4"/>
  <c r="V30" i="4"/>
  <c r="V46" i="4"/>
  <c r="V22" i="4"/>
  <c r="V35" i="4"/>
  <c r="V51" i="4"/>
  <c r="V36" i="4"/>
  <c r="V52" i="4"/>
  <c r="V37" i="4"/>
  <c r="V53" i="4"/>
  <c r="V19" i="4"/>
  <c r="V4" i="4"/>
  <c r="V13" i="4"/>
  <c r="V7" i="4"/>
  <c r="V17" i="4"/>
  <c r="V38" i="4"/>
  <c r="V43" i="4"/>
  <c r="V44" i="4"/>
  <c r="V45" i="4"/>
  <c r="V71" i="4"/>
  <c r="V87" i="4"/>
  <c r="V72" i="4"/>
  <c r="V88" i="4"/>
  <c r="V65" i="4"/>
  <c r="V81" i="4"/>
  <c r="V60" i="4"/>
  <c r="V92" i="4"/>
  <c r="V23" i="4"/>
  <c r="V18" i="4"/>
  <c r="V50" i="4"/>
  <c r="V55" i="4"/>
  <c r="V24" i="4"/>
  <c r="V56" i="4"/>
  <c r="V25" i="4"/>
  <c r="V57" i="4"/>
  <c r="V75" i="4"/>
  <c r="V91" i="4"/>
  <c r="V54" i="4"/>
  <c r="V27" i="4"/>
  <c r="V59" i="4"/>
  <c r="V28" i="4"/>
  <c r="V20" i="4"/>
  <c r="V29" i="4"/>
  <c r="V63" i="4"/>
  <c r="V79" i="4"/>
  <c r="V64" i="4"/>
  <c r="V80" i="4"/>
  <c r="V73" i="4"/>
  <c r="V89" i="4"/>
  <c r="V66" i="4"/>
  <c r="V82" i="4"/>
  <c r="V85" i="4"/>
  <c r="V8" i="4"/>
  <c r="V6" i="4"/>
  <c r="V34" i="4"/>
  <c r="V39" i="4"/>
  <c r="V40" i="4"/>
  <c r="V41" i="4"/>
  <c r="V67" i="4"/>
  <c r="V83" i="4"/>
  <c r="V68" i="4"/>
  <c r="V84" i="4"/>
  <c r="V61" i="4"/>
  <c r="V77" i="4"/>
  <c r="V93" i="4"/>
  <c r="V70" i="4"/>
  <c r="V86" i="4"/>
  <c r="V74" i="4"/>
  <c r="V90" i="4"/>
  <c r="V76" i="4"/>
  <c r="V69" i="4"/>
  <c r="V62" i="4"/>
  <c r="V78" i="4"/>
  <c r="V4" i="3"/>
  <c r="V12" i="3"/>
  <c r="V20" i="3"/>
  <c r="V28" i="3"/>
  <c r="V102" i="3"/>
  <c r="V104" i="3"/>
  <c r="V11" i="3"/>
  <c r="V19" i="3"/>
  <c r="V27" i="3"/>
  <c r="V35" i="3"/>
  <c r="V42" i="3"/>
  <c r="V50" i="3"/>
  <c r="V58" i="3"/>
  <c r="V66" i="3"/>
  <c r="V41" i="3"/>
  <c r="V49" i="3"/>
  <c r="V57" i="3"/>
  <c r="V74" i="3"/>
  <c r="V82" i="3"/>
  <c r="V90" i="3"/>
  <c r="V63" i="3"/>
  <c r="V8" i="3"/>
  <c r="V16" i="3"/>
  <c r="V24" i="3"/>
  <c r="V32" i="3"/>
  <c r="V7" i="3"/>
  <c r="V15" i="3"/>
  <c r="V23" i="3"/>
  <c r="V31" i="3"/>
  <c r="V38" i="3"/>
  <c r="V46" i="3"/>
  <c r="V54" i="3"/>
  <c r="V62" i="3"/>
  <c r="V37" i="3"/>
  <c r="V45" i="3"/>
  <c r="V53" i="3"/>
  <c r="V65" i="3"/>
  <c r="W2" i="3"/>
  <c r="V18" i="3"/>
  <c r="V34" i="3"/>
  <c r="V17" i="3"/>
  <c r="V33" i="3"/>
  <c r="V48" i="3"/>
  <c r="V64" i="3"/>
  <c r="V47" i="3"/>
  <c r="V69" i="3"/>
  <c r="V84" i="3"/>
  <c r="V61" i="3"/>
  <c r="V71" i="3"/>
  <c r="V79" i="3"/>
  <c r="V87" i="3"/>
  <c r="V6" i="3"/>
  <c r="V22" i="3"/>
  <c r="V5" i="3"/>
  <c r="V21" i="3"/>
  <c r="V36" i="3"/>
  <c r="V52" i="3"/>
  <c r="V68" i="3"/>
  <c r="V51" i="3"/>
  <c r="V76" i="3"/>
  <c r="V86" i="3"/>
  <c r="V72" i="3"/>
  <c r="V73" i="3"/>
  <c r="V81" i="3"/>
  <c r="V89" i="3"/>
  <c r="V10" i="3"/>
  <c r="V26" i="3"/>
  <c r="V9" i="3"/>
  <c r="V25" i="3"/>
  <c r="V40" i="3"/>
  <c r="V56" i="3"/>
  <c r="V39" i="3"/>
  <c r="V55" i="3"/>
  <c r="V78" i="3"/>
  <c r="V88" i="3"/>
  <c r="V67" i="3"/>
  <c r="V75" i="3"/>
  <c r="V83" i="3"/>
  <c r="V91" i="3"/>
  <c r="V14" i="3"/>
  <c r="V44" i="3"/>
  <c r="V80" i="3"/>
  <c r="V85" i="3"/>
  <c r="V30" i="3"/>
  <c r="V60" i="3"/>
  <c r="V92" i="3"/>
  <c r="V93" i="3"/>
  <c r="V13" i="3"/>
  <c r="V43" i="3"/>
  <c r="V70" i="3"/>
  <c r="V29" i="3"/>
  <c r="V59" i="3"/>
  <c r="V77" i="3"/>
  <c r="V99" i="4"/>
  <c r="F30" i="1"/>
  <c r="G29" i="1"/>
  <c r="U103" i="3"/>
  <c r="X2" i="4"/>
  <c r="W98" i="4"/>
  <c r="W18" i="4"/>
  <c r="W19" i="4"/>
  <c r="W12" i="4"/>
  <c r="W17" i="4"/>
  <c r="W33" i="4"/>
  <c r="W49" i="4"/>
  <c r="W38" i="4"/>
  <c r="W54" i="4"/>
  <c r="W39" i="4"/>
  <c r="W55" i="4"/>
  <c r="W24" i="4"/>
  <c r="W40" i="4"/>
  <c r="W56" i="4"/>
  <c r="W6" i="4"/>
  <c r="W22" i="4"/>
  <c r="W7" i="4"/>
  <c r="W16" i="4"/>
  <c r="W5" i="4"/>
  <c r="W21" i="4"/>
  <c r="W37" i="4"/>
  <c r="W53" i="4"/>
  <c r="W26" i="4"/>
  <c r="W42" i="4"/>
  <c r="W58" i="4"/>
  <c r="W27" i="4"/>
  <c r="W43" i="4"/>
  <c r="W59" i="4"/>
  <c r="W28" i="4"/>
  <c r="W44" i="4"/>
  <c r="W10" i="4"/>
  <c r="W11" i="4"/>
  <c r="W4" i="4"/>
  <c r="W20" i="4"/>
  <c r="W9" i="4"/>
  <c r="W14" i="4"/>
  <c r="W13" i="4"/>
  <c r="W45" i="4"/>
  <c r="W50" i="4"/>
  <c r="W51" i="4"/>
  <c r="W52" i="4"/>
  <c r="W62" i="4"/>
  <c r="W78" i="4"/>
  <c r="W63" i="4"/>
  <c r="W79" i="4"/>
  <c r="W72" i="4"/>
  <c r="W88" i="4"/>
  <c r="W81" i="4"/>
  <c r="W92" i="4"/>
  <c r="W25" i="4"/>
  <c r="W57" i="4"/>
  <c r="W30" i="4"/>
  <c r="W31" i="4"/>
  <c r="W32" i="4"/>
  <c r="W66" i="4"/>
  <c r="W82" i="4"/>
  <c r="W29" i="4"/>
  <c r="W34" i="4"/>
  <c r="W35" i="4"/>
  <c r="W36" i="4"/>
  <c r="W70" i="4"/>
  <c r="W86" i="4"/>
  <c r="W71" i="4"/>
  <c r="W87" i="4"/>
  <c r="W64" i="4"/>
  <c r="W80" i="4"/>
  <c r="W73" i="4"/>
  <c r="W89" i="4"/>
  <c r="W67" i="4"/>
  <c r="W83" i="4"/>
  <c r="W60" i="4"/>
  <c r="W15" i="4"/>
  <c r="W8" i="4"/>
  <c r="W23" i="4"/>
  <c r="W41" i="4"/>
  <c r="W46" i="4"/>
  <c r="W47" i="4"/>
  <c r="W48" i="4"/>
  <c r="W74" i="4"/>
  <c r="W90" i="4"/>
  <c r="W75" i="4"/>
  <c r="W91" i="4"/>
  <c r="W68" i="4"/>
  <c r="W84" i="4"/>
  <c r="W61" i="4"/>
  <c r="W77" i="4"/>
  <c r="W93" i="4"/>
  <c r="W65" i="4"/>
  <c r="W76" i="4"/>
  <c r="W69" i="4"/>
  <c r="W85" i="4"/>
  <c r="W99" i="4"/>
  <c r="F31" i="1"/>
  <c r="G30" i="1"/>
  <c r="Y2" i="4"/>
  <c r="X98" i="4"/>
  <c r="X9" i="4"/>
  <c r="X10" i="4"/>
  <c r="X19" i="4"/>
  <c r="X8" i="4"/>
  <c r="X24" i="4"/>
  <c r="X40" i="4"/>
  <c r="X56" i="4"/>
  <c r="X29" i="4"/>
  <c r="X45" i="4"/>
  <c r="X30" i="4"/>
  <c r="X46" i="4"/>
  <c r="X31" i="4"/>
  <c r="X47" i="4"/>
  <c r="X13" i="4"/>
  <c r="X14" i="4"/>
  <c r="X7" i="4"/>
  <c r="X12" i="4"/>
  <c r="X28" i="4"/>
  <c r="X44" i="4"/>
  <c r="X33" i="4"/>
  <c r="X49" i="4"/>
  <c r="X34" i="4"/>
  <c r="X50" i="4"/>
  <c r="X35" i="4"/>
  <c r="X51" i="4"/>
  <c r="X17" i="4"/>
  <c r="X18" i="4"/>
  <c r="X11" i="4"/>
  <c r="X21" i="4"/>
  <c r="X20" i="4"/>
  <c r="X52" i="4"/>
  <c r="X25" i="4"/>
  <c r="X57" i="4"/>
  <c r="X22" i="4"/>
  <c r="X26" i="4"/>
  <c r="X58" i="4"/>
  <c r="X27" i="4"/>
  <c r="X69" i="4"/>
  <c r="X85" i="4"/>
  <c r="X70" i="4"/>
  <c r="X86" i="4"/>
  <c r="X63" i="4"/>
  <c r="X79" i="4"/>
  <c r="X72" i="4"/>
  <c r="X88" i="4"/>
  <c r="X74" i="4"/>
  <c r="X67" i="4"/>
  <c r="X83" i="4"/>
  <c r="X32" i="4"/>
  <c r="X37" i="4"/>
  <c r="X38" i="4"/>
  <c r="X39" i="4"/>
  <c r="X73" i="4"/>
  <c r="X89" i="4"/>
  <c r="X6" i="4"/>
  <c r="X4" i="4"/>
  <c r="X36" i="4"/>
  <c r="X23" i="4"/>
  <c r="X41" i="4"/>
  <c r="X42" i="4"/>
  <c r="X43" i="4"/>
  <c r="X59" i="4"/>
  <c r="X61" i="4"/>
  <c r="X77" i="4"/>
  <c r="X93" i="4"/>
  <c r="X62" i="4"/>
  <c r="X78" i="4"/>
  <c r="X71" i="4"/>
  <c r="X87" i="4"/>
  <c r="X64" i="4"/>
  <c r="X80" i="4"/>
  <c r="X5" i="4"/>
  <c r="X15" i="4"/>
  <c r="X16" i="4"/>
  <c r="X48" i="4"/>
  <c r="X53" i="4"/>
  <c r="X54" i="4"/>
  <c r="X55" i="4"/>
  <c r="X65" i="4"/>
  <c r="X81" i="4"/>
  <c r="X66" i="4"/>
  <c r="X82" i="4"/>
  <c r="X75" i="4"/>
  <c r="X91" i="4"/>
  <c r="X68" i="4"/>
  <c r="X84" i="4"/>
  <c r="X90" i="4"/>
  <c r="X76" i="4"/>
  <c r="X92" i="4"/>
  <c r="X60" i="4"/>
  <c r="W7" i="3"/>
  <c r="W15" i="3"/>
  <c r="W23" i="3"/>
  <c r="W31" i="3"/>
  <c r="W6" i="3"/>
  <c r="W14" i="3"/>
  <c r="W22" i="3"/>
  <c r="W30" i="3"/>
  <c r="W39" i="3"/>
  <c r="W47" i="3"/>
  <c r="W55" i="3"/>
  <c r="W63" i="3"/>
  <c r="W71" i="3"/>
  <c r="W42" i="3"/>
  <c r="W50" i="3"/>
  <c r="W58" i="3"/>
  <c r="W102" i="3"/>
  <c r="W104" i="3"/>
  <c r="W11" i="3"/>
  <c r="W19" i="3"/>
  <c r="W27" i="3"/>
  <c r="W35" i="3"/>
  <c r="W10" i="3"/>
  <c r="W18" i="3"/>
  <c r="W26" i="3"/>
  <c r="W34" i="3"/>
  <c r="W43" i="3"/>
  <c r="W51" i="3"/>
  <c r="W59" i="3"/>
  <c r="W67" i="3"/>
  <c r="W38" i="3"/>
  <c r="W46" i="3"/>
  <c r="W54" i="3"/>
  <c r="X2" i="3"/>
  <c r="W17" i="3"/>
  <c r="W33" i="3"/>
  <c r="W16" i="3"/>
  <c r="W32" i="3"/>
  <c r="W49" i="3"/>
  <c r="W65" i="3"/>
  <c r="W44" i="3"/>
  <c r="W60" i="3"/>
  <c r="W70" i="3"/>
  <c r="W79" i="3"/>
  <c r="W87" i="3"/>
  <c r="W66" i="3"/>
  <c r="W80" i="3"/>
  <c r="W88" i="3"/>
  <c r="W5" i="3"/>
  <c r="W21" i="3"/>
  <c r="W4" i="3"/>
  <c r="W20" i="3"/>
  <c r="W37" i="3"/>
  <c r="W53" i="3"/>
  <c r="W69" i="3"/>
  <c r="W48" i="3"/>
  <c r="W62" i="3"/>
  <c r="W73" i="3"/>
  <c r="W81" i="3"/>
  <c r="W89" i="3"/>
  <c r="W74" i="3"/>
  <c r="W82" i="3"/>
  <c r="W90" i="3"/>
  <c r="W9" i="3"/>
  <c r="W25" i="3"/>
  <c r="W8" i="3"/>
  <c r="W24" i="3"/>
  <c r="W41" i="3"/>
  <c r="W57" i="3"/>
  <c r="W36" i="3"/>
  <c r="W52" i="3"/>
  <c r="W64" i="3"/>
  <c r="W75" i="3"/>
  <c r="W83" i="3"/>
  <c r="W91" i="3"/>
  <c r="W13" i="3"/>
  <c r="W29" i="3"/>
  <c r="W12" i="3"/>
  <c r="W28" i="3"/>
  <c r="W45" i="3"/>
  <c r="W61" i="3"/>
  <c r="W40" i="3"/>
  <c r="W56" i="3"/>
  <c r="W68" i="3"/>
  <c r="W77" i="3"/>
  <c r="W85" i="3"/>
  <c r="W93" i="3"/>
  <c r="W78" i="3"/>
  <c r="W86" i="3"/>
  <c r="W72" i="3"/>
  <c r="W76" i="3"/>
  <c r="W84" i="3"/>
  <c r="W92" i="3"/>
  <c r="V103" i="3"/>
  <c r="X7" i="3"/>
  <c r="X15" i="3"/>
  <c r="X23" i="3"/>
  <c r="X31" i="3"/>
  <c r="X6" i="3"/>
  <c r="X14" i="3"/>
  <c r="X22" i="3"/>
  <c r="X30" i="3"/>
  <c r="X39" i="3"/>
  <c r="X47" i="3"/>
  <c r="X55" i="3"/>
  <c r="X63" i="3"/>
  <c r="X36" i="3"/>
  <c r="X44" i="3"/>
  <c r="X52" i="3"/>
  <c r="X60" i="3"/>
  <c r="X64" i="3"/>
  <c r="X75" i="3"/>
  <c r="X83" i="3"/>
  <c r="X91" i="3"/>
  <c r="X76" i="3"/>
  <c r="X84" i="3"/>
  <c r="X92" i="3"/>
  <c r="Y2" i="3"/>
  <c r="X9" i="3"/>
  <c r="X17" i="3"/>
  <c r="X25" i="3"/>
  <c r="X33" i="3"/>
  <c r="X8" i="3"/>
  <c r="X16" i="3"/>
  <c r="X24" i="3"/>
  <c r="X32" i="3"/>
  <c r="X41" i="3"/>
  <c r="X49" i="3"/>
  <c r="X57" i="3"/>
  <c r="X65" i="3"/>
  <c r="X38" i="3"/>
  <c r="X46" i="3"/>
  <c r="X54" i="3"/>
  <c r="X71" i="3"/>
  <c r="X68" i="3"/>
  <c r="X77" i="3"/>
  <c r="X85" i="3"/>
  <c r="X93" i="3"/>
  <c r="X78" i="3"/>
  <c r="X86" i="3"/>
  <c r="X5" i="3"/>
  <c r="X13" i="3"/>
  <c r="X21" i="3"/>
  <c r="X29" i="3"/>
  <c r="X4" i="3"/>
  <c r="X12" i="3"/>
  <c r="X20" i="3"/>
  <c r="X28" i="3"/>
  <c r="X37" i="3"/>
  <c r="X45" i="3"/>
  <c r="X53" i="3"/>
  <c r="X61" i="3"/>
  <c r="X69" i="3"/>
  <c r="X42" i="3"/>
  <c r="X50" i="3"/>
  <c r="X58" i="3"/>
  <c r="X62" i="3"/>
  <c r="X73" i="3"/>
  <c r="X81" i="3"/>
  <c r="X89" i="3"/>
  <c r="X74" i="3"/>
  <c r="X82" i="3"/>
  <c r="X90" i="3"/>
  <c r="X11" i="3"/>
  <c r="X10" i="3"/>
  <c r="X43" i="3"/>
  <c r="X40" i="3"/>
  <c r="X70" i="3"/>
  <c r="X80" i="3"/>
  <c r="X19" i="3"/>
  <c r="X18" i="3"/>
  <c r="X51" i="3"/>
  <c r="X48" i="3"/>
  <c r="X79" i="3"/>
  <c r="X88" i="3"/>
  <c r="X27" i="3"/>
  <c r="X26" i="3"/>
  <c r="X59" i="3"/>
  <c r="X56" i="3"/>
  <c r="X87" i="3"/>
  <c r="X102" i="3"/>
  <c r="X104" i="3"/>
  <c r="X35" i="3"/>
  <c r="X34" i="3"/>
  <c r="X67" i="3"/>
  <c r="X72" i="3"/>
  <c r="X66" i="3"/>
  <c r="Y98" i="4"/>
  <c r="Z2" i="4"/>
  <c r="Y16" i="4"/>
  <c r="Y17" i="4"/>
  <c r="Y10" i="4"/>
  <c r="Y15" i="4"/>
  <c r="Y31" i="4"/>
  <c r="Y47" i="4"/>
  <c r="Y36" i="4"/>
  <c r="Y52" i="4"/>
  <c r="Y37" i="4"/>
  <c r="Y53" i="4"/>
  <c r="Y38" i="4"/>
  <c r="Y54" i="4"/>
  <c r="Y4" i="4"/>
  <c r="Y20" i="4"/>
  <c r="Y5" i="4"/>
  <c r="Y14" i="4"/>
  <c r="Y19" i="4"/>
  <c r="Y35" i="4"/>
  <c r="Y51" i="4"/>
  <c r="Y24" i="4"/>
  <c r="Y40" i="4"/>
  <c r="Y56" i="4"/>
  <c r="Y23" i="4"/>
  <c r="Y25" i="4"/>
  <c r="Y41" i="4"/>
  <c r="Y57" i="4"/>
  <c r="Y22" i="4"/>
  <c r="Y26" i="4"/>
  <c r="Y42" i="4"/>
  <c r="Y8" i="4"/>
  <c r="Y9" i="4"/>
  <c r="Y18" i="4"/>
  <c r="Y7" i="4"/>
  <c r="Y27" i="4"/>
  <c r="Y59" i="4"/>
  <c r="Y32" i="4"/>
  <c r="Y33" i="4"/>
  <c r="Y34" i="4"/>
  <c r="Y58" i="4"/>
  <c r="Y60" i="4"/>
  <c r="Y76" i="4"/>
  <c r="Y92" i="4"/>
  <c r="Y61" i="4"/>
  <c r="Y77" i="4"/>
  <c r="Y93" i="4"/>
  <c r="Y70" i="4"/>
  <c r="Y86" i="4"/>
  <c r="Y65" i="4"/>
  <c r="Y81" i="4"/>
  <c r="Y74" i="4"/>
  <c r="Y39" i="4"/>
  <c r="Y44" i="4"/>
  <c r="Y45" i="4"/>
  <c r="Y46" i="4"/>
  <c r="Y64" i="4"/>
  <c r="Y80" i="4"/>
  <c r="Y13" i="4"/>
  <c r="Y6" i="4"/>
  <c r="Y11" i="4"/>
  <c r="Y43" i="4"/>
  <c r="Y48" i="4"/>
  <c r="Y49" i="4"/>
  <c r="Y50" i="4"/>
  <c r="Y68" i="4"/>
  <c r="Y84" i="4"/>
  <c r="Y69" i="4"/>
  <c r="Y85" i="4"/>
  <c r="Y62" i="4"/>
  <c r="Y78" i="4"/>
  <c r="Y71" i="4"/>
  <c r="Y87" i="4"/>
  <c r="Y90" i="4"/>
  <c r="Y12" i="4"/>
  <c r="Y55" i="4"/>
  <c r="Y28" i="4"/>
  <c r="Y21" i="4"/>
  <c r="Y29" i="4"/>
  <c r="Y30" i="4"/>
  <c r="Y72" i="4"/>
  <c r="Y88" i="4"/>
  <c r="Y73" i="4"/>
  <c r="Y89" i="4"/>
  <c r="Y66" i="4"/>
  <c r="Y82" i="4"/>
  <c r="Y75" i="4"/>
  <c r="Y91" i="4"/>
  <c r="Y63" i="4"/>
  <c r="Y79" i="4"/>
  <c r="Y83" i="4"/>
  <c r="Y67" i="4"/>
  <c r="F32" i="1"/>
  <c r="G31" i="1"/>
  <c r="W103" i="3"/>
  <c r="X99" i="4"/>
  <c r="Y6" i="3"/>
  <c r="Y14" i="3"/>
  <c r="Y22" i="3"/>
  <c r="Y30" i="3"/>
  <c r="Y5" i="3"/>
  <c r="Y13" i="3"/>
  <c r="Y21" i="3"/>
  <c r="Y29" i="3"/>
  <c r="Y36" i="3"/>
  <c r="Y44" i="3"/>
  <c r="Y52" i="3"/>
  <c r="Y60" i="3"/>
  <c r="Y68" i="3"/>
  <c r="Y39" i="3"/>
  <c r="Y47" i="3"/>
  <c r="Y55" i="3"/>
  <c r="Y63" i="3"/>
  <c r="Y78" i="3"/>
  <c r="Y86" i="3"/>
  <c r="Y71" i="3"/>
  <c r="Y75" i="3"/>
  <c r="Y83" i="3"/>
  <c r="Y91" i="3"/>
  <c r="Y4" i="3"/>
  <c r="Y12" i="3"/>
  <c r="Y20" i="3"/>
  <c r="Y28" i="3"/>
  <c r="Y102" i="3"/>
  <c r="Y104" i="3"/>
  <c r="Y11" i="3"/>
  <c r="Y19" i="3"/>
  <c r="Y27" i="3"/>
  <c r="Y35" i="3"/>
  <c r="Y42" i="3"/>
  <c r="Y50" i="3"/>
  <c r="Y58" i="3"/>
  <c r="Y66" i="3"/>
  <c r="Y37" i="3"/>
  <c r="Y45" i="3"/>
  <c r="Y53" i="3"/>
  <c r="Y61" i="3"/>
  <c r="Y76" i="3"/>
  <c r="Y84" i="3"/>
  <c r="Y92" i="3"/>
  <c r="Y73" i="3"/>
  <c r="Y81" i="3"/>
  <c r="Y89" i="3"/>
  <c r="Z2" i="3"/>
  <c r="Y18" i="3"/>
  <c r="Y34" i="3"/>
  <c r="Y17" i="3"/>
  <c r="Y33" i="3"/>
  <c r="Y48" i="3"/>
  <c r="Y64" i="3"/>
  <c r="Y43" i="3"/>
  <c r="Y59" i="3"/>
  <c r="Y82" i="3"/>
  <c r="Y69" i="3"/>
  <c r="Y87" i="3"/>
  <c r="Y8" i="3"/>
  <c r="Y24" i="3"/>
  <c r="Y7" i="3"/>
  <c r="Y23" i="3"/>
  <c r="Y38" i="3"/>
  <c r="Y54" i="3"/>
  <c r="Y70" i="3"/>
  <c r="Y49" i="3"/>
  <c r="Y67" i="3"/>
  <c r="Y88" i="3"/>
  <c r="Y77" i="3"/>
  <c r="Y93" i="3"/>
  <c r="Y10" i="3"/>
  <c r="Y26" i="3"/>
  <c r="Y9" i="3"/>
  <c r="Y25" i="3"/>
  <c r="Y40" i="3"/>
  <c r="Y56" i="3"/>
  <c r="Y72" i="3"/>
  <c r="Y51" i="3"/>
  <c r="Y74" i="3"/>
  <c r="Y90" i="3"/>
  <c r="Y79" i="3"/>
  <c r="Y16" i="3"/>
  <c r="Y32" i="3"/>
  <c r="Y15" i="3"/>
  <c r="Y31" i="3"/>
  <c r="Y46" i="3"/>
  <c r="Y62" i="3"/>
  <c r="Y41" i="3"/>
  <c r="Y57" i="3"/>
  <c r="Y80" i="3"/>
  <c r="Y65" i="3"/>
  <c r="Y85" i="3"/>
  <c r="Y99" i="4"/>
  <c r="X103" i="3"/>
  <c r="Z98" i="4"/>
  <c r="AA2" i="4"/>
  <c r="Z4" i="4"/>
  <c r="Z8" i="4"/>
  <c r="Z12" i="4"/>
  <c r="Z16" i="4"/>
  <c r="Z20" i="4"/>
  <c r="Z24" i="4"/>
  <c r="Z28" i="4"/>
  <c r="Z71" i="4"/>
  <c r="Z75" i="4"/>
  <c r="Z79" i="4"/>
  <c r="Z83" i="4"/>
  <c r="Z87" i="4"/>
  <c r="Z91" i="4"/>
  <c r="Z37" i="4"/>
  <c r="Z45" i="4"/>
  <c r="Z53" i="4"/>
  <c r="Z61" i="4"/>
  <c r="Z69" i="4"/>
  <c r="Z36" i="4"/>
  <c r="Z44" i="4"/>
  <c r="Z52" i="4"/>
  <c r="Z60" i="4"/>
  <c r="Z68" i="4"/>
  <c r="Z5" i="4"/>
  <c r="Z9" i="4"/>
  <c r="Z13" i="4"/>
  <c r="Z17" i="4"/>
  <c r="Z21" i="4"/>
  <c r="Z25" i="4"/>
  <c r="Z29" i="4"/>
  <c r="Z72" i="4"/>
  <c r="Z76" i="4"/>
  <c r="Z80" i="4"/>
  <c r="Z84" i="4"/>
  <c r="Z88" i="4"/>
  <c r="Z92" i="4"/>
  <c r="Z39" i="4"/>
  <c r="Z47" i="4"/>
  <c r="Z55" i="4"/>
  <c r="Z63" i="4"/>
  <c r="Z38" i="4"/>
  <c r="Z46" i="4"/>
  <c r="Z54" i="4"/>
  <c r="Z62" i="4"/>
  <c r="Z6" i="4"/>
  <c r="Z10" i="4"/>
  <c r="Z14" i="4"/>
  <c r="Z18" i="4"/>
  <c r="Z22" i="4"/>
  <c r="Z26" i="4"/>
  <c r="Z30" i="4"/>
  <c r="Z73" i="4"/>
  <c r="Z77" i="4"/>
  <c r="Z81" i="4"/>
  <c r="Z85" i="4"/>
  <c r="Z89" i="4"/>
  <c r="Z93" i="4"/>
  <c r="Z33" i="4"/>
  <c r="Z41" i="4"/>
  <c r="Z49" i="4"/>
  <c r="Z57" i="4"/>
  <c r="Z65" i="4"/>
  <c r="Z32" i="4"/>
  <c r="Z40" i="4"/>
  <c r="Z48" i="4"/>
  <c r="Z56" i="4"/>
  <c r="Z64" i="4"/>
  <c r="Z19" i="4"/>
  <c r="Z70" i="4"/>
  <c r="Z86" i="4"/>
  <c r="Z51" i="4"/>
  <c r="Z42" i="4"/>
  <c r="Z7" i="4"/>
  <c r="Z23" i="4"/>
  <c r="Z74" i="4"/>
  <c r="Z90" i="4"/>
  <c r="Z59" i="4"/>
  <c r="Z50" i="4"/>
  <c r="Z11" i="4"/>
  <c r="Z27" i="4"/>
  <c r="Z78" i="4"/>
  <c r="Z35" i="4"/>
  <c r="Z67" i="4"/>
  <c r="Z58" i="4"/>
  <c r="Z15" i="4"/>
  <c r="Z31" i="4"/>
  <c r="Z82" i="4"/>
  <c r="Z43" i="4"/>
  <c r="Z34" i="4"/>
  <c r="Z66" i="4"/>
  <c r="F33" i="1"/>
  <c r="G32" i="1"/>
  <c r="AB2" i="4"/>
  <c r="AA98" i="4"/>
  <c r="AA6" i="4"/>
  <c r="AA10" i="4"/>
  <c r="AA14" i="4"/>
  <c r="AA18" i="4"/>
  <c r="AA22" i="4"/>
  <c r="AA26" i="4"/>
  <c r="AA30" i="4"/>
  <c r="AA34" i="4"/>
  <c r="AA38" i="4"/>
  <c r="AA42" i="4"/>
  <c r="AA46" i="4"/>
  <c r="AA50" i="4"/>
  <c r="AA54" i="4"/>
  <c r="AA58" i="4"/>
  <c r="AA62" i="4"/>
  <c r="AA66" i="4"/>
  <c r="AA5" i="4"/>
  <c r="AA11" i="4"/>
  <c r="AA16" i="4"/>
  <c r="AA21" i="4"/>
  <c r="AA27" i="4"/>
  <c r="AA32" i="4"/>
  <c r="AA37" i="4"/>
  <c r="AA43" i="4"/>
  <c r="AA48" i="4"/>
  <c r="AA53" i="4"/>
  <c r="AA59" i="4"/>
  <c r="AA64" i="4"/>
  <c r="AA69" i="4"/>
  <c r="AA73" i="4"/>
  <c r="AA77" i="4"/>
  <c r="AA81" i="4"/>
  <c r="AA85" i="4"/>
  <c r="AA89" i="4"/>
  <c r="AA93" i="4"/>
  <c r="AA7" i="4"/>
  <c r="AA12" i="4"/>
  <c r="AA17" i="4"/>
  <c r="AA23" i="4"/>
  <c r="AA28" i="4"/>
  <c r="AA33" i="4"/>
  <c r="AA39" i="4"/>
  <c r="AA44" i="4"/>
  <c r="AA49" i="4"/>
  <c r="AA55" i="4"/>
  <c r="AA60" i="4"/>
  <c r="AA65" i="4"/>
  <c r="AA70" i="4"/>
  <c r="AA74" i="4"/>
  <c r="AA78" i="4"/>
  <c r="AA82" i="4"/>
  <c r="AA86" i="4"/>
  <c r="AA90" i="4"/>
  <c r="AA8" i="4"/>
  <c r="AA13" i="4"/>
  <c r="AA19" i="4"/>
  <c r="AA24" i="4"/>
  <c r="AA29" i="4"/>
  <c r="AA35" i="4"/>
  <c r="AA40" i="4"/>
  <c r="AA45" i="4"/>
  <c r="AA51" i="4"/>
  <c r="AA56" i="4"/>
  <c r="AA61" i="4"/>
  <c r="AA67" i="4"/>
  <c r="AA71" i="4"/>
  <c r="AA75" i="4"/>
  <c r="AA79" i="4"/>
  <c r="AA83" i="4"/>
  <c r="AA87" i="4"/>
  <c r="AA91" i="4"/>
  <c r="AA4" i="4"/>
  <c r="AA25" i="4"/>
  <c r="AA47" i="4"/>
  <c r="AA68" i="4"/>
  <c r="AA76" i="4"/>
  <c r="AA92" i="4"/>
  <c r="AA9" i="4"/>
  <c r="AA31" i="4"/>
  <c r="AA52" i="4"/>
  <c r="AA80" i="4"/>
  <c r="AA15" i="4"/>
  <c r="AA36" i="4"/>
  <c r="AA57" i="4"/>
  <c r="AA84" i="4"/>
  <c r="AA20" i="4"/>
  <c r="AA41" i="4"/>
  <c r="AA63" i="4"/>
  <c r="AA72" i="4"/>
  <c r="AA88" i="4"/>
  <c r="Y103" i="3"/>
  <c r="F34" i="1"/>
  <c r="G33" i="1"/>
  <c r="Z8" i="3"/>
  <c r="Z16" i="3"/>
  <c r="Z24" i="3"/>
  <c r="Z32" i="3"/>
  <c r="Z7" i="3"/>
  <c r="Z15" i="3"/>
  <c r="Z23" i="3"/>
  <c r="Z31" i="3"/>
  <c r="Z38" i="3"/>
  <c r="Z46" i="3"/>
  <c r="Z54" i="3"/>
  <c r="Z62" i="3"/>
  <c r="Z37" i="3"/>
  <c r="Z45" i="3"/>
  <c r="Z53" i="3"/>
  <c r="Z63" i="3"/>
  <c r="Z76" i="3"/>
  <c r="Z84" i="3"/>
  <c r="Z92" i="3"/>
  <c r="Z65" i="3"/>
  <c r="Z75" i="3"/>
  <c r="Z83" i="3"/>
  <c r="Z91" i="3"/>
  <c r="Z6" i="3"/>
  <c r="Z14" i="3"/>
  <c r="Z22" i="3"/>
  <c r="Z30" i="3"/>
  <c r="Z5" i="3"/>
  <c r="Z13" i="3"/>
  <c r="Z21" i="3"/>
  <c r="Z29" i="3"/>
  <c r="Z36" i="3"/>
  <c r="Z44" i="3"/>
  <c r="Z52" i="3"/>
  <c r="Z60" i="3"/>
  <c r="Z68" i="3"/>
  <c r="Z43" i="3"/>
  <c r="Z51" i="3"/>
  <c r="Z59" i="3"/>
  <c r="Z74" i="3"/>
  <c r="Z82" i="3"/>
  <c r="Z90" i="3"/>
  <c r="Z61" i="3"/>
  <c r="Z73" i="3"/>
  <c r="Z81" i="3"/>
  <c r="Z89" i="3"/>
  <c r="Z4" i="3"/>
  <c r="Z20" i="3"/>
  <c r="Z102" i="3"/>
  <c r="Z104" i="3"/>
  <c r="Z19" i="3"/>
  <c r="Z35" i="3"/>
  <c r="Z50" i="3"/>
  <c r="Z66" i="3"/>
  <c r="Z49" i="3"/>
  <c r="Z72" i="3"/>
  <c r="Z88" i="3"/>
  <c r="Z69" i="3"/>
  <c r="Z87" i="3"/>
  <c r="Z10" i="3"/>
  <c r="Z26" i="3"/>
  <c r="Z9" i="3"/>
  <c r="Z25" i="3"/>
  <c r="Z40" i="3"/>
  <c r="Z56" i="3"/>
  <c r="Z39" i="3"/>
  <c r="Z55" i="3"/>
  <c r="Z78" i="3"/>
  <c r="Z70" i="3"/>
  <c r="Z77" i="3"/>
  <c r="Z93" i="3"/>
  <c r="Z12" i="3"/>
  <c r="Z28" i="3"/>
  <c r="Z11" i="3"/>
  <c r="Z27" i="3"/>
  <c r="Z42" i="3"/>
  <c r="Z58" i="3"/>
  <c r="Z41" i="3"/>
  <c r="Z57" i="3"/>
  <c r="Z80" i="3"/>
  <c r="Z71" i="3"/>
  <c r="Z79" i="3"/>
  <c r="Z18" i="3"/>
  <c r="Z34" i="3"/>
  <c r="Z17" i="3"/>
  <c r="Z33" i="3"/>
  <c r="Z48" i="3"/>
  <c r="Z64" i="3"/>
  <c r="Z47" i="3"/>
  <c r="Z67" i="3"/>
  <c r="Z86" i="3"/>
  <c r="Z85" i="3"/>
  <c r="Z99" i="4"/>
  <c r="Z103" i="3"/>
  <c r="G34" i="1"/>
  <c r="F35" i="1"/>
  <c r="AA99" i="4"/>
  <c r="AB98" i="4"/>
  <c r="AC2" i="4"/>
  <c r="AB4" i="4"/>
  <c r="AB8" i="4"/>
  <c r="AB12" i="4"/>
  <c r="AB16" i="4"/>
  <c r="AB20" i="4"/>
  <c r="AB5" i="4"/>
  <c r="AB10" i="4"/>
  <c r="AB15" i="4"/>
  <c r="AB21" i="4"/>
  <c r="AB25" i="4"/>
  <c r="AB29" i="4"/>
  <c r="AB33" i="4"/>
  <c r="AB37" i="4"/>
  <c r="AB41" i="4"/>
  <c r="AB45" i="4"/>
  <c r="AB49" i="4"/>
  <c r="AB53" i="4"/>
  <c r="AB57" i="4"/>
  <c r="AB61" i="4"/>
  <c r="AB65" i="4"/>
  <c r="AB69" i="4"/>
  <c r="AB73" i="4"/>
  <c r="AB77" i="4"/>
  <c r="AB81" i="4"/>
  <c r="AB85" i="4"/>
  <c r="AB89" i="4"/>
  <c r="AB93" i="4"/>
  <c r="AB6" i="4"/>
  <c r="AB11" i="4"/>
  <c r="AB17" i="4"/>
  <c r="AB22" i="4"/>
  <c r="AB26" i="4"/>
  <c r="AB30" i="4"/>
  <c r="AB34" i="4"/>
  <c r="AB38" i="4"/>
  <c r="AB42" i="4"/>
  <c r="AB46" i="4"/>
  <c r="AB50" i="4"/>
  <c r="AB54" i="4"/>
  <c r="AB58" i="4"/>
  <c r="AB62" i="4"/>
  <c r="AB66" i="4"/>
  <c r="AB70" i="4"/>
  <c r="AB74" i="4"/>
  <c r="AB78" i="4"/>
  <c r="AB82" i="4"/>
  <c r="AB86" i="4"/>
  <c r="AB90" i="4"/>
  <c r="AB7" i="4"/>
  <c r="AB13" i="4"/>
  <c r="AB18" i="4"/>
  <c r="AB23" i="4"/>
  <c r="AB27" i="4"/>
  <c r="AB31" i="4"/>
  <c r="AB35" i="4"/>
  <c r="AB39" i="4"/>
  <c r="AB43" i="4"/>
  <c r="AB47" i="4"/>
  <c r="AB51" i="4"/>
  <c r="AB55" i="4"/>
  <c r="AB59" i="4"/>
  <c r="AB63" i="4"/>
  <c r="AB67" i="4"/>
  <c r="AB71" i="4"/>
  <c r="AB75" i="4"/>
  <c r="AB79" i="4"/>
  <c r="AB83" i="4"/>
  <c r="AB87" i="4"/>
  <c r="AB91" i="4"/>
  <c r="AB24" i="4"/>
  <c r="AB40" i="4"/>
  <c r="AB56" i="4"/>
  <c r="AB76" i="4"/>
  <c r="AB92" i="4"/>
  <c r="AB9" i="4"/>
  <c r="AB28" i="4"/>
  <c r="AB44" i="4"/>
  <c r="AB60" i="4"/>
  <c r="AB80" i="4"/>
  <c r="AB14" i="4"/>
  <c r="AB32" i="4"/>
  <c r="AB48" i="4"/>
  <c r="AB64" i="4"/>
  <c r="AB84" i="4"/>
  <c r="AB19" i="4"/>
  <c r="AB36" i="4"/>
  <c r="AB52" i="4"/>
  <c r="AB68" i="4"/>
  <c r="AB72" i="4"/>
  <c r="AB88" i="4"/>
  <c r="AB99" i="4"/>
  <c r="G35" i="1"/>
  <c r="F36" i="1"/>
  <c r="G36" i="1"/>
  <c r="AC98" i="4"/>
  <c r="AD2" i="4"/>
  <c r="AC7" i="4"/>
  <c r="AC11" i="4"/>
  <c r="AC15" i="4"/>
  <c r="AC19" i="4"/>
  <c r="AC23" i="4"/>
  <c r="AC27" i="4"/>
  <c r="AC32" i="4"/>
  <c r="AC40" i="4"/>
  <c r="AC48" i="4"/>
  <c r="AC56" i="4"/>
  <c r="AC64" i="4"/>
  <c r="AC37" i="4"/>
  <c r="AC45" i="4"/>
  <c r="AC53" i="4"/>
  <c r="AC61" i="4"/>
  <c r="AC72" i="4"/>
  <c r="AC76" i="4"/>
  <c r="AC80" i="4"/>
  <c r="AC84" i="4"/>
  <c r="AC88" i="4"/>
  <c r="AC92" i="4"/>
  <c r="AC4" i="4"/>
  <c r="AC8" i="4"/>
  <c r="AC12" i="4"/>
  <c r="AC16" i="4"/>
  <c r="AC20" i="4"/>
  <c r="AC24" i="4"/>
  <c r="AC28" i="4"/>
  <c r="AC34" i="4"/>
  <c r="AC42" i="4"/>
  <c r="AC50" i="4"/>
  <c r="AC58" i="4"/>
  <c r="AC66" i="4"/>
  <c r="AC31" i="4"/>
  <c r="AC39" i="4"/>
  <c r="AC47" i="4"/>
  <c r="AC55" i="4"/>
  <c r="AC63" i="4"/>
  <c r="AC69" i="4"/>
  <c r="AC73" i="4"/>
  <c r="AC77" i="4"/>
  <c r="AC81" i="4"/>
  <c r="AC85" i="4"/>
  <c r="AC89" i="4"/>
  <c r="AC93" i="4"/>
  <c r="AC5" i="4"/>
  <c r="AC9" i="4"/>
  <c r="AC13" i="4"/>
  <c r="AC17" i="4"/>
  <c r="AC21" i="4"/>
  <c r="AC25" i="4"/>
  <c r="AC29" i="4"/>
  <c r="AC36" i="4"/>
  <c r="AC44" i="4"/>
  <c r="AC52" i="4"/>
  <c r="AC60" i="4"/>
  <c r="AC68" i="4"/>
  <c r="AC33" i="4"/>
  <c r="AC41" i="4"/>
  <c r="AC49" i="4"/>
  <c r="AC57" i="4"/>
  <c r="AC65" i="4"/>
  <c r="AC70" i="4"/>
  <c r="AC74" i="4"/>
  <c r="AC78" i="4"/>
  <c r="AC82" i="4"/>
  <c r="AC86" i="4"/>
  <c r="AC90" i="4"/>
  <c r="AC18" i="4"/>
  <c r="AC38" i="4"/>
  <c r="AC51" i="4"/>
  <c r="AC71" i="4"/>
  <c r="AC87" i="4"/>
  <c r="AC6" i="4"/>
  <c r="AC22" i="4"/>
  <c r="AC46" i="4"/>
  <c r="AC59" i="4"/>
  <c r="AC75" i="4"/>
  <c r="AC91" i="4"/>
  <c r="AC10" i="4"/>
  <c r="AC26" i="4"/>
  <c r="AC54" i="4"/>
  <c r="AC35" i="4"/>
  <c r="AC67" i="4"/>
  <c r="AC79" i="4"/>
  <c r="AC14" i="4"/>
  <c r="AC30" i="4"/>
  <c r="AC62" i="4"/>
  <c r="AC43" i="4"/>
  <c r="AC83" i="4"/>
  <c r="AC99" i="4"/>
  <c r="AD98" i="4"/>
  <c r="AE2" i="4"/>
  <c r="AD18" i="4"/>
  <c r="AD34" i="4"/>
  <c r="AD50" i="4"/>
  <c r="AD66" i="4"/>
  <c r="AD5" i="4"/>
  <c r="AD21" i="4"/>
  <c r="AD37" i="4"/>
  <c r="AD53" i="4"/>
  <c r="AD69" i="4"/>
  <c r="AD8" i="4"/>
  <c r="AD24" i="4"/>
  <c r="AD40" i="4"/>
  <c r="AD15" i="4"/>
  <c r="AD31" i="4"/>
  <c r="AD47" i="4"/>
  <c r="AD63" i="4"/>
  <c r="AD81" i="4"/>
  <c r="AD52" i="4"/>
  <c r="AD84" i="4"/>
  <c r="AD10" i="4"/>
  <c r="AD26" i="4"/>
  <c r="AD42" i="4"/>
  <c r="AD58" i="4"/>
  <c r="AD74" i="4"/>
  <c r="AD13" i="4"/>
  <c r="AD29" i="4"/>
  <c r="AD45" i="4"/>
  <c r="AD61" i="4"/>
  <c r="AD77" i="4"/>
  <c r="AD16" i="4"/>
  <c r="AD6" i="4"/>
  <c r="AD22" i="4"/>
  <c r="AD38" i="4"/>
  <c r="AD54" i="4"/>
  <c r="AD70" i="4"/>
  <c r="AD9" i="4"/>
  <c r="AD25" i="4"/>
  <c r="AD14" i="4"/>
  <c r="AD17" i="4"/>
  <c r="AD33" i="4"/>
  <c r="AD65" i="4"/>
  <c r="AD4" i="4"/>
  <c r="AD32" i="4"/>
  <c r="AD23" i="4"/>
  <c r="AD51" i="4"/>
  <c r="AD59" i="4"/>
  <c r="AD71" i="4"/>
  <c r="AD89" i="4"/>
  <c r="AD72" i="4"/>
  <c r="AD88" i="4"/>
  <c r="AD48" i="4"/>
  <c r="AD67" i="4"/>
  <c r="AD83" i="4"/>
  <c r="AD68" i="4"/>
  <c r="AD78" i="4"/>
  <c r="AD62" i="4"/>
  <c r="AD57" i="4"/>
  <c r="AD11" i="4"/>
  <c r="AD39" i="4"/>
  <c r="AD56" i="4"/>
  <c r="AD79" i="4"/>
  <c r="AD90" i="4"/>
  <c r="AD46" i="4"/>
  <c r="AD49" i="4"/>
  <c r="AD20" i="4"/>
  <c r="AD28" i="4"/>
  <c r="AD36" i="4"/>
  <c r="AD19" i="4"/>
  <c r="AD27" i="4"/>
  <c r="AD55" i="4"/>
  <c r="AD85" i="4"/>
  <c r="AD93" i="4"/>
  <c r="AD92" i="4"/>
  <c r="AD91" i="4"/>
  <c r="AD60" i="4"/>
  <c r="AD86" i="4"/>
  <c r="AD41" i="4"/>
  <c r="AD7" i="4"/>
  <c r="AD35" i="4"/>
  <c r="AD64" i="4"/>
  <c r="AD43" i="4"/>
  <c r="AD75" i="4"/>
  <c r="AD76" i="4"/>
  <c r="AD30" i="4"/>
  <c r="AD80" i="4"/>
  <c r="AD82" i="4"/>
  <c r="AD73" i="4"/>
  <c r="AD12" i="4"/>
  <c r="AD44" i="4"/>
  <c r="AD87" i="4"/>
  <c r="AE98" i="4"/>
  <c r="AF2" i="4"/>
  <c r="AE7" i="4"/>
  <c r="AE23" i="4"/>
  <c r="AE39" i="4"/>
  <c r="AE55" i="4"/>
  <c r="AE71" i="4"/>
  <c r="AE10" i="4"/>
  <c r="AE26" i="4"/>
  <c r="AE42" i="4"/>
  <c r="AE58" i="4"/>
  <c r="AE74" i="4"/>
  <c r="AE13" i="4"/>
  <c r="AE29" i="4"/>
  <c r="AE45" i="4"/>
  <c r="AE4" i="4"/>
  <c r="AE20" i="4"/>
  <c r="AE36" i="4"/>
  <c r="AE52" i="4"/>
  <c r="AE61" i="4"/>
  <c r="AE86" i="4"/>
  <c r="AE69" i="4"/>
  <c r="AE89" i="4"/>
  <c r="AE15" i="4"/>
  <c r="AE31" i="4"/>
  <c r="AE47" i="4"/>
  <c r="AE63" i="4"/>
  <c r="AE18" i="4"/>
  <c r="AE34" i="4"/>
  <c r="AE50" i="4"/>
  <c r="AE66" i="4"/>
  <c r="AE5" i="4"/>
  <c r="AE21" i="4"/>
  <c r="AE11" i="4"/>
  <c r="AE27" i="4"/>
  <c r="AE43" i="4"/>
  <c r="AE59" i="4"/>
  <c r="AE75" i="4"/>
  <c r="AE14" i="4"/>
  <c r="AE35" i="4"/>
  <c r="AE54" i="4"/>
  <c r="AE25" i="4"/>
  <c r="AE8" i="4"/>
  <c r="AE16" i="4"/>
  <c r="AE44" i="4"/>
  <c r="AE82" i="4"/>
  <c r="AE81" i="4"/>
  <c r="AE88" i="4"/>
  <c r="AE49" i="4"/>
  <c r="AE83" i="4"/>
  <c r="AE19" i="4"/>
  <c r="AE22" i="4"/>
  <c r="AE46" i="4"/>
  <c r="AE17" i="4"/>
  <c r="AE33" i="4"/>
  <c r="AE41" i="4"/>
  <c r="AE24" i="4"/>
  <c r="AE32" i="4"/>
  <c r="AE60" i="4"/>
  <c r="AE76" i="4"/>
  <c r="AE90" i="4"/>
  <c r="AE57" i="4"/>
  <c r="AE53" i="4"/>
  <c r="AE84" i="4"/>
  <c r="AE79" i="4"/>
  <c r="AE67" i="4"/>
  <c r="AE6" i="4"/>
  <c r="AE38" i="4"/>
  <c r="AE70" i="4"/>
  <c r="AE9" i="4"/>
  <c r="AE12" i="4"/>
  <c r="AE40" i="4"/>
  <c r="AE48" i="4"/>
  <c r="AE78" i="4"/>
  <c r="AE77" i="4"/>
  <c r="AE85" i="4"/>
  <c r="AE72" i="4"/>
  <c r="AE80" i="4"/>
  <c r="AE73" i="4"/>
  <c r="AE91" i="4"/>
  <c r="AE64" i="4"/>
  <c r="AE93" i="4"/>
  <c r="AE92" i="4"/>
  <c r="AE65" i="4"/>
  <c r="AE68" i="4"/>
  <c r="AE62" i="4"/>
  <c r="AE37" i="4"/>
  <c r="AE51" i="4"/>
  <c r="AE30" i="4"/>
  <c r="AE28" i="4"/>
  <c r="AE56" i="4"/>
  <c r="AE87" i="4"/>
  <c r="AD99" i="4"/>
  <c r="AE99" i="4"/>
  <c r="AG2" i="4"/>
  <c r="AF98" i="4"/>
  <c r="AF12" i="4"/>
  <c r="AF28" i="4"/>
  <c r="AF44" i="4"/>
  <c r="AF60" i="4"/>
  <c r="AF76" i="4"/>
  <c r="AF15" i="4"/>
  <c r="AF31" i="4"/>
  <c r="AF47" i="4"/>
  <c r="AF63" i="4"/>
  <c r="AF18" i="4"/>
  <c r="AF34" i="4"/>
  <c r="AF9" i="4"/>
  <c r="AF25" i="4"/>
  <c r="AF41" i="4"/>
  <c r="AF57" i="4"/>
  <c r="AF73" i="4"/>
  <c r="AF91" i="4"/>
  <c r="AF78" i="4"/>
  <c r="AF4" i="4"/>
  <c r="AF20" i="4"/>
  <c r="AF36" i="4"/>
  <c r="AF52" i="4"/>
  <c r="AF68" i="4"/>
  <c r="AF7" i="4"/>
  <c r="AF23" i="4"/>
  <c r="AF39" i="4"/>
  <c r="AF55" i="4"/>
  <c r="AF71" i="4"/>
  <c r="AF10" i="4"/>
  <c r="AF16" i="4"/>
  <c r="AF32" i="4"/>
  <c r="AF48" i="4"/>
  <c r="AF64" i="4"/>
  <c r="AF19" i="4"/>
  <c r="AF56" i="4"/>
  <c r="AF43" i="4"/>
  <c r="AF75" i="4"/>
  <c r="AF14" i="4"/>
  <c r="AF38" i="4"/>
  <c r="AF46" i="4"/>
  <c r="AF29" i="4"/>
  <c r="AF37" i="4"/>
  <c r="AF50" i="4"/>
  <c r="AF77" i="4"/>
  <c r="AF93" i="4"/>
  <c r="AF88" i="4"/>
  <c r="AF40" i="4"/>
  <c r="AF35" i="4"/>
  <c r="AF67" i="4"/>
  <c r="AF6" i="4"/>
  <c r="AF26" i="4"/>
  <c r="AF17" i="4"/>
  <c r="AF45" i="4"/>
  <c r="AF53" i="4"/>
  <c r="AF83" i="4"/>
  <c r="AF74" i="4"/>
  <c r="AF82" i="4"/>
  <c r="AF90" i="4"/>
  <c r="AF69" i="4"/>
  <c r="AF89" i="4"/>
  <c r="AF54" i="4"/>
  <c r="AF70" i="4"/>
  <c r="AF84" i="4"/>
  <c r="AF24" i="4"/>
  <c r="AF27" i="4"/>
  <c r="AF59" i="4"/>
  <c r="AF42" i="4"/>
  <c r="AF5" i="4"/>
  <c r="AF33" i="4"/>
  <c r="AF61" i="4"/>
  <c r="AF65" i="4"/>
  <c r="AF62" i="4"/>
  <c r="AF58" i="4"/>
  <c r="AF85" i="4"/>
  <c r="AF80" i="4"/>
  <c r="AF72" i="4"/>
  <c r="AF22" i="4"/>
  <c r="AF92" i="4"/>
  <c r="AF8" i="4"/>
  <c r="AF51" i="4"/>
  <c r="AF30" i="4"/>
  <c r="AF13" i="4"/>
  <c r="AF66" i="4"/>
  <c r="AF11" i="4"/>
  <c r="AF21" i="4"/>
  <c r="AF49" i="4"/>
  <c r="AF79" i="4"/>
  <c r="AF81" i="4"/>
  <c r="AF87" i="4"/>
  <c r="AF86" i="4"/>
  <c r="AF99" i="4"/>
  <c r="AG98" i="4"/>
  <c r="AG8" i="4"/>
  <c r="AG24" i="4"/>
  <c r="AG40" i="4"/>
  <c r="AG56" i="4"/>
  <c r="AG72" i="4"/>
  <c r="AG88" i="4"/>
  <c r="AG17" i="4"/>
  <c r="AG33" i="4"/>
  <c r="AG49" i="4"/>
  <c r="AG65" i="4"/>
  <c r="AG81" i="4"/>
  <c r="AG10" i="4"/>
  <c r="AG26" i="4"/>
  <c r="AG42" i="4"/>
  <c r="AG58" i="4"/>
  <c r="AG74" i="4"/>
  <c r="AG90" i="4"/>
  <c r="AG15" i="4"/>
  <c r="AG31" i="4"/>
  <c r="AG47" i="4"/>
  <c r="AG63" i="4"/>
  <c r="AG79" i="4"/>
  <c r="AG12" i="4"/>
  <c r="AG28" i="4"/>
  <c r="AG44" i="4"/>
  <c r="AG60" i="4"/>
  <c r="AG16" i="4"/>
  <c r="AG32" i="4"/>
  <c r="AG48" i="4"/>
  <c r="AG64" i="4"/>
  <c r="AG80" i="4"/>
  <c r="AG9" i="4"/>
  <c r="AG25" i="4"/>
  <c r="AG41" i="4"/>
  <c r="AG57" i="4"/>
  <c r="AG73" i="4"/>
  <c r="AG89" i="4"/>
  <c r="AG18" i="4"/>
  <c r="AG34" i="4"/>
  <c r="AG50" i="4"/>
  <c r="AG66" i="4"/>
  <c r="AG82" i="4"/>
  <c r="AG4" i="4"/>
  <c r="AG20" i="4"/>
  <c r="AG36" i="4"/>
  <c r="AG52" i="4"/>
  <c r="AG68" i="4"/>
  <c r="AG84" i="4"/>
  <c r="AG13" i="4"/>
  <c r="AG29" i="4"/>
  <c r="AG45" i="4"/>
  <c r="AG61" i="4"/>
  <c r="AG77" i="4"/>
  <c r="AG93" i="4"/>
  <c r="AG5" i="4"/>
  <c r="AG69" i="4"/>
  <c r="AG30" i="4"/>
  <c r="AG62" i="4"/>
  <c r="AG23" i="4"/>
  <c r="AG43" i="4"/>
  <c r="AG67" i="4"/>
  <c r="AG87" i="4"/>
  <c r="AG76" i="4"/>
  <c r="AG21" i="4"/>
  <c r="AG85" i="4"/>
  <c r="AG6" i="4"/>
  <c r="AG38" i="4"/>
  <c r="AG70" i="4"/>
  <c r="AG7" i="4"/>
  <c r="AG27" i="4"/>
  <c r="AG51" i="4"/>
  <c r="AG71" i="4"/>
  <c r="AG91" i="4"/>
  <c r="AG92" i="4"/>
  <c r="AG37" i="4"/>
  <c r="AG14" i="4"/>
  <c r="AG46" i="4"/>
  <c r="AG78" i="4"/>
  <c r="AG11" i="4"/>
  <c r="AG35" i="4"/>
  <c r="AG55" i="4"/>
  <c r="AG75" i="4"/>
  <c r="AG22" i="4"/>
  <c r="AG19" i="4"/>
  <c r="AG53" i="4"/>
  <c r="AG54" i="4"/>
  <c r="AG39" i="4"/>
  <c r="AG86" i="4"/>
  <c r="AG59" i="4"/>
  <c r="AG83" i="4"/>
  <c r="AG99" i="4"/>
</calcChain>
</file>

<file path=xl/sharedStrings.xml><?xml version="1.0" encoding="utf-8"?>
<sst xmlns="http://schemas.openxmlformats.org/spreadsheetml/2006/main" count="42" uniqueCount="25">
  <si>
    <t>Date</t>
  </si>
  <si>
    <t>Price for good Y</t>
  </si>
  <si>
    <t>Price Data</t>
  </si>
  <si>
    <t>Assumptions</t>
  </si>
  <si>
    <t>K</t>
  </si>
  <si>
    <t>L</t>
  </si>
  <si>
    <t>w</t>
  </si>
  <si>
    <t>r</t>
  </si>
  <si>
    <t>A</t>
  </si>
  <si>
    <t>d)</t>
  </si>
  <si>
    <t>max Profit</t>
  </si>
  <si>
    <t>c)</t>
  </si>
  <si>
    <t>PV</t>
  </si>
  <si>
    <t>daily profit</t>
  </si>
  <si>
    <t>f)</t>
  </si>
  <si>
    <t>Max profit</t>
  </si>
  <si>
    <t>h)</t>
  </si>
  <si>
    <t>daily profit max</t>
  </si>
  <si>
    <t>Total net profit</t>
  </si>
  <si>
    <t>K max</t>
  </si>
  <si>
    <t>Total Net Profit</t>
  </si>
  <si>
    <t>max Total Net Profit</t>
  </si>
  <si>
    <t>L(w)</t>
  </si>
  <si>
    <t>Maximization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</si>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</sst>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3" formatCode="0.0%"/>
    <numFmt numFmtId="195" formatCode="_-* #,##0.00\ [$CHF-100C]_-;\-* #,##0.00\ [$CHF-100C]_-;_-* &quot;-&quot;??\ [$CHF-100C]_-;_-@_-"/>
    <numFmt numFmtId="199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9" fontId="1" fillId="0" borderId="0" xfId="1" applyFont="1"/>
    <xf numFmtId="193" fontId="0" fillId="0" borderId="0" xfId="0" applyNumberFormat="1"/>
    <xf numFmtId="0" fontId="1" fillId="0" borderId="0" xfId="1" applyNumberFormat="1" applyFont="1"/>
    <xf numFmtId="195" fontId="0" fillId="0" borderId="6" xfId="0" applyNumberFormat="1" applyBorder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7" xfId="0" applyFont="1" applyFill="1" applyBorder="1"/>
    <xf numFmtId="0" fontId="3" fillId="3" borderId="8" xfId="0" applyFont="1" applyFill="1" applyBorder="1"/>
    <xf numFmtId="14" fontId="3" fillId="3" borderId="3" xfId="0" applyNumberFormat="1" applyFont="1" applyFill="1" applyBorder="1"/>
    <xf numFmtId="2" fontId="3" fillId="3" borderId="4" xfId="0" applyNumberFormat="1" applyFont="1" applyFill="1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8" xfId="0" applyFont="1" applyBorder="1"/>
    <xf numFmtId="0" fontId="0" fillId="4" borderId="11" xfId="0" applyFill="1" applyBorder="1"/>
    <xf numFmtId="0" fontId="0" fillId="4" borderId="12" xfId="0" applyFill="1" applyBorder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0" fillId="5" borderId="3" xfId="0" applyFill="1" applyBorder="1"/>
    <xf numFmtId="0" fontId="0" fillId="5" borderId="0" xfId="0" applyFill="1" applyBorder="1"/>
    <xf numFmtId="0" fontId="0" fillId="5" borderId="9" xfId="0" applyFill="1" applyBorder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right" vertical="center"/>
    </xf>
    <xf numFmtId="0" fontId="2" fillId="4" borderId="20" xfId="0" applyFont="1" applyFill="1" applyBorder="1" applyAlignment="1">
      <alignment horizontal="right" vertical="center"/>
    </xf>
    <xf numFmtId="199" fontId="0" fillId="0" borderId="0" xfId="0" applyNumberFormat="1" applyBorder="1" applyAlignment="1">
      <alignment horizontal="center" vertical="center"/>
    </xf>
    <xf numFmtId="19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7" borderId="22" xfId="0" applyFont="1" applyFill="1" applyBorder="1" applyAlignment="1">
      <alignment horizontal="right" vertical="center"/>
    </xf>
    <xf numFmtId="0" fontId="2" fillId="8" borderId="21" xfId="0" applyFont="1" applyFill="1" applyBorder="1" applyAlignment="1">
      <alignment horizontal="right" vertical="center"/>
    </xf>
    <xf numFmtId="0" fontId="2" fillId="8" borderId="20" xfId="0" applyFont="1" applyFill="1" applyBorder="1" applyAlignment="1">
      <alignment horizontal="right" vertical="center"/>
    </xf>
    <xf numFmtId="0" fontId="0" fillId="7" borderId="23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2" xfId="0" applyFill="1" applyBorder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4" fontId="0" fillId="8" borderId="3" xfId="0" applyNumberFormat="1" applyFill="1" applyBorder="1"/>
    <xf numFmtId="2" fontId="0" fillId="8" borderId="4" xfId="0" applyNumberFormat="1" applyFill="1" applyBorder="1"/>
    <xf numFmtId="2" fontId="0" fillId="8" borderId="5" xfId="0" applyNumberForma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12" xfId="0" applyFill="1" applyBorder="1"/>
    <xf numFmtId="0" fontId="2" fillId="8" borderId="6" xfId="0" applyFont="1" applyFill="1" applyBorder="1"/>
    <xf numFmtId="0" fontId="2" fillId="7" borderId="6" xfId="0" applyFont="1" applyFill="1" applyBorder="1"/>
    <xf numFmtId="0" fontId="0" fillId="7" borderId="6" xfId="0" applyFill="1" applyBorder="1"/>
    <xf numFmtId="195" fontId="0" fillId="0" borderId="9" xfId="0" applyNumberFormat="1" applyBorder="1"/>
    <xf numFmtId="195" fontId="0" fillId="0" borderId="10" xfId="0" applyNumberFormat="1" applyBorder="1"/>
    <xf numFmtId="9" fontId="1" fillId="8" borderId="26" xfId="1" applyFont="1" applyFill="1" applyBorder="1"/>
    <xf numFmtId="193" fontId="0" fillId="8" borderId="27" xfId="0" applyNumberFormat="1" applyFill="1" applyBorder="1"/>
    <xf numFmtId="193" fontId="0" fillId="8" borderId="28" xfId="0" applyNumberFormat="1" applyFill="1" applyBorder="1"/>
    <xf numFmtId="193" fontId="0" fillId="0" borderId="29" xfId="0" applyNumberFormat="1" applyBorder="1"/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1" fillId="0" borderId="33" xfId="1" applyFont="1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Present value of the profit as a function of the discount rate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&amp; d)'!$G$15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'Data &amp; d)'!$F$16:$F$36</c:f>
              <c:numCache>
                <c:formatCode>0.0%</c:formatCode>
                <c:ptCount val="21"/>
                <c:pt idx="0" formatCode="0%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</c:numCache>
            </c:numRef>
          </c:cat>
          <c:val>
            <c:numRef>
              <c:f>'Data &amp; d)'!$G$16:$G$36</c:f>
              <c:numCache>
                <c:formatCode>_-* #,##0.00\ [$CHF-100C]_-;\-* #,##0.00\ [$CHF-100C]_-;_-* "-"??\ [$CHF-100C]_-;_-@_-</c:formatCode>
                <c:ptCount val="21"/>
                <c:pt idx="0">
                  <c:v>369083.15899405099</c:v>
                </c:pt>
                <c:pt idx="1">
                  <c:v>368622.0932714197</c:v>
                </c:pt>
                <c:pt idx="2">
                  <c:v>368161.60352088406</c:v>
                </c:pt>
                <c:pt idx="3">
                  <c:v>367701.68902292888</c:v>
                </c:pt>
                <c:pt idx="4">
                  <c:v>367242.34905893763</c:v>
                </c:pt>
                <c:pt idx="5">
                  <c:v>366783.58291119145</c:v>
                </c:pt>
                <c:pt idx="6">
                  <c:v>366325.38986286824</c:v>
                </c:pt>
                <c:pt idx="7">
                  <c:v>365867.76919804118</c:v>
                </c:pt>
                <c:pt idx="8">
                  <c:v>365410.72020167793</c:v>
                </c:pt>
                <c:pt idx="9">
                  <c:v>364954.24215963937</c:v>
                </c:pt>
                <c:pt idx="10">
                  <c:v>364498.33435867843</c:v>
                </c:pt>
                <c:pt idx="11">
                  <c:v>364042.99608643906</c:v>
                </c:pt>
                <c:pt idx="12">
                  <c:v>363588.22663145512</c:v>
                </c:pt>
                <c:pt idx="13">
                  <c:v>363134.02528314933</c:v>
                </c:pt>
                <c:pt idx="14">
                  <c:v>362680.39133183187</c:v>
                </c:pt>
                <c:pt idx="15">
                  <c:v>362227.32406869967</c:v>
                </c:pt>
                <c:pt idx="16">
                  <c:v>361774.82278583501</c:v>
                </c:pt>
                <c:pt idx="17">
                  <c:v>361322.88677620457</c:v>
                </c:pt>
                <c:pt idx="18">
                  <c:v>360871.5153336582</c:v>
                </c:pt>
                <c:pt idx="19">
                  <c:v>360420.70775292796</c:v>
                </c:pt>
                <c:pt idx="20">
                  <c:v>359970.46332962695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3-234A-9CB5-B84C40EC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574704"/>
        <c:axId val="1"/>
      </c:lineChart>
      <c:catAx>
        <c:axId val="146757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Discount rate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H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Total profit (in $)</a:t>
                </a:r>
              </a:p>
            </c:rich>
          </c:tx>
          <c:overlay val="0"/>
        </c:title>
        <c:numFmt formatCode="_-* #,##0.00\ [$CHF-100C]_-;\-* #,##0.00\ [$CHF-100C]_-;_-* &quot;-&quot;??\ [$CHF-100C]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H"/>
          </a:p>
        </c:txPr>
        <c:crossAx val="146757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Total profit as a function of capacity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'f)'!$G$99</c:f>
              <c:strCache>
                <c:ptCount val="1"/>
                <c:pt idx="0">
                  <c:v>Total Net Profit</c:v>
                </c:pt>
              </c:strCache>
            </c:strRef>
          </c:tx>
          <c:cat>
            <c:numRef>
              <c:f>'f)'!$H$98:$AG$98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'f)'!$H$99:$AG$99</c:f>
              <c:numCache>
                <c:formatCode>_-* #,##0.00\ [$CHF-100C]_-;\-* #,##0.00\ [$CHF-100C]_-;_-* "-"??\ [$CHF-100C]_-;_-@_-</c:formatCode>
                <c:ptCount val="26"/>
                <c:pt idx="0">
                  <c:v>-598620.42506522895</c:v>
                </c:pt>
                <c:pt idx="1">
                  <c:v>-267159.25266308337</c:v>
                </c:pt>
                <c:pt idx="2">
                  <c:v>-130456.26043341453</c:v>
                </c:pt>
                <c:pt idx="3">
                  <c:v>-26786.949155684844</c:v>
                </c:pt>
                <c:pt idx="4">
                  <c:v>58721.919739062017</c:v>
                </c:pt>
                <c:pt idx="5">
                  <c:v>131500.53444572064</c:v>
                </c:pt>
                <c:pt idx="6">
                  <c:v>194070.77094156345</c:v>
                </c:pt>
                <c:pt idx="7">
                  <c:v>247711.52400274956</c:v>
                </c:pt>
                <c:pt idx="8">
                  <c:v>293067.90419839963</c:v>
                </c:pt>
                <c:pt idx="9">
                  <c:v>330423.09214120737</c:v>
                </c:pt>
                <c:pt idx="10">
                  <c:v>359836.44062471058</c:v>
                </c:pt>
                <c:pt idx="11">
                  <c:v>381220.41259512346</c:v>
                </c:pt>
                <c:pt idx="12">
                  <c:v>394386.52675385901</c:v>
                </c:pt>
                <c:pt idx="13">
                  <c:v>399074.32747090753</c:v>
                </c:pt>
                <c:pt idx="14">
                  <c:v>394970.46824681904</c:v>
                </c:pt>
                <c:pt idx="15">
                  <c:v>381721.7440638243</c:v>
                </c:pt>
                <c:pt idx="16">
                  <c:v>358944.26454335277</c:v>
                </c:pt>
                <c:pt idx="17">
                  <c:v>326230.07904618781</c:v>
                </c:pt>
                <c:pt idx="18">
                  <c:v>283152.06883021374</c:v>
                </c:pt>
                <c:pt idx="19">
                  <c:v>229267.63004815445</c:v>
                </c:pt>
                <c:pt idx="20">
                  <c:v>164121.49395666984</c:v>
                </c:pt>
                <c:pt idx="21">
                  <c:v>87247.919218956042</c:v>
                </c:pt>
                <c:pt idx="22">
                  <c:v>-1827.5808422710379</c:v>
                </c:pt>
                <c:pt idx="23">
                  <c:v>-103586.86086772979</c:v>
                </c:pt>
                <c:pt idx="24">
                  <c:v>-218518.03305164434</c:v>
                </c:pt>
                <c:pt idx="25">
                  <c:v>-347114.56305450184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5-C747-BD18-E5D20A14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61590672"/>
        <c:axId val="1"/>
      </c:lineChart>
      <c:catAx>
        <c:axId val="146159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Capacity K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H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Total profit (in $)</a:t>
                </a:r>
              </a:p>
            </c:rich>
          </c:tx>
          <c:overlay val="0"/>
        </c:title>
        <c:numFmt formatCode="_-* #,##0.00\ [$CHF-100C]_-;\-* #,##0.00\ [$CHF-100C]_-;_-* &quot;-&quot;??\ [$CHF-100C]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H"/>
          </a:p>
        </c:txPr>
        <c:crossAx val="146159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Total profit as a function of wage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'e)'!$E$103</c:f>
              <c:strCache>
                <c:ptCount val="1"/>
                <c:pt idx="0">
                  <c:v>Total net profit</c:v>
                </c:pt>
              </c:strCache>
            </c:strRef>
          </c:tx>
          <c:cat>
            <c:numRef>
              <c:f>'e)'!$F$102:$Z$102</c:f>
              <c:numCache>
                <c:formatCode>General</c:formatCode>
                <c:ptCount val="2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</c:numCache>
            </c:numRef>
          </c:cat>
          <c:val>
            <c:numRef>
              <c:f>'e)'!$F$103:$Z$103</c:f>
              <c:numCache>
                <c:formatCode>_([$$-409]* #,##0.00_);_([$$-409]* \(#,##0.00\);_([$$-409]* "-"??_);_(@_)</c:formatCode>
                <c:ptCount val="21"/>
                <c:pt idx="0">
                  <c:v>-90000</c:v>
                </c:pt>
                <c:pt idx="1">
                  <c:v>111982.8141975466</c:v>
                </c:pt>
                <c:pt idx="2">
                  <c:v>179284.65984251047</c:v>
                </c:pt>
                <c:pt idx="3">
                  <c:v>220668.52529916479</c:v>
                </c:pt>
                <c:pt idx="4">
                  <c:v>246465.62839509326</c:v>
                </c:pt>
                <c:pt idx="5">
                  <c:v>260677.67937679446</c:v>
                </c:pt>
                <c:pt idx="6">
                  <c:v>265356.99888673023</c:v>
                </c:pt>
                <c:pt idx="7">
                  <c:v>261722.75952473236</c:v>
                </c:pt>
                <c:pt idx="8">
                  <c:v>250569.31968502107</c:v>
                </c:pt>
                <c:pt idx="9">
                  <c:v>232448.4425926398</c:v>
                </c:pt>
                <c:pt idx="10">
                  <c:v>207761.86369325183</c:v>
                </c:pt>
                <c:pt idx="11">
                  <c:v>176812.86079802847</c:v>
                </c:pt>
                <c:pt idx="12">
                  <c:v>139837.05059832972</c:v>
                </c:pt>
                <c:pt idx="13">
                  <c:v>97021.806679915826</c:v>
                </c:pt>
                <c:pt idx="14">
                  <c:v>48519.050825811035</c:v>
                </c:pt>
                <c:pt idx="15">
                  <c:v>-5546.0116320947072</c:v>
                </c:pt>
                <c:pt idx="16">
                  <c:v>-65068.743209813692</c:v>
                </c:pt>
                <c:pt idx="17">
                  <c:v>-129960.63358525134</c:v>
                </c:pt>
                <c:pt idx="18">
                  <c:v>-200146.02047246843</c:v>
                </c:pt>
                <c:pt idx="19">
                  <c:v>-275559.62097424339</c:v>
                </c:pt>
                <c:pt idx="20">
                  <c:v>-356144.64124641096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4844-958E-FFA55819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68062752"/>
        <c:axId val="1"/>
      </c:lineChart>
      <c:lineChart>
        <c:grouping val="standard"/>
        <c:varyColors val="0"/>
        <c:ser>
          <c:idx val="1"/>
          <c:order val="1"/>
          <c:tx>
            <c:strRef>
              <c:f>'e)'!$E$104</c:f>
              <c:strCache>
                <c:ptCount val="1"/>
                <c:pt idx="0">
                  <c:v>L(w)</c:v>
                </c:pt>
              </c:strCache>
            </c:strRef>
          </c:tx>
          <c:cat>
            <c:numRef>
              <c:f>'e)'!$F$102:$Z$102</c:f>
              <c:numCache>
                <c:formatCode>General</c:formatCode>
                <c:ptCount val="2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</c:numCache>
            </c:numRef>
          </c:cat>
          <c:val>
            <c:numRef>
              <c:f>'e)'!$F$104:$Z$104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3-4844-958E-FFA55819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"/>
        <c:axId val="4"/>
      </c:lineChart>
      <c:catAx>
        <c:axId val="14680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Wage w (in 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H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Total profit (in $)</a:t>
                </a:r>
              </a:p>
            </c:rich>
          </c:tx>
          <c:overlay val="0"/>
        </c:title>
        <c:numFmt formatCode="_([$$-409]* #,##0.00_);_([$$-409]* \(#,##0.00\);_([$$-409]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H"/>
          </a:p>
        </c:txPr>
        <c:crossAx val="14680627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Demand for labor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CH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CH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10</xdr:row>
      <xdr:rowOff>114300</xdr:rowOff>
    </xdr:from>
    <xdr:to>
      <xdr:col>15</xdr:col>
      <xdr:colOff>774700</xdr:colOff>
      <xdr:row>31</xdr:row>
      <xdr:rowOff>114300</xdr:rowOff>
    </xdr:to>
    <xdr:graphicFrame macro="">
      <xdr:nvGraphicFramePr>
        <xdr:cNvPr id="1337" name="Graphique 1">
          <a:extLst>
            <a:ext uri="{FF2B5EF4-FFF2-40B4-BE49-F238E27FC236}">
              <a16:creationId xmlns:a16="http://schemas.microsoft.com/office/drawing/2014/main" id="{C2417712-FBA0-FE45-BAE5-76A446248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89195</xdr:rowOff>
    </xdr:from>
    <xdr:to>
      <xdr:col>9</xdr:col>
      <xdr:colOff>553484</xdr:colOff>
      <xdr:row>127</xdr:row>
      <xdr:rowOff>88604</xdr:rowOff>
    </xdr:to>
    <xdr:graphicFrame macro="">
      <xdr:nvGraphicFramePr>
        <xdr:cNvPr id="155782" name="Graphique 1">
          <a:extLst>
            <a:ext uri="{FF2B5EF4-FFF2-40B4-BE49-F238E27FC236}">
              <a16:creationId xmlns:a16="http://schemas.microsoft.com/office/drawing/2014/main" id="{6D9C2421-9127-E74D-B948-BA92A056A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327782</xdr:colOff>
      <xdr:row>108</xdr:row>
      <xdr:rowOff>98576</xdr:rowOff>
    </xdr:from>
    <xdr:to>
      <xdr:col>15</xdr:col>
      <xdr:colOff>92529</xdr:colOff>
      <xdr:row>129</xdr:row>
      <xdr:rowOff>111276</xdr:rowOff>
    </xdr:to>
    <xdr:graphicFrame macro="">
      <xdr:nvGraphicFramePr>
        <xdr:cNvPr id="92337" name="Graphique 3">
          <a:extLst>
            <a:ext uri="{FF2B5EF4-FFF2-40B4-BE49-F238E27FC236}">
              <a16:creationId xmlns:a16="http://schemas.microsoft.com/office/drawing/2014/main" id="{29ABE1CF-D239-EC4E-99A1-A6EDA9E21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workbookViewId="0">
      <selection activeCell="E19" sqref="E19"/>
    </sheetView>
  </sheetViews>
  <sheetFormatPr baseColWidth="10" defaultColWidth="11.5" defaultRowHeight="15" x14ac:dyDescent="0.2"/>
  <cols>
    <col min="1" max="1" width="11.5" customWidth="1"/>
    <col min="2" max="2" width="14.6640625" customWidth="1"/>
    <col min="6" max="6" width="10.1640625" bestFit="1" customWidth="1"/>
    <col min="7" max="7" width="15.5" bestFit="1" customWidth="1"/>
    <col min="9" max="9" width="12" bestFit="1" customWidth="1"/>
    <col min="10" max="10" width="14" bestFit="1" customWidth="1"/>
  </cols>
  <sheetData>
    <row r="1" spans="1:29" ht="15" customHeight="1" thickBot="1" x14ac:dyDescent="0.25">
      <c r="A1" s="35" t="s">
        <v>2</v>
      </c>
      <c r="B1" s="36"/>
    </row>
    <row r="2" spans="1:29" ht="15.75" customHeight="1" thickBot="1" x14ac:dyDescent="0.25">
      <c r="A2" s="37"/>
      <c r="B2" s="38"/>
      <c r="C2" s="39" t="s">
        <v>9</v>
      </c>
      <c r="D2" s="39"/>
      <c r="F2" s="88" t="s">
        <v>3</v>
      </c>
      <c r="G2" s="89"/>
      <c r="H2" s="19"/>
      <c r="L2" s="40"/>
      <c r="M2" s="40"/>
    </row>
    <row r="3" spans="1:29" ht="16" thickBot="1" x14ac:dyDescent="0.25">
      <c r="A3" s="1" t="s">
        <v>0</v>
      </c>
      <c r="B3" s="2" t="s">
        <v>1</v>
      </c>
      <c r="C3" s="11" t="s">
        <v>5</v>
      </c>
      <c r="D3" s="10" t="s">
        <v>13</v>
      </c>
      <c r="F3" s="92" t="s">
        <v>4</v>
      </c>
      <c r="G3" s="90">
        <v>10</v>
      </c>
      <c r="H3" s="19"/>
    </row>
    <row r="4" spans="1:29" x14ac:dyDescent="0.2">
      <c r="A4" s="3">
        <v>43466</v>
      </c>
      <c r="B4" s="4">
        <v>140</v>
      </c>
      <c r="C4">
        <v>85.080039328152111</v>
      </c>
      <c r="D4">
        <f>B4*($G$4*$G$3^(1/2)*C4^(1/2))-(C4*$G$5)-($G$3^3)</f>
        <v>4104.1666468749718</v>
      </c>
      <c r="F4" s="92" t="s">
        <v>8</v>
      </c>
      <c r="G4" s="90">
        <v>2.5</v>
      </c>
      <c r="H4" s="19"/>
      <c r="J4" s="19"/>
    </row>
    <row r="5" spans="1:29" x14ac:dyDescent="0.2">
      <c r="A5" s="3">
        <v>43467</v>
      </c>
      <c r="B5" s="5">
        <v>146.55952176844045</v>
      </c>
      <c r="C5">
        <v>93.257743358993267</v>
      </c>
      <c r="D5">
        <f t="shared" ref="D5:D35" si="0">B5*($G$4*$G$3^(1/2)*C5^(1/2))-(C5*$G$5)-($G$3^3)</f>
        <v>4593.6700178269512</v>
      </c>
      <c r="F5" s="92" t="s">
        <v>6</v>
      </c>
      <c r="G5" s="90">
        <f>60</f>
        <v>60</v>
      </c>
      <c r="H5" s="19"/>
    </row>
    <row r="6" spans="1:29" ht="16" thickBot="1" x14ac:dyDescent="0.25">
      <c r="A6" s="3">
        <v>43468</v>
      </c>
      <c r="B6" s="5">
        <v>127.21453432031721</v>
      </c>
      <c r="C6">
        <v>70.252617831312492</v>
      </c>
      <c r="D6">
        <f t="shared" si="0"/>
        <v>3214.4629251554816</v>
      </c>
      <c r="F6" s="93" t="s">
        <v>7</v>
      </c>
      <c r="G6" s="91">
        <v>0.05</v>
      </c>
      <c r="H6" s="19"/>
    </row>
    <row r="7" spans="1:29" x14ac:dyDescent="0.2">
      <c r="A7" s="3">
        <v>43469</v>
      </c>
      <c r="B7" s="5">
        <v>152.7711313993905</v>
      </c>
      <c r="C7">
        <v>101.24836149982409</v>
      </c>
      <c r="D7">
        <f t="shared" si="0"/>
        <v>5077.8690618680121</v>
      </c>
    </row>
    <row r="8" spans="1:29" x14ac:dyDescent="0.2">
      <c r="A8" s="3">
        <v>43470</v>
      </c>
      <c r="B8" s="5">
        <v>137.0385891998564</v>
      </c>
      <c r="C8">
        <v>81.500718735038035</v>
      </c>
      <c r="D8">
        <f t="shared" si="0"/>
        <v>3890.5142933084599</v>
      </c>
    </row>
    <row r="9" spans="1:29" x14ac:dyDescent="0.2">
      <c r="A9" s="3">
        <v>43471</v>
      </c>
      <c r="B9" s="5">
        <v>139.72856444756943</v>
      </c>
      <c r="C9">
        <v>84.753977286264174</v>
      </c>
      <c r="D9">
        <f t="shared" si="0"/>
        <v>4084.3936426524642</v>
      </c>
      <c r="F9" t="s">
        <v>9</v>
      </c>
    </row>
    <row r="10" spans="1:29" x14ac:dyDescent="0.2">
      <c r="A10" s="3">
        <v>43472</v>
      </c>
      <c r="B10" s="5">
        <v>139.69003717322559</v>
      </c>
      <c r="C10">
        <v>84.70131282015852</v>
      </c>
      <c r="D10">
        <f t="shared" si="0"/>
        <v>4081.5902188464715</v>
      </c>
      <c r="F10" t="s">
        <v>10</v>
      </c>
      <c r="G10">
        <v>369083.15899405099</v>
      </c>
    </row>
    <row r="11" spans="1:29" x14ac:dyDescent="0.2">
      <c r="A11" s="3">
        <v>43473</v>
      </c>
      <c r="B11" s="5">
        <v>133.70338752960353</v>
      </c>
      <c r="C11">
        <v>77.557052373765131</v>
      </c>
      <c r="D11">
        <f t="shared" si="0"/>
        <v>3655.3632969630025</v>
      </c>
    </row>
    <row r="12" spans="1:29" x14ac:dyDescent="0.2">
      <c r="A12" s="3">
        <v>43474</v>
      </c>
      <c r="B12" s="5">
        <v>135.6329036931136</v>
      </c>
      <c r="C12">
        <v>79.819678346106997</v>
      </c>
      <c r="D12">
        <f t="shared" si="0"/>
        <v>3790.6989849339925</v>
      </c>
      <c r="F12" t="s">
        <v>11</v>
      </c>
    </row>
    <row r="13" spans="1:29" x14ac:dyDescent="0.2">
      <c r="A13" s="3">
        <v>43475</v>
      </c>
      <c r="B13" s="5">
        <v>141.83036951567581</v>
      </c>
      <c r="C13">
        <v>87.33120629378891</v>
      </c>
      <c r="D13">
        <f t="shared" si="0"/>
        <v>4238.5034827186864</v>
      </c>
      <c r="F13" t="s">
        <v>12</v>
      </c>
      <c r="G13">
        <f>G10*EXP(-G6*2/12)</f>
        <v>366020.24586564017</v>
      </c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6" thickBot="1" x14ac:dyDescent="0.25">
      <c r="A14" s="3">
        <v>43476</v>
      </c>
      <c r="B14" s="5">
        <v>150.45051947322881</v>
      </c>
      <c r="C14">
        <v>98.241242812823103</v>
      </c>
      <c r="D14">
        <f t="shared" si="0"/>
        <v>4894.6246890869998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x14ac:dyDescent="0.2">
      <c r="A15" s="3">
        <v>43477</v>
      </c>
      <c r="B15" s="5">
        <v>143.63769809201631</v>
      </c>
      <c r="C15">
        <v>89.586460769120009</v>
      </c>
      <c r="D15">
        <f t="shared" si="0"/>
        <v>4372.8612881794452</v>
      </c>
      <c r="F15" s="94" t="s">
        <v>7</v>
      </c>
      <c r="G15" s="95" t="s">
        <v>12</v>
      </c>
    </row>
    <row r="16" spans="1:29" x14ac:dyDescent="0.2">
      <c r="A16" s="3">
        <v>43478</v>
      </c>
      <c r="B16" s="5">
        <v>137.22166292835425</v>
      </c>
      <c r="C16">
        <v>81.719823158945246</v>
      </c>
      <c r="D16">
        <f t="shared" si="0"/>
        <v>3903.5897774571704</v>
      </c>
      <c r="F16" s="84">
        <v>0</v>
      </c>
      <c r="G16" s="82">
        <f>$G$10*EXP(-F16*(3/12))</f>
        <v>369083.15899405099</v>
      </c>
    </row>
    <row r="17" spans="1:7" x14ac:dyDescent="0.2">
      <c r="A17" s="3">
        <v>43479</v>
      </c>
      <c r="B17" s="5">
        <v>134.57988351081352</v>
      </c>
      <c r="C17">
        <v>78.579725271916047</v>
      </c>
      <c r="D17">
        <f t="shared" si="0"/>
        <v>3716.600097359862</v>
      </c>
      <c r="F17" s="85">
        <f>F16+0.005</f>
        <v>5.0000000000000001E-3</v>
      </c>
      <c r="G17" s="82">
        <f t="shared" ref="G17:G36" si="1">$G$10*EXP(-F17*(3/12))</f>
        <v>368622.0932714197</v>
      </c>
    </row>
    <row r="18" spans="1:7" x14ac:dyDescent="0.2">
      <c r="A18" s="3">
        <v>43480</v>
      </c>
      <c r="B18" s="5">
        <v>140.34388883486156</v>
      </c>
      <c r="C18">
        <v>85.498876972614866</v>
      </c>
      <c r="D18">
        <f t="shared" si="0"/>
        <v>4129.2726697364087</v>
      </c>
      <c r="F18" s="85">
        <f t="shared" ref="F18:F36" si="2">F17+0.005</f>
        <v>0.01</v>
      </c>
      <c r="G18" s="82">
        <f t="shared" si="1"/>
        <v>368161.60352088406</v>
      </c>
    </row>
    <row r="19" spans="1:7" x14ac:dyDescent="0.2">
      <c r="A19" s="3">
        <v>43481</v>
      </c>
      <c r="B19" s="5">
        <v>146.4530196673669</v>
      </c>
      <c r="C19">
        <v>93.133112944701551</v>
      </c>
      <c r="D19">
        <f t="shared" si="0"/>
        <v>4585.5432145547675</v>
      </c>
      <c r="F19" s="85">
        <f t="shared" si="2"/>
        <v>1.4999999999999999E-2</v>
      </c>
      <c r="G19" s="82">
        <f t="shared" si="1"/>
        <v>367701.68902292888</v>
      </c>
    </row>
    <row r="20" spans="1:7" x14ac:dyDescent="0.2">
      <c r="A20" s="3">
        <v>43482</v>
      </c>
      <c r="B20" s="5">
        <v>131.35412747418414</v>
      </c>
      <c r="C20">
        <v>74.853596477479186</v>
      </c>
      <c r="D20">
        <f t="shared" si="0"/>
        <v>3493.2046768167002</v>
      </c>
      <c r="F20" s="85">
        <f t="shared" si="2"/>
        <v>0.02</v>
      </c>
      <c r="G20" s="82">
        <f t="shared" si="1"/>
        <v>367242.34905893763</v>
      </c>
    </row>
    <row r="21" spans="1:7" x14ac:dyDescent="0.2">
      <c r="A21" s="3">
        <v>43483</v>
      </c>
      <c r="B21" s="5">
        <v>129.1738343613234</v>
      </c>
      <c r="C21">
        <v>72.402532356615723</v>
      </c>
      <c r="D21">
        <f t="shared" si="0"/>
        <v>3345.2810421556169</v>
      </c>
      <c r="F21" s="85">
        <f t="shared" si="2"/>
        <v>2.5000000000000001E-2</v>
      </c>
      <c r="G21" s="82">
        <f t="shared" si="1"/>
        <v>366783.58291119145</v>
      </c>
    </row>
    <row r="22" spans="1:7" x14ac:dyDescent="0.2">
      <c r="A22" s="3">
        <v>43484</v>
      </c>
      <c r="B22" s="5">
        <v>133.69957506454023</v>
      </c>
      <c r="C22">
        <v>77.553745674649761</v>
      </c>
      <c r="D22">
        <f t="shared" si="0"/>
        <v>3655.0978251604711</v>
      </c>
      <c r="F22" s="85">
        <f t="shared" si="2"/>
        <v>3.0000000000000002E-2</v>
      </c>
      <c r="G22" s="82">
        <f t="shared" si="1"/>
        <v>366325.38986286824</v>
      </c>
    </row>
    <row r="23" spans="1:7" x14ac:dyDescent="0.2">
      <c r="A23" s="3">
        <v>43485</v>
      </c>
      <c r="B23" s="5">
        <v>146.39812053665293</v>
      </c>
      <c r="C23">
        <v>93.055929092738111</v>
      </c>
      <c r="D23">
        <f t="shared" si="0"/>
        <v>4581.3565128733198</v>
      </c>
      <c r="F23" s="85">
        <f t="shared" si="2"/>
        <v>3.5000000000000003E-2</v>
      </c>
      <c r="G23" s="82">
        <f t="shared" si="1"/>
        <v>365867.76919804118</v>
      </c>
    </row>
    <row r="24" spans="1:7" x14ac:dyDescent="0.2">
      <c r="A24" s="3">
        <v>43486</v>
      </c>
      <c r="B24" s="5">
        <v>149.83415118112265</v>
      </c>
      <c r="C24">
        <v>97.444992939322262</v>
      </c>
      <c r="D24">
        <f t="shared" si="0"/>
        <v>4846.4252207834334</v>
      </c>
      <c r="F24" s="85">
        <f t="shared" si="2"/>
        <v>0.04</v>
      </c>
      <c r="G24" s="82">
        <f t="shared" si="1"/>
        <v>365410.72020167793</v>
      </c>
    </row>
    <row r="25" spans="1:7" x14ac:dyDescent="0.2">
      <c r="A25" s="3">
        <v>43487</v>
      </c>
      <c r="B25" s="5">
        <v>151.94973853977817</v>
      </c>
      <c r="C25">
        <v>100.1807640134146</v>
      </c>
      <c r="D25">
        <f t="shared" si="0"/>
        <v>5012.6881511014772</v>
      </c>
      <c r="F25" s="85">
        <f t="shared" si="2"/>
        <v>4.4999999999999998E-2</v>
      </c>
      <c r="G25" s="82">
        <f t="shared" si="1"/>
        <v>364954.24215963937</v>
      </c>
    </row>
    <row r="26" spans="1:7" x14ac:dyDescent="0.2">
      <c r="A26" s="3">
        <v>43488</v>
      </c>
      <c r="B26" s="5">
        <v>132.39381920752618</v>
      </c>
      <c r="C26">
        <v>76.042584254555521</v>
      </c>
      <c r="D26">
        <f t="shared" si="0"/>
        <v>3564.6152269055128</v>
      </c>
      <c r="F26" s="85">
        <f t="shared" si="2"/>
        <v>4.9999999999999996E-2</v>
      </c>
      <c r="G26" s="82">
        <f t="shared" si="1"/>
        <v>364498.33435867843</v>
      </c>
    </row>
    <row r="27" spans="1:7" x14ac:dyDescent="0.2">
      <c r="A27" s="3">
        <v>43489</v>
      </c>
      <c r="B27" s="5">
        <v>139.1246826347946</v>
      </c>
      <c r="C27">
        <v>84.012722442344952</v>
      </c>
      <c r="D27">
        <f t="shared" si="0"/>
        <v>4040.5409658370017</v>
      </c>
      <c r="F27" s="85">
        <f t="shared" si="2"/>
        <v>5.4999999999999993E-2</v>
      </c>
      <c r="G27" s="82">
        <f t="shared" si="1"/>
        <v>364042.99608643906</v>
      </c>
    </row>
    <row r="28" spans="1:7" x14ac:dyDescent="0.2">
      <c r="A28" s="3">
        <v>43490</v>
      </c>
      <c r="B28" s="5">
        <v>127.39565119983472</v>
      </c>
      <c r="C28">
        <v>70.448650841479193</v>
      </c>
      <c r="D28">
        <f t="shared" si="0"/>
        <v>3226.4718487523969</v>
      </c>
      <c r="F28" s="85">
        <f t="shared" si="2"/>
        <v>5.9999999999999991E-2</v>
      </c>
      <c r="G28" s="82">
        <f t="shared" si="1"/>
        <v>363588.22663145512</v>
      </c>
    </row>
    <row r="29" spans="1:7" x14ac:dyDescent="0.2">
      <c r="A29" s="3">
        <v>43491</v>
      </c>
      <c r="B29" s="5">
        <v>145.5606926545268</v>
      </c>
      <c r="C29">
        <v>92.003351556065724</v>
      </c>
      <c r="D29">
        <f t="shared" si="0"/>
        <v>4517.6859755113201</v>
      </c>
      <c r="F29" s="85">
        <f t="shared" si="2"/>
        <v>6.4999999999999988E-2</v>
      </c>
      <c r="G29" s="82">
        <f t="shared" si="1"/>
        <v>363134.02528314933</v>
      </c>
    </row>
    <row r="30" spans="1:7" x14ac:dyDescent="0.2">
      <c r="A30" s="3">
        <v>43492</v>
      </c>
      <c r="B30" s="5">
        <v>150.09641896889656</v>
      </c>
      <c r="C30">
        <v>97.785467657855122</v>
      </c>
      <c r="D30">
        <f t="shared" si="0"/>
        <v>4866.9101509158891</v>
      </c>
      <c r="F30" s="85">
        <f t="shared" si="2"/>
        <v>6.9999999999999993E-2</v>
      </c>
      <c r="G30" s="82">
        <f t="shared" si="1"/>
        <v>362680.39133183187</v>
      </c>
    </row>
    <row r="31" spans="1:7" x14ac:dyDescent="0.2">
      <c r="A31" s="3">
        <v>43493</v>
      </c>
      <c r="B31" s="5">
        <v>144.49381920241169</v>
      </c>
      <c r="C31">
        <v>90.650249461656472</v>
      </c>
      <c r="D31">
        <f t="shared" si="0"/>
        <v>4437.0997761185336</v>
      </c>
      <c r="F31" s="85">
        <f t="shared" si="2"/>
        <v>7.4999999999999997E-2</v>
      </c>
      <c r="G31" s="82">
        <f t="shared" si="1"/>
        <v>362227.32406869967</v>
      </c>
    </row>
    <row r="32" spans="1:7" x14ac:dyDescent="0.2">
      <c r="A32" s="3">
        <v>43494</v>
      </c>
      <c r="B32" s="5">
        <v>149.44708328668509</v>
      </c>
      <c r="C32">
        <v>96.952836078935988</v>
      </c>
      <c r="D32">
        <f t="shared" si="0"/>
        <v>4816.2579597849135</v>
      </c>
      <c r="F32" s="85">
        <f t="shared" si="2"/>
        <v>0.08</v>
      </c>
      <c r="G32" s="82">
        <f t="shared" si="1"/>
        <v>361774.82278583501</v>
      </c>
    </row>
    <row r="33" spans="1:7" x14ac:dyDescent="0.2">
      <c r="A33" s="3">
        <v>43495</v>
      </c>
      <c r="B33" s="5">
        <v>130.85360142157307</v>
      </c>
      <c r="C33">
        <v>74.283745848112076</v>
      </c>
      <c r="D33">
        <f t="shared" si="0"/>
        <v>3459.0271201542046</v>
      </c>
      <c r="F33" s="85">
        <f t="shared" si="2"/>
        <v>8.5000000000000006E-2</v>
      </c>
      <c r="G33" s="82">
        <f t="shared" si="1"/>
        <v>361322.88677620457</v>
      </c>
    </row>
    <row r="34" spans="1:7" x14ac:dyDescent="0.2">
      <c r="A34" s="3">
        <v>43496</v>
      </c>
      <c r="B34" s="5">
        <v>148.06002436715374</v>
      </c>
      <c r="C34">
        <v>95.176473816348718</v>
      </c>
      <c r="D34">
        <f t="shared" si="0"/>
        <v>4708.7943423183779</v>
      </c>
      <c r="F34" s="85">
        <f t="shared" si="2"/>
        <v>9.0000000000000011E-2</v>
      </c>
      <c r="G34" s="82">
        <f t="shared" si="1"/>
        <v>360871.5153336582</v>
      </c>
    </row>
    <row r="35" spans="1:7" x14ac:dyDescent="0.2">
      <c r="A35" s="3">
        <v>43497</v>
      </c>
      <c r="B35" s="5">
        <v>151.61669614327576</v>
      </c>
      <c r="C35">
        <v>99.748478218105362</v>
      </c>
      <c r="D35">
        <f t="shared" si="0"/>
        <v>4986.3599509293745</v>
      </c>
      <c r="F35" s="85">
        <f t="shared" si="2"/>
        <v>9.5000000000000015E-2</v>
      </c>
      <c r="G35" s="82">
        <f t="shared" si="1"/>
        <v>360420.70775292796</v>
      </c>
    </row>
    <row r="36" spans="1:7" ht="16" thickBot="1" x14ac:dyDescent="0.25">
      <c r="A36" s="3">
        <v>43498</v>
      </c>
      <c r="B36" s="5">
        <v>147.60700609508547</v>
      </c>
      <c r="C36">
        <v>94.590653764128334</v>
      </c>
      <c r="D36">
        <f t="shared" ref="D36:D67" si="3">B36*($G$4*$G$3^(1/2)*C36^(1/2))-(C36*$G$5)-($G$3^3)</f>
        <v>4673.9135038028016</v>
      </c>
      <c r="F36" s="86">
        <f t="shared" si="2"/>
        <v>0.10000000000000002</v>
      </c>
      <c r="G36" s="83">
        <f t="shared" si="1"/>
        <v>359970.46332962695</v>
      </c>
    </row>
    <row r="37" spans="1:7" x14ac:dyDescent="0.2">
      <c r="A37" s="3">
        <v>43499</v>
      </c>
      <c r="B37" s="5">
        <v>126.83111084214737</v>
      </c>
      <c r="C37">
        <v>69.859837842581868</v>
      </c>
      <c r="D37">
        <f t="shared" si="3"/>
        <v>3189.096159570654</v>
      </c>
      <c r="F37" s="87"/>
    </row>
    <row r="38" spans="1:7" x14ac:dyDescent="0.2">
      <c r="A38" s="3">
        <v>43500</v>
      </c>
      <c r="B38" s="5">
        <v>126.04234692321339</v>
      </c>
      <c r="C38">
        <v>68.995811987002583</v>
      </c>
      <c r="D38">
        <f t="shared" si="3"/>
        <v>3137.1540772746775</v>
      </c>
      <c r="F38" s="7"/>
    </row>
    <row r="39" spans="1:7" x14ac:dyDescent="0.2">
      <c r="A39" s="3">
        <v>43501</v>
      </c>
      <c r="B39" s="5">
        <v>128.59762811601354</v>
      </c>
      <c r="C39">
        <v>71.769564056721023</v>
      </c>
      <c r="D39">
        <f t="shared" si="3"/>
        <v>3306.6015406989609</v>
      </c>
      <c r="F39" s="7"/>
    </row>
    <row r="40" spans="1:7" x14ac:dyDescent="0.2">
      <c r="A40" s="3">
        <v>43502</v>
      </c>
      <c r="B40" s="5">
        <v>134.7036696991369</v>
      </c>
      <c r="C40">
        <v>78.727888222988383</v>
      </c>
      <c r="D40">
        <f t="shared" si="3"/>
        <v>3725.2807565823332</v>
      </c>
      <c r="G40" s="19"/>
    </row>
    <row r="41" spans="1:7" x14ac:dyDescent="0.2">
      <c r="A41" s="3">
        <v>43503</v>
      </c>
      <c r="B41" s="5">
        <v>140.20864748580081</v>
      </c>
      <c r="C41">
        <v>85.337747659335307</v>
      </c>
      <c r="D41">
        <f t="shared" si="3"/>
        <v>4119.391845547183</v>
      </c>
    </row>
    <row r="42" spans="1:7" x14ac:dyDescent="0.2">
      <c r="A42" s="3">
        <v>43504</v>
      </c>
      <c r="B42" s="5">
        <v>129.53205719607044</v>
      </c>
      <c r="C42">
        <v>72.808335359314015</v>
      </c>
      <c r="D42">
        <f t="shared" si="3"/>
        <v>3369.4150149751304</v>
      </c>
    </row>
    <row r="43" spans="1:7" x14ac:dyDescent="0.2">
      <c r="A43" s="3">
        <v>43505</v>
      </c>
      <c r="B43" s="5">
        <v>141.45080577062865</v>
      </c>
      <c r="C43">
        <v>86.8665777836422</v>
      </c>
      <c r="D43">
        <f t="shared" si="3"/>
        <v>4210.5026153937133</v>
      </c>
    </row>
    <row r="44" spans="1:7" x14ac:dyDescent="0.2">
      <c r="A44" s="3">
        <v>43506</v>
      </c>
      <c r="B44" s="5">
        <v>149.42174431477054</v>
      </c>
      <c r="C44">
        <v>96.917003168155659</v>
      </c>
      <c r="D44">
        <f t="shared" si="3"/>
        <v>4814.2858294370226</v>
      </c>
    </row>
    <row r="45" spans="1:7" x14ac:dyDescent="0.2">
      <c r="A45" s="3">
        <v>43507</v>
      </c>
      <c r="B45" s="5">
        <v>144.28018479518826</v>
      </c>
      <c r="C45">
        <v>90.383014391016204</v>
      </c>
      <c r="D45">
        <f t="shared" si="3"/>
        <v>4421.034128554862</v>
      </c>
    </row>
    <row r="46" spans="1:7" x14ac:dyDescent="0.2">
      <c r="A46" s="3">
        <v>43508</v>
      </c>
      <c r="B46" s="5">
        <v>151.10033552747629</v>
      </c>
      <c r="C46">
        <v>99.083103090232484</v>
      </c>
      <c r="D46">
        <f t="shared" si="3"/>
        <v>4945.6539907555671</v>
      </c>
    </row>
    <row r="47" spans="1:7" x14ac:dyDescent="0.2">
      <c r="A47" s="3">
        <v>43509</v>
      </c>
      <c r="B47" s="5">
        <v>128.31979970467432</v>
      </c>
      <c r="C47">
        <v>71.460255105697669</v>
      </c>
      <c r="D47">
        <f t="shared" si="3"/>
        <v>3288.0132710383514</v>
      </c>
    </row>
    <row r="48" spans="1:7" x14ac:dyDescent="0.2">
      <c r="A48" s="3">
        <v>43510</v>
      </c>
      <c r="B48" s="5">
        <v>127.15446360601614</v>
      </c>
      <c r="C48">
        <v>70.207301585515836</v>
      </c>
      <c r="D48">
        <f t="shared" si="3"/>
        <v>3210.4835271594784</v>
      </c>
    </row>
    <row r="49" spans="1:4" x14ac:dyDescent="0.2">
      <c r="A49" s="3">
        <v>43511</v>
      </c>
      <c r="B49" s="5">
        <v>127.00080363703535</v>
      </c>
      <c r="C49">
        <v>70.041930758762604</v>
      </c>
      <c r="D49">
        <f t="shared" si="3"/>
        <v>3200.3132854830083</v>
      </c>
    </row>
    <row r="50" spans="1:4" x14ac:dyDescent="0.2">
      <c r="A50" s="3">
        <v>43512</v>
      </c>
      <c r="B50" s="5">
        <v>146.00190695821087</v>
      </c>
      <c r="C50">
        <v>92.551334993211299</v>
      </c>
      <c r="D50">
        <f t="shared" si="3"/>
        <v>4551.1865144674503</v>
      </c>
    </row>
    <row r="51" spans="1:4" x14ac:dyDescent="0.2">
      <c r="A51" s="3">
        <v>43513</v>
      </c>
      <c r="B51" s="5">
        <v>147.50647722166775</v>
      </c>
      <c r="C51">
        <v>94.470746742844597</v>
      </c>
      <c r="D51">
        <f t="shared" si="3"/>
        <v>4666.1875274816493</v>
      </c>
    </row>
    <row r="52" spans="1:4" x14ac:dyDescent="0.2">
      <c r="A52" s="3">
        <v>43514</v>
      </c>
      <c r="B52" s="5">
        <v>132.47606236389731</v>
      </c>
      <c r="C52">
        <v>76.136847093188422</v>
      </c>
      <c r="D52">
        <f t="shared" si="3"/>
        <v>3570.2880710067084</v>
      </c>
    </row>
    <row r="53" spans="1:4" x14ac:dyDescent="0.2">
      <c r="A53" s="3">
        <v>43515</v>
      </c>
      <c r="B53" s="5">
        <v>138.32421317817099</v>
      </c>
      <c r="C53">
        <v>83.047165019257676</v>
      </c>
      <c r="D53">
        <f t="shared" si="3"/>
        <v>3982.7051948864282</v>
      </c>
    </row>
    <row r="54" spans="1:4" x14ac:dyDescent="0.2">
      <c r="A54" s="3">
        <v>43516</v>
      </c>
      <c r="B54" s="5">
        <v>144.6980449596353</v>
      </c>
      <c r="C54">
        <v>90.911612180556219</v>
      </c>
      <c r="D54">
        <f t="shared" si="3"/>
        <v>4452.48003915353</v>
      </c>
    </row>
    <row r="55" spans="1:4" x14ac:dyDescent="0.2">
      <c r="A55" s="3">
        <v>43517</v>
      </c>
      <c r="B55" s="5">
        <v>129.00184004017692</v>
      </c>
      <c r="C55">
        <v>72.220671101095746</v>
      </c>
      <c r="D55">
        <f t="shared" si="3"/>
        <v>3333.7173654486669</v>
      </c>
    </row>
    <row r="56" spans="1:4" x14ac:dyDescent="0.2">
      <c r="A56" s="3">
        <v>43518</v>
      </c>
      <c r="B56" s="5">
        <v>141.86692366465437</v>
      </c>
      <c r="C56">
        <v>87.378853350483581</v>
      </c>
      <c r="D56">
        <f t="shared" si="3"/>
        <v>4241.2040632894241</v>
      </c>
    </row>
    <row r="57" spans="1:4" x14ac:dyDescent="0.2">
      <c r="A57" s="3">
        <v>43519</v>
      </c>
      <c r="B57" s="5">
        <v>146.84365354082072</v>
      </c>
      <c r="C57">
        <v>93.62112255551267</v>
      </c>
      <c r="D57">
        <f t="shared" si="3"/>
        <v>4615.3796813130066</v>
      </c>
    </row>
    <row r="58" spans="1:4" x14ac:dyDescent="0.2">
      <c r="A58" s="3">
        <v>43520</v>
      </c>
      <c r="B58" s="5">
        <v>139.98816197602309</v>
      </c>
      <c r="C58">
        <v>85.062199593730057</v>
      </c>
      <c r="D58">
        <f t="shared" si="3"/>
        <v>4103.3035049200444</v>
      </c>
    </row>
    <row r="59" spans="1:4" x14ac:dyDescent="0.2">
      <c r="A59" s="3">
        <v>43521</v>
      </c>
      <c r="B59" s="5">
        <v>148.05030740637278</v>
      </c>
      <c r="C59">
        <v>95.15626129178645</v>
      </c>
      <c r="D59">
        <f t="shared" si="3"/>
        <v>4708.0451107909357</v>
      </c>
    </row>
    <row r="60" spans="1:4" x14ac:dyDescent="0.2">
      <c r="A60" s="3">
        <v>43522</v>
      </c>
      <c r="B60" s="5">
        <v>127.18576047794731</v>
      </c>
      <c r="C60">
        <v>70.241132050248723</v>
      </c>
      <c r="D60">
        <f t="shared" si="3"/>
        <v>3212.5564677338825</v>
      </c>
    </row>
    <row r="61" spans="1:4" x14ac:dyDescent="0.2">
      <c r="A61" s="3">
        <v>43523</v>
      </c>
      <c r="B61" s="5">
        <v>127.45080172325883</v>
      </c>
      <c r="C61">
        <v>70.510299905626781</v>
      </c>
      <c r="D61">
        <f t="shared" si="3"/>
        <v>3230.1319808076878</v>
      </c>
    </row>
    <row r="62" spans="1:4" x14ac:dyDescent="0.2">
      <c r="A62" s="3">
        <v>43524</v>
      </c>
      <c r="B62" s="5">
        <v>128.32369753427292</v>
      </c>
      <c r="C62">
        <v>71.460428232366482</v>
      </c>
      <c r="D62">
        <f t="shared" si="3"/>
        <v>3288.2737642787997</v>
      </c>
    </row>
    <row r="63" spans="1:4" x14ac:dyDescent="0.2">
      <c r="A63" s="3">
        <v>43525</v>
      </c>
      <c r="B63" s="5">
        <v>150.18852527611978</v>
      </c>
      <c r="C63">
        <v>97.90635450541798</v>
      </c>
      <c r="D63">
        <f t="shared" si="3"/>
        <v>4874.1127898010291</v>
      </c>
    </row>
    <row r="64" spans="1:4" x14ac:dyDescent="0.2">
      <c r="A64" s="3">
        <v>43526</v>
      </c>
      <c r="B64" s="5">
        <v>151.22675887843985</v>
      </c>
      <c r="C64">
        <v>99.243581790683706</v>
      </c>
      <c r="D64">
        <f t="shared" si="3"/>
        <v>4955.6074067884711</v>
      </c>
    </row>
    <row r="65" spans="1:4" x14ac:dyDescent="0.2">
      <c r="A65" s="3">
        <v>43527</v>
      </c>
      <c r="B65" s="5">
        <v>149.25843135471175</v>
      </c>
      <c r="C65">
        <v>96.710648532105068</v>
      </c>
      <c r="D65">
        <f t="shared" si="3"/>
        <v>4801.5831109501141</v>
      </c>
    </row>
    <row r="66" spans="1:4" x14ac:dyDescent="0.2">
      <c r="A66" s="3">
        <v>43528</v>
      </c>
      <c r="B66" s="5">
        <v>130.08363456546672</v>
      </c>
      <c r="C66">
        <v>73.418407518971492</v>
      </c>
      <c r="D66">
        <f t="shared" si="3"/>
        <v>3406.7060996649543</v>
      </c>
    </row>
    <row r="67" spans="1:4" x14ac:dyDescent="0.2">
      <c r="A67" s="3">
        <v>43529</v>
      </c>
      <c r="B67" s="5">
        <v>139.80045069452021</v>
      </c>
      <c r="C67">
        <v>84.842082634822461</v>
      </c>
      <c r="D67">
        <f t="shared" si="3"/>
        <v>4089.6265266063992</v>
      </c>
    </row>
    <row r="68" spans="1:4" x14ac:dyDescent="0.2">
      <c r="A68" s="3">
        <v>43530</v>
      </c>
      <c r="B68" s="5">
        <v>152.24232908179678</v>
      </c>
      <c r="C68">
        <v>100.56242239907417</v>
      </c>
      <c r="D68">
        <f t="shared" ref="D68:D93" si="4">B68*($G$4*$G$3^(1/2)*C68^(1/2))-(C68*$G$5)-($G$3^3)</f>
        <v>5035.8661584943466</v>
      </c>
    </row>
    <row r="69" spans="1:4" x14ac:dyDescent="0.2">
      <c r="A69" s="3">
        <v>43531</v>
      </c>
      <c r="B69" s="5">
        <v>149.54567068063153</v>
      </c>
      <c r="C69">
        <v>97.07382090005342</v>
      </c>
      <c r="D69">
        <f t="shared" si="4"/>
        <v>4823.9342653479143</v>
      </c>
    </row>
    <row r="70" spans="1:4" x14ac:dyDescent="0.2">
      <c r="A70" s="3">
        <v>43532</v>
      </c>
      <c r="B70" s="5">
        <v>136.86509616874349</v>
      </c>
      <c r="C70">
        <v>81.288487269751855</v>
      </c>
      <c r="D70">
        <f t="shared" si="4"/>
        <v>3878.1391702356441</v>
      </c>
    </row>
    <row r="71" spans="1:4" x14ac:dyDescent="0.2">
      <c r="A71" s="3">
        <v>43533</v>
      </c>
      <c r="B71" s="5">
        <v>127.15392605258005</v>
      </c>
      <c r="C71">
        <v>70.202409478223274</v>
      </c>
      <c r="D71">
        <f t="shared" si="4"/>
        <v>3210.4479829586471</v>
      </c>
    </row>
    <row r="72" spans="1:4" x14ac:dyDescent="0.2">
      <c r="A72" s="3">
        <v>43534</v>
      </c>
      <c r="B72" s="5">
        <v>131.356008476272</v>
      </c>
      <c r="C72">
        <v>74.853935554353086</v>
      </c>
      <c r="D72">
        <f t="shared" si="4"/>
        <v>3493.3333392420027</v>
      </c>
    </row>
    <row r="73" spans="1:4" x14ac:dyDescent="0.2">
      <c r="A73" s="3">
        <v>43535</v>
      </c>
      <c r="B73" s="5">
        <v>127.00141019632549</v>
      </c>
      <c r="C73">
        <v>70.021692907117526</v>
      </c>
      <c r="D73">
        <f t="shared" si="4"/>
        <v>3200.3536423256055</v>
      </c>
    </row>
    <row r="74" spans="1:4" x14ac:dyDescent="0.2">
      <c r="A74" s="3">
        <v>43536</v>
      </c>
      <c r="B74" s="5">
        <v>135.68828479618921</v>
      </c>
      <c r="C74">
        <v>79.889708225252534</v>
      </c>
      <c r="D74">
        <f t="shared" si="4"/>
        <v>3794.6120646211702</v>
      </c>
    </row>
    <row r="75" spans="1:4" x14ac:dyDescent="0.2">
      <c r="A75" s="3">
        <v>43537</v>
      </c>
      <c r="B75" s="5">
        <v>153.58334368201938</v>
      </c>
      <c r="C75">
        <v>102.30716226080766</v>
      </c>
      <c r="D75">
        <f t="shared" si="4"/>
        <v>5142.6668356367109</v>
      </c>
    </row>
    <row r="76" spans="1:4" x14ac:dyDescent="0.2">
      <c r="A76" s="3">
        <v>43538</v>
      </c>
      <c r="B76" s="5">
        <v>146.5671663575375</v>
      </c>
      <c r="C76">
        <v>93.268114967258199</v>
      </c>
      <c r="D76">
        <f t="shared" si="4"/>
        <v>4594.2535618445036</v>
      </c>
    </row>
    <row r="77" spans="1:4" x14ac:dyDescent="0.2">
      <c r="A77" s="3">
        <v>43539</v>
      </c>
      <c r="B77" s="5">
        <v>143.02484232755933</v>
      </c>
      <c r="C77">
        <v>88.812892299298042</v>
      </c>
      <c r="D77">
        <f t="shared" si="4"/>
        <v>4327.1106835109458</v>
      </c>
    </row>
    <row r="78" spans="1:4" x14ac:dyDescent="0.2">
      <c r="A78" s="3">
        <v>43540</v>
      </c>
      <c r="B78" s="5">
        <v>153.96013762294868</v>
      </c>
      <c r="C78">
        <v>102.79960848505603</v>
      </c>
      <c r="D78">
        <f t="shared" si="4"/>
        <v>5172.8438254125476</v>
      </c>
    </row>
    <row r="79" spans="1:4" x14ac:dyDescent="0.2">
      <c r="A79" s="3">
        <v>43541</v>
      </c>
      <c r="B79" s="5">
        <v>131.31830670217093</v>
      </c>
      <c r="C79">
        <v>74.813348293339772</v>
      </c>
      <c r="D79">
        <f t="shared" si="4"/>
        <v>3490.7543903608685</v>
      </c>
    </row>
    <row r="80" spans="1:4" x14ac:dyDescent="0.2">
      <c r="A80" s="3">
        <v>43542</v>
      </c>
      <c r="B80" s="5">
        <v>131.33542531886272</v>
      </c>
      <c r="C80">
        <v>74.833693051080715</v>
      </c>
      <c r="D80">
        <f t="shared" si="4"/>
        <v>3491.9253043789904</v>
      </c>
    </row>
    <row r="81" spans="1:4" x14ac:dyDescent="0.2">
      <c r="A81" s="3">
        <v>43543</v>
      </c>
      <c r="B81" s="5">
        <v>151.66460503044655</v>
      </c>
      <c r="C81">
        <v>99.811599334201276</v>
      </c>
      <c r="D81">
        <f t="shared" si="4"/>
        <v>4990.1437716205637</v>
      </c>
    </row>
    <row r="82" spans="1:4" x14ac:dyDescent="0.2">
      <c r="A82" s="3">
        <v>43544</v>
      </c>
      <c r="B82" s="5">
        <v>150.4538913129133</v>
      </c>
      <c r="C82">
        <v>98.247265778826971</v>
      </c>
      <c r="D82">
        <f t="shared" si="4"/>
        <v>4894.8889090471666</v>
      </c>
    </row>
    <row r="83" spans="1:4" x14ac:dyDescent="0.2">
      <c r="A83" s="3">
        <v>43545</v>
      </c>
      <c r="B83" s="5">
        <v>136.27092477684079</v>
      </c>
      <c r="C83">
        <v>80.58295061696613</v>
      </c>
      <c r="D83">
        <f t="shared" si="4"/>
        <v>3835.8762445287621</v>
      </c>
    </row>
    <row r="84" spans="1:4" x14ac:dyDescent="0.2">
      <c r="A84" s="3">
        <v>43546</v>
      </c>
      <c r="B84" s="5">
        <v>134.83267265601373</v>
      </c>
      <c r="C84">
        <v>78.878613573215802</v>
      </c>
      <c r="D84">
        <f t="shared" si="4"/>
        <v>3734.3356989465028</v>
      </c>
    </row>
    <row r="85" spans="1:4" x14ac:dyDescent="0.2">
      <c r="A85" s="3">
        <v>43547</v>
      </c>
      <c r="B85" s="5">
        <v>129.27514713430833</v>
      </c>
      <c r="C85">
        <v>72.520392417424119</v>
      </c>
      <c r="D85">
        <f t="shared" si="4"/>
        <v>3352.09986905403</v>
      </c>
    </row>
    <row r="86" spans="1:4" x14ac:dyDescent="0.2">
      <c r="A86" s="3">
        <v>43548</v>
      </c>
      <c r="B86" s="5">
        <v>139.82042871151566</v>
      </c>
      <c r="C86">
        <v>84.859330166256214</v>
      </c>
      <c r="D86">
        <f t="shared" si="4"/>
        <v>4091.0813129954067</v>
      </c>
    </row>
    <row r="87" spans="1:4" x14ac:dyDescent="0.2">
      <c r="A87" s="3">
        <v>43549</v>
      </c>
      <c r="B87" s="5">
        <v>136.54001198573403</v>
      </c>
      <c r="C87">
        <v>80.900418472566926</v>
      </c>
      <c r="D87">
        <f t="shared" si="4"/>
        <v>3854.9934082371255</v>
      </c>
    </row>
    <row r="88" spans="1:4" x14ac:dyDescent="0.2">
      <c r="A88" s="3">
        <v>43550</v>
      </c>
      <c r="B88" s="5">
        <v>149.43019649620962</v>
      </c>
      <c r="C88">
        <v>96.928242482481707</v>
      </c>
      <c r="D88">
        <f t="shared" si="4"/>
        <v>4814.943628076946</v>
      </c>
    </row>
    <row r="89" spans="1:4" x14ac:dyDescent="0.2">
      <c r="A89" s="3">
        <v>43551</v>
      </c>
      <c r="B89" s="5">
        <v>152.83788696601277</v>
      </c>
      <c r="C89">
        <v>101.33563908273246</v>
      </c>
      <c r="D89">
        <f t="shared" si="4"/>
        <v>5083.1818306564601</v>
      </c>
    </row>
    <row r="90" spans="1:4" x14ac:dyDescent="0.2">
      <c r="A90" s="3">
        <v>43552</v>
      </c>
      <c r="B90" s="5">
        <v>128.856569190562</v>
      </c>
      <c r="C90">
        <v>72.047244863907608</v>
      </c>
      <c r="D90">
        <f t="shared" si="4"/>
        <v>3323.9622763551115</v>
      </c>
    </row>
    <row r="91" spans="1:4" x14ac:dyDescent="0.2">
      <c r="A91" s="3">
        <v>43553</v>
      </c>
      <c r="B91" s="5">
        <v>149.27437002855635</v>
      </c>
      <c r="C91">
        <v>96.725046314533998</v>
      </c>
      <c r="D91">
        <f t="shared" si="4"/>
        <v>4802.8222580250458</v>
      </c>
    </row>
    <row r="92" spans="1:4" x14ac:dyDescent="0.2">
      <c r="A92" s="3">
        <v>43554</v>
      </c>
      <c r="B92" s="5">
        <v>127.10699656314182</v>
      </c>
      <c r="C92">
        <v>70.138994285928874</v>
      </c>
      <c r="D92">
        <f t="shared" si="4"/>
        <v>3207.3407155382019</v>
      </c>
    </row>
    <row r="93" spans="1:4" x14ac:dyDescent="0.2">
      <c r="A93" s="3">
        <v>43555</v>
      </c>
      <c r="B93" s="5">
        <v>136.54674205878823</v>
      </c>
      <c r="C93">
        <v>80.908542414598912</v>
      </c>
      <c r="D93">
        <f t="shared" si="4"/>
        <v>3855.4720272957011</v>
      </c>
    </row>
  </sheetData>
  <scenarios current="0" sqref="M5">
    <scenario name="K=5" locked="1" count="1" user="Microsoft Office User" comment="Créé par Microsoft Office User le 08.12.2020_x000a_Modifié par: Microsoft Office User le 08.12.2020">
      <inputCells r="H3" val="5"/>
    </scenario>
    <scenario name="K=10" locked="1" count="1" user="Microsoft Office User" comment="Créé par Microsoft Office User le 08.12.2020">
      <inputCells r="H3" val="10"/>
    </scenario>
    <scenario name="K=20" locked="1" count="1" user="Microsoft Office User" comment="Créé par Microsoft Office User le 08.12.2020">
      <inputCells r="H3" val="20"/>
    </scenario>
    <scenario name="K=25" locked="1" count="1" user="Microsoft Office User" comment="Créé par Microsoft Office User le 08.12.2020">
      <inputCells r="H3" val="25"/>
    </scenario>
  </scenarios>
  <mergeCells count="4">
    <mergeCell ref="A1:B2"/>
    <mergeCell ref="F2:G2"/>
    <mergeCell ref="C2:D2"/>
    <mergeCell ref="L2:M2"/>
  </mergeCells>
  <conditionalFormatting sqref="G16:G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G99"/>
  <sheetViews>
    <sheetView topLeftCell="F56" zoomScale="62" workbookViewId="0">
      <selection activeCell="O107" sqref="O107"/>
    </sheetView>
  </sheetViews>
  <sheetFormatPr baseColWidth="10" defaultColWidth="11.5" defaultRowHeight="15" x14ac:dyDescent="0.2"/>
  <cols>
    <col min="1" max="1" width="10.6640625" bestFit="1" customWidth="1"/>
    <col min="2" max="2" width="14.83203125" bestFit="1" customWidth="1"/>
    <col min="3" max="4" width="12" bestFit="1" customWidth="1"/>
    <col min="5" max="6" width="11.5" customWidth="1"/>
    <col min="7" max="7" width="14.6640625" bestFit="1" customWidth="1"/>
    <col min="8" max="10" width="15.5" bestFit="1" customWidth="1"/>
    <col min="11" max="12" width="14.5" bestFit="1" customWidth="1"/>
    <col min="13" max="28" width="15.5" bestFit="1" customWidth="1"/>
    <col min="29" max="29" width="14.5" bestFit="1" customWidth="1"/>
    <col min="30" max="30" width="13.5" bestFit="1" customWidth="1"/>
    <col min="31" max="33" width="15.5" bestFit="1" customWidth="1"/>
  </cols>
  <sheetData>
    <row r="1" spans="1:33" ht="27" thickBot="1" x14ac:dyDescent="0.25">
      <c r="A1" s="41" t="s">
        <v>2</v>
      </c>
      <c r="B1" s="42"/>
      <c r="C1" s="12"/>
      <c r="H1" s="45" t="s">
        <v>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7"/>
    </row>
    <row r="2" spans="1:33" ht="16" thickBot="1" x14ac:dyDescent="0.25">
      <c r="A2" s="43"/>
      <c r="B2" s="44"/>
      <c r="C2" s="13"/>
      <c r="D2" t="s">
        <v>14</v>
      </c>
      <c r="H2" s="27">
        <v>0</v>
      </c>
      <c r="I2" s="28">
        <f>H2+1</f>
        <v>1</v>
      </c>
      <c r="J2" s="28">
        <f t="shared" ref="J2:AF2" si="0">I2+1</f>
        <v>2</v>
      </c>
      <c r="K2" s="28">
        <f t="shared" si="0"/>
        <v>3</v>
      </c>
      <c r="L2" s="28">
        <f t="shared" si="0"/>
        <v>4</v>
      </c>
      <c r="M2" s="28">
        <f t="shared" si="0"/>
        <v>5</v>
      </c>
      <c r="N2" s="28">
        <f t="shared" si="0"/>
        <v>6</v>
      </c>
      <c r="O2" s="28">
        <f t="shared" si="0"/>
        <v>7</v>
      </c>
      <c r="P2" s="28">
        <f t="shared" si="0"/>
        <v>8</v>
      </c>
      <c r="Q2" s="28">
        <f t="shared" si="0"/>
        <v>9</v>
      </c>
      <c r="R2" s="28">
        <f t="shared" si="0"/>
        <v>10</v>
      </c>
      <c r="S2" s="28">
        <f t="shared" si="0"/>
        <v>11</v>
      </c>
      <c r="T2" s="28">
        <f t="shared" si="0"/>
        <v>12</v>
      </c>
      <c r="U2" s="28">
        <f t="shared" si="0"/>
        <v>13</v>
      </c>
      <c r="V2" s="28">
        <f t="shared" si="0"/>
        <v>14</v>
      </c>
      <c r="W2" s="28">
        <f t="shared" si="0"/>
        <v>15</v>
      </c>
      <c r="X2" s="28">
        <f t="shared" si="0"/>
        <v>16</v>
      </c>
      <c r="Y2" s="28">
        <f t="shared" si="0"/>
        <v>17</v>
      </c>
      <c r="Z2" s="28">
        <f t="shared" si="0"/>
        <v>18</v>
      </c>
      <c r="AA2" s="28">
        <f t="shared" si="0"/>
        <v>19</v>
      </c>
      <c r="AB2" s="28">
        <f t="shared" si="0"/>
        <v>20</v>
      </c>
      <c r="AC2" s="28">
        <f>AB2+1</f>
        <v>21</v>
      </c>
      <c r="AD2" s="28">
        <f t="shared" si="0"/>
        <v>22</v>
      </c>
      <c r="AE2" s="28">
        <f t="shared" si="0"/>
        <v>23</v>
      </c>
      <c r="AF2" s="28">
        <f t="shared" si="0"/>
        <v>24</v>
      </c>
      <c r="AG2" s="29">
        <f>AF2+1</f>
        <v>25</v>
      </c>
    </row>
    <row r="3" spans="1:33" ht="16" thickBot="1" x14ac:dyDescent="0.25">
      <c r="A3" s="14" t="s">
        <v>0</v>
      </c>
      <c r="B3" s="15" t="s">
        <v>1</v>
      </c>
      <c r="C3" s="33" t="s">
        <v>5</v>
      </c>
      <c r="D3" s="34" t="s">
        <v>13</v>
      </c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2"/>
    </row>
    <row r="4" spans="1:33" x14ac:dyDescent="0.2">
      <c r="A4" s="16">
        <v>43466</v>
      </c>
      <c r="B4" s="17">
        <v>140</v>
      </c>
      <c r="C4" s="12">
        <v>110.92375006203903</v>
      </c>
      <c r="D4">
        <f>B4*('Data &amp; d)'!$G$4*$B$96^(1/2)*C4^(1/2))-(C4*'Data &amp; d)'!$G$5)-($B$96^3)</f>
        <v>4438.4907260242398</v>
      </c>
      <c r="H4" s="18">
        <f>$B4*('Data &amp; d)'!$G$4*H$2^(1/2)*$C4^(1/2))-($C4*'Data &amp; d)'!$G$5)-(H$2^3)</f>
        <v>-6655.4250037223419</v>
      </c>
      <c r="I4" s="19">
        <f>$B4*('Data &amp; d)'!$G$4*I$2^(1/2)*$C4^(1/2))-($C4*'Data &amp; d)'!$G$5)-(I$2^3)</f>
        <v>-2970.2129394753892</v>
      </c>
      <c r="J4" s="19">
        <f>$B4*('Data &amp; d)'!$G$4*J$2^(1/2)*$C4^(1/2))-($C4*'Data &amp; d)'!$G$5)-(J$2^3)</f>
        <v>-1450.3339086809783</v>
      </c>
      <c r="K4" s="19">
        <f>$B4*('Data &amp; d)'!$G$4*K$2^(1/2)*$C4^(1/2))-($C4*'Data &amp; d)'!$G$5)-(K$2^3)</f>
        <v>-297.71842097326953</v>
      </c>
      <c r="L4" s="19">
        <f>$B4*('Data &amp; d)'!$G$4*L$2^(1/2)*$C4^(1/2))-($C4*'Data &amp; d)'!$G$5)-(L$2^3)</f>
        <v>652.9991247715634</v>
      </c>
      <c r="M4" s="19">
        <f>$B4*('Data &amp; d)'!$G$4*M$2^(1/2)*$C4^(1/2))-($C4*'Data &amp; d)'!$G$5)-(M$2^3)</f>
        <v>1462.1957514136675</v>
      </c>
      <c r="N4" s="19">
        <f>$B4*('Data &amp; d)'!$G$4*N$2^(1/2)*$C4^(1/2))-($C4*'Data &amp; d)'!$G$5)-(N$2^3)</f>
        <v>2157.913637374174</v>
      </c>
      <c r="O4" s="19">
        <f>$B4*('Data &amp; d)'!$G$4*O$2^(1/2)*$C4^(1/2))-($C4*'Data &amp; d)'!$G$5)-(O$2^3)</f>
        <v>2754.3753981211439</v>
      </c>
      <c r="P4" s="19">
        <f>$B4*('Data &amp; d)'!$G$4*P$2^(1/2)*$C4^(1/2))-($C4*'Data &amp; d)'!$G$5)-(P$2^3)</f>
        <v>3258.7571863603853</v>
      </c>
      <c r="Q4" s="19">
        <f>$B4*('Data &amp; d)'!$G$4*Q$2^(1/2)*$C4^(1/2))-($C4*'Data &amp; d)'!$G$5)-(Q$2^3)</f>
        <v>3674.2111890185179</v>
      </c>
      <c r="R4" s="19">
        <f>$B4*('Data &amp; d)'!$G$4*R$2^(1/2)*$C4^(1/2))-($C4*'Data &amp; d)'!$G$5)-(R$2^3)</f>
        <v>4001.4010576889641</v>
      </c>
      <c r="S4" s="19">
        <f>$B4*('Data &amp; d)'!$G$4*S$2^(1/2)*$C4^(1/2))-($C4*'Data &amp; d)'!$G$5)-(S$2^3)</f>
        <v>4239.3573110662519</v>
      </c>
      <c r="T4" s="19">
        <f>$B4*('Data &amp; d)'!$G$4*T$2^(1/2)*$C4^(1/2))-($C4*'Data &amp; d)'!$G$5)-(T$2^3)</f>
        <v>4385.9881617758028</v>
      </c>
      <c r="U4" s="19">
        <f>$B4*('Data &amp; d)'!$G$4*U$2^(1/2)*$C4^(1/2))-($C4*'Data &amp; d)'!$G$5)-(U$2^3)</f>
        <v>4438.4016061540033</v>
      </c>
      <c r="V4" s="19">
        <f>$B4*('Data &amp; d)'!$G$4*V$2^(1/2)*$C4^(1/2))-($C4*'Data &amp; d)'!$G$5)-(V$2^3)</f>
        <v>4393.1175956824873</v>
      </c>
      <c r="W4" s="19">
        <f>$B4*('Data &amp; d)'!$G$4*W$2^(1/2)*$C4^(1/2))-($C4*'Data &amp; d)'!$G$5)-(W$2^3)</f>
        <v>4246.2129316949713</v>
      </c>
      <c r="X4" s="19">
        <f>$B4*('Data &amp; d)'!$G$4*X$2^(1/2)*$C4^(1/2))-($C4*'Data &amp; d)'!$G$5)-(X$2^3)</f>
        <v>3993.4232532654687</v>
      </c>
      <c r="Y4" s="19">
        <f>$B4*('Data &amp; d)'!$G$4*Y$2^(1/2)*$C4^(1/2))-($C4*'Data &amp; d)'!$G$5)-(Y$2^3)</f>
        <v>3630.2166955939574</v>
      </c>
      <c r="Z4" s="19">
        <f>$B4*('Data &amp; d)'!$G$4*Z$2^(1/2)*$C4^(1/2))-($C4*'Data &amp; d)'!$G$5)-(Z$2^3)</f>
        <v>3151.8482814017443</v>
      </c>
      <c r="AA4" s="19">
        <f>$B4*('Data &amp; d)'!$G$4*AA$2^(1/2)*$C4^(1/2))-($C4*'Data &amp; d)'!$G$5)-(AA$2^3)</f>
        <v>2553.400868790588</v>
      </c>
      <c r="AB4" s="19">
        <f>$B4*('Data &amp; d)'!$G$4*AB$2^(1/2)*$C4^(1/2))-($C4*'Data &amp; d)'!$G$5)-(AB$2^3)</f>
        <v>1829.816506549676</v>
      </c>
      <c r="AC4" s="19">
        <f>$B4*('Data &amp; d)'!$G$4*AC$2^(1/2)*$C4^(1/2))-($C4*'Data &amp; d)'!$G$5)-(AC$2^3)</f>
        <v>975.92080834873559</v>
      </c>
      <c r="AD4" s="19">
        <f>$B4*('Data &amp; d)'!$G$4*AD$2^(1/2)*$C4^(1/2))-($C4*'Data &amp; d)'!$G$5)-(AD$2^3)</f>
        <v>-13.557843527178193</v>
      </c>
      <c r="AE4" s="19">
        <f>$B4*('Data &amp; d)'!$G$4*AE$2^(1/2)*$C4^(1/2))-($C4*'Data &amp; d)'!$G$5)-(AE$2^3)</f>
        <v>-1143.9729843911555</v>
      </c>
      <c r="AF4" s="19">
        <f>$B4*('Data &amp; d)'!$G$4*AF$2^(1/2)*$C4^(1/2))-($C4*'Data &amp; d)'!$G$5)-(AF$2^3)</f>
        <v>-2420.7477215293111</v>
      </c>
      <c r="AG4" s="20">
        <f>$B4*('Data &amp; d)'!$G$4*AG$2^(1/2)*$C4^(1/2))-($C4*'Data &amp; d)'!$G$5)-(AG$2^3)</f>
        <v>-3849.3646824875796</v>
      </c>
    </row>
    <row r="5" spans="1:33" x14ac:dyDescent="0.2">
      <c r="A5" s="16">
        <v>43467</v>
      </c>
      <c r="B5" s="17">
        <v>146.56</v>
      </c>
      <c r="C5" s="12">
        <v>121.56581814031318</v>
      </c>
      <c r="D5">
        <f>B5*('Data &amp; d)'!$G$4*$B$96^(1/2)*C5^(1/2))-(C5*'Data &amp; d)'!$G$5)-($B$96^3)</f>
        <v>5076.8284229642068</v>
      </c>
      <c r="H5" s="18">
        <f>$B5*('Data &amp; d)'!$G$4*H$2^(1/2)*$C5^(1/2))-($C5*'Data &amp; d)'!$G$5)-(H$2^3)</f>
        <v>-7293.9490884187908</v>
      </c>
      <c r="I5" s="19">
        <f>$B5*('Data &amp; d)'!$G$4*I$2^(1/2)*$C5^(1/2))-($C5*'Data &amp; d)'!$G$5)-(I$2^3)</f>
        <v>-3255.1366352365667</v>
      </c>
      <c r="J5" s="19">
        <f>$B5*('Data &amp; d)'!$G$4*J$2^(1/2)*$C5^(1/2))-($C5*'Data &amp; d)'!$G$5)-(J$2^3)</f>
        <v>-1588.7915276847652</v>
      </c>
      <c r="K5" s="19">
        <f>$B5*('Data &amp; d)'!$G$4*K$2^(1/2)*$C5^(1/2))-($C5*'Data &amp; d)'!$G$5)-(K$2^3)</f>
        <v>-323.78866645771268</v>
      </c>
      <c r="L5" s="19">
        <f>$B5*('Data &amp; d)'!$G$4*L$2^(1/2)*$C5^(1/2))-($C5*'Data &amp; d)'!$G$5)-(L$2^3)</f>
        <v>721.6758179456574</v>
      </c>
      <c r="M5" s="19">
        <f>$B5*('Data &amp; d)'!$G$4*M$2^(1/2)*$C5^(1/2))-($C5*'Data &amp; d)'!$G$5)-(M$2^3)</f>
        <v>1614.3461732468495</v>
      </c>
      <c r="N5" s="19">
        <f>$B5*('Data &amp; d)'!$G$4*N$2^(1/2)*$C5^(1/2))-($C5*'Data &amp; d)'!$G$5)-(N$2^3)</f>
        <v>2385.530078418813</v>
      </c>
      <c r="O5" s="19">
        <f>$B5*('Data &amp; d)'!$G$4*O$2^(1/2)*$C5^(1/2))-($C5*'Data &amp; d)'!$G$5)-(O$2^3)</f>
        <v>3051.3900060431388</v>
      </c>
      <c r="P5" s="19">
        <f>$B5*('Data &amp; d)'!$G$4*P$2^(1/2)*$C5^(1/2))-($C5*'Data &amp; d)'!$G$5)-(P$2^3)</f>
        <v>3620.3660330492603</v>
      </c>
      <c r="Q5" s="19">
        <f>$B5*('Data &amp; d)'!$G$4*Q$2^(1/2)*$C5^(1/2))-($C5*'Data &amp; d)'!$G$5)-(Q$2^3)</f>
        <v>4096.4882711278806</v>
      </c>
      <c r="R5" s="19">
        <f>$B5*('Data &amp; d)'!$G$4*R$2^(1/2)*$C5^(1/2))-($C5*'Data &amp; d)'!$G$5)-(R$2^3)</f>
        <v>4481.0595835493732</v>
      </c>
      <c r="S5" s="19">
        <f>$B5*('Data &amp; d)'!$G$4*S$2^(1/2)*$C5^(1/2))-($C5*'Data &amp; d)'!$G$5)-(S$2^3)</f>
        <v>4773.5930421918347</v>
      </c>
      <c r="T5" s="19">
        <f>$B5*('Data &amp; d)'!$G$4*T$2^(1/2)*$C5^(1/2))-($C5*'Data &amp; d)'!$G$5)-(T$2^3)</f>
        <v>4972.3717555033654</v>
      </c>
      <c r="U5" s="19">
        <f>$B5*('Data &amp; d)'!$G$4*U$2^(1/2)*$C5^(1/2))-($C5*'Data &amp; d)'!$G$5)-(U$2^3)</f>
        <v>5074.8018547876836</v>
      </c>
      <c r="V5" s="19">
        <f>$B5*('Data &amp; d)'!$G$4*V$2^(1/2)*$C5^(1/2))-($C5*'Data &amp; d)'!$G$5)-(V$2^3)</f>
        <v>5077.6450182118351</v>
      </c>
      <c r="W5" s="19">
        <f>$B5*('Data &amp; d)'!$G$4*W$2^(1/2)*$C5^(1/2))-($C5*'Data &amp; d)'!$G$5)-(W$2^3)</f>
        <v>4977.1772645572928</v>
      </c>
      <c r="X5" s="19">
        <f>$B5*('Data &amp; d)'!$G$4*X$2^(1/2)*$C5^(1/2))-($C5*'Data &amp; d)'!$G$5)-(X$2^3)</f>
        <v>4769.3007243101056</v>
      </c>
      <c r="Y5" s="19">
        <f>$B5*('Data &amp; d)'!$G$4*Y$2^(1/2)*$C5^(1/2))-($C5*'Data &amp; d)'!$G$5)-(Y$2^3)</f>
        <v>4449.624363737119</v>
      </c>
      <c r="Z5" s="19">
        <f>$B5*('Data &amp; d)'!$G$4*Z$2^(1/2)*$C5^(1/2))-($C5*'Data &amp; d)'!$G$5)-(Z$2^3)</f>
        <v>4013.523593783284</v>
      </c>
      <c r="AA5" s="19">
        <f>$B5*('Data &amp; d)'!$G$4*AA$2^(1/2)*$C5^(1/2))-($C5*'Data &amp; d)'!$G$5)-(AA$2^3)</f>
        <v>3456.1851458596648</v>
      </c>
      <c r="AB5" s="19">
        <f>$B5*('Data &amp; d)'!$G$4*AB$2^(1/2)*$C5^(1/2))-($C5*'Data &amp; d)'!$G$5)-(AB$2^3)</f>
        <v>2772.6414349124898</v>
      </c>
      <c r="AC5" s="19">
        <f>$B5*('Data &amp; d)'!$G$4*AC$2^(1/2)*$C5^(1/2))-($C5*'Data &amp; d)'!$G$5)-(AC$2^3)</f>
        <v>1957.7972717139965</v>
      </c>
      <c r="AD5" s="19">
        <f>$B5*('Data &amp; d)'!$G$4*AD$2^(1/2)*$C5^(1/2))-($C5*'Data &amp; d)'!$G$5)-(AD$2^3)</f>
        <v>1006.4509087180668</v>
      </c>
      <c r="AE5" s="19">
        <f>$B5*('Data &amp; d)'!$G$4*AE$2^(1/2)*$C5^(1/2))-($C5*'Data &amp; d)'!$G$5)-(AE$2^3)</f>
        <v>-86.689177176191151</v>
      </c>
      <c r="AF5" s="19">
        <f>$B5*('Data &amp; d)'!$G$4*AF$2^(1/2)*$C5^(1/2))-($C5*'Data &amp; d)'!$G$5)-(AF$2^3)</f>
        <v>-1326.9907547435832</v>
      </c>
      <c r="AG5" s="20">
        <f>$B5*('Data &amp; d)'!$G$4*AG$2^(1/2)*$C5^(1/2))-($C5*'Data &amp; d)'!$G$5)-(AG$2^3)</f>
        <v>-2719.8868225076731</v>
      </c>
    </row>
    <row r="6" spans="1:33" x14ac:dyDescent="0.2">
      <c r="A6" s="16">
        <v>43468</v>
      </c>
      <c r="B6" s="17">
        <v>127.21</v>
      </c>
      <c r="C6" s="12">
        <v>91.582609381210432</v>
      </c>
      <c r="D6">
        <f>B6*('Data &amp; d)'!$G$4*$B$96^(1/2)*C6^(1/2))-(C6*'Data &amp; d)'!$G$5)-($B$96^3)</f>
        <v>3277.9661679954283</v>
      </c>
      <c r="H6" s="18">
        <f>$B6*('Data &amp; d)'!$G$4*H$2^(1/2)*$C6^(1/2))-($C6*'Data &amp; d)'!$G$5)-(H$2^3)</f>
        <v>-5494.9565628726259</v>
      </c>
      <c r="I6" s="19">
        <f>$B6*('Data &amp; d)'!$G$4*I$2^(1/2)*$C6^(1/2))-($C6*'Data &amp; d)'!$G$5)-(I$2^3)</f>
        <v>-2452.4953734053088</v>
      </c>
      <c r="J6" s="19">
        <f>$B6*('Data &amp; d)'!$G$4*J$2^(1/2)*$C6^(1/2))-($C6*'Data &amp; d)'!$G$5)-(J$2^3)</f>
        <v>-1198.8524721717949</v>
      </c>
      <c r="K6" s="19">
        <f>$B6*('Data &amp; d)'!$G$4*K$2^(1/2)*$C6^(1/2))-($C6*'Data &amp; d)'!$G$5)-(K$2^3)</f>
        <v>-250.52715185122361</v>
      </c>
      <c r="L6" s="19">
        <f>$B6*('Data &amp; d)'!$G$4*L$2^(1/2)*$C6^(1/2))-($C6*'Data &amp; d)'!$G$5)-(L$2^3)</f>
        <v>527.96581606200834</v>
      </c>
      <c r="M6" s="19">
        <f>$B6*('Data &amp; d)'!$G$4*M$2^(1/2)*$C6^(1/2))-($C6*'Data &amp; d)'!$G$5)-(M$2^3)</f>
        <v>1185.4295436586617</v>
      </c>
      <c r="N6" s="19">
        <f>$B6*('Data &amp; d)'!$G$4*N$2^(1/2)*$C6^(1/2))-($C6*'Data &amp; d)'!$G$5)-(N$2^3)</f>
        <v>1743.9704032862574</v>
      </c>
      <c r="O6" s="19">
        <f>$B6*('Data &amp; d)'!$G$4*O$2^(1/2)*$C6^(1/2))-($C6*'Data &amp; d)'!$G$5)-(O$2^3)</f>
        <v>2214.284869334726</v>
      </c>
      <c r="P6" s="19">
        <f>$B6*('Data &amp; d)'!$G$4*P$2^(1/2)*$C6^(1/2))-($C6*'Data &amp; d)'!$G$5)-(P$2^3)</f>
        <v>2601.251618529036</v>
      </c>
      <c r="Q6" s="19">
        <f>$B6*('Data &amp; d)'!$G$4*Q$2^(1/2)*$C6^(1/2))-($C6*'Data &amp; d)'!$G$5)-(Q$2^3)</f>
        <v>2906.4270055293246</v>
      </c>
      <c r="R6" s="19">
        <f>$B6*('Data &amp; d)'!$G$4*R$2^(1/2)*$C6^(1/2))-($C6*'Data &amp; d)'!$G$5)-(R$2^3)</f>
        <v>3129.3127661693552</v>
      </c>
      <c r="S6" s="19">
        <f>$B6*('Data &amp; d)'!$G$4*S$2^(1/2)*$C6^(1/2))-($C6*'Data &amp; d)'!$G$5)-(S$2^3)</f>
        <v>3268.0622665992078</v>
      </c>
      <c r="T6" s="19">
        <f>$B6*('Data &amp; d)'!$G$4*T$2^(1/2)*$C6^(1/2))-($C6*'Data &amp; d)'!$G$5)-(T$2^3)</f>
        <v>3319.9022591701787</v>
      </c>
      <c r="U6" s="19">
        <f>$B6*('Data &amp; d)'!$G$4*U$2^(1/2)*$C6^(1/2))-($C6*'Data &amp; d)'!$G$5)-(U$2^3)</f>
        <v>3281.3988106364077</v>
      </c>
      <c r="V6" s="19">
        <f>$B6*('Data &amp; d)'!$G$4*V$2^(1/2)*$C6^(1/2))-($C6*'Data &amp; d)'!$G$5)-(V$2^3)</f>
        <v>3148.632478057566</v>
      </c>
      <c r="W6" s="19">
        <f>$B6*('Data &amp; d)'!$G$4*W$2^(1/2)*$C6^(1/2))-($C6*'Data &amp; d)'!$G$5)-(W$2^3)</f>
        <v>2917.317938762907</v>
      </c>
      <c r="X6" s="19">
        <f>$B6*('Data &amp; d)'!$G$4*X$2^(1/2)*$C6^(1/2))-($C6*'Data &amp; d)'!$G$5)-(X$2^3)</f>
        <v>2582.8881949966426</v>
      </c>
      <c r="Y6" s="19">
        <f>$B6*('Data &amp; d)'!$G$4*Y$2^(1/2)*$C6^(1/2))-($C6*'Data &amp; d)'!$G$5)-(Y$2^3)</f>
        <v>2140.5553887690849</v>
      </c>
      <c r="Z6" s="19">
        <f>$B6*('Data &amp; d)'!$G$4*Z$2^(1/2)*$C6^(1/2))-($C6*'Data &amp; d)'!$G$5)-(Z$2^3)</f>
        <v>1585.3557092298679</v>
      </c>
      <c r="AA6" s="19">
        <f>$B6*('Data &amp; d)'!$G$4*AA$2^(1/2)*$C6^(1/2))-($C6*'Data &amp; d)'!$G$5)-(AA$2^3)</f>
        <v>912.18320060350288</v>
      </c>
      <c r="AB6" s="19">
        <f>$B6*('Data &amp; d)'!$G$4*AB$2^(1/2)*$C6^(1/2))-($C6*'Data &amp; d)'!$G$5)-(AB$2^3)</f>
        <v>115.81565018994934</v>
      </c>
      <c r="AC6" s="19">
        <f>$B6*('Data &amp; d)'!$G$4*AC$2^(1/2)*$C6^(1/2))-($C6*'Data &amp; d)'!$G$5)-(AC$2^3)</f>
        <v>-809.06528747830816</v>
      </c>
      <c r="AD6" s="19">
        <f>$B6*('Data &amp; d)'!$G$4*AD$2^(1/2)*$C6^(1/2))-($C6*'Data &amp; d)'!$G$5)-(AD$2^3)</f>
        <v>-1867.8582353841593</v>
      </c>
      <c r="AE6" s="19">
        <f>$B6*('Data &amp; d)'!$G$4*AE$2^(1/2)*$C6^(1/2))-($C6*'Data &amp; d)'!$G$5)-(AE$2^3)</f>
        <v>-3066.0294504464437</v>
      </c>
      <c r="AF6" s="19">
        <f>$B6*('Data &amp; d)'!$G$4*AF$2^(1/2)*$C6^(1/2))-($C6*'Data &amp; d)'!$G$5)-(AF$2^3)</f>
        <v>-4409.1026305548585</v>
      </c>
      <c r="AG6" s="20">
        <f>$B6*('Data &amp; d)'!$G$4*AG$2^(1/2)*$C6^(1/2))-($C6*'Data &amp; d)'!$G$5)-(AG$2^3)</f>
        <v>-5902.6506155360403</v>
      </c>
    </row>
    <row r="7" spans="1:33" x14ac:dyDescent="0.2">
      <c r="A7" s="16">
        <v>43469</v>
      </c>
      <c r="B7" s="17">
        <v>152.77000000000001</v>
      </c>
      <c r="C7" s="12">
        <v>132.08360793826955</v>
      </c>
      <c r="D7">
        <f>B7*('Data &amp; d)'!$G$4*$B$96^(1/2)*C7^(1/2))-(C7*'Data &amp; d)'!$G$5)-($B$96^3)</f>
        <v>5708.0370547601178</v>
      </c>
      <c r="H7" s="18">
        <f>$B7*('Data &amp; d)'!$G$4*H$2^(1/2)*$C7^(1/2))-($C7*'Data &amp; d)'!$G$5)-(H$2^3)</f>
        <v>-7925.0164762961731</v>
      </c>
      <c r="I7" s="19">
        <f>$B7*('Data &amp; d)'!$G$4*I$2^(1/2)*$C7^(1/2))-($C7*'Data &amp; d)'!$G$5)-(I$2^3)</f>
        <v>-3536.6428584527939</v>
      </c>
      <c r="J7" s="19">
        <f>$B7*('Data &amp; d)'!$G$4*J$2^(1/2)*$C7^(1/2))-($C7*'Data &amp; d)'!$G$5)-(J$2^3)</f>
        <v>-1725.5047756194072</v>
      </c>
      <c r="K7" s="19">
        <f>$B7*('Data &amp; d)'!$G$4*K$2^(1/2)*$C7^(1/2))-($C7*'Data &amp; d)'!$G$5)-(K$2^3)</f>
        <v>-349.39835678902364</v>
      </c>
      <c r="L7" s="19">
        <f>$B7*('Data &amp; d)'!$G$4*L$2^(1/2)*$C7^(1/2))-($C7*'Data &amp; d)'!$G$5)-(L$2^3)</f>
        <v>789.73075939058526</v>
      </c>
      <c r="M7" s="19">
        <f>$B7*('Data &amp; d)'!$G$4*M$2^(1/2)*$C7^(1/2))-($C7*'Data &amp; d)'!$G$5)-(M$2^3)</f>
        <v>1764.9213118458074</v>
      </c>
      <c r="N7" s="19">
        <f>$B7*('Data &amp; d)'!$G$4*N$2^(1/2)*$C7^(1/2))-($C7*'Data &amp; d)'!$G$5)-(N$2^3)</f>
        <v>2610.7091778542754</v>
      </c>
      <c r="O7" s="19">
        <f>$B7*('Data &amp; d)'!$G$4*O$2^(1/2)*$C7^(1/2))-($C7*'Data &amp; d)'!$G$5)-(O$2^3)</f>
        <v>3345.1745278652734</v>
      </c>
      <c r="P7" s="19">
        <f>$B7*('Data &amp; d)'!$G$4*P$2^(1/2)*$C7^(1/2))-($C7*'Data &amp; d)'!$G$5)-(P$2^3)</f>
        <v>3978.0069250573588</v>
      </c>
      <c r="Q7" s="19">
        <f>$B7*('Data &amp; d)'!$G$4*Q$2^(1/2)*$C7^(1/2))-($C7*'Data &amp; d)'!$G$5)-(Q$2^3)</f>
        <v>4514.1043772339644</v>
      </c>
      <c r="R7" s="19">
        <f>$B7*('Data &amp; d)'!$G$4*R$2^(1/2)*$C7^(1/2))-($C7*'Data &amp; d)'!$G$5)-(R$2^3)</f>
        <v>4955.4016575424057</v>
      </c>
      <c r="S7" s="19">
        <f>$B7*('Data &amp; d)'!$G$4*S$2^(1/2)*$C7^(1/2))-($C7*'Data &amp; d)'!$G$5)-(S$2^3)</f>
        <v>5301.8888787751466</v>
      </c>
      <c r="T7" s="19">
        <f>$B7*('Data &amp; d)'!$G$4*T$2^(1/2)*$C7^(1/2))-($C7*'Data &amp; d)'!$G$5)-(T$2^3)</f>
        <v>5552.2197627181258</v>
      </c>
      <c r="U7" s="19">
        <f>$B7*('Data &amp; d)'!$G$4*U$2^(1/2)*$C7^(1/2))-($C7*'Data &amp; d)'!$G$5)-(U$2^3)</f>
        <v>5704.0951700070082</v>
      </c>
      <c r="V7" s="19">
        <f>$B7*('Data &amp; d)'!$G$4*V$2^(1/2)*$C7^(1/2))-($C7*'Data &amp; d)'!$G$5)-(V$2^3)</f>
        <v>5754.5157442181699</v>
      </c>
      <c r="W7" s="19">
        <f>$B7*('Data &amp; d)'!$G$4*W$2^(1/2)*$C7^(1/2))-($C7*'Data &amp; d)'!$G$5)-(W$2^3)</f>
        <v>5699.9544458934361</v>
      </c>
      <c r="X7" s="19">
        <f>$B7*('Data &amp; d)'!$G$4*X$2^(1/2)*$C7^(1/2))-($C7*'Data &amp; d)'!$G$5)-(X$2^3)</f>
        <v>5536.4779950773445</v>
      </c>
      <c r="Y7" s="19">
        <f>$B7*('Data &amp; d)'!$G$4*Y$2^(1/2)*$C7^(1/2))-($C7*'Data &amp; d)'!$G$5)-(Y$2^3)</f>
        <v>5259.8345803716111</v>
      </c>
      <c r="Z7" s="19">
        <f>$B7*('Data &amp; d)'!$G$4*Z$2^(1/2)*$C7^(1/2))-($C7*'Data &amp; d)'!$G$5)-(Z$2^3)</f>
        <v>4865.5186257341229</v>
      </c>
      <c r="AA7" s="19">
        <f>$B7*('Data &amp; d)'!$G$4*AA$2^(1/2)*$C7^(1/2))-($C7*'Data &amp; d)'!$G$5)-(AA$2^3)</f>
        <v>4348.8195493266394</v>
      </c>
      <c r="AB7" s="19">
        <f>$B7*('Data &amp; d)'!$G$4*AB$2^(1/2)*$C7^(1/2))-($C7*'Data &amp; d)'!$G$5)-(AB$2^3)</f>
        <v>3704.8590999877888</v>
      </c>
      <c r="AC7" s="19">
        <f>$B7*('Data &amp; d)'!$G$4*AC$2^(1/2)*$C7^(1/2))-($C7*'Data &amp; d)'!$G$5)-(AC$2^3)</f>
        <v>2928.6203809132785</v>
      </c>
      <c r="AD7" s="19">
        <f>$B7*('Data &amp; d)'!$G$4*AD$2^(1/2)*$C7^(1/2))-($C7*'Data &amp; d)'!$G$5)-(AD$2^3)</f>
        <v>2014.9707165895961</v>
      </c>
      <c r="AE7" s="19">
        <f>$B7*('Data &amp; d)'!$G$4*AE$2^(1/2)*$C7^(1/2))-($C7*'Data &amp; d)'!$G$5)-(AE$2^3)</f>
        <v>958.67988775430422</v>
      </c>
      <c r="AF7" s="19">
        <f>$B7*('Data &amp; d)'!$G$4*AF$2^(1/2)*$C7^(1/2))-($C7*'Data &amp; d)'!$G$5)-(AF$2^3)</f>
        <v>-245.56516799527526</v>
      </c>
      <c r="AG7" s="20">
        <f>$B7*('Data &amp; d)'!$G$4*AG$2^(1/2)*$C7^(1/2))-($C7*'Data &amp; d)'!$G$5)-(AG$2^3)</f>
        <v>-1603.1483870792727</v>
      </c>
    </row>
    <row r="8" spans="1:33" x14ac:dyDescent="0.2">
      <c r="A8" s="16">
        <v>43470</v>
      </c>
      <c r="B8" s="17">
        <v>137.04</v>
      </c>
      <c r="C8" s="12">
        <v>106.28490490712844</v>
      </c>
      <c r="D8">
        <f>B8*('Data &amp; d)'!$G$4*$B$96^(1/2)*C8^(1/2))-(C8*'Data &amp; d)'!$G$5)-($B$96^3)</f>
        <v>4160.0291532945394</v>
      </c>
      <c r="H8" s="18">
        <f>$B8*('Data &amp; d)'!$G$4*H$2^(1/2)*$C8^(1/2))-($C8*'Data &amp; d)'!$G$5)-(H$2^3)</f>
        <v>-6377.0942944277058</v>
      </c>
      <c r="I8" s="19">
        <f>$B8*('Data &amp; d)'!$G$4*I$2^(1/2)*$C8^(1/2))-($C8*'Data &amp; d)'!$G$5)-(I$2^3)</f>
        <v>-2846.07430508775</v>
      </c>
      <c r="J8" s="19">
        <f>$B8*('Data &amp; d)'!$G$4*J$2^(1/2)*$C8^(1/2))-($C8*'Data &amp; d)'!$G$5)-(J$2^3)</f>
        <v>-1390.0637229302656</v>
      </c>
      <c r="K8" s="19">
        <f>$B8*('Data &amp; d)'!$G$4*K$2^(1/2)*$C8^(1/2))-($C8*'Data &amp; d)'!$G$5)-(K$2^3)</f>
        <v>-286.45621954201852</v>
      </c>
      <c r="L8" s="19">
        <f>$B8*('Data &amp; d)'!$G$4*L$2^(1/2)*$C8^(1/2))-($C8*'Data &amp; d)'!$G$5)-(L$2^3)</f>
        <v>622.94568425220587</v>
      </c>
      <c r="M8" s="19">
        <f>$B8*('Data &amp; d)'!$G$4*M$2^(1/2)*$C8^(1/2))-($C8*'Data &amp; d)'!$G$5)-(M$2^3)</f>
        <v>1395.7424996245181</v>
      </c>
      <c r="N8" s="19">
        <f>$B8*('Data &amp; d)'!$G$4*N$2^(1/2)*$C8^(1/2))-($C8*'Data &amp; d)'!$G$5)-(N$2^3)</f>
        <v>2058.5524407656658</v>
      </c>
      <c r="O8" s="19">
        <f>$B8*('Data &amp; d)'!$G$4*O$2^(1/2)*$C8^(1/2))-($C8*'Data &amp; d)'!$G$5)-(O$2^3)</f>
        <v>2624.7522230748227</v>
      </c>
      <c r="P8" s="19">
        <f>$B8*('Data &amp; d)'!$G$4*P$2^(1/2)*$C8^(1/2))-($C8*'Data &amp; d)'!$G$5)-(P$2^3)</f>
        <v>3100.9668485671746</v>
      </c>
      <c r="Q8" s="19">
        <f>$B8*('Data &amp; d)'!$G$4*Q$2^(1/2)*$C8^(1/2))-($C8*'Data &amp; d)'!$G$5)-(Q$2^3)</f>
        <v>3489.9656735921626</v>
      </c>
      <c r="R8" s="19">
        <f>$B8*('Data &amp; d)'!$G$4*R$2^(1/2)*$C8^(1/2))-($C8*'Data &amp; d)'!$G$5)-(R$2^3)</f>
        <v>3792.133613130195</v>
      </c>
      <c r="S8" s="19">
        <f>$B8*('Data &amp; d)'!$G$4*S$2^(1/2)*$C8^(1/2))-($C8*'Data &amp; d)'!$G$5)-(S$2^3)</f>
        <v>4006.2907622480061</v>
      </c>
      <c r="T8" s="19">
        <f>$B8*('Data &amp; d)'!$G$4*T$2^(1/2)*$C8^(1/2))-($C8*'Data &amp; d)'!$G$5)-(T$2^3)</f>
        <v>4130.1818553436688</v>
      </c>
      <c r="U8" s="19">
        <f>$B8*('Data &amp; d)'!$G$4*U$2^(1/2)*$C8^(1/2))-($C8*'Data &amp; d)'!$G$5)-(U$2^3)</f>
        <v>4160.784883101277</v>
      </c>
      <c r="V8" s="19">
        <f>$B8*('Data &amp; d)'!$G$4*V$2^(1/2)*$C8^(1/2))-($C8*'Data &amp; d)'!$G$5)-(V$2^3)</f>
        <v>4094.5143889193578</v>
      </c>
      <c r="W8" s="19">
        <f>$B8*('Data &amp; d)'!$G$4*W$2^(1/2)*$C8^(1/2))-($C8*'Data &amp; d)'!$G$5)-(W$2^3)</f>
        <v>3927.3603027576401</v>
      </c>
      <c r="X8" s="19">
        <f>$B8*('Data &amp; d)'!$G$4*X$2^(1/2)*$C8^(1/2))-($C8*'Data &amp; d)'!$G$5)-(X$2^3)</f>
        <v>3654.9856629321175</v>
      </c>
      <c r="Y8" s="19">
        <f>$B8*('Data &amp; d)'!$G$4*Y$2^(1/2)*$C8^(1/2))-($C8*'Data &amp; d)'!$G$5)-(Y$2^3)</f>
        <v>3272.7971934138959</v>
      </c>
      <c r="Z8" s="19">
        <f>$B8*('Data &amp; d)'!$G$4*Z$2^(1/2)*$C8^(1/2))-($C8*'Data &amp; d)'!$G$5)-(Z$2^3)</f>
        <v>2775.9974200646138</v>
      </c>
      <c r="AA8" s="19">
        <f>$B8*('Data &amp; d)'!$G$4*AA$2^(1/2)*$C8^(1/2))-($C8*'Data &amp; d)'!$G$5)-(AA$2^3)</f>
        <v>2159.6239056707709</v>
      </c>
      <c r="AB8" s="19">
        <f>$B8*('Data &amp; d)'!$G$4*AB$2^(1/2)*$C8^(1/2))-($C8*'Data &amp; d)'!$G$5)-(AB$2^3)</f>
        <v>1418.579293676743</v>
      </c>
      <c r="AC8" s="19">
        <f>$B8*('Data &amp; d)'!$G$4*AC$2^(1/2)*$C8^(1/2))-($C8*'Data &amp; d)'!$G$5)-(AC$2^3)</f>
        <v>547.6546628197575</v>
      </c>
      <c r="AD8" s="19">
        <f>$B8*('Data &amp; d)'!$G$4*AD$2^(1/2)*$C8^(1/2))-($C8*'Data &amp; d)'!$G$5)-(AD$2^3)</f>
        <v>-458.4520724161921</v>
      </c>
      <c r="AE8" s="19">
        <f>$B8*('Data &amp; d)'!$G$4*AE$2^(1/2)*$C8^(1/2))-($C8*'Data &amp; d)'!$G$5)-(AE$2^3)</f>
        <v>-1605.1214885804875</v>
      </c>
      <c r="AF8" s="19">
        <f>$B8*('Data &amp; d)'!$G$4*AF$2^(1/2)*$C8^(1/2))-($C8*'Data &amp; d)'!$G$5)-(AF$2^3)</f>
        <v>-2897.8008240409617</v>
      </c>
      <c r="AG8" s="20">
        <f>$B8*('Data &amp; d)'!$G$4*AG$2^(1/2)*$C8^(1/2))-($C8*'Data &amp; d)'!$G$5)-(AG$2^3)</f>
        <v>-4341.9943477279267</v>
      </c>
    </row>
    <row r="9" spans="1:33" x14ac:dyDescent="0.2">
      <c r="A9" s="16">
        <v>43471</v>
      </c>
      <c r="B9" s="17">
        <v>139.72999999999999</v>
      </c>
      <c r="C9" s="12">
        <v>110.49642083343497</v>
      </c>
      <c r="D9">
        <f>B9*('Data &amp; d)'!$G$4*$B$96^(1/2)*C9^(1/2))-(C9*'Data &amp; d)'!$G$5)-($B$96^3)</f>
        <v>4412.8438842921714</v>
      </c>
      <c r="H9" s="18">
        <f>$B9*('Data &amp; d)'!$G$4*H$2^(1/2)*$C9^(1/2))-($C9*'Data &amp; d)'!$G$5)-(H$2^3)</f>
        <v>-6629.7852500060981</v>
      </c>
      <c r="I9" s="19">
        <f>$B9*('Data &amp; d)'!$G$4*I$2^(1/2)*$C9^(1/2))-($C9*'Data &amp; d)'!$G$5)-(I$2^3)</f>
        <v>-2958.7759447096473</v>
      </c>
      <c r="J9" s="19">
        <f>$B9*('Data &amp; d)'!$G$4*J$2^(1/2)*$C9^(1/2))-($C9*'Data &amp; d)'!$G$5)-(J$2^3)</f>
        <v>-1444.7798892956498</v>
      </c>
      <c r="K9" s="19">
        <f>$B9*('Data &amp; d)'!$G$4*K$2^(1/2)*$C9^(1/2))-($C9*'Data &amp; d)'!$G$5)-(K$2^3)</f>
        <v>-296.67856736694921</v>
      </c>
      <c r="L9" s="19">
        <f>$B9*('Data &amp; d)'!$G$4*L$2^(1/2)*$C9^(1/2))-($C9*'Data &amp; d)'!$G$5)-(L$2^3)</f>
        <v>650.23336058680343</v>
      </c>
      <c r="M9" s="19">
        <f>$B9*('Data &amp; d)'!$G$4*M$2^(1/2)*$C9^(1/2))-($C9*'Data &amp; d)'!$G$5)-(M$2^3)</f>
        <v>1456.0771706485448</v>
      </c>
      <c r="N9" s="19">
        <f>$B9*('Data &amp; d)'!$G$4*N$2^(1/2)*$C9^(1/2))-($C9*'Data &amp; d)'!$G$5)-(N$2^3)</f>
        <v>2148.7638787219421</v>
      </c>
      <c r="O9" s="19">
        <f>$B9*('Data &amp; d)'!$G$4*O$2^(1/2)*$C9^(1/2))-($C9*'Data &amp; d)'!$G$5)-(O$2^3)</f>
        <v>2742.4381837233632</v>
      </c>
      <c r="P9" s="19">
        <f>$B9*('Data &amp; d)'!$G$4*P$2^(1/2)*$C9^(1/2))-($C9*'Data &amp; d)'!$G$5)-(P$2^3)</f>
        <v>3244.2254714147984</v>
      </c>
      <c r="Q9" s="19">
        <f>$B9*('Data &amp; d)'!$G$4*Q$2^(1/2)*$C9^(1/2))-($C9*'Data &amp; d)'!$G$5)-(Q$2^3)</f>
        <v>3657.2426658832555</v>
      </c>
      <c r="R9" s="19">
        <f>$B9*('Data &amp; d)'!$G$4*R$2^(1/2)*$C9^(1/2))-($C9*'Data &amp; d)'!$G$5)-(R$2^3)</f>
        <v>3982.1277440632803</v>
      </c>
      <c r="S9" s="19">
        <f>$B9*('Data &amp; d)'!$G$4*S$2^(1/2)*$C9^(1/2))-($C9*'Data &amp; d)'!$G$5)-(S$2^3)</f>
        <v>4217.8918423558189</v>
      </c>
      <c r="T9" s="19">
        <f>$B9*('Data &amp; d)'!$G$4*T$2^(1/2)*$C9^(1/2))-($C9*'Data &amp; d)'!$G$5)-(T$2^3)</f>
        <v>4362.4281152721996</v>
      </c>
      <c r="U9" s="19">
        <f>$B9*('Data &amp; d)'!$G$4*U$2^(1/2)*$C9^(1/2))-($C9*'Data &amp; d)'!$G$5)-(U$2^3)</f>
        <v>4412.8325842211561</v>
      </c>
      <c r="V9" s="19">
        <f>$B9*('Data &amp; d)'!$G$4*V$2^(1/2)*$C9^(1/2))-($C9*'Data &amp; d)'!$G$5)-(V$2^3)</f>
        <v>4365.615491459017</v>
      </c>
      <c r="W9" s="19">
        <f>$B9*('Data &amp; d)'!$G$4*W$2^(1/2)*$C9^(1/2))-($C9*'Data &amp; d)'!$G$5)-(W$2^3)</f>
        <v>4216.8456365257225</v>
      </c>
      <c r="X9" s="19">
        <f>$B9*('Data &amp; d)'!$G$4*X$2^(1/2)*$C9^(1/2))-($C9*'Data &amp; d)'!$G$5)-(X$2^3)</f>
        <v>3962.2519711797049</v>
      </c>
      <c r="Y9" s="19">
        <f>$B9*('Data &amp; d)'!$G$4*Y$2^(1/2)*$C9^(1/2))-($C9*'Data &amp; d)'!$G$5)-(Y$2^3)</f>
        <v>3597.2969739820983</v>
      </c>
      <c r="Z9" s="19">
        <f>$B9*('Data &amp; d)'!$G$4*Z$2^(1/2)*$C9^(1/2))-($C9*'Data &amp; d)'!$G$5)-(Z$2^3)</f>
        <v>3117.230832125244</v>
      </c>
      <c r="AA9" s="19">
        <f>$B9*('Data &amp; d)'!$G$4*AA$2^(1/2)*$C9^(1/2))-($C9*'Data &amp; d)'!$G$5)-(AA$2^3)</f>
        <v>2517.1322315221259</v>
      </c>
      <c r="AB9" s="19">
        <f>$B9*('Data &amp; d)'!$G$4*AB$2^(1/2)*$C9^(1/2))-($C9*'Data &amp; d)'!$G$5)-(AB$2^3)</f>
        <v>1791.9395913031876</v>
      </c>
      <c r="AC9" s="19">
        <f>$B9*('Data &amp; d)'!$G$4*AC$2^(1/2)*$C9^(1/2))-($C9*'Data &amp; d)'!$G$5)-(AC$2^3)</f>
        <v>936.47534409709624</v>
      </c>
      <c r="AD9" s="19">
        <f>$B9*('Data &amp; d)'!$G$4*AD$2^(1/2)*$C9^(1/2))-($C9*'Data &amp; d)'!$G$5)-(AD$2^3)</f>
        <v>-54.534934225339384</v>
      </c>
      <c r="AE9" s="19">
        <f>$B9*('Data &amp; d)'!$G$4*AE$2^(1/2)*$C9^(1/2))-($C9*'Data &amp; d)'!$G$5)-(AE$2^3)</f>
        <v>-1186.4472697677375</v>
      </c>
      <c r="AF9" s="19">
        <f>$B9*('Data &amp; d)'!$G$4*AF$2^(1/2)*$C9^(1/2))-($C9*'Data &amp; d)'!$G$5)-(AF$2^3)</f>
        <v>-2464.6869925500177</v>
      </c>
      <c r="AG9" s="20">
        <f>$B9*('Data &amp; d)'!$G$4*AG$2^(1/2)*$C9^(1/2))-($C9*'Data &amp; d)'!$G$5)-(AG$2^3)</f>
        <v>-3894.7387235238421</v>
      </c>
    </row>
    <row r="10" spans="1:33" x14ac:dyDescent="0.2">
      <c r="A10" s="16">
        <v>43472</v>
      </c>
      <c r="B10" s="17">
        <v>139.69</v>
      </c>
      <c r="C10" s="12">
        <v>110.43318762814279</v>
      </c>
      <c r="D10">
        <f>B10*('Data &amp; d)'!$G$4*$B$96^(1/2)*C10^(1/2))-(C10*'Data &amp; d)'!$G$5)-($B$96^3)</f>
        <v>4409.0485628720962</v>
      </c>
      <c r="H10" s="18">
        <f>$B10*('Data &amp; d)'!$G$4*H$2^(1/2)*$C10^(1/2))-($C10*'Data &amp; d)'!$G$5)-(H$2^3)</f>
        <v>-6625.9912576885672</v>
      </c>
      <c r="I10" s="19">
        <f>$B10*('Data &amp; d)'!$G$4*I$2^(1/2)*$C10^(1/2))-($C10*'Data &amp; d)'!$G$5)-(I$2^3)</f>
        <v>-2957.0836554330908</v>
      </c>
      <c r="J10" s="19">
        <f>$B10*('Data &amp; d)'!$G$4*J$2^(1/2)*$C10^(1/2))-($C10*'Data &amp; d)'!$G$5)-(J$2^3)</f>
        <v>-1443.9581539227456</v>
      </c>
      <c r="K10" s="19">
        <f>$B10*('Data &amp; d)'!$G$4*K$2^(1/2)*$C10^(1/2))-($C10*'Data &amp; d)'!$G$5)-(K$2^3)</f>
        <v>-296.52483149880663</v>
      </c>
      <c r="L10" s="19">
        <f>$B10*('Data &amp; d)'!$G$4*L$2^(1/2)*$C10^(1/2))-($C10*'Data &amp; d)'!$G$5)-(L$2^3)</f>
        <v>649.82394682238555</v>
      </c>
      <c r="M10" s="19">
        <f>$B10*('Data &amp; d)'!$G$4*M$2^(1/2)*$C10^(1/2))-($C10*'Data &amp; d)'!$G$5)-(M$2^3)</f>
        <v>1455.1716120979399</v>
      </c>
      <c r="N10" s="19">
        <f>$B10*('Data &amp; d)'!$G$4*N$2^(1/2)*$C10^(1/2))-($C10*'Data &amp; d)'!$G$5)-(N$2^3)</f>
        <v>2147.4097709982307</v>
      </c>
      <c r="O10" s="19">
        <f>$B10*('Data &amp; d)'!$G$4*O$2^(1/2)*$C10^(1/2))-($C10*'Data &amp; d)'!$G$5)-(O$2^3)</f>
        <v>2740.6715924647669</v>
      </c>
      <c r="P10" s="19">
        <f>$B10*('Data &amp; d)'!$G$4*P$2^(1/2)*$C10^(1/2))-($C10*'Data &amp; d)'!$G$5)-(P$2^3)</f>
        <v>3242.074949843076</v>
      </c>
      <c r="Q10" s="19">
        <f>$B10*('Data &amp; d)'!$G$4*Q$2^(1/2)*$C10^(1/2))-($C10*'Data &amp; d)'!$G$5)-(Q$2^3)</f>
        <v>3654.7315490778619</v>
      </c>
      <c r="R10" s="19">
        <f>$B10*('Data &amp; d)'!$G$4*R$2^(1/2)*$C10^(1/2))-($C10*'Data &amp; d)'!$G$5)-(R$2^3)</f>
        <v>3979.2755678060312</v>
      </c>
      <c r="S10" s="19">
        <f>$B10*('Data &amp; d)'!$G$4*S$2^(1/2)*$C10^(1/2))-($C10*'Data &amp; d)'!$G$5)-(S$2^3)</f>
        <v>4214.7152742656908</v>
      </c>
      <c r="T10" s="19">
        <f>$B10*('Data &amp; d)'!$G$4*T$2^(1/2)*$C10^(1/2))-($C10*'Data &amp; d)'!$G$5)-(T$2^3)</f>
        <v>4358.9415946909539</v>
      </c>
      <c r="U10" s="19">
        <f>$B10*('Data &amp; d)'!$G$4*U$2^(1/2)*$C10^(1/2))-($C10*'Data &amp; d)'!$G$5)-(U$2^3)</f>
        <v>4409.0487784586567</v>
      </c>
      <c r="V10" s="19">
        <f>$B10*('Data &amp; d)'!$G$4*V$2^(1/2)*$C10^(1/2))-($C10*'Data &amp; d)'!$G$5)-(V$2^3)</f>
        <v>4361.5456310684804</v>
      </c>
      <c r="W10" s="19">
        <f>$B10*('Data &amp; d)'!$G$4*W$2^(1/2)*$C10^(1/2))-($C10*'Data &amp; d)'!$G$5)-(W$2^3)</f>
        <v>4212.499767966885</v>
      </c>
      <c r="X10" s="19">
        <f>$B10*('Data &amp; d)'!$G$4*X$2^(1/2)*$C10^(1/2))-($C10*'Data &amp; d)'!$G$5)-(X$2^3)</f>
        <v>3957.6391513333383</v>
      </c>
      <c r="Y10" s="19">
        <f>$B10*('Data &amp; d)'!$G$4*Y$2^(1/2)*$C10^(1/2))-($C10*'Data &amp; d)'!$G$5)-(Y$2^3)</f>
        <v>3592.4254226680096</v>
      </c>
      <c r="Z10" s="19">
        <f>$B10*('Data &amp; d)'!$G$4*Z$2^(1/2)*$C10^(1/2))-($C10*'Data &amp; d)'!$G$5)-(Z$2^3)</f>
        <v>3112.1080536088939</v>
      </c>
      <c r="AA10" s="19">
        <f>$B10*('Data &amp; d)'!$G$4*AA$2^(1/2)*$C10^(1/2))-($C10*'Data &amp; d)'!$G$5)-(AA$2^3)</f>
        <v>2511.7651126747169</v>
      </c>
      <c r="AB10" s="19">
        <f>$B10*('Data &amp; d)'!$G$4*AB$2^(1/2)*$C10^(1/2))-($C10*'Data &amp; d)'!$G$5)-(AB$2^3)</f>
        <v>1786.3344818844471</v>
      </c>
      <c r="AC10" s="19">
        <f>$B10*('Data &amp; d)'!$G$4*AC$2^(1/2)*$C10^(1/2))-($C10*'Data &amp; d)'!$G$5)-(AC$2^3)</f>
        <v>930.63812314104325</v>
      </c>
      <c r="AD10" s="19">
        <f>$B10*('Data &amp; d)'!$G$4*AD$2^(1/2)*$C10^(1/2))-($C10*'Data &amp; d)'!$G$5)-(AD$2^3)</f>
        <v>-60.598802973663624</v>
      </c>
      <c r="AE10" s="19">
        <f>$B10*('Data &amp; d)'!$G$4*AE$2^(1/2)*$C10^(1/2))-($C10*'Data &amp; d)'!$G$5)-(AE$2^3)</f>
        <v>-1192.7326911467553</v>
      </c>
      <c r="AF10" s="19">
        <f>$B10*('Data &amp; d)'!$G$4*AF$2^(1/2)*$C10^(1/2))-($C10*'Data &amp; d)'!$G$5)-(AF$2^3)</f>
        <v>-2471.1892003149715</v>
      </c>
      <c r="AG10" s="20">
        <f>$B10*('Data &amp; d)'!$G$4*AG$2^(1/2)*$C10^(1/2))-($C10*'Data &amp; d)'!$G$5)-(AG$2^3)</f>
        <v>-3901.4532464111853</v>
      </c>
    </row>
    <row r="11" spans="1:33" x14ac:dyDescent="0.2">
      <c r="A11" s="16">
        <v>43473</v>
      </c>
      <c r="B11" s="17">
        <v>133.69999999999999</v>
      </c>
      <c r="C11" s="12">
        <v>101.1703577834971</v>
      </c>
      <c r="D11">
        <f>B11*('Data &amp; d)'!$G$4*$B$96^(1/2)*C11^(1/2))-(C11*'Data &amp; d)'!$G$5)-($B$96^3)</f>
        <v>3852.9643944238337</v>
      </c>
      <c r="H11" s="18">
        <f>$B11*('Data &amp; d)'!$G$4*H$2^(1/2)*$C11^(1/2))-($C11*'Data &amp; d)'!$G$5)-(H$2^3)</f>
        <v>-6070.2214670098256</v>
      </c>
      <c r="I11" s="19">
        <f>$B11*('Data &amp; d)'!$G$4*I$2^(1/2)*$C11^(1/2))-($C11*'Data &amp; d)'!$G$5)-(I$2^3)</f>
        <v>-2709.218759427185</v>
      </c>
      <c r="J11" s="19">
        <f>$B11*('Data &amp; d)'!$G$4*J$2^(1/2)*$C11^(1/2))-($C11*'Data &amp; d)'!$G$5)-(J$2^3)</f>
        <v>-1323.6316412113883</v>
      </c>
      <c r="K11" s="19">
        <f>$B11*('Data &amp; d)'!$G$4*K$2^(1/2)*$C11^(1/2))-($C11*'Data &amp; d)'!$G$5)-(K$2^3)</f>
        <v>-274.06196229256147</v>
      </c>
      <c r="L11" s="19">
        <f>$B11*('Data &amp; d)'!$G$4*L$2^(1/2)*$C11^(1/2))-($C11*'Data &amp; d)'!$G$5)-(L$2^3)</f>
        <v>589.78394815545562</v>
      </c>
      <c r="M11" s="19">
        <f>$B11*('Data &amp; d)'!$G$4*M$2^(1/2)*$C11^(1/2))-($C11*'Data &amp; d)'!$G$5)-(M$2^3)</f>
        <v>1322.4451276833061</v>
      </c>
      <c r="N11" s="19">
        <f>$B11*('Data &amp; d)'!$G$4*N$2^(1/2)*$C11^(1/2))-($C11*'Data &amp; d)'!$G$5)-(N$2^3)</f>
        <v>1948.9696804231244</v>
      </c>
      <c r="O11" s="19">
        <f>$B11*('Data &amp; d)'!$G$4*O$2^(1/2)*$C11^(1/2))-($C11*'Data &amp; d)'!$G$5)-(O$2^3)</f>
        <v>2481.8016043796488</v>
      </c>
      <c r="P11" s="19">
        <f>$B11*('Data &amp; d)'!$G$4*P$2^(1/2)*$C11^(1/2))-($C11*'Data &amp; d)'!$G$5)-(P$2^3)</f>
        <v>2926.9581845870489</v>
      </c>
      <c r="Q11" s="19">
        <f>$B11*('Data &amp; d)'!$G$4*Q$2^(1/2)*$C11^(1/2))-($C11*'Data &amp; d)'!$G$5)-(Q$2^3)</f>
        <v>3286.7866557380967</v>
      </c>
      <c r="R11" s="19">
        <f>$B11*('Data &amp; d)'!$G$4*R$2^(1/2)*$C11^(1/2))-($C11*'Data &amp; d)'!$G$5)-(R$2^3)</f>
        <v>3561.3645886043632</v>
      </c>
      <c r="S11" s="19">
        <f>$B11*('Data &amp; d)'!$G$4*S$2^(1/2)*$C11^(1/2))-($C11*'Data &amp; d)'!$G$5)-(S$2^3)</f>
        <v>3749.2800582007349</v>
      </c>
      <c r="T11" s="19">
        <f>$B11*('Data &amp; d)'!$G$4*T$2^(1/2)*$C11^(1/2))-($C11*'Data &amp; d)'!$G$5)-(T$2^3)</f>
        <v>3848.0975424247026</v>
      </c>
      <c r="U11" s="19">
        <f>$B11*('Data &amp; d)'!$G$4*U$2^(1/2)*$C11^(1/2))-($C11*'Data &amp; d)'!$G$5)-(U$2^3)</f>
        <v>3854.6516834281483</v>
      </c>
      <c r="V11" s="19">
        <f>$B11*('Data &amp; d)'!$G$4*V$2^(1/2)*$C11^(1/2))-($C11*'Data &amp; d)'!$G$5)-(V$2^3)</f>
        <v>3765.2407981707547</v>
      </c>
      <c r="W11" s="19">
        <f>$B11*('Data &amp; d)'!$G$4*W$2^(1/2)*$C11^(1/2))-($C11*'Data &amp; d)'!$G$5)-(W$2^3)</f>
        <v>3575.7590293619851</v>
      </c>
      <c r="X11" s="19">
        <f>$B11*('Data &amp; d)'!$G$4*X$2^(1/2)*$C11^(1/2))-($C11*'Data &amp; d)'!$G$5)-(X$2^3)</f>
        <v>3281.7893633207368</v>
      </c>
      <c r="Y11" s="19">
        <f>$B11*('Data &amp; d)'!$G$4*Y$2^(1/2)*$C11^(1/2))-($C11*'Data &amp; d)'!$G$5)-(Y$2^3)</f>
        <v>2878.6708099659681</v>
      </c>
      <c r="Z11" s="19">
        <f>$B11*('Data &amp; d)'!$G$4*Z$2^(1/2)*$C11^(1/2))-($C11*'Data &amp; d)'!$G$5)-(Z$2^3)</f>
        <v>2361.5480103854825</v>
      </c>
      <c r="AA11" s="19">
        <f>$B11*('Data &amp; d)'!$G$4*AA$2^(1/2)*$C11^(1/2))-($C11*'Data &amp; d)'!$G$5)-(AA$2^3)</f>
        <v>1725.4085832530309</v>
      </c>
      <c r="AB11" s="19">
        <f>$B11*('Data &amp; d)'!$G$4*AB$2^(1/2)*$C11^(1/2))-($C11*'Data &amp; d)'!$G$5)-(AB$2^3)</f>
        <v>965.11172237643768</v>
      </c>
      <c r="AC11" s="19">
        <f>$B11*('Data &amp; d)'!$G$4*AC$2^(1/2)*$C11^(1/2))-($C11*'Data &amp; d)'!$G$5)-(AC$2^3)</f>
        <v>75.410427134109341</v>
      </c>
      <c r="AD11" s="19">
        <f>$B11*('Data &amp; d)'!$G$4*AD$2^(1/2)*$C11^(1/2))-($C11*'Data &amp; d)'!$G$5)-(AD$2^3)</f>
        <v>-949.03098279516598</v>
      </c>
      <c r="AE11" s="19">
        <f>$B11*('Data &amp; d)'!$G$4*AE$2^(1/2)*$C11^(1/2))-($C11*'Data &amp; d)'!$G$5)-(AE$2^3)</f>
        <v>-2113.6229005222831</v>
      </c>
      <c r="AF11" s="19">
        <f>$B11*('Data &amp; d)'!$G$4*AF$2^(1/2)*$C11^(1/2))-($C11*'Data &amp; d)'!$G$5)-(AF$2^3)</f>
        <v>-3423.8391721439257</v>
      </c>
      <c r="AG11" s="20">
        <f>$B11*('Data &amp; d)'!$G$4*AG$2^(1/2)*$C11^(1/2))-($C11*'Data &amp; d)'!$G$5)-(AG$2^3)</f>
        <v>-4885.2079290966249</v>
      </c>
    </row>
    <row r="12" spans="1:33" x14ac:dyDescent="0.2">
      <c r="A12" s="16">
        <v>43474</v>
      </c>
      <c r="B12" s="17">
        <v>135.63</v>
      </c>
      <c r="C12" s="12">
        <v>104.1104454454341</v>
      </c>
      <c r="D12">
        <f>B12*('Data &amp; d)'!$G$4*$B$96^(1/2)*C12^(1/2))-(C12*'Data &amp; d)'!$G$5)-($B$96^3)</f>
        <v>4029.475943311289</v>
      </c>
      <c r="H12" s="18">
        <f>$B12*('Data &amp; d)'!$G$4*H$2^(1/2)*$C12^(1/2))-($C12*'Data &amp; d)'!$G$5)-(H$2^3)</f>
        <v>-6246.6267267260455</v>
      </c>
      <c r="I12" s="19">
        <f>$B12*('Data &amp; d)'!$G$4*I$2^(1/2)*$C12^(1/2))-($C12*'Data &amp; d)'!$G$5)-(I$2^3)</f>
        <v>-2787.8910283226419</v>
      </c>
      <c r="J12" s="19">
        <f>$B12*('Data &amp; d)'!$G$4*J$2^(1/2)*$C12^(1/2))-($C12*'Data &amp; d)'!$G$5)-(J$2^3)</f>
        <v>-1361.8215798175997</v>
      </c>
      <c r="K12" s="19">
        <f>$B12*('Data &amp; d)'!$G$4*K$2^(1/2)*$C12^(1/2))-($C12*'Data &amp; d)'!$G$5)-(K$2^3)</f>
        <v>-281.18871633155686</v>
      </c>
      <c r="L12" s="19">
        <f>$B12*('Data &amp; d)'!$G$4*L$2^(1/2)*$C12^(1/2))-($C12*'Data &amp; d)'!$G$5)-(L$2^3)</f>
        <v>608.84467008076172</v>
      </c>
      <c r="M12" s="19">
        <f>$B12*('Data &amp; d)'!$G$4*M$2^(1/2)*$C12^(1/2))-($C12*'Data &amp; d)'!$G$5)-(M$2^3)</f>
        <v>1364.5774790866762</v>
      </c>
      <c r="N12" s="19">
        <f>$B12*('Data &amp; d)'!$G$4*N$2^(1/2)*$C12^(1/2))-($C12*'Data &amp; d)'!$G$5)-(N$2^3)</f>
        <v>2011.9603792538865</v>
      </c>
      <c r="O12" s="19">
        <f>$B12*('Data &amp; d)'!$G$4*O$2^(1/2)*$C12^(1/2))-($C12*'Data &amp; d)'!$G$5)-(O$2^3)</f>
        <v>2563.9735332617265</v>
      </c>
      <c r="P12" s="19">
        <f>$B12*('Data &amp; d)'!$G$4*P$2^(1/2)*$C12^(1/2))-($C12*'Data &amp; d)'!$G$5)-(P$2^3)</f>
        <v>3026.983567090846</v>
      </c>
      <c r="Q12" s="19">
        <f>$B12*('Data &amp; d)'!$G$4*Q$2^(1/2)*$C12^(1/2))-($C12*'Data &amp; d)'!$G$5)-(Q$2^3)</f>
        <v>3403.580368484164</v>
      </c>
      <c r="R12" s="19">
        <f>$B12*('Data &amp; d)'!$G$4*R$2^(1/2)*$C12^(1/2))-($C12*'Data &amp; d)'!$G$5)-(R$2^3)</f>
        <v>3694.0181824220845</v>
      </c>
      <c r="S12" s="19">
        <f>$B12*('Data &amp; d)'!$G$4*S$2^(1/2)*$C12^(1/2))-($C12*'Data &amp; d)'!$G$5)-(S$2^3)</f>
        <v>3897.0184586762362</v>
      </c>
      <c r="T12" s="19">
        <f>$B12*('Data &amp; d)'!$G$4*T$2^(1/2)*$C12^(1/2))-($C12*'Data &amp; d)'!$G$5)-(T$2^3)</f>
        <v>4010.2492940629318</v>
      </c>
      <c r="U12" s="19">
        <f>$B12*('Data &amp; d)'!$G$4*U$2^(1/2)*$C12^(1/2))-($C12*'Data &amp; d)'!$G$5)-(U$2^3)</f>
        <v>4030.6277334206416</v>
      </c>
      <c r="V12" s="19">
        <f>$B12*('Data &amp; d)'!$G$4*V$2^(1/2)*$C12^(1/2))-($C12*'Data &amp; d)'!$G$5)-(V$2^3)</f>
        <v>3954.5189054905522</v>
      </c>
      <c r="W12" s="19">
        <f>$B12*('Data &amp; d)'!$G$4*W$2^(1/2)*$C12^(1/2))-($C12*'Data &amp; d)'!$G$5)-(W$2^3)</f>
        <v>3777.872015469623</v>
      </c>
      <c r="X12" s="19">
        <f>$B12*('Data &amp; d)'!$G$4*X$2^(1/2)*$C12^(1/2))-($C12*'Data &amp; d)'!$G$5)-(X$2^3)</f>
        <v>3496.3160668875689</v>
      </c>
      <c r="Y12" s="19">
        <f>$B12*('Data &amp; d)'!$G$4*Y$2^(1/2)*$C12^(1/2))-($C12*'Data &amp; d)'!$G$5)-(Y$2^3)</f>
        <v>3105.2289945112743</v>
      </c>
      <c r="Z12" s="19">
        <f>$B12*('Data &amp; d)'!$G$4*Z$2^(1/2)*$C12^(1/2))-($C12*'Data &amp; d)'!$G$5)-(Z$2^3)</f>
        <v>2599.788713999289</v>
      </c>
      <c r="AA12" s="19">
        <f>$B12*('Data &amp; d)'!$G$4*AA$2^(1/2)*$C12^(1/2))-($C12*'Data &amp; d)'!$G$5)-(AA$2^3)</f>
        <v>1975.0115539745057</v>
      </c>
      <c r="AB12" s="19">
        <f>$B12*('Data &amp; d)'!$G$4*AB$2^(1/2)*$C12^(1/2))-($C12*'Data &amp; d)'!$G$5)-(AB$2^3)</f>
        <v>1225.7816848993971</v>
      </c>
      <c r="AC12" s="19">
        <f>$B12*('Data &amp; d)'!$G$4*AC$2^(1/2)*$C12^(1/2))-($C12*'Data &amp; d)'!$G$5)-(AC$2^3)</f>
        <v>346.87399574846131</v>
      </c>
      <c r="AD12" s="19">
        <f>$B12*('Data &amp; d)'!$G$4*AD$2^(1/2)*$C12^(1/2))-($C12*'Data &amp; d)'!$G$5)-(AD$2^3)</f>
        <v>-667.02788211100051</v>
      </c>
      <c r="AE12" s="19">
        <f>$B12*('Data &amp; d)'!$G$4*AE$2^(1/2)*$C12^(1/2))-($C12*'Data &amp; d)'!$G$5)-(AE$2^3)</f>
        <v>-1821.3172019926533</v>
      </c>
      <c r="AF12" s="19">
        <f>$B12*('Data &amp; d)'!$G$4*AF$2^(1/2)*$C12^(1/2))-($C12*'Data &amp; d)'!$G$5)-(AF$2^3)</f>
        <v>-3121.4525147661807</v>
      </c>
      <c r="AG12" s="20">
        <f>$B12*('Data &amp; d)'!$G$4*AG$2^(1/2)*$C12^(1/2))-($C12*'Data &amp; d)'!$G$5)-(AG$2^3)</f>
        <v>-4572.948234709027</v>
      </c>
    </row>
    <row r="13" spans="1:33" x14ac:dyDescent="0.2">
      <c r="A13" s="16">
        <v>43475</v>
      </c>
      <c r="B13" s="17">
        <v>141.83000000000001</v>
      </c>
      <c r="C13" s="12">
        <v>113.84237320497907</v>
      </c>
      <c r="D13">
        <f>B13*('Data &amp; d)'!$G$4*$B$96^(1/2)*C13^(1/2))-(C13*'Data &amp; d)'!$G$5)-($B$96^3)</f>
        <v>4613.6242932133737</v>
      </c>
      <c r="H13" s="18">
        <f>$B13*('Data &amp; d)'!$G$4*H$2^(1/2)*$C13^(1/2))-($C13*'Data &amp; d)'!$G$5)-(H$2^3)</f>
        <v>-6830.5423922987438</v>
      </c>
      <c r="I13" s="19">
        <f>$B13*('Data &amp; d)'!$G$4*I$2^(1/2)*$C13^(1/2))-($C13*'Data &amp; d)'!$G$5)-(I$2^3)</f>
        <v>-3048.3355898860677</v>
      </c>
      <c r="J13" s="19">
        <f>$B13*('Data &amp; d)'!$G$4*J$2^(1/2)*$C13^(1/2))-($C13*'Data &amp; d)'!$G$5)-(J$2^3)</f>
        <v>-1488.2800230645871</v>
      </c>
      <c r="K13" s="19">
        <f>$B13*('Data &amp; d)'!$G$4*K$2^(1/2)*$C13^(1/2))-($C13*'Data &amp; d)'!$G$5)-(K$2^3)</f>
        <v>-304.83599497979867</v>
      </c>
      <c r="L13" s="19">
        <f>$B13*('Data &amp; d)'!$G$4*L$2^(1/2)*$C13^(1/2))-($C13*'Data &amp; d)'!$G$5)-(L$2^3)</f>
        <v>671.87121252660836</v>
      </c>
      <c r="M13" s="19">
        <f>$B13*('Data &amp; d)'!$G$4*M$2^(1/2)*$C13^(1/2))-($C13*'Data &amp; d)'!$G$5)-(M$2^3)</f>
        <v>1503.9651908356163</v>
      </c>
      <c r="N13" s="19">
        <f>$B13*('Data &amp; d)'!$G$4*N$2^(1/2)*$C13^(1/2))-($C13*'Data &amp; d)'!$G$5)-(N$2^3)</f>
        <v>2220.3838650386524</v>
      </c>
      <c r="O13" s="19">
        <f>$B13*('Data &amp; d)'!$G$4*O$2^(1/2)*$C13^(1/2))-($C13*'Data &amp; d)'!$G$5)-(O$2^3)</f>
        <v>2835.8819652130724</v>
      </c>
      <c r="P13" s="19">
        <f>$B13*('Data &amp; d)'!$G$4*P$2^(1/2)*$C13^(1/2))-($C13*'Data &amp; d)'!$G$5)-(P$2^3)</f>
        <v>3357.9823461695696</v>
      </c>
      <c r="Q13" s="19">
        <f>$B13*('Data &amp; d)'!$G$4*Q$2^(1/2)*$C13^(1/2))-($C13*'Data &amp; d)'!$G$5)-(Q$2^3)</f>
        <v>3790.0780149392858</v>
      </c>
      <c r="R13" s="19">
        <f>$B13*('Data &amp; d)'!$G$4*R$2^(1/2)*$C13^(1/2))-($C13*'Data &amp; d)'!$G$5)-(R$2^3)</f>
        <v>4133.0079627679106</v>
      </c>
      <c r="S13" s="19">
        <f>$B13*('Data &amp; d)'!$G$4*S$2^(1/2)*$C13^(1/2))-($C13*'Data &amp; d)'!$G$5)-(S$2^3)</f>
        <v>4385.9350756243193</v>
      </c>
      <c r="T13" s="19">
        <f>$B13*('Data &amp; d)'!$G$4*T$2^(1/2)*$C13^(1/2))-($C13*'Data &amp; d)'!$G$5)-(T$2^3)</f>
        <v>4546.8704023391465</v>
      </c>
      <c r="U13" s="19">
        <f>$B13*('Data &amp; d)'!$G$4*U$2^(1/2)*$C13^(1/2))-($C13*'Data &amp; d)'!$G$5)-(U$2^3)</f>
        <v>4613.0037194843217</v>
      </c>
      <c r="V13" s="19">
        <f>$B13*('Data &amp; d)'!$G$4*V$2^(1/2)*$C13^(1/2))-($C13*'Data &amp; d)'!$G$5)-(V$2^3)</f>
        <v>4580.9212856420718</v>
      </c>
      <c r="W13" s="19">
        <f>$B13*('Data &amp; d)'!$G$4*W$2^(1/2)*$C13^(1/2))-($C13*'Data &amp; d)'!$G$5)-(W$2^3)</f>
        <v>4446.7545487041652</v>
      </c>
      <c r="X13" s="19">
        <f>$B13*('Data &amp; d)'!$G$4*X$2^(1/2)*$C13^(1/2))-($C13*'Data &amp; d)'!$G$5)-(X$2^3)</f>
        <v>4206.2848173519596</v>
      </c>
      <c r="Y13" s="19">
        <f>$B13*('Data &amp; d)'!$G$4*Y$2^(1/2)*$C13^(1/2))-($C13*'Data &amp; d)'!$G$5)-(Y$2^3)</f>
        <v>3855.0188576039654</v>
      </c>
      <c r="Z13" s="19">
        <f>$B13*('Data &amp; d)'!$G$4*Z$2^(1/2)*$C13^(1/2))-($C13*'Data &amp; d)'!$G$5)-(Z$2^3)</f>
        <v>3388.2447154037254</v>
      </c>
      <c r="AA13" s="19">
        <f>$B13*('Data &amp; d)'!$G$4*AA$2^(1/2)*$C13^(1/2))-($C13*'Data &amp; d)'!$G$5)-(AA$2^3)</f>
        <v>2801.0737419337638</v>
      </c>
      <c r="AB13" s="19">
        <f>$B13*('Data &amp; d)'!$G$4*AB$2^(1/2)*$C13^(1/2))-($C13*'Data &amp; d)'!$G$5)-(AB$2^3)</f>
        <v>2088.4727739699774</v>
      </c>
      <c r="AC13" s="19">
        <f>$B13*('Data &amp; d)'!$G$4*AC$2^(1/2)*$C13^(1/2))-($C13*'Data &amp; d)'!$G$5)-(AC$2^3)</f>
        <v>1245.2891494291871</v>
      </c>
      <c r="AD13" s="19">
        <f>$B13*('Data &amp; d)'!$G$4*AD$2^(1/2)*$C13^(1/2))-($C13*'Data &amp; d)'!$G$5)-(AD$2^3)</f>
        <v>266.2704164088791</v>
      </c>
      <c r="AE13" s="19">
        <f>$B13*('Data &amp; d)'!$G$4*AE$2^(1/2)*$C13^(1/2))-($C13*'Data &amp; d)'!$G$5)-(AE$2^3)</f>
        <v>-853.9199500769173</v>
      </c>
      <c r="AF13" s="19">
        <f>$B13*('Data &amp; d)'!$G$4*AF$2^(1/2)*$C13^(1/2))-($C13*'Data &amp; d)'!$G$5)-(AF$2^3)</f>
        <v>-2120.6898776239505</v>
      </c>
      <c r="AG13" s="20">
        <f>$B13*('Data &amp; d)'!$G$4*AG$2^(1/2)*$C13^(1/2))-($C13*'Data &amp; d)'!$G$5)-(AG$2^3)</f>
        <v>-3539.508380235362</v>
      </c>
    </row>
    <row r="14" spans="1:33" x14ac:dyDescent="0.2">
      <c r="A14" s="16">
        <v>43476</v>
      </c>
      <c r="B14" s="17">
        <v>150.44999999999999</v>
      </c>
      <c r="C14" s="12">
        <v>128.10670129476634</v>
      </c>
      <c r="D14">
        <f>B14*('Data &amp; d)'!$G$4*$B$96^(1/2)*C14^(1/2))-(C14*'Data &amp; d)'!$G$5)-($B$96^3)</f>
        <v>5469.1586378975662</v>
      </c>
      <c r="H14" s="18">
        <f>$B14*('Data &amp; d)'!$G$4*H$2^(1/2)*$C14^(1/2))-($C14*'Data &amp; d)'!$G$5)-(H$2^3)</f>
        <v>-7686.4020776859807</v>
      </c>
      <c r="I14" s="19">
        <f>$B14*('Data &amp; d)'!$G$4*I$2^(1/2)*$C14^(1/2))-($C14*'Data &amp; d)'!$G$5)-(I$2^3)</f>
        <v>-3430.2601921202904</v>
      </c>
      <c r="J14" s="19">
        <f>$B14*('Data &amp; d)'!$G$4*J$2^(1/2)*$C14^(1/2))-($C14*'Data &amp; d)'!$G$5)-(J$2^3)</f>
        <v>-1673.8942861724108</v>
      </c>
      <c r="K14" s="19">
        <f>$B14*('Data &amp; d)'!$G$4*K$2^(1/2)*$C14^(1/2))-($C14*'Data &amp; d)'!$G$5)-(K$2^3)</f>
        <v>-339.81603685663504</v>
      </c>
      <c r="L14" s="19">
        <f>$B14*('Data &amp; d)'!$G$4*L$2^(1/2)*$C14^(1/2))-($C14*'Data &amp; d)'!$G$5)-(L$2^3)</f>
        <v>763.88169344539983</v>
      </c>
      <c r="M14" s="19">
        <f>$B14*('Data &amp; d)'!$G$4*M$2^(1/2)*$C14^(1/2))-($C14*'Data &amp; d)'!$G$5)-(M$2^3)</f>
        <v>1707.8565683005336</v>
      </c>
      <c r="N14" s="19">
        <f>$B14*('Data &amp; d)'!$G$4*N$2^(1/2)*$C14^(1/2))-($C14*'Data &amp; d)'!$G$5)-(N$2^3)</f>
        <v>2525.4233045798146</v>
      </c>
      <c r="O14" s="19">
        <f>$B14*('Data &amp; d)'!$G$4*O$2^(1/2)*$C14^(1/2))-($C14*'Data &amp; d)'!$G$5)-(O$2^3)</f>
        <v>3233.9366474374283</v>
      </c>
      <c r="P14" s="19">
        <f>$B14*('Data &amp; d)'!$G$4*P$2^(1/2)*$C14^(1/2))-($C14*'Data &amp; d)'!$G$5)-(P$2^3)</f>
        <v>3842.613505341159</v>
      </c>
      <c r="Q14" s="19">
        <f>$B14*('Data &amp; d)'!$G$4*Q$2^(1/2)*$C14^(1/2))-($C14*'Data &amp; d)'!$G$5)-(Q$2^3)</f>
        <v>4356.0235790110883</v>
      </c>
      <c r="R14" s="19">
        <f>$B14*('Data &amp; d)'!$G$4*R$2^(1/2)*$C14^(1/2))-($C14*'Data &amp; d)'!$G$5)-(R$2^3)</f>
        <v>4775.8626032054935</v>
      </c>
      <c r="S14" s="19">
        <f>$B14*('Data &amp; d)'!$G$4*S$2^(1/2)*$C14^(1/2))-($C14*'Data &amp; d)'!$G$5)-(S$2^3)</f>
        <v>5101.9402360415161</v>
      </c>
      <c r="T14" s="19">
        <f>$B14*('Data &amp; d)'!$G$4*T$2^(1/2)*$C14^(1/2))-($C14*'Data &amp; d)'!$G$5)-(T$2^3)</f>
        <v>5332.7700039727106</v>
      </c>
      <c r="U14" s="19">
        <f>$B14*('Data &amp; d)'!$G$4*U$2^(1/2)*$C14^(1/2))-($C14*'Data &amp; d)'!$G$5)-(U$2^3)</f>
        <v>5465.9412776465642</v>
      </c>
      <c r="V14" s="19">
        <f>$B14*('Data &amp; d)'!$G$4*V$2^(1/2)*$C14^(1/2))-($C14*'Data &amp; d)'!$G$5)-(V$2^3)</f>
        <v>5498.3643049856291</v>
      </c>
      <c r="W14" s="19">
        <f>$B14*('Data &amp; d)'!$G$4*W$2^(1/2)*$C14^(1/2))-($C14*'Data &amp; d)'!$G$5)-(W$2^3)</f>
        <v>5426.4375475519773</v>
      </c>
      <c r="X14" s="19">
        <f>$B14*('Data &amp; d)'!$G$4*X$2^(1/2)*$C14^(1/2))-($C14*'Data &amp; d)'!$G$5)-(X$2^3)</f>
        <v>5246.1654645767812</v>
      </c>
      <c r="Y14" s="19">
        <f>$B14*('Data &amp; d)'!$G$4*Y$2^(1/2)*$C14^(1/2))-($C14*'Data &amp; d)'!$G$5)-(Y$2^3)</f>
        <v>4953.2435797424951</v>
      </c>
      <c r="Z14" s="19">
        <f>$B14*('Data &amp; d)'!$G$4*Z$2^(1/2)*$C14^(1/2))-($C14*'Data &amp; d)'!$G$5)-(Z$2^3)</f>
        <v>4543.1212968547261</v>
      </c>
      <c r="AA14" s="19">
        <f>$B14*('Data &amp; d)'!$G$4*AA$2^(1/2)*$C14^(1/2))-($C14*'Data &amp; d)'!$G$5)-(AA$2^3)</f>
        <v>4011.0491898090586</v>
      </c>
      <c r="AB14" s="19">
        <f>$B14*('Data &amp; d)'!$G$4*AB$2^(1/2)*$C14^(1/2))-($C14*'Data &amp; d)'!$G$5)-(AB$2^3)</f>
        <v>3352.1152142870487</v>
      </c>
      <c r="AC14" s="19">
        <f>$B14*('Data &amp; d)'!$G$4*AC$2^(1/2)*$C14^(1/2))-($C14*'Data &amp; d)'!$G$5)-(AC$2^3)</f>
        <v>2561.2728570858271</v>
      </c>
      <c r="AD14" s="19">
        <f>$B14*('Data &amp; d)'!$G$4*AD$2^(1/2)*$C14^(1/2))-($C14*'Data &amp; d)'!$G$5)-(AD$2^3)</f>
        <v>1633.3633141757673</v>
      </c>
      <c r="AE14" s="19">
        <f>$B14*('Data &amp; d)'!$G$4*AE$2^(1/2)*$C14^(1/2))-($C14*'Data &amp; d)'!$G$5)-(AE$2^3)</f>
        <v>563.13317632490725</v>
      </c>
      <c r="AF14" s="19">
        <f>$B14*('Data &amp; d)'!$G$4*AF$2^(1/2)*$C14^(1/2))-($C14*'Data &amp; d)'!$G$5)-(AF$2^3)</f>
        <v>-654.75131315438921</v>
      </c>
      <c r="AG14" s="20">
        <f>$B14*('Data &amp; d)'!$G$4*AG$2^(1/2)*$C14^(1/2))-($C14*'Data &amp; d)'!$G$5)-(AG$2^3)</f>
        <v>-2025.6926498575303</v>
      </c>
    </row>
    <row r="15" spans="1:33" x14ac:dyDescent="0.2">
      <c r="A15" s="16">
        <v>43477</v>
      </c>
      <c r="B15" s="17">
        <v>143.63999999999999</v>
      </c>
      <c r="C15" s="12">
        <v>116.76736833808401</v>
      </c>
      <c r="D15">
        <f>B15*('Data &amp; d)'!$G$4*$B$96^(1/2)*C15^(1/2))-(C15*'Data &amp; d)'!$G$5)-($B$96^3)</f>
        <v>4789.0810651821321</v>
      </c>
      <c r="H15" s="18">
        <f>$B15*('Data &amp; d)'!$G$4*H$2^(1/2)*$C15^(1/2))-($C15*'Data &amp; d)'!$G$5)-(H$2^3)</f>
        <v>-7006.0421002850408</v>
      </c>
      <c r="I15" s="19">
        <f>$B15*('Data &amp; d)'!$G$4*I$2^(1/2)*$C15^(1/2))-($C15*'Data &amp; d)'!$G$5)-(I$2^3)</f>
        <v>-3126.6451794145792</v>
      </c>
      <c r="J15" s="19">
        <f>$B15*('Data &amp; d)'!$G$4*J$2^(1/2)*$C15^(1/2))-($C15*'Data &amp; d)'!$G$5)-(J$2^3)</f>
        <v>-1526.3321473992355</v>
      </c>
      <c r="K15" s="19">
        <f>$B15*('Data &amp; d)'!$G$4*K$2^(1/2)*$C15^(1/2))-($C15*'Data &amp; d)'!$G$5)-(K$2^3)</f>
        <v>-311.9974798035737</v>
      </c>
      <c r="L15" s="19">
        <f>$B15*('Data &amp; d)'!$G$4*L$2^(1/2)*$C15^(1/2))-($C15*'Data &amp; d)'!$G$5)-(L$2^3)</f>
        <v>690.75174145588244</v>
      </c>
      <c r="M15" s="19">
        <f>$B15*('Data &amp; d)'!$G$4*M$2^(1/2)*$C15^(1/2))-($C15*'Data &amp; d)'!$G$5)-(M$2^3)</f>
        <v>1545.7891944621833</v>
      </c>
      <c r="N15" s="19">
        <f>$B15*('Data &amp; d)'!$G$4*N$2^(1/2)*$C15^(1/2))-($C15*'Data &amp; d)'!$G$5)-(N$2^3)</f>
        <v>2282.9503553145814</v>
      </c>
      <c r="O15" s="19">
        <f>$B15*('Data &amp; d)'!$G$4*O$2^(1/2)*$C15^(1/2))-($C15*'Data &amp; d)'!$G$5)-(O$2^3)</f>
        <v>2917.523140558983</v>
      </c>
      <c r="P15" s="19">
        <f>$B15*('Data &amp; d)'!$G$4*P$2^(1/2)*$C15^(1/2))-($C15*'Data &amp; d)'!$G$5)-(P$2^3)</f>
        <v>3457.3778054865697</v>
      </c>
      <c r="Q15" s="19">
        <f>$B15*('Data &amp; d)'!$G$4*Q$2^(1/2)*$C15^(1/2))-($C15*'Data &amp; d)'!$G$5)-(Q$2^3)</f>
        <v>3906.1486623263436</v>
      </c>
      <c r="R15" s="19">
        <f>$B15*('Data &amp; d)'!$G$4*R$2^(1/2)*$C15^(1/2))-($C15*'Data &amp; d)'!$G$5)-(R$2^3)</f>
        <v>4264.8503951697885</v>
      </c>
      <c r="S15" s="19">
        <f>$B15*('Data &amp; d)'!$G$4*S$2^(1/2)*$C15^(1/2))-($C15*'Data &amp; d)'!$G$5)-(S$2^3)</f>
        <v>4532.7785238926908</v>
      </c>
      <c r="T15" s="19">
        <f>$B15*('Data &amp; d)'!$G$4*T$2^(1/2)*$C15^(1/2))-($C15*'Data &amp; d)'!$G$5)-(T$2^3)</f>
        <v>4708.0471406778934</v>
      </c>
      <c r="U15" s="19">
        <f>$B15*('Data &amp; d)'!$G$4*U$2^(1/2)*$C15^(1/2))-($C15*'Data &amp; d)'!$G$5)-(U$2^3)</f>
        <v>4787.927967065988</v>
      </c>
      <c r="V15" s="19">
        <f>$B15*('Data &amp; d)'!$G$4*V$2^(1/2)*$C15^(1/2))-($C15*'Data &amp; d)'!$G$5)-(V$2^3)</f>
        <v>4769.0737023047795</v>
      </c>
      <c r="W15" s="19">
        <f>$B15*('Data &amp; d)'!$G$4*W$2^(1/2)*$C15^(1/2))-($C15*'Data &amp; d)'!$G$5)-(W$2^3)</f>
        <v>4647.6705509207959</v>
      </c>
      <c r="X15" s="19">
        <f>$B15*('Data &amp; d)'!$G$4*X$2^(1/2)*$C15^(1/2))-($C15*'Data &amp; d)'!$G$5)-(X$2^3)</f>
        <v>4419.5455831968065</v>
      </c>
      <c r="Y15" s="19">
        <f>$B15*('Data &amp; d)'!$G$4*Y$2^(1/2)*$C15^(1/2))-($C15*'Data &amp; d)'!$G$5)-(Y$2^3)</f>
        <v>4080.2442737854071</v>
      </c>
      <c r="Z15" s="19">
        <f>$B15*('Data &amp; d)'!$G$4*Z$2^(1/2)*$C15^(1/2))-($C15*'Data &amp; d)'!$G$5)-(Z$2^3)</f>
        <v>3625.0877583723704</v>
      </c>
      <c r="AA15" s="19">
        <f>$B15*('Data &amp; d)'!$G$4*AA$2^(1/2)*$C15^(1/2))-($C15*'Data &amp; d)'!$G$5)-(AA$2^3)</f>
        <v>3049.2159386156964</v>
      </c>
      <c r="AB15" s="19">
        <f>$B15*('Data &amp; d)'!$G$4*AB$2^(1/2)*$C15^(1/2))-($C15*'Data &amp; d)'!$G$5)-(AB$2^3)</f>
        <v>2347.6204892094065</v>
      </c>
      <c r="AC15" s="19">
        <f>$B15*('Data &amp; d)'!$G$4*AC$2^(1/2)*$C15^(1/2))-($C15*'Data &amp; d)'!$G$5)-(AC$2^3)</f>
        <v>1515.1705160774145</v>
      </c>
      <c r="AD15" s="19">
        <f>$B15*('Data &amp; d)'!$G$4*AD$2^(1/2)*$C15^(1/2))-($C15*'Data &amp; d)'!$G$5)-(AD$2^3)</f>
        <v>546.63277173608367</v>
      </c>
      <c r="AE15" s="19">
        <f>$B15*('Data &amp; d)'!$G$4*AE$2^(1/2)*$C15^(1/2))-($C15*'Data &amp; d)'!$G$5)-(AE$2^3)</f>
        <v>-563.31222420886843</v>
      </c>
      <c r="AF15" s="19">
        <f>$B15*('Data &amp; d)'!$G$4*AF$2^(1/2)*$C15^(1/2))-($C15*'Data &amp; d)'!$G$5)-(AF$2^3)</f>
        <v>-1820.0571890857973</v>
      </c>
      <c r="AG15" s="20">
        <f>$B15*('Data &amp; d)'!$G$4*AG$2^(1/2)*$C15^(1/2))-($C15*'Data &amp; d)'!$G$5)-(AG$2^3)</f>
        <v>-3229.057495932735</v>
      </c>
    </row>
    <row r="16" spans="1:33" x14ac:dyDescent="0.2">
      <c r="A16" s="16">
        <v>43478</v>
      </c>
      <c r="B16" s="17">
        <v>137.22</v>
      </c>
      <c r="C16" s="12">
        <v>106.56411972824981</v>
      </c>
      <c r="D16">
        <f>B16*('Data &amp; d)'!$G$4*$B$96^(1/2)*C16^(1/2))-(C16*'Data &amp; d)'!$G$5)-($B$96^3)</f>
        <v>4176.7927058161858</v>
      </c>
      <c r="H16" s="18">
        <f>$B16*('Data &amp; d)'!$G$4*H$2^(1/2)*$C16^(1/2))-($C16*'Data &amp; d)'!$G$5)-(H$2^3)</f>
        <v>-6393.8471836949884</v>
      </c>
      <c r="I16" s="19">
        <f>$B16*('Data &amp; d)'!$G$4*I$2^(1/2)*$C16^(1/2))-($C16*'Data &amp; d)'!$G$5)-(I$2^3)</f>
        <v>-2853.5455109162008</v>
      </c>
      <c r="J16" s="19">
        <f>$B16*('Data &amp; d)'!$G$4*J$2^(1/2)*$C16^(1/2))-($C16*'Data &amp; d)'!$G$5)-(J$2^3)</f>
        <v>-1393.6903295966986</v>
      </c>
      <c r="K16" s="19">
        <f>$B16*('Data &amp; d)'!$G$4*K$2^(1/2)*$C16^(1/2))-($C16*'Data &amp; d)'!$G$5)-(K$2^3)</f>
        <v>-287.13276151347418</v>
      </c>
      <c r="L16" s="19">
        <f>$B16*('Data &amp; d)'!$G$4*L$2^(1/2)*$C16^(1/2))-($C16*'Data &amp; d)'!$G$5)-(L$2^3)</f>
        <v>624.75616186258685</v>
      </c>
      <c r="M16" s="19">
        <f>$B16*('Data &amp; d)'!$G$4*M$2^(1/2)*$C16^(1/2))-($C16*'Data &amp; d)'!$G$5)-(M$2^3)</f>
        <v>1399.7440854720971</v>
      </c>
      <c r="N16" s="19">
        <f>$B16*('Data &amp; d)'!$G$4*N$2^(1/2)*$C16^(1/2))-($C16*'Data &amp; d)'!$G$5)-(N$2^3)</f>
        <v>2064.5349398775616</v>
      </c>
      <c r="O16" s="19">
        <f>$B16*('Data &amp; d)'!$G$4*O$2^(1/2)*$C16^(1/2))-($C16*'Data &amp; d)'!$G$5)-(O$2^3)</f>
        <v>2632.556359934717</v>
      </c>
      <c r="P16" s="19">
        <f>$B16*('Data &amp; d)'!$G$4*P$2^(1/2)*$C16^(1/2))-($C16*'Data &amp; d)'!$G$5)-(P$2^3)</f>
        <v>3110.4665245015913</v>
      </c>
      <c r="Q16" s="19">
        <f>$B16*('Data &amp; d)'!$G$4*Q$2^(1/2)*$C16^(1/2))-($C16*'Data &amp; d)'!$G$5)-(Q$2^3)</f>
        <v>3501.0578346413731</v>
      </c>
      <c r="R16" s="19">
        <f>$B16*('Data &amp; d)'!$G$4*R$2^(1/2)*$C16^(1/2))-($C16*'Data &amp; d)'!$G$5)-(R$2^3)</f>
        <v>3804.7319840502842</v>
      </c>
      <c r="S16" s="19">
        <f>$B16*('Data &amp; d)'!$G$4*S$2^(1/2)*$C16^(1/2))-($C16*'Data &amp; d)'!$G$5)-(S$2^3)</f>
        <v>4020.3217343701817</v>
      </c>
      <c r="T16" s="19">
        <f>$B16*('Data &amp; d)'!$G$4*T$2^(1/2)*$C16^(1/2))-($C16*'Data &amp; d)'!$G$5)-(T$2^3)</f>
        <v>4145.5816606680401</v>
      </c>
      <c r="U16" s="19">
        <f>$B16*('Data &amp; d)'!$G$4*U$2^(1/2)*$C16^(1/2))-($C16*'Data &amp; d)'!$G$5)-(U$2^3)</f>
        <v>4177.4975793953272</v>
      </c>
      <c r="V16" s="19">
        <f>$B16*('Data &amp; d)'!$G$4*V$2^(1/2)*$C16^(1/2))-($C16*'Data &amp; d)'!$G$5)-(V$2^3)</f>
        <v>4112.4903790526787</v>
      </c>
      <c r="W16" s="19">
        <f>$B16*('Data &amp; d)'!$G$4*W$2^(1/2)*$C16^(1/2))-($C16*'Data &amp; d)'!$G$5)-(W$2^3)</f>
        <v>3946.5552188737238</v>
      </c>
      <c r="X16" s="19">
        <f>$B16*('Data &amp; d)'!$G$4*X$2^(1/2)*$C16^(1/2))-($C16*'Data &amp; d)'!$G$5)-(X$2^3)</f>
        <v>3675.3595074201621</v>
      </c>
      <c r="Y16" s="19">
        <f>$B16*('Data &amp; d)'!$G$4*Y$2^(1/2)*$C16^(1/2))-($C16*'Data &amp; d)'!$G$5)-(Y$2^3)</f>
        <v>3294.3136653484617</v>
      </c>
      <c r="Z16" s="19">
        <f>$B16*('Data &amp; d)'!$G$4*Z$2^(1/2)*$C16^(1/2))-($C16*'Data &amp; d)'!$G$5)-(Z$2^3)</f>
        <v>2798.6233785998775</v>
      </c>
      <c r="AA16" s="19">
        <f>$B16*('Data &amp; d)'!$G$4*AA$2^(1/2)*$C16^(1/2))-($C16*'Data &amp; d)'!$G$5)-(AA$2^3)</f>
        <v>2183.3289365392884</v>
      </c>
      <c r="AB16" s="19">
        <f>$B16*('Data &amp; d)'!$G$4*AB$2^(1/2)*$C16^(1/2))-($C16*'Data &amp; d)'!$G$5)-(AB$2^3)</f>
        <v>1443.3353546391827</v>
      </c>
      <c r="AC16" s="19">
        <f>$B16*('Data &amp; d)'!$G$4*AC$2^(1/2)*$C16^(1/2))-($C16*'Data &amp; d)'!$G$5)-(AC$2^3)</f>
        <v>573.43579048754145</v>
      </c>
      <c r="AD16" s="19">
        <f>$B16*('Data &amp; d)'!$G$4*AD$2^(1/2)*$C16^(1/2))-($C16*'Data &amp; d)'!$G$5)-(AD$2^3)</f>
        <v>-431.67000740428739</v>
      </c>
      <c r="AE16" s="19">
        <f>$B16*('Data &amp; d)'!$G$4*AE$2^(1/2)*$C16^(1/2))-($C16*'Data &amp; d)'!$G$5)-(AE$2^3)</f>
        <v>-1577.3609878224142</v>
      </c>
      <c r="AF16" s="19">
        <f>$B16*('Data &amp; d)'!$G$4*AF$2^(1/2)*$C16^(1/2))-($C16*'Data &amp; d)'!$G$5)-(AF$2^3)</f>
        <v>-2869.0829365498885</v>
      </c>
      <c r="AG16" s="20">
        <f>$B16*('Data &amp; d)'!$G$4*AG$2^(1/2)*$C16^(1/2))-($C16*'Data &amp; d)'!$G$5)-(AG$2^3)</f>
        <v>-4312.3388198010489</v>
      </c>
    </row>
    <row r="17" spans="1:33" x14ac:dyDescent="0.2">
      <c r="A17" s="16">
        <v>43479</v>
      </c>
      <c r="B17" s="17">
        <v>134.58000000000001</v>
      </c>
      <c r="C17" s="12">
        <v>102.50575408962092</v>
      </c>
      <c r="D17">
        <f>B17*('Data &amp; d)'!$G$4*$B$96^(1/2)*C17^(1/2))-(C17*'Data &amp; d)'!$G$5)-($B$96^3)</f>
        <v>3933.1325803036539</v>
      </c>
      <c r="H17" s="18">
        <f>$B17*('Data &amp; d)'!$G$4*H$2^(1/2)*$C17^(1/2))-($C17*'Data &amp; d)'!$G$5)-(H$2^3)</f>
        <v>-6150.3452453772552</v>
      </c>
      <c r="I17" s="19">
        <f>$B17*('Data &amp; d)'!$G$4*I$2^(1/2)*$C17^(1/2))-($C17*'Data &amp; d)'!$G$5)-(I$2^3)</f>
        <v>-2744.95300267329</v>
      </c>
      <c r="J17" s="19">
        <f>$B17*('Data &amp; d)'!$G$4*J$2^(1/2)*$C17^(1/2))-($C17*'Data &amp; d)'!$G$5)-(J$2^3)</f>
        <v>-1340.9791369828044</v>
      </c>
      <c r="K17" s="19">
        <f>$B17*('Data &amp; d)'!$G$4*K$2^(1/2)*$C17^(1/2))-($C17*'Data &amp; d)'!$G$5)-(K$2^3)</f>
        <v>-277.30081050549416</v>
      </c>
      <c r="L17" s="19">
        <f>$B17*('Data &amp; d)'!$G$4*L$2^(1/2)*$C17^(1/2))-($C17*'Data &amp; d)'!$G$5)-(L$2^3)</f>
        <v>598.43924003067514</v>
      </c>
      <c r="M17" s="19">
        <f>$B17*('Data &amp; d)'!$G$4*M$2^(1/2)*$C17^(1/2))-($C17*'Data &amp; d)'!$G$5)-(M$2^3)</f>
        <v>1341.5793673367725</v>
      </c>
      <c r="N17" s="19">
        <f>$B17*('Data &amp; d)'!$G$4*N$2^(1/2)*$C17^(1/2))-($C17*'Data &amp; d)'!$G$5)-(N$2^3)</f>
        <v>1977.577613022293</v>
      </c>
      <c r="O17" s="19">
        <f>$B17*('Data &amp; d)'!$G$4*O$2^(1/2)*$C17^(1/2))-($C17*'Data &amp; d)'!$G$5)-(O$2^3)</f>
        <v>2519.1214967570122</v>
      </c>
      <c r="P17" s="19">
        <f>$B17*('Data &amp; d)'!$G$4*P$2^(1/2)*$C17^(1/2))-($C17*'Data &amp; d)'!$G$5)-(P$2^3)</f>
        <v>2972.3869714116463</v>
      </c>
      <c r="Q17" s="19">
        <f>$B17*('Data &amp; d)'!$G$4*Q$2^(1/2)*$C17^(1/2))-($C17*'Data &amp; d)'!$G$5)-(Q$2^3)</f>
        <v>3339.8314827346403</v>
      </c>
      <c r="R17" s="19">
        <f>$B17*('Data &amp; d)'!$G$4*R$2^(1/2)*$C17^(1/2))-($C17*'Data &amp; d)'!$G$5)-(R$2^3)</f>
        <v>3621.6128454963582</v>
      </c>
      <c r="S17" s="19">
        <f>$B17*('Data &amp; d)'!$G$4*S$2^(1/2)*$C17^(1/2))-($C17*'Data &amp; d)'!$G$5)-(S$2^3)</f>
        <v>3816.3797124490411</v>
      </c>
      <c r="T17" s="19">
        <f>$B17*('Data &amp; d)'!$G$4*T$2^(1/2)*$C17^(1/2))-($C17*'Data &amp; d)'!$G$5)-(T$2^3)</f>
        <v>3921.7436243662669</v>
      </c>
      <c r="U17" s="19">
        <f>$B17*('Data &amp; d)'!$G$4*U$2^(1/2)*$C17^(1/2))-($C17*'Data &amp; d)'!$G$5)-(U$2^3)</f>
        <v>3934.5766500346654</v>
      </c>
      <c r="V17" s="19">
        <f>$B17*('Data &amp; d)'!$G$4*V$2^(1/2)*$C17^(1/2))-($C17*'Data &amp; d)'!$G$5)-(V$2^3)</f>
        <v>3851.207451785489</v>
      </c>
      <c r="W17" s="19">
        <f>$B17*('Data &amp; d)'!$G$4*W$2^(1/2)*$C17^(1/2))-($C17*'Data &amp; d)'!$G$5)-(W$2^3)</f>
        <v>3667.5551812653339</v>
      </c>
      <c r="X17" s="19">
        <f>$B17*('Data &amp; d)'!$G$4*X$2^(1/2)*$C17^(1/2))-($C17*'Data &amp; d)'!$G$5)-(X$2^3)</f>
        <v>3379.2237254386055</v>
      </c>
      <c r="Y17" s="19">
        <f>$B17*('Data &amp; d)'!$G$4*Y$2^(1/2)*$C17^(1/2))-($C17*'Data &amp; d)'!$G$5)-(Y$2^3)</f>
        <v>2981.569773575824</v>
      </c>
      <c r="Z17" s="19">
        <f>$B17*('Data &amp; d)'!$G$4*Z$2^(1/2)*$C17^(1/2))-($C17*'Data &amp; d)'!$G$5)-(Z$2^3)</f>
        <v>2469.7530798060961</v>
      </c>
      <c r="AA17" s="19">
        <f>$B17*('Data &amp; d)'!$G$4*AA$2^(1/2)*$C17^(1/2))-($C17*'Data &amp; d)'!$G$5)-(AA$2^3)</f>
        <v>1838.7743026302032</v>
      </c>
      <c r="AB17" s="19">
        <f>$B17*('Data &amp; d)'!$G$4*AB$2^(1/2)*$C17^(1/2))-($C17*'Data &amp; d)'!$G$5)-(AB$2^3)</f>
        <v>1083.5039800508002</v>
      </c>
      <c r="AC17" s="19">
        <f>$B17*('Data &amp; d)'!$G$4*AC$2^(1/2)*$C17^(1/2))-($C17*'Data &amp; d)'!$G$5)-(AC$2^3)</f>
        <v>198.70505352404871</v>
      </c>
      <c r="AD17" s="19">
        <f>$B17*('Data &amp; d)'!$G$4*AD$2^(1/2)*$C17^(1/2))-($C17*'Data &amp; d)'!$G$5)-(AD$2^3)</f>
        <v>-820.94938605830066</v>
      </c>
      <c r="AE17" s="19">
        <f>$B17*('Data &amp; d)'!$G$4*AE$2^(1/2)*$C17^(1/2))-($C17*'Data &amp; d)'!$G$5)-(AE$2^3)</f>
        <v>-1980.8619470496669</v>
      </c>
      <c r="AF17" s="19">
        <f>$B17*('Data &amp; d)'!$G$4*AF$2^(1/2)*$C17^(1/2))-($C17*'Data &amp; d)'!$G$5)-(AF$2^3)</f>
        <v>-3286.4995285781588</v>
      </c>
      <c r="AG17" s="20">
        <f>$B17*('Data &amp; d)'!$G$4*AG$2^(1/2)*$C17^(1/2))-($C17*'Data &amp; d)'!$G$5)-(AG$2^3)</f>
        <v>-4743.3840318574294</v>
      </c>
    </row>
    <row r="18" spans="1:33" x14ac:dyDescent="0.2">
      <c r="A18" s="16">
        <v>43480</v>
      </c>
      <c r="B18" s="17">
        <v>140.34</v>
      </c>
      <c r="C18" s="12">
        <v>111.46306644843469</v>
      </c>
      <c r="D18">
        <f>B18*('Data &amp; d)'!$G$4*$B$96^(1/2)*C18^(1/2))-(C18*'Data &amp; d)'!$G$5)-($B$96^3)</f>
        <v>4470.8571760664909</v>
      </c>
      <c r="H18" s="18">
        <f>$B18*('Data &amp; d)'!$G$4*H$2^(1/2)*$C18^(1/2))-($C18*'Data &amp; d)'!$G$5)-(H$2^3)</f>
        <v>-6687.7839869060808</v>
      </c>
      <c r="I18" s="19">
        <f>$B18*('Data &amp; d)'!$G$4*I$2^(1/2)*$C18^(1/2))-($C18*'Data &amp; d)'!$G$5)-(I$2^3)</f>
        <v>-2984.6475563010231</v>
      </c>
      <c r="J18" s="19">
        <f>$B18*('Data &amp; d)'!$G$4*J$2^(1/2)*$C18^(1/2))-($C18*'Data &amp; d)'!$G$5)-(J$2^3)</f>
        <v>-1457.3440098641422</v>
      </c>
      <c r="K18" s="19">
        <f>$B18*('Data &amp; d)'!$G$4*K$2^(1/2)*$C18^(1/2))-($C18*'Data &amp; d)'!$G$5)-(K$2^3)</f>
        <v>-299.03149093129286</v>
      </c>
      <c r="L18" s="19">
        <f>$B18*('Data &amp; d)'!$G$4*L$2^(1/2)*$C18^(1/2))-($C18*'Data &amp; d)'!$G$5)-(L$2^3)</f>
        <v>656.48887430403465</v>
      </c>
      <c r="M18" s="19">
        <f>$B18*('Data &amp; d)'!$G$4*M$2^(1/2)*$C18^(1/2))-($C18*'Data &amp; d)'!$G$5)-(M$2^3)</f>
        <v>1469.9168698602607</v>
      </c>
      <c r="N18" s="19">
        <f>$B18*('Data &amp; d)'!$G$4*N$2^(1/2)*$C18^(1/2))-($C18*'Data &amp; d)'!$G$5)-(N$2^3)</f>
        <v>2169.4602057305019</v>
      </c>
      <c r="O18" s="19">
        <f>$B18*('Data &amp; d)'!$G$4*O$2^(1/2)*$C18^(1/2))-($C18*'Data &amp; d)'!$G$5)-(O$2^3)</f>
        <v>2769.4398307293632</v>
      </c>
      <c r="P18" s="19">
        <f>$B18*('Data &amp; d)'!$G$4*P$2^(1/2)*$C18^(1/2))-($C18*'Data &amp; d)'!$G$5)-(P$2^3)</f>
        <v>3277.0959671777964</v>
      </c>
      <c r="Q18" s="19">
        <f>$B18*('Data &amp; d)'!$G$4*Q$2^(1/2)*$C18^(1/2))-($C18*'Data &amp; d)'!$G$5)-(Q$2^3)</f>
        <v>3695.6253049090919</v>
      </c>
      <c r="R18" s="19">
        <f>$B18*('Data &amp; d)'!$G$4*R$2^(1/2)*$C18^(1/2))-($C18*'Data &amp; d)'!$G$5)-(R$2^3)</f>
        <v>4025.723897812135</v>
      </c>
      <c r="S18" s="19">
        <f>$B18*('Data &amp; d)'!$G$4*S$2^(1/2)*$C18^(1/2))-($C18*'Data &amp; d)'!$G$5)-(S$2^3)</f>
        <v>4266.4467256972166</v>
      </c>
      <c r="T18" s="19">
        <f>$B18*('Data &amp; d)'!$G$4*T$2^(1/2)*$C18^(1/2))-($C18*'Data &amp; d)'!$G$5)-(T$2^3)</f>
        <v>4415.7210050434951</v>
      </c>
      <c r="U18" s="19">
        <f>$B18*('Data &amp; d)'!$G$4*U$2^(1/2)*$C18^(1/2))-($C18*'Data &amp; d)'!$G$5)-(U$2^3)</f>
        <v>4470.6698449546111</v>
      </c>
      <c r="V18" s="19">
        <f>$B18*('Data &amp; d)'!$G$4*V$2^(1/2)*$C18^(1/2))-($C18*'Data &amp; d)'!$G$5)-(V$2^3)</f>
        <v>4427.8254502857944</v>
      </c>
      <c r="W18" s="19">
        <f>$B18*('Data &amp; d)'!$G$4*W$2^(1/2)*$C18^(1/2))-($C18*'Data &amp; d)'!$G$5)-(W$2^3)</f>
        <v>4283.2747209074932</v>
      </c>
      <c r="X18" s="19">
        <f>$B18*('Data &amp; d)'!$G$4*X$2^(1/2)*$C18^(1/2))-($C18*'Data &amp; d)'!$G$5)-(X$2^3)</f>
        <v>4032.7617355141501</v>
      </c>
      <c r="Y18" s="19">
        <f>$B18*('Data &amp; d)'!$G$4*Y$2^(1/2)*$C18^(1/2))-($C18*'Data &amp; d)'!$G$5)-(Y$2^3)</f>
        <v>3671.7617681769552</v>
      </c>
      <c r="Z18" s="19">
        <f>$B18*('Data &amp; d)'!$G$4*Z$2^(1/2)*$C18^(1/2))-($C18*'Data &amp; d)'!$G$5)-(Z$2^3)</f>
        <v>3195.535944219735</v>
      </c>
      <c r="AA18" s="19">
        <f>$B18*('Data &amp; d)'!$G$4*AA$2^(1/2)*$C18^(1/2))-($C18*'Data &amp; d)'!$G$5)-(AA$2^3)</f>
        <v>2599.172387188828</v>
      </c>
      <c r="AB18" s="19">
        <f>$B18*('Data &amp; d)'!$G$4*AB$2^(1/2)*$C18^(1/2))-($C18*'Data &amp; d)'!$G$5)-(AB$2^3)</f>
        <v>1877.6177266266022</v>
      </c>
      <c r="AC18" s="19">
        <f>$B18*('Data &amp; d)'!$G$4*AC$2^(1/2)*$C18^(1/2))-($C18*'Data &amp; d)'!$G$5)-(AC$2^3)</f>
        <v>1025.7015907851346</v>
      </c>
      <c r="AD18" s="19">
        <f>$B18*('Data &amp; d)'!$G$4*AD$2^(1/2)*$C18^(1/2))-($C18*'Data &amp; d)'!$G$5)-(AD$2^3)</f>
        <v>38.155903739989299</v>
      </c>
      <c r="AE18" s="19">
        <f>$B18*('Data &amp; d)'!$G$4*AE$2^(1/2)*$C18^(1/2))-($C18*'Data &amp; d)'!$G$5)-(AE$2^3)</f>
        <v>-1090.3697263592876</v>
      </c>
      <c r="AF18" s="19">
        <f>$B18*('Data &amp; d)'!$G$4*AF$2^(1/2)*$C18^(1/2))-($C18*'Data &amp; d)'!$G$5)-(AF$2^3)</f>
        <v>-2365.2956016329153</v>
      </c>
      <c r="AG18" s="20">
        <f>$B18*('Data &amp; d)'!$G$4*AG$2^(1/2)*$C18^(1/2))-($C18*'Data &amp; d)'!$G$5)-(AG$2^3)</f>
        <v>-3792.1018338807953</v>
      </c>
    </row>
    <row r="19" spans="1:33" x14ac:dyDescent="0.2">
      <c r="A19" s="16">
        <v>43481</v>
      </c>
      <c r="B19" s="17">
        <v>146.44999999999999</v>
      </c>
      <c r="C19" s="12">
        <v>121.38330878634433</v>
      </c>
      <c r="D19">
        <f>B19*('Data &amp; d)'!$G$4*$B$96^(1/2)*C19^(1/2))-(C19*'Data &amp; d)'!$G$5)-($B$96^3)</f>
        <v>5065.8836637577006</v>
      </c>
      <c r="H19" s="18">
        <f>$B19*('Data &amp; d)'!$G$4*H$2^(1/2)*$C19^(1/2))-($C19*'Data &amp; d)'!$G$5)-(H$2^3)</f>
        <v>-7282.9985271806599</v>
      </c>
      <c r="I19" s="19">
        <f>$B19*('Data &amp; d)'!$G$4*I$2^(1/2)*$C19^(1/2))-($C19*'Data &amp; d)'!$G$5)-(I$2^3)</f>
        <v>-3250.2495288973396</v>
      </c>
      <c r="J19" s="19">
        <f>$B19*('Data &amp; d)'!$G$4*J$2^(1/2)*$C19^(1/2))-($C19*'Data &amp; d)'!$G$5)-(J$2^3)</f>
        <v>-1586.4159865995016</v>
      </c>
      <c r="K19" s="19">
        <f>$B19*('Data &amp; d)'!$G$4*K$2^(1/2)*$C19^(1/2))-($C19*'Data &amp; d)'!$G$5)-(K$2^3)</f>
        <v>-323.34031717388552</v>
      </c>
      <c r="L19" s="19">
        <f>$B19*('Data &amp; d)'!$G$4*L$2^(1/2)*$C19^(1/2))-($C19*'Data &amp; d)'!$G$5)-(L$2^3)</f>
        <v>720.49946938598077</v>
      </c>
      <c r="M19" s="19">
        <f>$B19*('Data &amp; d)'!$G$4*M$2^(1/2)*$C19^(1/2))-($C19*'Data &amp; d)'!$G$5)-(M$2^3)</f>
        <v>1611.7384371525277</v>
      </c>
      <c r="N19" s="19">
        <f>$B19*('Data &amp; d)'!$G$4*N$2^(1/2)*$C19^(1/2))-($C19*'Data &amp; d)'!$G$5)-(N$2^3)</f>
        <v>2381.6282690762528</v>
      </c>
      <c r="O19" s="19">
        <f>$B19*('Data &amp; d)'!$G$4*O$2^(1/2)*$C19^(1/2))-($C19*'Data &amp; d)'!$G$5)-(O$2^3)</f>
        <v>3046.298173532914</v>
      </c>
      <c r="P19" s="19">
        <f>$B19*('Data &amp; d)'!$G$4*P$2^(1/2)*$C19^(1/2))-($C19*'Data &amp; d)'!$G$5)-(P$2^3)</f>
        <v>3614.1665539816568</v>
      </c>
      <c r="Q19" s="19">
        <f>$B19*('Data &amp; d)'!$G$4*Q$2^(1/2)*$C19^(1/2))-($C19*'Data &amp; d)'!$G$5)-(Q$2^3)</f>
        <v>4089.2484676693002</v>
      </c>
      <c r="R19" s="19">
        <f>$B19*('Data &amp; d)'!$G$4*R$2^(1/2)*$C19^(1/2))-($C19*'Data &amp; d)'!$G$5)-(R$2^3)</f>
        <v>4472.8358168172617</v>
      </c>
      <c r="S19" s="19">
        <f>$B19*('Data &amp; d)'!$G$4*S$2^(1/2)*$C19^(1/2))-($C19*'Data &amp; d)'!$G$5)-(S$2^3)</f>
        <v>4764.4333985970588</v>
      </c>
      <c r="T19" s="19">
        <f>$B19*('Data &amp; d)'!$G$4*T$2^(1/2)*$C19^(1/2))-($C19*'Data &amp; d)'!$G$5)-(T$2^3)</f>
        <v>4962.3178928328889</v>
      </c>
      <c r="U19" s="19">
        <f>$B19*('Data &amp; d)'!$G$4*U$2^(1/2)*$C19^(1/2))-($C19*'Data &amp; d)'!$G$5)-(U$2^3)</f>
        <v>5063.8903184813553</v>
      </c>
      <c r="V19" s="19">
        <f>$B19*('Data &amp; d)'!$G$4*V$2^(1/2)*$C19^(1/2))-($C19*'Data &amp; d)'!$G$5)-(V$2^3)</f>
        <v>5065.9082086381131</v>
      </c>
      <c r="W19" s="19">
        <f>$B19*('Data &amp; d)'!$G$4*W$2^(1/2)*$C19^(1/2))-($C19*'Data &amp; d)'!$G$5)-(W$2^3)</f>
        <v>4964.6441659514894</v>
      </c>
      <c r="X19" s="19">
        <f>$B19*('Data &amp; d)'!$G$4*X$2^(1/2)*$C19^(1/2))-($C19*'Data &amp; d)'!$G$5)-(X$2^3)</f>
        <v>4755.9974659526215</v>
      </c>
      <c r="Y19" s="19">
        <f>$B19*('Data &amp; d)'!$G$4*Y$2^(1/2)*$C19^(1/2))-($C19*'Data &amp; d)'!$G$5)-(Y$2^3)</f>
        <v>4435.5746599709</v>
      </c>
      <c r="Z19" s="19">
        <f>$B19*('Data &amp; d)'!$G$4*Z$2^(1/2)*$C19^(1/2))-($C19*'Data &amp; d)'!$G$5)-(Z$2^3)</f>
        <v>3998.7490945628106</v>
      </c>
      <c r="AA19" s="19">
        <f>$B19*('Data &amp; d)'!$G$4*AA$2^(1/2)*$C19^(1/2))-($C19*'Data &amp; d)'!$G$5)-(AA$2^3)</f>
        <v>3440.7057199447572</v>
      </c>
      <c r="AB19" s="19">
        <f>$B19*('Data &amp; d)'!$G$4*AB$2^(1/2)*$C19^(1/2))-($C19*'Data &amp; d)'!$G$5)-(AB$2^3)</f>
        <v>2756.4754014857153</v>
      </c>
      <c r="AC19" s="19">
        <f>$B19*('Data &amp; d)'!$G$4*AC$2^(1/2)*$C19^(1/2))-($C19*'Data &amp; d)'!$G$5)-(AC$2^3)</f>
        <v>1940.9615919049484</v>
      </c>
      <c r="AD19" s="19">
        <f>$B19*('Data &amp; d)'!$G$4*AD$2^(1/2)*$C19^(1/2))-($C19*'Data &amp; d)'!$G$5)-(AD$2^3)</f>
        <v>988.96134553939737</v>
      </c>
      <c r="AE19" s="19">
        <f>$B19*('Data &amp; d)'!$G$4*AE$2^(1/2)*$C19^(1/2))-($C19*'Data &amp; d)'!$G$5)-(AE$2^3)</f>
        <v>-104.81792408240835</v>
      </c>
      <c r="AF19" s="19">
        <f>$B19*('Data &amp; d)'!$G$4*AF$2^(1/2)*$C19^(1/2))-($C19*'Data &amp; d)'!$G$5)-(AF$2^3)</f>
        <v>-1345.7449346668345</v>
      </c>
      <c r="AG19" s="20">
        <f>$B19*('Data &amp; d)'!$G$4*AG$2^(1/2)*$C19^(1/2))-($C19*'Data &amp; d)'!$G$5)-(AG$2^3)</f>
        <v>-2739.2535357640572</v>
      </c>
    </row>
    <row r="20" spans="1:33" x14ac:dyDescent="0.2">
      <c r="A20" s="16">
        <v>43482</v>
      </c>
      <c r="B20" s="17">
        <v>131.35</v>
      </c>
      <c r="C20" s="12">
        <v>97.646160452191864</v>
      </c>
      <c r="D20">
        <f>B20*('Data &amp; d)'!$G$4*$B$96^(1/2)*C20^(1/2))-(C20*'Data &amp; d)'!$G$5)-($B$96^3)</f>
        <v>3641.4564149960429</v>
      </c>
      <c r="H20" s="18">
        <f>$B20*('Data &amp; d)'!$G$4*H$2^(1/2)*$C20^(1/2))-($C20*'Data &amp; d)'!$G$5)-(H$2^3)</f>
        <v>-5858.7696271315117</v>
      </c>
      <c r="I20" s="19">
        <f>$B20*('Data &amp; d)'!$G$4*I$2^(1/2)*$C20^(1/2))-($C20*'Data &amp; d)'!$G$5)-(I$2^3)</f>
        <v>-2614.8968695258823</v>
      </c>
      <c r="J20" s="19">
        <f>$B20*('Data &amp; d)'!$G$4*J$2^(1/2)*$C20^(1/2))-($C20*'Data &amp; d)'!$G$5)-(J$2^3)</f>
        <v>-1277.8265651506463</v>
      </c>
      <c r="K20" s="19">
        <f>$B20*('Data &amp; d)'!$G$4*K$2^(1/2)*$C20^(1/2))-($C20*'Data &amp; d)'!$G$5)-(K$2^3)</f>
        <v>-265.48514686243198</v>
      </c>
      <c r="L20" s="19">
        <f>$B20*('Data &amp; d)'!$G$4*L$2^(1/2)*$C20^(1/2))-($C20*'Data &amp; d)'!$G$5)-(L$2^3)</f>
        <v>566.97588807974716</v>
      </c>
      <c r="M20" s="19">
        <f>$B20*('Data &amp; d)'!$G$4*M$2^(1/2)*$C20^(1/2))-($C20*'Data &amp; d)'!$G$5)-(M$2^3)</f>
        <v>1271.9864372118736</v>
      </c>
      <c r="N20" s="19">
        <f>$B20*('Data &amp; d)'!$G$4*N$2^(1/2)*$C20^(1/2))-($C20*'Data &amp; d)'!$G$5)-(N$2^3)</f>
        <v>1873.5129092600437</v>
      </c>
      <c r="O20" s="19">
        <f>$B20*('Data &amp; d)'!$G$4*O$2^(1/2)*$C20^(1/2))-($C20*'Data &amp; d)'!$G$5)-(O$2^3)</f>
        <v>2383.3567255413554</v>
      </c>
      <c r="P20" s="19">
        <f>$B20*('Data &amp; d)'!$G$4*P$2^(1/2)*$C20^(1/2))-($C20*'Data &amp; d)'!$G$5)-(P$2^3)</f>
        <v>2807.1164968302191</v>
      </c>
      <c r="Q20" s="19">
        <f>$B20*('Data &amp; d)'!$G$4*Q$2^(1/2)*$C20^(1/2))-($C20*'Data &amp; d)'!$G$5)-(Q$2^3)</f>
        <v>3146.848645685378</v>
      </c>
      <c r="R20" s="19">
        <f>$B20*('Data &amp; d)'!$G$4*R$2^(1/2)*$C20^(1/2))-($C20*'Data &amp; d)'!$G$5)-(R$2^3)</f>
        <v>3402.4190043337358</v>
      </c>
      <c r="S20" s="19">
        <f>$B20*('Data &amp; d)'!$G$4*S$2^(1/2)*$C20^(1/2))-($C20*'Data &amp; d)'!$G$5)-(S$2^3)</f>
        <v>3572.2558022922067</v>
      </c>
      <c r="T20" s="19">
        <f>$B20*('Data &amp; d)'!$G$4*T$2^(1/2)*$C20^(1/2))-($C20*'Data &amp; d)'!$G$5)-(T$2^3)</f>
        <v>3653.7993334066477</v>
      </c>
      <c r="U20" s="19">
        <f>$B20*('Data &amp; d)'!$G$4*U$2^(1/2)*$C20^(1/2))-($C20*'Data &amp; d)'!$G$5)-(U$2^3)</f>
        <v>3643.7854827718193</v>
      </c>
      <c r="V20" s="19">
        <f>$B20*('Data &amp; d)'!$G$4*V$2^(1/2)*$C20^(1/2))-($C20*'Data &amp; d)'!$G$5)-(V$2^3)</f>
        <v>3538.4324955051225</v>
      </c>
      <c r="W20" s="19">
        <f>$B20*('Data &amp; d)'!$G$4*W$2^(1/2)*$C20^(1/2))-($C20*'Data &amp; d)'!$G$5)-(W$2^3)</f>
        <v>3333.5685236372274</v>
      </c>
      <c r="X20" s="19">
        <f>$B20*('Data &amp; d)'!$G$4*X$2^(1/2)*$C20^(1/2))-($C20*'Data &amp; d)'!$G$5)-(X$2^3)</f>
        <v>3024.721403291006</v>
      </c>
      <c r="Y20" s="19">
        <f>$B20*('Data &amp; d)'!$G$4*Y$2^(1/2)*$C20^(1/2))-($C20*'Data &amp; d)'!$G$5)-(Y$2^3)</f>
        <v>2607.1834941657517</v>
      </c>
      <c r="Z20" s="19">
        <f>$B20*('Data &amp; d)'!$G$4*Z$2^(1/2)*$C20^(1/2))-($C20*'Data &amp; d)'!$G$5)-(Z$2^3)</f>
        <v>2076.0595588110837</v>
      </c>
      <c r="AA20" s="19">
        <f>$B20*('Data &amp; d)'!$G$4*AA$2^(1/2)*$C20^(1/2))-($C20*'Data &amp; d)'!$G$5)-(AA$2^3)</f>
        <v>1426.3028079195792</v>
      </c>
      <c r="AB20" s="19">
        <f>$B20*('Data &amp; d)'!$G$4*AB$2^(1/2)*$C20^(1/2))-($C20*'Data &amp; d)'!$G$5)-(AB$2^3)</f>
        <v>652.74250155525806</v>
      </c>
      <c r="AC20" s="19">
        <f>$B20*('Data &amp; d)'!$G$4*AC$2^(1/2)*$C20^(1/2))-($C20*'Data &amp; d)'!$G$5)-(AC$2^3)</f>
        <v>-249.8945949036206</v>
      </c>
      <c r="AD20" s="19">
        <f>$B20*('Data &amp; d)'!$G$4*AD$2^(1/2)*$C20^(1/2))-($C20*'Data &amp; d)'!$G$5)-(AD$2^3)</f>
        <v>-1286.9673062363545</v>
      </c>
      <c r="AE20" s="19">
        <f>$B20*('Data &amp; d)'!$G$4*AE$2^(1/2)*$C20^(1/2))-($C20*'Data &amp; d)'!$G$5)-(AE$2^3)</f>
        <v>-2463.9065670677628</v>
      </c>
      <c r="AF20" s="19">
        <f>$B20*('Data &amp; d)'!$G$4*AF$2^(1/2)*$C20^(1/2))-($C20*'Data &amp; d)'!$G$5)-(AF$2^3)</f>
        <v>-3786.2045543484019</v>
      </c>
      <c r="AG20" s="20">
        <f>$B20*('Data &amp; d)'!$G$4*AG$2^(1/2)*$C20^(1/2))-($C20*'Data &amp; d)'!$G$5)-(AG$2^3)</f>
        <v>-5259.405839103365</v>
      </c>
    </row>
    <row r="21" spans="1:33" x14ac:dyDescent="0.2">
      <c r="A21" s="16">
        <v>43483</v>
      </c>
      <c r="B21" s="17">
        <v>129.16999999999999</v>
      </c>
      <c r="C21" s="12">
        <v>94.43050863190598</v>
      </c>
      <c r="D21">
        <f>B21*('Data &amp; d)'!$G$4*$B$96^(1/2)*C21^(1/2))-(C21*'Data &amp; d)'!$G$5)-($B$96^3)</f>
        <v>3448.6024180154104</v>
      </c>
      <c r="H21" s="18">
        <f>$B21*('Data &amp; d)'!$G$4*H$2^(1/2)*$C21^(1/2))-($C21*'Data &amp; d)'!$G$5)-(H$2^3)</f>
        <v>-5665.830517914359</v>
      </c>
      <c r="I21" s="19">
        <f>$B21*('Data &amp; d)'!$G$4*I$2^(1/2)*$C21^(1/2))-($C21*'Data &amp; d)'!$G$5)-(I$2^3)</f>
        <v>-2528.7951599098456</v>
      </c>
      <c r="J21" s="19">
        <f>$B21*('Data &amp; d)'!$G$4*J$2^(1/2)*$C21^(1/2))-($C21*'Data &amp; d)'!$G$5)-(J$2^3)</f>
        <v>-1235.9783554180649</v>
      </c>
      <c r="K21" s="19">
        <f>$B21*('Data &amp; d)'!$G$4*K$2^(1/2)*$C21^(1/2))-($C21*'Data &amp; d)'!$G$5)-(K$2^3)</f>
        <v>-257.59384190295168</v>
      </c>
      <c r="L21" s="19">
        <f>$B21*('Data &amp; d)'!$G$4*L$2^(1/2)*$C21^(1/2))-($C21*'Data &amp; d)'!$G$5)-(L$2^3)</f>
        <v>546.2401980946679</v>
      </c>
      <c r="M21" s="19">
        <f>$B21*('Data &amp; d)'!$G$4*M$2^(1/2)*$C21^(1/2))-($C21*'Data &amp; d)'!$G$5)-(M$2^3)</f>
        <v>1226.029858381622</v>
      </c>
      <c r="N21" s="19">
        <f>$B21*('Data &amp; d)'!$G$4*N$2^(1/2)*$C21^(1/2))-($C21*'Data &amp; d)'!$G$5)-(N$2^3)</f>
        <v>1804.7549040086342</v>
      </c>
      <c r="O21" s="19">
        <f>$B21*('Data &amp; d)'!$G$4*O$2^(1/2)*$C21^(1/2))-($C21*'Data &amp; d)'!$G$5)-(O$2^3)</f>
        <v>2293.630644693123</v>
      </c>
      <c r="P21" s="19">
        <f>$B21*('Data &amp; d)'!$G$4*P$2^(1/2)*$C21^(1/2))-($C21*'Data &amp; d)'!$G$5)-(P$2^3)</f>
        <v>2697.8738070782292</v>
      </c>
      <c r="Q21" s="19">
        <f>$B21*('Data &amp; d)'!$G$4*Q$2^(1/2)*$C21^(1/2))-($C21*'Data &amp; d)'!$G$5)-(Q$2^3)</f>
        <v>3019.2755560991809</v>
      </c>
      <c r="R21" s="19">
        <f>$B21*('Data &amp; d)'!$G$4*R$2^(1/2)*$C21^(1/2))-($C21*'Data &amp; d)'!$G$5)-(R$2^3)</f>
        <v>3257.5085915217969</v>
      </c>
      <c r="S21" s="19">
        <f>$B21*('Data &amp; d)'!$G$4*S$2^(1/2)*$C21^(1/2))-($C21*'Data &amp; d)'!$G$5)-(S$2^3)</f>
        <v>3410.8553434551905</v>
      </c>
      <c r="T21" s="19">
        <f>$B21*('Data &amp; d)'!$G$4*T$2^(1/2)*$C21^(1/2))-($C21*'Data &amp; d)'!$G$5)-(T$2^3)</f>
        <v>3476.6428341084556</v>
      </c>
      <c r="U21" s="19">
        <f>$B21*('Data &amp; d)'!$G$4*U$2^(1/2)*$C21^(1/2))-($C21*'Data &amp; d)'!$G$5)-(U$2^3)</f>
        <v>3451.5168695899101</v>
      </c>
      <c r="V21" s="19">
        <f>$B21*('Data &amp; d)'!$G$4*V$2^(1/2)*$C21^(1/2))-($C21*'Data &amp; d)'!$G$5)-(V$2^3)</f>
        <v>3331.6226593210376</v>
      </c>
      <c r="W21" s="19">
        <f>$B21*('Data &amp; d)'!$G$4*W$2^(1/2)*$C21^(1/2))-($C21*'Data &amp; d)'!$G$5)-(W$2^3)</f>
        <v>3112.7281634471492</v>
      </c>
      <c r="X21" s="19">
        <f>$B21*('Data &amp; d)'!$G$4*X$2^(1/2)*$C21^(1/2))-($C21*'Data &amp; d)'!$G$5)-(X$2^3)</f>
        <v>2790.3109141036948</v>
      </c>
      <c r="Y21" s="19">
        <f>$B21*('Data &amp; d)'!$G$4*Y$2^(1/2)*$C21^(1/2))-($C21*'Data &amp; d)'!$G$5)-(Y$2^3)</f>
        <v>2359.6207200611789</v>
      </c>
      <c r="Z21" s="19">
        <f>$B21*('Data &amp; d)'!$G$4*Z$2^(1/2)*$C21^(1/2))-($C21*'Data &amp; d)'!$G$5)-(Z$2^3)</f>
        <v>1815.7259695745197</v>
      </c>
      <c r="AA21" s="19">
        <f>$B21*('Data &amp; d)'!$G$4*AA$2^(1/2)*$C21^(1/2))-($C21*'Data &amp; d)'!$G$5)-(AA$2^3)</f>
        <v>1153.5484888847932</v>
      </c>
      <c r="AB21" s="19">
        <f>$B21*('Data &amp; d)'!$G$4*AB$2^(1/2)*$C21^(1/2))-($C21*'Data &amp; d)'!$G$5)-(AB$2^3)</f>
        <v>367.89023467760308</v>
      </c>
      <c r="AC21" s="19">
        <f>$B21*('Data &amp; d)'!$G$4*AC$2^(1/2)*$C21^(1/2))-($C21*'Data &amp; d)'!$G$5)-(AC$2^3)</f>
        <v>-546.54595641083142</v>
      </c>
      <c r="AD21" s="19">
        <f>$B21*('Data &amp; d)'!$G$4*AD$2^(1/2)*$C21^(1/2))-($C21*'Data &amp; d)'!$G$5)-(AD$2^3)</f>
        <v>-1595.1400198468327</v>
      </c>
      <c r="AE21" s="19">
        <f>$B21*('Data &amp; d)'!$G$4*AE$2^(1/2)*$C21^(1/2))-($C21*'Data &amp; d)'!$G$5)-(AE$2^3)</f>
        <v>-2783.3416267264001</v>
      </c>
      <c r="AF21" s="19">
        <f>$B21*('Data &amp; d)'!$G$4*AF$2^(1/2)*$C21^(1/2))-($C21*'Data &amp; d)'!$G$5)-(AF$2^3)</f>
        <v>-4116.6596740683726</v>
      </c>
      <c r="AG21" s="20">
        <f>$B21*('Data &amp; d)'!$G$4*AG$2^(1/2)*$C21^(1/2))-($C21*'Data &amp; d)'!$G$5)-(AG$2^3)</f>
        <v>-5600.6537278917949</v>
      </c>
    </row>
    <row r="22" spans="1:33" x14ac:dyDescent="0.2">
      <c r="A22" s="16">
        <v>43484</v>
      </c>
      <c r="B22" s="17">
        <v>133.69999999999999</v>
      </c>
      <c r="C22" s="12">
        <v>101.17036191740794</v>
      </c>
      <c r="D22">
        <f>B22*('Data &amp; d)'!$G$4*$B$96^(1/2)*C22^(1/2))-(C22*'Data &amp; d)'!$G$5)-($B$96^3)</f>
        <v>3852.9643944207915</v>
      </c>
      <c r="H22" s="18">
        <f>$B22*('Data &amp; d)'!$G$4*H$2^(1/2)*$C22^(1/2))-($C22*'Data &amp; d)'!$G$5)-(H$2^3)</f>
        <v>-6070.2217150444767</v>
      </c>
      <c r="I22" s="19">
        <f>$B22*('Data &amp; d)'!$G$4*I$2^(1/2)*$C22^(1/2))-($C22*'Data &amp; d)'!$G$5)-(I$2^3)</f>
        <v>-2709.2189387746257</v>
      </c>
      <c r="J22" s="19">
        <f>$B22*('Data &amp; d)'!$G$4*J$2^(1/2)*$C22^(1/2))-($C22*'Data &amp; d)'!$G$5)-(J$2^3)</f>
        <v>-1323.6317921076552</v>
      </c>
      <c r="K22" s="19">
        <f>$B22*('Data &amp; d)'!$G$4*K$2^(1/2)*$C22^(1/2))-($C22*'Data &amp; d)'!$G$5)-(K$2^3)</f>
        <v>-274.06209135747395</v>
      </c>
      <c r="L22" s="19">
        <f>$B22*('Data &amp; d)'!$G$4*L$2^(1/2)*$C22^(1/2))-($C22*'Data &amp; d)'!$G$5)-(L$2^3)</f>
        <v>589.78383749522527</v>
      </c>
      <c r="M22" s="19">
        <f>$B22*('Data &amp; d)'!$G$4*M$2^(1/2)*$C22^(1/2))-($C22*'Data &amp; d)'!$G$5)-(M$2^3)</f>
        <v>1322.4450332379274</v>
      </c>
      <c r="N22" s="19">
        <f>$B22*('Data &amp; d)'!$G$4*N$2^(1/2)*$C22^(1/2))-($C22*'Data &amp; d)'!$G$5)-(N$2^3)</f>
        <v>1948.9696006370914</v>
      </c>
      <c r="O22" s="19">
        <f>$B22*('Data &amp; d)'!$G$4*O$2^(1/2)*$C22^(1/2))-($C22*'Data &amp; d)'!$G$5)-(O$2^3)</f>
        <v>2481.8015380742754</v>
      </c>
      <c r="P22" s="19">
        <f>$B22*('Data &amp; d)'!$G$4*P$2^(1/2)*$C22^(1/2))-($C22*'Data &amp; d)'!$G$5)-(P$2^3)</f>
        <v>2926.9581308291663</v>
      </c>
      <c r="Q22" s="19">
        <f>$B22*('Data &amp; d)'!$G$4*Q$2^(1/2)*$C22^(1/2))-($C22*'Data &amp; d)'!$G$5)-(Q$2^3)</f>
        <v>3286.7866137650772</v>
      </c>
      <c r="R22" s="19">
        <f>$B22*('Data &amp; d)'!$G$4*R$2^(1/2)*$C22^(1/2))-($C22*'Data &amp; d)'!$G$5)-(R$2^3)</f>
        <v>3561.3645577777434</v>
      </c>
      <c r="S22" s="19">
        <f>$B22*('Data &amp; d)'!$G$4*S$2^(1/2)*$C22^(1/2))-($C22*'Data &amp; d)'!$G$5)-(S$2^3)</f>
        <v>3749.2800379757891</v>
      </c>
      <c r="T22" s="19">
        <f>$B22*('Data &amp; d)'!$G$4*T$2^(1/2)*$C22^(1/2))-($C22*'Data &amp; d)'!$G$5)-(T$2^3)</f>
        <v>3848.0975323295288</v>
      </c>
      <c r="U22" s="19">
        <f>$B22*('Data &amp; d)'!$G$4*U$2^(1/2)*$C22^(1/2))-($C22*'Data &amp; d)'!$G$5)-(U$2^3)</f>
        <v>3854.6516830487571</v>
      </c>
      <c r="V22" s="19">
        <f>$B22*('Data &amp; d)'!$G$4*V$2^(1/2)*$C22^(1/2))-($C22*'Data &amp; d)'!$G$5)-(V$2^3)</f>
        <v>3765.2408071401105</v>
      </c>
      <c r="W22" s="19">
        <f>$B22*('Data &amp; d)'!$G$4*W$2^(1/2)*$C22^(1/2))-($C22*'Data &amp; d)'!$G$5)-(W$2^3)</f>
        <v>3575.7590473517566</v>
      </c>
      <c r="X22" s="19">
        <f>$B22*('Data &amp; d)'!$G$4*X$2^(1/2)*$C22^(1/2))-($C22*'Data &amp; d)'!$G$5)-(X$2^3)</f>
        <v>3281.7893900349272</v>
      </c>
      <c r="Y22" s="19">
        <f>$B22*('Data &amp; d)'!$G$4*Y$2^(1/2)*$C22^(1/2))-($C22*'Data &amp; d)'!$G$5)-(Y$2^3)</f>
        <v>2878.67084513594</v>
      </c>
      <c r="Z22" s="19">
        <f>$B22*('Data &amp; d)'!$G$4*Z$2^(1/2)*$C22^(1/2))-($C22*'Data &amp; d)'!$G$5)-(Z$2^3)</f>
        <v>2361.548053765986</v>
      </c>
      <c r="AA22" s="19">
        <f>$B22*('Data &amp; d)'!$G$4*AA$2^(1/2)*$C22^(1/2))-($C22*'Data &amp; d)'!$G$5)-(AA$2^3)</f>
        <v>1725.4086346189906</v>
      </c>
      <c r="AB22" s="19">
        <f>$B22*('Data &amp; d)'!$G$4*AB$2^(1/2)*$C22^(1/2))-($C22*'Data &amp; d)'!$G$5)-(AB$2^3)</f>
        <v>965.11178152033244</v>
      </c>
      <c r="AC22" s="19">
        <f>$B22*('Data &amp; d)'!$G$4*AC$2^(1/2)*$C22^(1/2))-($C22*'Data &amp; d)'!$G$5)-(AC$2^3)</f>
        <v>75.410493863797456</v>
      </c>
      <c r="AD22" s="19">
        <f>$B22*('Data &amp; d)'!$G$4*AD$2^(1/2)*$C22^(1/2))-($C22*'Data &amp; d)'!$G$5)-(AD$2^3)</f>
        <v>-949.03090865824197</v>
      </c>
      <c r="AE22" s="19">
        <f>$B22*('Data &amp; d)'!$G$4*AE$2^(1/2)*$C22^(1/2))-($C22*'Data &amp; d)'!$G$5)-(AE$2^3)</f>
        <v>-2113.6228191446462</v>
      </c>
      <c r="AF22" s="19">
        <f>$B22*('Data &amp; d)'!$G$4*AF$2^(1/2)*$C22^(1/2))-($C22*'Data &amp; d)'!$G$5)-(AF$2^3)</f>
        <v>-3423.8390836813414</v>
      </c>
      <c r="AG22" s="20">
        <f>$B22*('Data &amp; d)'!$G$4*AG$2^(1/2)*$C22^(1/2))-($C22*'Data &amp; d)'!$G$5)-(AG$2^3)</f>
        <v>-4885.2078336952218</v>
      </c>
    </row>
    <row r="23" spans="1:33" x14ac:dyDescent="0.2">
      <c r="A23" s="16">
        <v>43485</v>
      </c>
      <c r="B23" s="17">
        <v>146.4</v>
      </c>
      <c r="C23" s="12">
        <v>121.30037034964792</v>
      </c>
      <c r="D23">
        <f>B23*('Data &amp; d)'!$G$4*$B$96^(1/2)*C23^(1/2))-(C23*'Data &amp; d)'!$G$5)-($B$96^3)</f>
        <v>5060.9114897799154</v>
      </c>
      <c r="H23" s="18">
        <f>$B23*('Data &amp; d)'!$G$4*H$2^(1/2)*$C23^(1/2))-($C23*'Data &amp; d)'!$G$5)-(H$2^3)</f>
        <v>-7278.0222209788753</v>
      </c>
      <c r="I23" s="19">
        <f>$B23*('Data &amp; d)'!$G$4*I$2^(1/2)*$C23^(1/2))-($C23*'Data &amp; d)'!$G$5)-(I$2^3)</f>
        <v>-3248.0282479546736</v>
      </c>
      <c r="J23" s="19">
        <f>$B23*('Data &amp; d)'!$G$4*J$2^(1/2)*$C23^(1/2))-($C23*'Data &amp; d)'!$G$5)-(J$2^3)</f>
        <v>-1585.3358744838433</v>
      </c>
      <c r="K23" s="19">
        <f>$B23*('Data &amp; d)'!$G$4*K$2^(1/2)*$C23^(1/2))-($C23*'Data &amp; d)'!$G$5)-(K$2^3)</f>
        <v>-323.13585469702957</v>
      </c>
      <c r="L23" s="19">
        <f>$B23*('Data &amp; d)'!$G$4*L$2^(1/2)*$C23^(1/2))-($C23*'Data &amp; d)'!$G$5)-(L$2^3)</f>
        <v>719.96572506952816</v>
      </c>
      <c r="M23" s="19">
        <f>$B23*('Data &amp; d)'!$G$4*M$2^(1/2)*$C23^(1/2))-($C23*'Data &amp; d)'!$G$5)-(M$2^3)</f>
        <v>1610.5543195951941</v>
      </c>
      <c r="N23" s="19">
        <f>$B23*('Data &amp; d)'!$G$4*N$2^(1/2)*$C23^(1/2))-($C23*'Data &amp; d)'!$G$5)-(N$2^3)</f>
        <v>2379.8561691647174</v>
      </c>
      <c r="O23" s="19">
        <f>$B23*('Data &amp; d)'!$G$4*O$2^(1/2)*$C23^(1/2))-($C23*'Data &amp; d)'!$G$5)-(O$2^3)</f>
        <v>3043.9853680433698</v>
      </c>
      <c r="P23" s="19">
        <f>$B23*('Data &amp; d)'!$G$4*P$2^(1/2)*$C23^(1/2))-($C23*'Data &amp; d)'!$G$5)-(P$2^3)</f>
        <v>3611.3504720111887</v>
      </c>
      <c r="Q23" s="19">
        <f>$B23*('Data &amp; d)'!$G$4*Q$2^(1/2)*$C23^(1/2))-($C23*'Data &amp; d)'!$G$5)-(Q$2^3)</f>
        <v>4085.9596980937295</v>
      </c>
      <c r="R23" s="19">
        <f>$B23*('Data &amp; d)'!$G$4*R$2^(1/2)*$C23^(1/2))-($C23*'Data &amp; d)'!$G$5)-(R$2^3)</f>
        <v>4469.0999681889371</v>
      </c>
      <c r="S23" s="19">
        <f>$B23*('Data &amp; d)'!$G$4*S$2^(1/2)*$C23^(1/2))-($C23*'Data &amp; d)'!$G$5)-(S$2^3)</f>
        <v>4760.2723197263967</v>
      </c>
      <c r="T23" s="19">
        <f>$B23*('Data &amp; d)'!$G$4*T$2^(1/2)*$C23^(1/2))-($C23*'Data &amp; d)'!$G$5)-(T$2^3)</f>
        <v>4957.7505115848162</v>
      </c>
      <c r="U23" s="19">
        <f>$B23*('Data &amp; d)'!$G$4*U$2^(1/2)*$C23^(1/2))-($C23*'Data &amp; d)'!$G$5)-(U$2^3)</f>
        <v>5058.9332398461884</v>
      </c>
      <c r="V23" s="19">
        <f>$B23*('Data &amp; d)'!$G$4*V$2^(1/2)*$C23^(1/2))-($C23*'Data &amp; d)'!$G$5)-(V$2^3)</f>
        <v>5060.576154228369</v>
      </c>
      <c r="W23" s="19">
        <f>$B23*('Data &amp; d)'!$G$4*W$2^(1/2)*$C23^(1/2))-($C23*'Data &amp; d)'!$G$5)-(W$2^3)</f>
        <v>4958.9503052063283</v>
      </c>
      <c r="X23" s="19">
        <f>$B23*('Data &amp; d)'!$G$4*X$2^(1/2)*$C23^(1/2))-($C23*'Data &amp; d)'!$G$5)-(X$2^3)</f>
        <v>4749.9536711179317</v>
      </c>
      <c r="Y23" s="19">
        <f>$B23*('Data &amp; d)'!$G$4*Y$2^(1/2)*$C23^(1/2))-($C23*'Data &amp; d)'!$G$5)-(Y$2^3)</f>
        <v>4429.1917060280957</v>
      </c>
      <c r="Z23" s="19">
        <f>$B23*('Data &amp; d)'!$G$4*Z$2^(1/2)*$C23^(1/2))-($C23*'Data &amp; d)'!$G$5)-(Z$2^3)</f>
        <v>3992.0368185062198</v>
      </c>
      <c r="AA23" s="19">
        <f>$B23*('Data &amp; d)'!$G$4*AA$2^(1/2)*$C23^(1/2))-($C23*'Data &amp; d)'!$G$5)-(AA$2^3)</f>
        <v>3433.6731494551404</v>
      </c>
      <c r="AB23" s="19">
        <f>$B23*('Data &amp; d)'!$G$4*AB$2^(1/2)*$C23^(1/2))-($C23*'Data &amp; d)'!$G$5)-(AB$2^3)</f>
        <v>2749.1308601692635</v>
      </c>
      <c r="AC23" s="19">
        <f>$B23*('Data &amp; d)'!$G$4*AC$2^(1/2)*$C23^(1/2))-($C23*'Data &amp; d)'!$G$5)-(AC$2^3)</f>
        <v>1933.3127863153077</v>
      </c>
      <c r="AD23" s="19">
        <f>$B23*('Data &amp; d)'!$G$4*AD$2^(1/2)*$C23^(1/2))-($C23*'Data &amp; d)'!$G$5)-(AD$2^3)</f>
        <v>981.01543784710339</v>
      </c>
      <c r="AE23" s="19">
        <f>$B23*('Data &amp; d)'!$G$4*AE$2^(1/2)*$C23^(1/2))-($C23*'Data &amp; d)'!$G$5)-(AE$2^3)</f>
        <v>-113.05425486582863</v>
      </c>
      <c r="AF23" s="19">
        <f>$B23*('Data &amp; d)'!$G$4*AF$2^(1/2)*$C23^(1/2))-($C23*'Data &amp; d)'!$G$5)-(AF$2^3)</f>
        <v>-1354.2654406916899</v>
      </c>
      <c r="AG23" s="20">
        <f>$B23*('Data &amp; d)'!$G$4*AG$2^(1/2)*$C23^(1/2))-($C23*'Data &amp; d)'!$G$5)-(AG$2^3)</f>
        <v>-2748.0523558578661</v>
      </c>
    </row>
    <row r="24" spans="1:33" x14ac:dyDescent="0.2">
      <c r="A24" s="16">
        <v>43486</v>
      </c>
      <c r="B24" s="17">
        <v>149.83000000000001</v>
      </c>
      <c r="C24" s="12">
        <v>127.05323007680194</v>
      </c>
      <c r="D24">
        <f>B24*('Data &amp; d)'!$G$4*$B$96^(1/2)*C24^(1/2))-(C24*'Data &amp; d)'!$G$5)-($B$96^3)</f>
        <v>5405.9394109175628</v>
      </c>
      <c r="H24" s="18">
        <f>$B24*('Data &amp; d)'!$G$4*H$2^(1/2)*$C24^(1/2))-($C24*'Data &amp; d)'!$G$5)-(H$2^3)</f>
        <v>-7623.1938046081159</v>
      </c>
      <c r="I24" s="19">
        <f>$B24*('Data &amp; d)'!$G$4*I$2^(1/2)*$C24^(1/2))-($C24*'Data &amp; d)'!$G$5)-(I$2^3)</f>
        <v>-3402.0633931389275</v>
      </c>
      <c r="J24" s="19">
        <f>$B24*('Data &amp; d)'!$G$4*J$2^(1/2)*$C24^(1/2))-($C24*'Data &amp; d)'!$G$5)-(J$2^3)</f>
        <v>-1660.1997146004933</v>
      </c>
      <c r="K24" s="19">
        <f>$B24*('Data &amp; d)'!$G$4*K$2^(1/2)*$C24^(1/2))-($C24*'Data &amp; d)'!$G$5)-(K$2^3)</f>
        <v>-337.24941576179299</v>
      </c>
      <c r="L24" s="19">
        <f>$B24*('Data &amp; d)'!$G$4*L$2^(1/2)*$C24^(1/2))-($C24*'Data &amp; d)'!$G$5)-(L$2^3)</f>
        <v>757.06701833026091</v>
      </c>
      <c r="M24" s="19">
        <f>$B24*('Data &amp; d)'!$G$4*M$2^(1/2)*$C24^(1/2))-($C24*'Data &amp; d)'!$G$5)-(M$2^3)</f>
        <v>1692.7768053061482</v>
      </c>
      <c r="N24" s="19">
        <f>$B24*('Data &amp; d)'!$G$4*N$2^(1/2)*$C24^(1/2))-($C24*'Data &amp; d)'!$G$5)-(N$2^3)</f>
        <v>2502.8713309785799</v>
      </c>
      <c r="O24" s="19">
        <f>$B24*('Data &amp; d)'!$G$4*O$2^(1/2)*$C24^(1/2))-($C24*'Data &amp; d)'!$G$5)-(O$2^3)</f>
        <v>3204.5132670221683</v>
      </c>
      <c r="P24" s="19">
        <f>$B24*('Data &amp; d)'!$G$4*P$2^(1/2)*$C24^(1/2))-($C24*'Data &amp; d)'!$G$5)-(P$2^3)</f>
        <v>3806.7943754071293</v>
      </c>
      <c r="Q24" s="19">
        <f>$B24*('Data &amp; d)'!$G$4*Q$2^(1/2)*$C24^(1/2))-($C24*'Data &amp; d)'!$G$5)-(Q$2^3)</f>
        <v>4314.1974297994493</v>
      </c>
      <c r="R24" s="19">
        <f>$B24*('Data &amp; d)'!$G$4*R$2^(1/2)*$C24^(1/2))-($C24*'Data &amp; d)'!$G$5)-(R$2^3)</f>
        <v>4728.3548738984264</v>
      </c>
      <c r="S24" s="19">
        <f>$B24*('Data &amp; d)'!$G$4*S$2^(1/2)*$C24^(1/2))-($C24*'Data &amp; d)'!$G$5)-(S$2^3)</f>
        <v>5049.0285861840366</v>
      </c>
      <c r="T24" s="19">
        <f>$B24*('Data &amp; d)'!$G$4*T$2^(1/2)*$C24^(1/2))-($C24*'Data &amp; d)'!$G$5)-(T$2^3)</f>
        <v>5274.6949730845299</v>
      </c>
      <c r="U24" s="19">
        <f>$B24*('Data &amp; d)'!$G$4*U$2^(1/2)*$C24^(1/2))-($C24*'Data &amp; d)'!$G$5)-(U$2^3)</f>
        <v>5402.9138856399131</v>
      </c>
      <c r="V24" s="19">
        <f>$B24*('Data &amp; d)'!$G$4*V$2^(1/2)*$C24^(1/2))-($C24*'Data &amp; d)'!$G$5)-(V$2^3)</f>
        <v>5430.5716373884734</v>
      </c>
      <c r="W24" s="19">
        <f>$B24*('Data &amp; d)'!$G$4*W$2^(1/2)*$C24^(1/2))-($C24*'Data &amp; d)'!$G$5)-(W$2^3)</f>
        <v>5354.046964527919</v>
      </c>
      <c r="X24" s="19">
        <f>$B24*('Data &amp; d)'!$G$4*X$2^(1/2)*$C24^(1/2))-($C24*'Data &amp; d)'!$G$5)-(X$2^3)</f>
        <v>5169.3278412686377</v>
      </c>
      <c r="Y24" s="19">
        <f>$B24*('Data &amp; d)'!$G$4*Y$2^(1/2)*$C24^(1/2))-($C24*'Data &amp; d)'!$G$5)-(Y$2^3)</f>
        <v>4872.095847011904</v>
      </c>
      <c r="Z24" s="19">
        <f>$B24*('Data &amp; d)'!$G$4*Z$2^(1/2)*$C24^(1/2))-($C24*'Data &amp; d)'!$G$5)-(Z$2^3)</f>
        <v>4457.7884654147492</v>
      </c>
      <c r="AA24" s="19">
        <f>$B24*('Data &amp; d)'!$G$4*AA$2^(1/2)*$C24^(1/2))-($C24*'Data &amp; d)'!$G$5)-(AA$2^3)</f>
        <v>3921.6459854358764</v>
      </c>
      <c r="AB24" s="19">
        <f>$B24*('Data &amp; d)'!$G$4*AB$2^(1/2)*$C24^(1/2))-($C24*'Data &amp; d)'!$G$5)-(AB$2^3)</f>
        <v>3258.7474152204122</v>
      </c>
      <c r="AC24" s="19">
        <f>$B24*('Data &amp; d)'!$G$4*AC$2^(1/2)*$C24^(1/2))-($C24*'Data &amp; d)'!$G$5)-(AC$2^3)</f>
        <v>2464.0383999244841</v>
      </c>
      <c r="AD24" s="19">
        <f>$B24*('Data &amp; d)'!$G$4*AD$2^(1/2)*$C24^(1/2))-($C24*'Data &amp; d)'!$G$5)-(AD$2^3)</f>
        <v>1532.3532173767453</v>
      </c>
      <c r="AE24" s="19">
        <f>$B24*('Data &amp; d)'!$G$4*AE$2^(1/2)*$C24^(1/2))-($C24*'Data &amp; d)'!$G$5)-(AE$2^3)</f>
        <v>458.43231825311886</v>
      </c>
      <c r="AF24" s="19">
        <f>$B24*('Data &amp; d)'!$G$4*AF$2^(1/2)*$C24^(1/2))-($C24*'Data &amp; d)'!$G$5)-(AF$2^3)</f>
        <v>-763.06353343472438</v>
      </c>
      <c r="AG24" s="20">
        <f>$B24*('Data &amp; d)'!$G$4*AG$2^(1/2)*$C24^(1/2))-($C24*'Data &amp; d)'!$G$5)-(AG$2^3)</f>
        <v>-2137.5417472621775</v>
      </c>
    </row>
    <row r="25" spans="1:33" x14ac:dyDescent="0.2">
      <c r="A25" s="16">
        <v>43487</v>
      </c>
      <c r="B25" s="17">
        <v>151.94999999999999</v>
      </c>
      <c r="C25" s="12">
        <v>130.67183956460488</v>
      </c>
      <c r="D25">
        <f>B25*('Data &amp; d)'!$G$4*$B$96^(1/2)*C25^(1/2))-(C25*'Data &amp; d)'!$G$5)-($B$96^3)</f>
        <v>5623.1882179208587</v>
      </c>
      <c r="H25" s="18">
        <f>$B25*('Data &amp; d)'!$G$4*H$2^(1/2)*$C25^(1/2))-($C25*'Data &amp; d)'!$G$5)-(H$2^3)</f>
        <v>-7840.3103738762929</v>
      </c>
      <c r="I25" s="19">
        <f>$B25*('Data &amp; d)'!$G$4*I$2^(1/2)*$C25^(1/2))-($C25*'Data &amp; d)'!$G$5)-(I$2^3)</f>
        <v>-3498.8914799742088</v>
      </c>
      <c r="J25" s="19">
        <f>$B25*('Data &amp; d)'!$G$4*J$2^(1/2)*$C25^(1/2))-($C25*'Data &amp; d)'!$G$5)-(J$2^3)</f>
        <v>-1707.2026806147915</v>
      </c>
      <c r="K25" s="19">
        <f>$B25*('Data &amp; d)'!$G$4*K$2^(1/2)*$C25^(1/2))-($C25*'Data &amp; d)'!$G$5)-(K$2^3)</f>
        <v>-346.020221890838</v>
      </c>
      <c r="L25" s="19">
        <f>$B25*('Data &amp; d)'!$G$4*L$2^(1/2)*$C25^(1/2))-($C25*'Data &amp; d)'!$G$5)-(L$2^3)</f>
        <v>780.52741392787539</v>
      </c>
      <c r="M25" s="19">
        <f>$B25*('Data &amp; d)'!$G$4*M$2^(1/2)*$C25^(1/2))-($C25*'Data &amp; d)'!$G$5)-(M$2^3)</f>
        <v>1744.6334596682136</v>
      </c>
      <c r="N25" s="19">
        <f>$B25*('Data &amp; d)'!$G$4*N$2^(1/2)*$C25^(1/2))-($C25*'Data &amp; d)'!$G$5)-(N$2^3)</f>
        <v>2580.4001656047349</v>
      </c>
      <c r="O25" s="19">
        <f>$B25*('Data &amp; d)'!$G$4*O$2^(1/2)*$C25^(1/2))-($C25*'Data &amp; d)'!$G$5)-(O$2^3)</f>
        <v>3305.6501078567944</v>
      </c>
      <c r="P25" s="19">
        <f>$B25*('Data &amp; d)'!$G$4*P$2^(1/2)*$C25^(1/2))-($C25*'Data &amp; d)'!$G$5)-(P$2^3)</f>
        <v>3929.90501264671</v>
      </c>
      <c r="Q25" s="19">
        <f>$B25*('Data &amp; d)'!$G$4*Q$2^(1/2)*$C25^(1/2))-($C25*'Data &amp; d)'!$G$5)-(Q$2^3)</f>
        <v>4457.9463078299577</v>
      </c>
      <c r="R25" s="19">
        <f>$B25*('Data &amp; d)'!$G$4*R$2^(1/2)*$C25^(1/2))-($C25*'Data &amp; d)'!$G$5)-(R$2^3)</f>
        <v>4891.6238854033509</v>
      </c>
      <c r="S25" s="19">
        <f>$B25*('Data &amp; d)'!$G$4*S$2^(1/2)*$C25^(1/2))-($C25*'Data &amp; d)'!$G$5)-(S$2^3)</f>
        <v>5230.8637797470328</v>
      </c>
      <c r="T25" s="19">
        <f>$B25*('Data &amp; d)'!$G$4*T$2^(1/2)*$C25^(1/2))-($C25*'Data &amp; d)'!$G$5)-(T$2^3)</f>
        <v>5474.2699300946169</v>
      </c>
      <c r="U25" s="19">
        <f>$B25*('Data &amp; d)'!$G$4*U$2^(1/2)*$C25^(1/2))-($C25*'Data &amp; d)'!$G$5)-(U$2^3)</f>
        <v>5619.5036076312917</v>
      </c>
      <c r="V25" s="19">
        <f>$B25*('Data &amp; d)'!$G$4*V$2^(1/2)*$C25^(1/2))-($C25*'Data &amp; d)'!$G$5)-(V$2^3)</f>
        <v>5663.5333569591676</v>
      </c>
      <c r="W25" s="19">
        <f>$B25*('Data &amp; d)'!$G$4*W$2^(1/2)*$C25^(1/2))-($C25*'Data &amp; d)'!$G$5)-(W$2^3)</f>
        <v>5602.8056844629118</v>
      </c>
      <c r="X25" s="19">
        <f>$B25*('Data &amp; d)'!$G$4*X$2^(1/2)*$C25^(1/2))-($C25*'Data &amp; d)'!$G$5)-(X$2^3)</f>
        <v>5433.3652017320437</v>
      </c>
      <c r="Y25" s="19">
        <f>$B25*('Data &amp; d)'!$G$4*Y$2^(1/2)*$C25^(1/2))-($C25*'Data &amp; d)'!$G$5)-(Y$2^3)</f>
        <v>5150.9413963598108</v>
      </c>
      <c r="Z25" s="19">
        <f>$B25*('Data &amp; d)'!$G$4*Z$2^(1/2)*$C25^(1/2))-($C25*'Data &amp; d)'!$G$5)-(Z$2^3)</f>
        <v>4751.0127059082097</v>
      </c>
      <c r="AA25" s="19">
        <f>$B25*('Data &amp; d)'!$G$4*AA$2^(1/2)*$C25^(1/2))-($C25*'Data &amp; d)'!$G$5)-(AA$2^3)</f>
        <v>4228.8547551645624</v>
      </c>
      <c r="AB25" s="19">
        <f>$B25*('Data &amp; d)'!$G$4*AB$2^(1/2)*$C25^(1/2))-($C25*'Data &amp; d)'!$G$5)-(AB$2^3)</f>
        <v>3579.5772932127202</v>
      </c>
      <c r="AC25" s="19">
        <f>$B25*('Data &amp; d)'!$G$4*AC$2^(1/2)*$C25^(1/2))-($C25*'Data &amp; d)'!$G$5)-(AC$2^3)</f>
        <v>2798.1529066364183</v>
      </c>
      <c r="AD25" s="19">
        <f>$B25*('Data &amp; d)'!$G$4*AD$2^(1/2)*$C25^(1/2))-($C25*'Data &amp; d)'!$G$5)-(AD$2^3)</f>
        <v>1879.4396418370688</v>
      </c>
      <c r="AE25" s="19">
        <f>$B25*('Data &amp; d)'!$G$4*AE$2^(1/2)*$C25^(1/2))-($C25*'Data &amp; d)'!$G$5)-(AE$2^3)</f>
        <v>818.19904492807291</v>
      </c>
      <c r="AF25" s="19">
        <f>$B25*('Data &amp; d)'!$G$4*AF$2^(1/2)*$C25^(1/2))-($C25*'Data &amp; d)'!$G$5)-(AF$2^3)</f>
        <v>-390.88929491423733</v>
      </c>
      <c r="AG25" s="20">
        <f>$B25*('Data &amp; d)'!$G$4*AG$2^(1/2)*$C25^(1/2))-($C25*'Data &amp; d)'!$G$5)-(AG$2^3)</f>
        <v>-1753.2159043658703</v>
      </c>
    </row>
    <row r="26" spans="1:33" x14ac:dyDescent="0.2">
      <c r="A26" s="16">
        <v>43488</v>
      </c>
      <c r="B26" s="17">
        <v>132.38999999999999</v>
      </c>
      <c r="C26" s="12">
        <v>99.198335787360932</v>
      </c>
      <c r="D26">
        <f>B26*('Data &amp; d)'!$G$4*$B$96^(1/2)*C26^(1/2))-(C26*'Data &amp; d)'!$G$5)-($B$96^3)</f>
        <v>3734.59731407751</v>
      </c>
      <c r="H26" s="18">
        <f>$B26*('Data &amp; d)'!$G$4*H$2^(1/2)*$C26^(1/2))-($C26*'Data &amp; d)'!$G$5)-(H$2^3)</f>
        <v>-5951.9001472416558</v>
      </c>
      <c r="I26" s="19">
        <f>$B26*('Data &amp; d)'!$G$4*I$2^(1/2)*$C26^(1/2))-($C26*'Data &amp; d)'!$G$5)-(I$2^3)</f>
        <v>-2656.4433832690524</v>
      </c>
      <c r="J26" s="19">
        <f>$B26*('Data &amp; d)'!$G$4*J$2^(1/2)*$C26^(1/2))-($C26*'Data &amp; d)'!$G$5)-(J$2^3)</f>
        <v>-1298.0062838550748</v>
      </c>
      <c r="K26" s="19">
        <f>$B26*('Data &amp; d)'!$G$4*K$2^(1/2)*$C26^(1/2))-($C26*'Data &amp; d)'!$G$5)-(K$2^3)</f>
        <v>-269.26954708702124</v>
      </c>
      <c r="L26" s="19">
        <f>$B26*('Data &amp; d)'!$G$4*L$2^(1/2)*$C26^(1/2))-($C26*'Data &amp; d)'!$G$5)-(L$2^3)</f>
        <v>577.01338070355087</v>
      </c>
      <c r="M26" s="19">
        <f>$B26*('Data &amp; d)'!$G$4*M$2^(1/2)*$C26^(1/2))-($C26*'Data &amp; d)'!$G$5)-(M$2^3)</f>
        <v>1294.2012618900653</v>
      </c>
      <c r="N26" s="19">
        <f>$B26*('Data &amp; d)'!$G$4*N$2^(1/2)*$C26^(1/2))-($C26*'Data &amp; d)'!$G$5)-(N$2^3)</f>
        <v>1906.7368836374644</v>
      </c>
      <c r="O26" s="19">
        <f>$B26*('Data &amp; d)'!$G$4*O$2^(1/2)*$C26^(1/2))-($C26*'Data &amp; d)'!$G$5)-(O$2^3)</f>
        <v>2426.7046579065964</v>
      </c>
      <c r="P26" s="19">
        <f>$B26*('Data &amp; d)'!$G$4*P$2^(1/2)*$C26^(1/2))-($C26*'Data &amp; d)'!$G$5)-(P$2^3)</f>
        <v>2859.8875795315062</v>
      </c>
      <c r="Q26" s="19">
        <f>$B26*('Data &amp; d)'!$G$4*Q$2^(1/2)*$C26^(1/2))-($C26*'Data &amp; d)'!$G$5)-(Q$2^3)</f>
        <v>3208.4701446761546</v>
      </c>
      <c r="R26" s="19">
        <f>$B26*('Data &amp; d)'!$G$4*R$2^(1/2)*$C26^(1/2))-($C26*'Data &amp; d)'!$G$5)-(R$2^3)</f>
        <v>3472.4114351798571</v>
      </c>
      <c r="S26" s="19">
        <f>$B26*('Data &amp; d)'!$G$4*S$2^(1/2)*$C26^(1/2))-($C26*'Data &amp; d)'!$G$5)-(S$2^3)</f>
        <v>3650.2100764846191</v>
      </c>
      <c r="T26" s="19">
        <f>$B26*('Data &amp; d)'!$G$4*T$2^(1/2)*$C26^(1/2))-($C26*'Data &amp; d)'!$G$5)-(T$2^3)</f>
        <v>3739.3610530676133</v>
      </c>
      <c r="U26" s="19">
        <f>$B26*('Data &amp; d)'!$G$4*U$2^(1/2)*$C26^(1/2))-($C26*'Data &amp; d)'!$G$5)-(U$2^3)</f>
        <v>3736.6437426116581</v>
      </c>
      <c r="V26" s="19">
        <f>$B26*('Data &amp; d)'!$G$4*V$2^(1/2)*$C26^(1/2))-($C26*'Data &amp; d)'!$G$5)-(V$2^3)</f>
        <v>3638.3116538573604</v>
      </c>
      <c r="W26" s="19">
        <f>$B26*('Data &amp; d)'!$G$4*W$2^(1/2)*$C26^(1/2))-($C26*'Data &amp; d)'!$G$5)-(W$2^3)</f>
        <v>3440.2220011170293</v>
      </c>
      <c r="X26" s="19">
        <f>$B26*('Data &amp; d)'!$G$4*X$2^(1/2)*$C26^(1/2))-($C26*'Data &amp; d)'!$G$5)-(X$2^3)</f>
        <v>3137.9269086487575</v>
      </c>
      <c r="Y26" s="19">
        <f>$B26*('Data &amp; d)'!$G$4*Y$2^(1/2)*$C26^(1/2))-($C26*'Data &amp; d)'!$G$5)-(Y$2^3)</f>
        <v>2726.7392808991726</v>
      </c>
      <c r="Z26" s="19">
        <f>$B26*('Data &amp; d)'!$G$4*Z$2^(1/2)*$C26^(1/2))-($C26*'Data &amp; d)'!$G$5)-(Z$2^3)</f>
        <v>2201.7814429180826</v>
      </c>
      <c r="AA26" s="19">
        <f>$B26*('Data &amp; d)'!$G$4*AA$2^(1/2)*$C26^(1/2))-($C26*'Data &amp; d)'!$G$5)-(AA$2^3)</f>
        <v>1558.0217586660328</v>
      </c>
      <c r="AB26" s="19">
        <f>$B26*('Data &amp; d)'!$G$4*AB$2^(1/2)*$C26^(1/2))-($C26*'Data &amp; d)'!$G$5)-(AB$2^3)</f>
        <v>790.3026710217855</v>
      </c>
      <c r="AC26" s="19">
        <f>$B26*('Data &amp; d)'!$G$4*AC$2^(1/2)*$C26^(1/2))-($C26*'Data &amp; d)'!$G$5)-(AC$2^3)</f>
        <v>-106.63750118802272</v>
      </c>
      <c r="AD26" s="19">
        <f>$B26*('Data &amp; d)'!$G$4*AD$2^(1/2)*$C26^(1/2))-($C26*'Data &amp; d)'!$G$5)-(AD$2^3)</f>
        <v>-1138.1473899280136</v>
      </c>
      <c r="AE26" s="19">
        <f>$B26*('Data &amp; d)'!$G$4*AE$2^(1/2)*$C26^(1/2))-($C26*'Data &amp; d)'!$G$5)-(AE$2^3)</f>
        <v>-2309.6488833444091</v>
      </c>
      <c r="AF26" s="19">
        <f>$B26*('Data &amp; d)'!$G$4*AF$2^(1/2)*$C26^(1/2))-($C26*'Data &amp; d)'!$G$5)-(AF$2^3)</f>
        <v>-3626.6260854834145</v>
      </c>
      <c r="AG26" s="20">
        <f>$B26*('Data &amp; d)'!$G$4*AG$2^(1/2)*$C26^(1/2))-($C26*'Data &amp; d)'!$G$5)-(AG$2^3)</f>
        <v>-5094.6163273786406</v>
      </c>
    </row>
    <row r="27" spans="1:33" x14ac:dyDescent="0.2">
      <c r="A27" s="16">
        <v>43489</v>
      </c>
      <c r="B27" s="17">
        <v>139.12</v>
      </c>
      <c r="C27" s="12">
        <v>109.53408311369594</v>
      </c>
      <c r="D27">
        <f>B27*('Data &amp; d)'!$G$4*$B$96^(1/2)*C27^(1/2))-(C27*'Data &amp; d)'!$G$5)-($B$96^3)</f>
        <v>4355.0833015939661</v>
      </c>
      <c r="H27" s="18">
        <f>$B27*('Data &amp; d)'!$G$4*H$2^(1/2)*$C27^(1/2))-($C27*'Data &amp; d)'!$G$5)-(H$2^3)</f>
        <v>-6572.0449868217565</v>
      </c>
      <c r="I27" s="19">
        <f>$B27*('Data &amp; d)'!$G$4*I$2^(1/2)*$C27^(1/2))-($C27*'Data &amp; d)'!$G$5)-(I$2^3)</f>
        <v>-2933.0212453614163</v>
      </c>
      <c r="J27" s="19">
        <f>$B27*('Data &amp; d)'!$G$4*J$2^(1/2)*$C27^(1/2))-($C27*'Data &amp; d)'!$G$5)-(J$2^3)</f>
        <v>-1432.274044288486</v>
      </c>
      <c r="K27" s="19">
        <f>$B27*('Data &amp; d)'!$G$4*K$2^(1/2)*$C27^(1/2))-($C27*'Data &amp; d)'!$G$5)-(K$2^3)</f>
        <v>-294.33892585548801</v>
      </c>
      <c r="L27" s="19">
        <f>$B27*('Data &amp; d)'!$G$4*L$2^(1/2)*$C27^(1/2))-($C27*'Data &amp; d)'!$G$5)-(L$2^3)</f>
        <v>644.00249609892398</v>
      </c>
      <c r="M27" s="19">
        <f>$B27*('Data &amp; d)'!$G$4*M$2^(1/2)*$C27^(1/2))-($C27*'Data &amp; d)'!$G$5)-(M$2^3)</f>
        <v>1442.295538796684</v>
      </c>
      <c r="N27" s="19">
        <f>$B27*('Data &amp; d)'!$G$4*N$2^(1/2)*$C27^(1/2))-($C27*'Data &amp; d)'!$G$5)-(N$2^3)</f>
        <v>2128.1558313725945</v>
      </c>
      <c r="O27" s="19">
        <f>$B27*('Data &amp; d)'!$G$4*O$2^(1/2)*$C27^(1/2))-($C27*'Data &amp; d)'!$G$5)-(O$2^3)</f>
        <v>2715.5525994531763</v>
      </c>
      <c r="P27" s="19">
        <f>$B27*('Data &amp; d)'!$G$4*P$2^(1/2)*$C27^(1/2))-($C27*'Data &amp; d)'!$G$5)-(P$2^3)</f>
        <v>3211.4968982447845</v>
      </c>
      <c r="Q27" s="19">
        <f>$B27*('Data &amp; d)'!$G$4*Q$2^(1/2)*$C27^(1/2))-($C27*'Data &amp; d)'!$G$5)-(Q$2^3)</f>
        <v>3619.0262375592629</v>
      </c>
      <c r="R27" s="19">
        <f>$B27*('Data &amp; d)'!$G$4*R$2^(1/2)*$C27^(1/2))-($C27*'Data &amp; d)'!$G$5)-(R$2^3)</f>
        <v>3938.7207732807983</v>
      </c>
      <c r="S27" s="19">
        <f>$B27*('Data &amp; d)'!$G$4*S$2^(1/2)*$C27^(1/2))-($C27*'Data &amp; d)'!$G$5)-(S$2^3)</f>
        <v>4169.5479915878223</v>
      </c>
      <c r="T27" s="19">
        <f>$B27*('Data &amp; d)'!$G$4*T$2^(1/2)*$C27^(1/2))-($C27*'Data &amp; d)'!$G$5)-(T$2^3)</f>
        <v>4309.3671351107805</v>
      </c>
      <c r="U27" s="19">
        <f>$B27*('Data &amp; d)'!$G$4*U$2^(1/2)*$C27^(1/2))-($C27*'Data &amp; d)'!$G$5)-(U$2^3)</f>
        <v>4355.2472569197762</v>
      </c>
      <c r="V27" s="19">
        <f>$B27*('Data &amp; d)'!$G$4*V$2^(1/2)*$C27^(1/2))-($C27*'Data &amp; d)'!$G$5)-(V$2^3)</f>
        <v>4303.6767334458455</v>
      </c>
      <c r="W27" s="19">
        <f>$B27*('Data &amp; d)'!$G$4*W$2^(1/2)*$C27^(1/2))-($C27*'Data &amp; d)'!$G$5)-(W$2^3)</f>
        <v>4150.7063436537537</v>
      </c>
      <c r="X27" s="19">
        <f>$B27*('Data &amp; d)'!$G$4*X$2^(1/2)*$C27^(1/2))-($C27*'Data &amp; d)'!$G$5)-(X$2^3)</f>
        <v>3892.0499790196045</v>
      </c>
      <c r="Y27" s="19">
        <f>$B27*('Data &amp; d)'!$G$4*Y$2^(1/2)*$C27^(1/2))-($C27*'Data &amp; d)'!$G$5)-(Y$2^3)</f>
        <v>3523.1573789752183</v>
      </c>
      <c r="Z27" s="19">
        <f>$B27*('Data &amp; d)'!$G$4*Z$2^(1/2)*$C27^(1/2))-($C27*'Data &amp; d)'!$G$5)-(Z$2^3)</f>
        <v>3039.2678407780513</v>
      </c>
      <c r="AA27" s="19">
        <f>$B27*('Data &amp; d)'!$G$4*AA$2^(1/2)*$C27^(1/2))-($C27*'Data &amp; d)'!$G$5)-(AA$2^3)</f>
        <v>2435.450654292692</v>
      </c>
      <c r="AB27" s="19">
        <f>$B27*('Data &amp; d)'!$G$4*AB$2^(1/2)*$C27^(1/2))-($C27*'Data &amp; d)'!$G$5)-(AB$2^3)</f>
        <v>1706.6360644151246</v>
      </c>
      <c r="AC27" s="19">
        <f>$B27*('Data &amp; d)'!$G$4*AC$2^(1/2)*$C27^(1/2))-($C27*'Data &amp; d)'!$G$5)-(AC$2^3)</f>
        <v>847.6393398566197</v>
      </c>
      <c r="AD27" s="19">
        <f>$B27*('Data &amp; d)'!$G$4*AD$2^(1/2)*$C27^(1/2))-($C27*'Data &amp; d)'!$G$5)-(AD$2^3)</f>
        <v>-146.82026374473025</v>
      </c>
      <c r="AE27" s="19">
        <f>$B27*('Data &amp; d)'!$G$4*AE$2^(1/2)*$C27^(1/2))-($C27*'Data &amp; d)'!$G$5)-(AE$2^3)</f>
        <v>-1282.1043819195456</v>
      </c>
      <c r="AF27" s="19">
        <f>$B27*('Data &amp; d)'!$G$4*AF$2^(1/2)*$C27^(1/2))-($C27*'Data &amp; d)'!$G$5)-(AF$2^3)</f>
        <v>-2563.6433504330544</v>
      </c>
      <c r="AG27" s="20">
        <f>$B27*('Data &amp; d)'!$G$4*AG$2^(1/2)*$C27^(1/2))-($C27*'Data &amp; d)'!$G$5)-(AG$2^3)</f>
        <v>-3996.9262795200539</v>
      </c>
    </row>
    <row r="28" spans="1:33" x14ac:dyDescent="0.2">
      <c r="A28" s="16">
        <v>43490</v>
      </c>
      <c r="B28" s="17">
        <v>127.4</v>
      </c>
      <c r="C28" s="12">
        <v>91.856863700159664</v>
      </c>
      <c r="D28">
        <f>B28*('Data &amp; d)'!$G$4*$B$96^(1/2)*C28^(1/2))-(C28*'Data &amp; d)'!$G$5)-($B$96^3)</f>
        <v>3294.3932395413126</v>
      </c>
      <c r="H28" s="18">
        <f>$B28*('Data &amp; d)'!$G$4*H$2^(1/2)*$C28^(1/2))-($C28*'Data &amp; d)'!$G$5)-(H$2^3)</f>
        <v>-5511.4118220095797</v>
      </c>
      <c r="I28" s="19">
        <f>$B28*('Data &amp; d)'!$G$4*I$2^(1/2)*$C28^(1/2))-($C28*'Data &amp; d)'!$G$5)-(I$2^3)</f>
        <v>-2459.8445530231088</v>
      </c>
      <c r="J28" s="19">
        <f>$B28*('Data &amp; d)'!$G$4*J$2^(1/2)*$C28^(1/2))-($C28*'Data &amp; d)'!$G$5)-(J$2^3)</f>
        <v>-1202.4297901527125</v>
      </c>
      <c r="K28" s="19">
        <f>$B28*('Data &amp; d)'!$G$4*K$2^(1/2)*$C28^(1/2))-($C28*'Data &amp; d)'!$G$5)-(K$2^3)</f>
        <v>-251.21021860324072</v>
      </c>
      <c r="L28" s="19">
        <f>$B28*('Data &amp; d)'!$G$4*L$2^(1/2)*$C28^(1/2))-($C28*'Data &amp; d)'!$G$5)-(L$2^3)</f>
        <v>529.72271596336213</v>
      </c>
      <c r="M28" s="19">
        <f>$B28*('Data &amp; d)'!$G$4*M$2^(1/2)*$C28^(1/2))-($C28*'Data &amp; d)'!$G$5)-(M$2^3)</f>
        <v>1189.3360973350545</v>
      </c>
      <c r="N28" s="19">
        <f>$B28*('Data &amp; d)'!$G$4*N$2^(1/2)*$C28^(1/2))-($C28*'Data &amp; d)'!$G$5)-(N$2^3)</f>
        <v>1749.8203925284397</v>
      </c>
      <c r="O28" s="19">
        <f>$B28*('Data &amp; d)'!$G$4*O$2^(1/2)*$C28^(1/2))-($C28*'Data &amp; d)'!$G$5)-(O$2^3)</f>
        <v>2221.9220320242321</v>
      </c>
      <c r="P28" s="19">
        <f>$B28*('Data &amp; d)'!$G$4*P$2^(1/2)*$C28^(1/2))-($C28*'Data &amp; d)'!$G$5)-(P$2^3)</f>
        <v>2610.5522417041548</v>
      </c>
      <c r="Q28" s="19">
        <f>$B28*('Data &amp; d)'!$G$4*Q$2^(1/2)*$C28^(1/2))-($C28*'Data &amp; d)'!$G$5)-(Q$2^3)</f>
        <v>2917.2899849498326</v>
      </c>
      <c r="R28" s="19">
        <f>$B28*('Data &amp; d)'!$G$4*R$2^(1/2)*$C28^(1/2))-($C28*'Data &amp; d)'!$G$5)-(R$2^3)</f>
        <v>3141.6534588675377</v>
      </c>
      <c r="S28" s="19">
        <f>$B28*('Data &amp; d)'!$G$4*S$2^(1/2)*$C28^(1/2))-($C28*'Data &amp; d)'!$G$5)-(S$2^3)</f>
        <v>3281.8084565384279</v>
      </c>
      <c r="T28" s="19">
        <f>$B28*('Data &amp; d)'!$G$4*T$2^(1/2)*$C28^(1/2))-($C28*'Data &amp; d)'!$G$5)-(T$2^3)</f>
        <v>3334.9913848030983</v>
      </c>
      <c r="U28" s="19">
        <f>$B28*('Data &amp; d)'!$G$4*U$2^(1/2)*$C28^(1/2))-($C28*'Data &amp; d)'!$G$5)-(U$2^3)</f>
        <v>3297.7759881242155</v>
      </c>
      <c r="V28" s="19">
        <f>$B28*('Data &amp; d)'!$G$4*V$2^(1/2)*$C28^(1/2))-($C28*'Data &amp; d)'!$G$5)-(V$2^3)</f>
        <v>3166.2490486180059</v>
      </c>
      <c r="W28" s="19">
        <f>$B28*('Data &amp; d)'!$G$4*W$2^(1/2)*$C28^(1/2))-($C28*'Data &amp; d)'!$G$5)-(W$2^3)</f>
        <v>2936.1303739528785</v>
      </c>
      <c r="X28" s="19">
        <f>$B28*('Data &amp; d)'!$G$4*X$2^(1/2)*$C28^(1/2))-($C28*'Data &amp; d)'!$G$5)-(X$2^3)</f>
        <v>2602.857253936304</v>
      </c>
      <c r="Y28" s="19">
        <f>$B28*('Data &amp; d)'!$G$4*Y$2^(1/2)*$C28^(1/2))-($C28*'Data &amp; d)'!$G$5)-(Y$2^3)</f>
        <v>2161.6454573248766</v>
      </c>
      <c r="Z28" s="19">
        <f>$B28*('Data &amp; d)'!$G$4*Z$2^(1/2)*$C28^(1/2))-($C28*'Data &amp; d)'!$G$5)-(Z$2^3)</f>
        <v>1607.5342735610202</v>
      </c>
      <c r="AA28" s="19">
        <f>$B28*('Data &amp; d)'!$G$4*AA$2^(1/2)*$C28^(1/2))-($C28*'Data &amp; d)'!$G$5)-(AA$2^3)</f>
        <v>935.42042186238814</v>
      </c>
      <c r="AB28" s="19">
        <f>$B28*('Data &amp; d)'!$G$4*AB$2^(1/2)*$C28^(1/2))-($C28*'Data &amp; d)'!$G$5)-(AB$2^3)</f>
        <v>140.08401667968883</v>
      </c>
      <c r="AC28" s="19">
        <f>$B28*('Data &amp; d)'!$G$4*AC$2^(1/2)*$C28^(1/2))-($C28*'Data &amp; d)'!$G$5)-(AC$2^3)</f>
        <v>-783.79124793445226</v>
      </c>
      <c r="AD28" s="19">
        <f>$B28*('Data &amp; d)'!$G$4*AD$2^(1/2)*$C28^(1/2))-($C28*'Data &amp; d)'!$G$5)-(AD$2^3)</f>
        <v>-1841.6021956342702</v>
      </c>
      <c r="AE28" s="19">
        <f>$B28*('Data &amp; d)'!$G$4*AE$2^(1/2)*$C28^(1/2))-($C28*'Data &amp; d)'!$G$5)-(AE$2^3)</f>
        <v>-3038.8134863716441</v>
      </c>
      <c r="AF28" s="19">
        <f>$B28*('Data &amp; d)'!$G$4*AF$2^(1/2)*$C28^(1/2))-($C28*'Data &amp; d)'!$G$5)-(AF$2^3)</f>
        <v>-4380.94739293354</v>
      </c>
      <c r="AG28" s="20">
        <f>$B28*('Data &amp; d)'!$G$4*AG$2^(1/2)*$C28^(1/2))-($C28*'Data &amp; d)'!$G$5)-(AG$2^3)</f>
        <v>-5873.5754770772255</v>
      </c>
    </row>
    <row r="29" spans="1:33" x14ac:dyDescent="0.2">
      <c r="A29" s="16">
        <v>43491</v>
      </c>
      <c r="B29" s="17">
        <v>145.56</v>
      </c>
      <c r="C29" s="12">
        <v>119.91153598682968</v>
      </c>
      <c r="D29">
        <f>B29*('Data &amp; d)'!$G$4*$B$96^(1/2)*C29^(1/2))-(C29*'Data &amp; d)'!$G$5)-($B$96^3)</f>
        <v>4977.6328304147082</v>
      </c>
      <c r="H29" s="18">
        <f>$B29*('Data &amp; d)'!$G$4*H$2^(1/2)*$C29^(1/2))-($C29*'Data &amp; d)'!$G$5)-(H$2^3)</f>
        <v>-7194.6921592097806</v>
      </c>
      <c r="I29" s="19">
        <f>$B29*('Data &amp; d)'!$G$4*I$2^(1/2)*$C29^(1/2))-($C29*'Data &amp; d)'!$G$5)-(I$2^3)</f>
        <v>-3210.8370161203229</v>
      </c>
      <c r="J29" s="19">
        <f>$B29*('Data &amp; d)'!$G$4*J$2^(1/2)*$C29^(1/2))-($C29*'Data &amp; d)'!$G$5)-(J$2^3)</f>
        <v>-1567.255971760489</v>
      </c>
      <c r="K29" s="19">
        <f>$B29*('Data &amp; d)'!$G$4*K$2^(1/2)*$C29^(1/2))-($C29*'Data &amp; d)'!$G$5)-(K$2^3)</f>
        <v>-319.72059057669139</v>
      </c>
      <c r="L29" s="19">
        <f>$B29*('Data &amp; d)'!$G$4*L$2^(1/2)*$C29^(1/2))-($C29*'Data &amp; d)'!$G$5)-(L$2^3)</f>
        <v>711.01812696913476</v>
      </c>
      <c r="M29" s="19">
        <f>$B29*('Data &amp; d)'!$G$4*M$2^(1/2)*$C29^(1/2))-($C29*'Data &amp; d)'!$G$5)-(M$2^3)</f>
        <v>1590.7148212278989</v>
      </c>
      <c r="N29" s="19">
        <f>$B29*('Data &amp; d)'!$G$4*N$2^(1/2)*$C29^(1/2))-($C29*'Data &amp; d)'!$G$5)-(N$2^3)</f>
        <v>2350.1696402646394</v>
      </c>
      <c r="O29" s="19">
        <f>$B29*('Data &amp; d)'!$G$4*O$2^(1/2)*$C29^(1/2))-($C29*'Data &amp; d)'!$G$5)-(O$2^3)</f>
        <v>3005.2435600216286</v>
      </c>
      <c r="P29" s="19">
        <f>$B29*('Data &amp; d)'!$G$4*P$2^(1/2)*$C29^(1/2))-($C29*'Data &amp; d)'!$G$5)-(P$2^3)</f>
        <v>3564.1802156888025</v>
      </c>
      <c r="Q29" s="19">
        <f>$B29*('Data &amp; d)'!$G$4*Q$2^(1/2)*$C29^(1/2))-($C29*'Data &amp; d)'!$G$5)-(Q$2^3)</f>
        <v>4030.8732700585915</v>
      </c>
      <c r="R29" s="19">
        <f>$B29*('Data &amp; d)'!$G$4*R$2^(1/2)*$C29^(1/2))-($C29*'Data &amp; d)'!$G$5)-(R$2^3)</f>
        <v>4406.5262387890834</v>
      </c>
      <c r="S29" s="19">
        <f>$B29*('Data &amp; d)'!$G$4*S$2^(1/2)*$C29^(1/2))-($C29*'Data &amp; d)'!$G$5)-(S$2^3)</f>
        <v>4690.5771943359268</v>
      </c>
      <c r="T29" s="19">
        <f>$B29*('Data &amp; d)'!$G$4*T$2^(1/2)*$C29^(1/2))-($C29*'Data &amp; d)'!$G$5)-(T$2^3)</f>
        <v>4881.2509780563978</v>
      </c>
      <c r="U29" s="19">
        <f>$B29*('Data &amp; d)'!$G$4*U$2^(1/2)*$C29^(1/2))-($C29*'Data &amp; d)'!$G$5)-(U$2^3)</f>
        <v>4975.9073844956511</v>
      </c>
      <c r="V29" s="19">
        <f>$B29*('Data &amp; d)'!$G$4*V$2^(1/2)*$C29^(1/2))-($C29*'Data &amp; d)'!$G$5)-(V$2^3)</f>
        <v>4971.2705221550204</v>
      </c>
      <c r="W29" s="19">
        <f>$B29*('Data &amp; d)'!$G$4*W$2^(1/2)*$C29^(1/2))-($C29*'Data &amp; d)'!$G$5)-(W$2^3)</f>
        <v>4863.5854470246613</v>
      </c>
      <c r="X29" s="19">
        <f>$B29*('Data &amp; d)'!$G$4*X$2^(1/2)*$C29^(1/2))-($C29*'Data &amp; d)'!$G$5)-(X$2^3)</f>
        <v>4648.7284131480501</v>
      </c>
      <c r="Y29" s="19">
        <f>$B29*('Data &amp; d)'!$G$4*Y$2^(1/2)*$C29^(1/2))-($C29*'Data &amp; d)'!$G$5)-(Y$2^3)</f>
        <v>4322.2864985338292</v>
      </c>
      <c r="Z29" s="19">
        <f>$B29*('Data &amp; d)'!$G$4*Z$2^(1/2)*$C29^(1/2))-($C29*'Data &amp; d)'!$G$5)-(Z$2^3)</f>
        <v>3879.6164031380922</v>
      </c>
      <c r="AA29" s="19">
        <f>$B29*('Data &amp; d)'!$G$4*AA$2^(1/2)*$C29^(1/2))-($C29*'Data &amp; d)'!$G$5)-(AA$2^3)</f>
        <v>3315.8887141654759</v>
      </c>
      <c r="AB29" s="19">
        <f>$B29*('Data &amp; d)'!$G$4*AB$2^(1/2)*$C29^(1/2))-($C29*'Data &amp; d)'!$G$5)-(AB$2^3)</f>
        <v>2626.1218016655785</v>
      </c>
      <c r="AC29" s="19">
        <f>$B29*('Data &amp; d)'!$G$4*AC$2^(1/2)*$C29^(1/2))-($C29*'Data &amp; d)'!$G$5)-(AC$2^3)</f>
        <v>1805.2081674317433</v>
      </c>
      <c r="AD29" s="19">
        <f>$B29*('Data &amp; d)'!$G$4*AD$2^(1/2)*$C29^(1/2))-($C29*'Data &amp; d)'!$G$5)-(AD$2^3)</f>
        <v>847.93520455045837</v>
      </c>
      <c r="AE29" s="19">
        <f>$B29*('Data &amp; d)'!$G$4*AE$2^(1/2)*$C29^(1/2))-($C29*'Data &amp; d)'!$G$5)-(AE$2^3)</f>
        <v>-250.99824814654312</v>
      </c>
      <c r="AF29" s="19">
        <f>$B29*('Data &amp; d)'!$G$4*AF$2^(1/2)*$C29^(1/2))-($C29*'Data &amp; d)'!$G$5)-(AF$2^3)</f>
        <v>-1496.9685602609406</v>
      </c>
      <c r="AG29" s="20">
        <f>$B29*('Data &amp; d)'!$G$4*AG$2^(1/2)*$C29^(1/2))-($C29*'Data &amp; d)'!$G$5)-(AG$2^3)</f>
        <v>-2895.4164437624913</v>
      </c>
    </row>
    <row r="30" spans="1:33" x14ac:dyDescent="0.2">
      <c r="A30" s="16">
        <v>43492</v>
      </c>
      <c r="B30" s="17">
        <v>150.1</v>
      </c>
      <c r="C30" s="12">
        <v>127.51150565963964</v>
      </c>
      <c r="D30">
        <f>B30*('Data &amp; d)'!$G$4*$B$96^(1/2)*C30^(1/2))-(C30*'Data &amp; d)'!$G$5)-($B$96^3)</f>
        <v>5433.4382750851364</v>
      </c>
      <c r="H30" s="18">
        <f>$B30*('Data &amp; d)'!$G$4*H$2^(1/2)*$C30^(1/2))-($C30*'Data &amp; d)'!$G$5)-(H$2^3)</f>
        <v>-7650.6903395783784</v>
      </c>
      <c r="I30" s="19">
        <f>$B30*('Data &amp; d)'!$G$4*I$2^(1/2)*$C30^(1/2))-($C30*'Data &amp; d)'!$G$5)-(I$2^3)</f>
        <v>-3414.3300928956505</v>
      </c>
      <c r="J30" s="19">
        <f>$B30*('Data &amp; d)'!$G$4*J$2^(1/2)*$C30^(1/2))-($C30*'Data &amp; d)'!$G$5)-(J$2^3)</f>
        <v>-1666.15801005906</v>
      </c>
      <c r="K30" s="19">
        <f>$B30*('Data &amp; d)'!$G$4*K$2^(1/2)*$C30^(1/2))-($C30*'Data &amp; d)'!$G$5)-(K$2^3)</f>
        <v>-338.36710235130249</v>
      </c>
      <c r="L30" s="19">
        <f>$B30*('Data &amp; d)'!$G$4*L$2^(1/2)*$C30^(1/2))-($C30*'Data &amp; d)'!$G$5)-(L$2^3)</f>
        <v>760.03015378707732</v>
      </c>
      <c r="M30" s="19">
        <f>$B30*('Data &amp; d)'!$G$4*M$2^(1/2)*$C30^(1/2))-($C30*'Data &amp; d)'!$G$5)-(M$2^3)</f>
        <v>1699.3352171594806</v>
      </c>
      <c r="N30" s="19">
        <f>$B30*('Data &amp; d)'!$G$4*N$2^(1/2)*$C30^(1/2))-($C30*'Data &amp; d)'!$G$5)-(N$2^3)</f>
        <v>2512.6801211481607</v>
      </c>
      <c r="O30" s="19">
        <f>$B30*('Data &amp; d)'!$G$4*O$2^(1/2)*$C30^(1/2))-($C30*'Data &amp; d)'!$G$5)-(O$2^3)</f>
        <v>3217.3110885354263</v>
      </c>
      <c r="P30" s="19">
        <f>$B30*('Data &amp; d)'!$G$4*P$2^(1/2)*$C30^(1/2))-($C30*'Data &amp; d)'!$G$5)-(P$2^3)</f>
        <v>3822.3743194602584</v>
      </c>
      <c r="Q30" s="19">
        <f>$B30*('Data &amp; d)'!$G$4*Q$2^(1/2)*$C30^(1/2))-($C30*'Data &amp; d)'!$G$5)-(Q$2^3)</f>
        <v>4332.3904004698061</v>
      </c>
      <c r="R30" s="19">
        <f>$B30*('Data &amp; d)'!$G$4*R$2^(1/2)*$C30^(1/2))-($C30*'Data &amp; d)'!$G$5)-(R$2^3)</f>
        <v>4749.0193065919875</v>
      </c>
      <c r="S30" s="19">
        <f>$B30*('Data &amp; d)'!$G$4*S$2^(1/2)*$C30^(1/2))-($C30*'Data &amp; d)'!$G$5)-(S$2^3)</f>
        <v>5072.0437002360277</v>
      </c>
      <c r="T30" s="19">
        <f>$B30*('Data &amp; d)'!$G$4*T$2^(1/2)*$C30^(1/2))-($C30*'Data &amp; d)'!$G$5)-(T$2^3)</f>
        <v>5299.9561348757734</v>
      </c>
      <c r="U30" s="19">
        <f>$B30*('Data &amp; d)'!$G$4*U$2^(1/2)*$C30^(1/2))-($C30*'Data &amp; d)'!$G$5)-(U$2^3)</f>
        <v>5430.3293024489367</v>
      </c>
      <c r="V30" s="19">
        <f>$B30*('Data &amp; d)'!$G$4*V$2^(1/2)*$C30^(1/2))-($C30*'Data &amp; d)'!$G$5)-(V$2^3)</f>
        <v>5460.0599278443042</v>
      </c>
      <c r="W30" s="19">
        <f>$B30*('Data &amp; d)'!$G$4*W$2^(1/2)*$C30^(1/2))-($C30*'Data &amp; d)'!$G$5)-(W$2^3)</f>
        <v>5385.53532770518</v>
      </c>
      <c r="X30" s="19">
        <f>$B30*('Data &amp; d)'!$G$4*X$2^(1/2)*$C30^(1/2))-($C30*'Data &amp; d)'!$G$5)-(X$2^3)</f>
        <v>5202.7506471525339</v>
      </c>
      <c r="Y30" s="19">
        <f>$B30*('Data &amp; d)'!$G$4*Y$2^(1/2)*$C30^(1/2))-($C30*'Data &amp; d)'!$G$5)-(Y$2^3)</f>
        <v>4907.3935312878166</v>
      </c>
      <c r="Z30" s="19">
        <f>$B30*('Data &amp; d)'!$G$4*Z$2^(1/2)*$C30^(1/2))-($C30*'Data &amp; d)'!$G$5)-(Z$2^3)</f>
        <v>4494.9066489795732</v>
      </c>
      <c r="AA30" s="19">
        <f>$B30*('Data &amp; d)'!$G$4*AA$2^(1/2)*$C30^(1/2))-($C30*'Data &amp; d)'!$G$5)-(AA$2^3)</f>
        <v>3960.5347630882134</v>
      </c>
      <c r="AB30" s="19">
        <f>$B30*('Data &amp; d)'!$G$4*AB$2^(1/2)*$C30^(1/2))-($C30*'Data &amp; d)'!$G$5)-(AB$2^3)</f>
        <v>3299.3607738973406</v>
      </c>
      <c r="AC30" s="19">
        <f>$B30*('Data &amp; d)'!$G$4*AC$2^(1/2)*$C30^(1/2))-($C30*'Data &amp; d)'!$G$5)-(AC$2^3)</f>
        <v>2506.3337376419731</v>
      </c>
      <c r="AD30" s="19">
        <f>$B30*('Data &amp; d)'!$G$4*AD$2^(1/2)*$C30^(1/2))-($C30*'Data &amp; d)'!$G$5)-(AD$2^3)</f>
        <v>1576.2909415115864</v>
      </c>
      <c r="AE30" s="19">
        <f>$B30*('Data &amp; d)'!$G$4*AE$2^(1/2)*$C30^(1/2))-($C30*'Data &amp; d)'!$G$5)-(AE$2^3)</f>
        <v>503.9755070948122</v>
      </c>
      <c r="AF30" s="19">
        <f>$B30*('Data &amp; d)'!$G$4*AF$2^(1/2)*$C30^(1/2))-($C30*'Data &amp; d)'!$G$5)-(AF$2^3)</f>
        <v>-715.94941812529942</v>
      </c>
      <c r="AG30" s="20">
        <f>$B30*('Data &amp; d)'!$G$4*AG$2^(1/2)*$C30^(1/2))-($C30*'Data &amp; d)'!$G$5)-(AG$2^3)</f>
        <v>-2088.8891061647373</v>
      </c>
    </row>
    <row r="31" spans="1:33" x14ac:dyDescent="0.2">
      <c r="A31" s="16">
        <v>43493</v>
      </c>
      <c r="B31" s="17">
        <v>144.49</v>
      </c>
      <c r="C31" s="12">
        <v>118.154079488531</v>
      </c>
      <c r="D31">
        <f>B31*('Data &amp; d)'!$G$4*$B$96^(1/2)*C31^(1/2))-(C31*'Data &amp; d)'!$G$5)-($B$96^3)</f>
        <v>4872.2456627899137</v>
      </c>
      <c r="H31" s="18">
        <f>$B31*('Data &amp; d)'!$G$4*H$2^(1/2)*$C31^(1/2))-($C31*'Data &amp; d)'!$G$5)-(H$2^3)</f>
        <v>-7089.2447693118602</v>
      </c>
      <c r="I31" s="19">
        <f>$B31*('Data &amp; d)'!$G$4*I$2^(1/2)*$C31^(1/2))-($C31*'Data &amp; d)'!$G$5)-(I$2^3)</f>
        <v>-3163.7758843226979</v>
      </c>
      <c r="J31" s="19">
        <f>$B31*('Data &amp; d)'!$G$4*J$2^(1/2)*$C31^(1/2))-($C31*'Data &amp; d)'!$G$5)-(J$2^3)</f>
        <v>-1544.3792199242225</v>
      </c>
      <c r="K31" s="19">
        <f>$B31*('Data &amp; d)'!$G$4*K$2^(1/2)*$C31^(1/2))-($C31*'Data &amp; d)'!$G$5)-(K$2^3)</f>
        <v>-315.40116617231342</v>
      </c>
      <c r="L31" s="19">
        <f>$B31*('Data &amp; d)'!$G$4*L$2^(1/2)*$C31^(1/2))-($C31*'Data &amp; d)'!$G$5)-(L$2^3)</f>
        <v>699.69300066646429</v>
      </c>
      <c r="M31" s="19">
        <f>$B31*('Data &amp; d)'!$G$4*M$2^(1/2)*$C31^(1/2))-($C31*'Data &amp; d)'!$G$5)-(M$2^3)</f>
        <v>1565.6065690617097</v>
      </c>
      <c r="N31" s="19">
        <f>$B31*('Data &amp; d)'!$G$4*N$2^(1/2)*$C31^(1/2))-($C31*'Data &amp; d)'!$G$5)-(N$2^3)</f>
        <v>2312.6004898263936</v>
      </c>
      <c r="O31" s="19">
        <f>$B31*('Data &amp; d)'!$G$4*O$2^(1/2)*$C31^(1/2))-($C31*'Data &amp; d)'!$G$5)-(O$2^3)</f>
        <v>2956.2154310025353</v>
      </c>
      <c r="P31" s="19">
        <f>$B31*('Data &amp; d)'!$G$4*P$2^(1/2)*$C31^(1/2))-($C31*'Data &amp; d)'!$G$5)-(P$2^3)</f>
        <v>3504.4863294634151</v>
      </c>
      <c r="Q31" s="19">
        <f>$B31*('Data &amp; d)'!$G$4*Q$2^(1/2)*$C31^(1/2))-($C31*'Data &amp; d)'!$G$5)-(Q$2^3)</f>
        <v>3961.1618856556279</v>
      </c>
      <c r="R31" s="19">
        <f>$B31*('Data &amp; d)'!$G$4*R$2^(1/2)*$C31^(1/2))-($C31*'Data &amp; d)'!$G$5)-(R$2^3)</f>
        <v>4327.3400690356129</v>
      </c>
      <c r="S31" s="19">
        <f>$B31*('Data &amp; d)'!$G$4*S$2^(1/2)*$C31^(1/2))-($C31*'Data &amp; d)'!$G$5)-(S$2^3)</f>
        <v>4602.3792732023185</v>
      </c>
      <c r="T31" s="19">
        <f>$B31*('Data &amp; d)'!$G$4*T$2^(1/2)*$C31^(1/2))-($C31*'Data &amp; d)'!$G$5)-(T$2^3)</f>
        <v>4784.4424369672333</v>
      </c>
      <c r="U31" s="19">
        <f>$B31*('Data &amp; d)'!$G$4*U$2^(1/2)*$C31^(1/2))-($C31*'Data &amp; d)'!$G$5)-(U$2^3)</f>
        <v>4870.8401270304812</v>
      </c>
      <c r="V31" s="19">
        <f>$B31*('Data &amp; d)'!$G$4*V$2^(1/2)*$C31^(1/2))-($C31*'Data &amp; d)'!$G$5)-(V$2^3)</f>
        <v>4858.2565381458799</v>
      </c>
      <c r="W31" s="19">
        <f>$B31*('Data &amp; d)'!$G$4*W$2^(1/2)*$C31^(1/2))-($C31*'Data &amp; d)'!$G$5)-(W$2^3)</f>
        <v>4742.9038316527704</v>
      </c>
      <c r="X31" s="19">
        <f>$B31*('Data &amp; d)'!$G$4*X$2^(1/2)*$C31^(1/2))-($C31*'Data &amp; d)'!$G$5)-(X$2^3)</f>
        <v>4520.6307706447878</v>
      </c>
      <c r="Y31" s="19">
        <f>$B31*('Data &amp; d)'!$G$4*Y$2^(1/2)*$C31^(1/2))-($C31*'Data &amp; d)'!$G$5)-(Y$2^3)</f>
        <v>4187.0011791996585</v>
      </c>
      <c r="Z31" s="19">
        <f>$B31*('Data &amp; d)'!$G$4*Z$2^(1/2)*$C31^(1/2))-($C31*'Data &amp; d)'!$G$5)-(Z$2^3)</f>
        <v>3737.3518788510519</v>
      </c>
      <c r="AA31" s="19">
        <f>$B31*('Data &amp; d)'!$G$4*AA$2^(1/2)*$C31^(1/2))-($C31*'Data &amp; d)'!$G$5)-(AA$2^3)</f>
        <v>3166.8363053127287</v>
      </c>
      <c r="AB31" s="19">
        <f>$B31*('Data &amp; d)'!$G$4*AB$2^(1/2)*$C31^(1/2))-($C31*'Data &amp; d)'!$G$5)-(AB$2^3)</f>
        <v>2470.4579074352805</v>
      </c>
      <c r="AC31" s="19">
        <f>$B31*('Data &amp; d)'!$G$4*AC$2^(1/2)*$C31^(1/2))-($C31*'Data &amp; d)'!$G$5)-(AC$2^3)</f>
        <v>1643.0961100398308</v>
      </c>
      <c r="AD31" s="19">
        <f>$B31*('Data &amp; d)'!$G$4*AD$2^(1/2)*$C31^(1/2))-($C31*'Data &amp; d)'!$G$5)-(AD$2^3)</f>
        <v>679.52676929763766</v>
      </c>
      <c r="AE31" s="19">
        <f>$B31*('Data &amp; d)'!$G$4*AE$2^(1/2)*$C31^(1/2))-($C31*'Data &amp; d)'!$G$5)-(AE$2^3)</f>
        <v>-425.56151537429105</v>
      </c>
      <c r="AF31" s="19">
        <f>$B31*('Data &amp; d)'!$G$4*AF$2^(1/2)*$C31^(1/2))-($C31*'Data &amp; d)'!$G$5)-(AF$2^3)</f>
        <v>-1677.5542510353516</v>
      </c>
      <c r="AG31" s="20">
        <f>$B31*('Data &amp; d)'!$G$4*AG$2^(1/2)*$C31^(1/2))-($C31*'Data &amp; d)'!$G$5)-(AG$2^3)</f>
        <v>-3081.9003443660513</v>
      </c>
    </row>
    <row r="32" spans="1:33" x14ac:dyDescent="0.2">
      <c r="A32" s="16">
        <v>43494</v>
      </c>
      <c r="B32" s="17">
        <v>149.44999999999999</v>
      </c>
      <c r="C32" s="12">
        <v>126.40956648434017</v>
      </c>
      <c r="D32">
        <f>B32*('Data &amp; d)'!$G$4*$B$96^(1/2)*C32^(1/2))-(C32*'Data &amp; d)'!$G$5)-($B$96^3)</f>
        <v>5367.3211799706605</v>
      </c>
      <c r="H32" s="18">
        <f>$B32*('Data &amp; d)'!$G$4*H$2^(1/2)*$C32^(1/2))-($C32*'Data &amp; d)'!$G$5)-(H$2^3)</f>
        <v>-7584.5739890604109</v>
      </c>
      <c r="I32" s="19">
        <f>$B32*('Data &amp; d)'!$G$4*I$2^(1/2)*$C32^(1/2))-($C32*'Data &amp; d)'!$G$5)-(I$2^3)</f>
        <v>-3384.8330526885911</v>
      </c>
      <c r="J32" s="19">
        <f>$B32*('Data &amp; d)'!$G$4*J$2^(1/2)*$C32^(1/2))-($C32*'Data &amp; d)'!$G$5)-(J$2^3)</f>
        <v>-1651.8291848275294</v>
      </c>
      <c r="K32" s="19">
        <f>$B32*('Data &amp; d)'!$G$4*K$2^(1/2)*$C32^(1/2))-($C32*'Data &amp; d)'!$G$5)-(K$2^3)</f>
        <v>-335.67725782995967</v>
      </c>
      <c r="L32" s="19">
        <f>$B32*('Data &amp; d)'!$G$4*L$2^(1/2)*$C32^(1/2))-($C32*'Data &amp; d)'!$G$5)-(L$2^3)</f>
        <v>752.90788368322865</v>
      </c>
      <c r="M32" s="19">
        <f>$B32*('Data &amp; d)'!$G$4*M$2^(1/2)*$C32^(1/2))-($C32*'Data &amp; d)'!$G$5)-(M$2^3)</f>
        <v>1683.5683005330957</v>
      </c>
      <c r="N32" s="19">
        <f>$B32*('Data &amp; d)'!$G$4*N$2^(1/2)*$C32^(1/2))-($C32*'Data &amp; d)'!$G$5)-(N$2^3)</f>
        <v>2489.0978466717625</v>
      </c>
      <c r="O32" s="19">
        <f>$B32*('Data &amp; d)'!$G$4*O$2^(1/2)*$C32^(1/2))-($C32*'Data &amp; d)'!$G$5)-(O$2^3)</f>
        <v>3186.5418507880258</v>
      </c>
      <c r="P32" s="19">
        <f>$B32*('Data &amp; d)'!$G$4*P$2^(1/2)*$C32^(1/2))-($C32*'Data &amp; d)'!$G$5)-(P$2^3)</f>
        <v>3784.9156194053521</v>
      </c>
      <c r="Q32" s="19">
        <f>$B32*('Data &amp; d)'!$G$4*Q$2^(1/2)*$C32^(1/2))-($C32*'Data &amp; d)'!$G$5)-(Q$2^3)</f>
        <v>4288.6488200550466</v>
      </c>
      <c r="R32" s="19">
        <f>$B32*('Data &amp; d)'!$G$4*R$2^(1/2)*$C32^(1/2))-($C32*'Data &amp; d)'!$G$5)-(R$2^3)</f>
        <v>4699.3352301829946</v>
      </c>
      <c r="S32" s="19">
        <f>$B32*('Data &amp; d)'!$G$4*S$2^(1/2)*$C32^(1/2))-($C32*'Data &amp; d)'!$G$5)-(S$2^3)</f>
        <v>5016.7075383711181</v>
      </c>
      <c r="T32" s="19">
        <f>$B32*('Data &amp; d)'!$G$4*T$2^(1/2)*$C32^(1/2))-($C32*'Data &amp; d)'!$G$5)-(T$2^3)</f>
        <v>5239.2194734004916</v>
      </c>
      <c r="U32" s="19">
        <f>$B32*('Data &amp; d)'!$G$4*U$2^(1/2)*$C32^(1/2))-($C32*'Data &amp; d)'!$G$5)-(U$2^3)</f>
        <v>5364.4128519687947</v>
      </c>
      <c r="V32" s="19">
        <f>$B32*('Data &amp; d)'!$G$4*V$2^(1/2)*$C32^(1/2))-($C32*'Data &amp; d)'!$G$5)-(V$2^3)</f>
        <v>5389.1593654388907</v>
      </c>
      <c r="W32" s="19">
        <f>$B32*('Data &amp; d)'!$G$4*W$2^(1/2)*$C32^(1/2))-($C32*'Data &amp; d)'!$G$5)-(W$2^3)</f>
        <v>5309.8256992393945</v>
      </c>
      <c r="X32" s="19">
        <f>$B32*('Data &amp; d)'!$G$4*X$2^(1/2)*$C32^(1/2))-($C32*'Data &amp; d)'!$G$5)-(X$2^3)</f>
        <v>5122.3897564268682</v>
      </c>
      <c r="Y32" s="19">
        <f>$B32*('Data &amp; d)'!$G$4*Y$2^(1/2)*$C32^(1/2))-($C32*'Data &amp; d)'!$G$5)-(Y$2^3)</f>
        <v>4822.5245974566369</v>
      </c>
      <c r="Z32" s="19">
        <f>$B32*('Data &amp; d)'!$G$4*Z$2^(1/2)*$C32^(1/2))-($C32*'Data &amp; d)'!$G$5)-(Z$2^3)</f>
        <v>4405.6604236382318</v>
      </c>
      <c r="AA32" s="19">
        <f>$B32*('Data &amp; d)'!$G$4*AA$2^(1/2)*$C32^(1/2))-($C32*'Data &amp; d)'!$G$5)-(AA$2^3)</f>
        <v>3867.0312405787754</v>
      </c>
      <c r="AB32" s="19">
        <f>$B32*('Data &amp; d)'!$G$4*AB$2^(1/2)*$C32^(1/2))-($C32*'Data &amp; d)'!$G$5)-(AB$2^3)</f>
        <v>3201.7105901266023</v>
      </c>
      <c r="AC32" s="19">
        <f>$B32*('Data &amp; d)'!$G$4*AC$2^(1/2)*$C32^(1/2))-($C32*'Data &amp; d)'!$G$5)-(AC$2^3)</f>
        <v>2404.6393267631229</v>
      </c>
      <c r="AD32" s="19">
        <f>$B32*('Data &amp; d)'!$G$4*AD$2^(1/2)*$C32^(1/2))-($C32*'Data &amp; d)'!$G$5)-(AD$2^3)</f>
        <v>1470.647501833404</v>
      </c>
      <c r="AE32" s="19">
        <f>$B32*('Data &amp; d)'!$G$4*AE$2^(1/2)*$C32^(1/2))-($C32*'Data &amp; d)'!$G$5)-(AE$2^3)</f>
        <v>394.4718148617485</v>
      </c>
      <c r="AF32" s="19">
        <f>$B32*('Data &amp; d)'!$G$4*AF$2^(1/2)*$C32^(1/2))-($C32*'Data &amp; d)'!$G$5)-(AF$2^3)</f>
        <v>-829.2303175960642</v>
      </c>
      <c r="AG32" s="20">
        <f>$B32*('Data &amp; d)'!$G$4*AG$2^(1/2)*$C32^(1/2))-($C32*'Data &amp; d)'!$G$5)-(AG$2^3)</f>
        <v>-2205.8693072013139</v>
      </c>
    </row>
    <row r="33" spans="1:33" x14ac:dyDescent="0.2">
      <c r="A33" s="16">
        <v>43495</v>
      </c>
      <c r="B33" s="17">
        <v>130.85</v>
      </c>
      <c r="C33" s="12">
        <v>96.904104646606328</v>
      </c>
      <c r="D33">
        <f>B33*('Data &amp; d)'!$G$4*$B$96^(1/2)*C33^(1/2))-(C33*'Data &amp; d)'!$G$5)-($B$96^3)</f>
        <v>3596.9386067362916</v>
      </c>
      <c r="H33" s="18">
        <f>$B33*('Data &amp; d)'!$G$4*H$2^(1/2)*$C33^(1/2))-($C33*'Data &amp; d)'!$G$5)-(H$2^3)</f>
        <v>-5814.2462787963796</v>
      </c>
      <c r="I33" s="19">
        <f>$B33*('Data &amp; d)'!$G$4*I$2^(1/2)*$C33^(1/2))-($C33*'Data &amp; d)'!$G$5)-(I$2^3)</f>
        <v>-2595.0316228396587</v>
      </c>
      <c r="J33" s="19">
        <f>$B33*('Data &amp; d)'!$G$4*J$2^(1/2)*$C33^(1/2))-($C33*'Data &amp; d)'!$G$5)-(J$2^3)</f>
        <v>-1268.1750385897749</v>
      </c>
      <c r="K33" s="19">
        <f>$B33*('Data &amp; d)'!$G$4*K$2^(1/2)*$C33^(1/2))-($C33*'Data &amp; d)'!$G$5)-(K$2^3)</f>
        <v>-263.67088340140708</v>
      </c>
      <c r="L33" s="19">
        <f>$B33*('Data &amp; d)'!$G$4*L$2^(1/2)*$C33^(1/2))-($C33*'Data &amp; d)'!$G$5)-(L$2^3)</f>
        <v>562.18303311706222</v>
      </c>
      <c r="M33" s="19">
        <f>$B33*('Data &amp; d)'!$G$4*M$2^(1/2)*$C33^(1/2))-($C33*'Data &amp; d)'!$G$5)-(M$2^3)</f>
        <v>1261.372594063947</v>
      </c>
      <c r="N33" s="19">
        <f>$B33*('Data &amp; d)'!$G$4*N$2^(1/2)*$C33^(1/2))-($C33*'Data &amp; d)'!$G$5)-(N$2^3)</f>
        <v>1857.6364905296687</v>
      </c>
      <c r="O33" s="19">
        <f>$B33*('Data &amp; d)'!$G$4*O$2^(1/2)*$C33^(1/2))-($C33*'Data &amp; d)'!$G$5)-(O$2^3)</f>
        <v>2362.6408691105244</v>
      </c>
      <c r="P33" s="19">
        <f>$B33*('Data &amp; d)'!$G$4*P$2^(1/2)*$C33^(1/2))-($C33*'Data &amp; d)'!$G$5)-(P$2^3)</f>
        <v>2781.8962016168298</v>
      </c>
      <c r="Q33" s="19">
        <f>$B33*('Data &amp; d)'!$G$4*Q$2^(1/2)*$C33^(1/2))-($C33*'Data &amp; d)'!$G$5)-(Q$2^3)</f>
        <v>3117.3976890737831</v>
      </c>
      <c r="R33" s="19">
        <f>$B33*('Data &amp; d)'!$G$4*R$2^(1/2)*$C33^(1/2))-($C33*'Data &amp; d)'!$G$5)-(R$2^3)</f>
        <v>3368.9665886823641</v>
      </c>
      <c r="S33" s="19">
        <f>$B33*('Data &amp; d)'!$G$4*S$2^(1/2)*$C33^(1/2))-($C33*'Data &amp; d)'!$G$5)-(S$2^3)</f>
        <v>3534.9974794154641</v>
      </c>
      <c r="T33" s="19">
        <f>$B33*('Data &amp; d)'!$G$4*T$2^(1/2)*$C33^(1/2))-($C33*'Data &amp; d)'!$G$5)-(T$2^3)</f>
        <v>3612.9045119935654</v>
      </c>
      <c r="U33" s="19">
        <f>$B33*('Data &amp; d)'!$G$4*U$2^(1/2)*$C33^(1/2))-($C33*'Data &amp; d)'!$G$5)-(U$2^3)</f>
        <v>3599.4027812562053</v>
      </c>
      <c r="V33" s="19">
        <f>$B33*('Data &amp; d)'!$G$4*V$2^(1/2)*$C33^(1/2))-($C33*'Data &amp; d)'!$G$5)-(V$2^3)</f>
        <v>3490.6936756617924</v>
      </c>
      <c r="W33" s="19">
        <f>$B33*('Data &amp; d)'!$G$4*W$2^(1/2)*$C33^(1/2))-($C33*'Data &amp; d)'!$G$5)-(W$2^3)</f>
        <v>3282.5914549370464</v>
      </c>
      <c r="X33" s="19">
        <f>$B33*('Data &amp; d)'!$G$4*X$2^(1/2)*$C33^(1/2))-($C33*'Data &amp; d)'!$G$5)-(X$2^3)</f>
        <v>2970.612345030504</v>
      </c>
      <c r="Y33" s="19">
        <f>$B33*('Data &amp; d)'!$G$4*Y$2^(1/2)*$C33^(1/2))-($C33*'Data &amp; d)'!$G$5)-(Y$2^3)</f>
        <v>2550.0388848752173</v>
      </c>
      <c r="Z33" s="19">
        <f>$B33*('Data &amp; d)'!$G$4*Z$2^(1/2)*$C33^(1/2))-($C33*'Data &amp; d)'!$G$5)-(Z$2^3)</f>
        <v>2015.9674418234335</v>
      </c>
      <c r="AA33" s="19">
        <f>$B33*('Data &amp; d)'!$G$4*AA$2^(1/2)*$C33^(1/2))-($C33*'Data &amp; d)'!$G$5)-(AA$2^3)</f>
        <v>1363.3439830275638</v>
      </c>
      <c r="AB33" s="19">
        <f>$B33*('Data &amp; d)'!$G$4*AB$2^(1/2)*$C33^(1/2))-($C33*'Data &amp; d)'!$G$5)-(AB$2^3)</f>
        <v>586.99146692427348</v>
      </c>
      <c r="AC33" s="19">
        <f>$B33*('Data &amp; d)'!$G$4*AC$2^(1/2)*$C33^(1/2))-($C33*'Data &amp; d)'!$G$5)-(AC$2^3)</f>
        <v>-318.36886386852893</v>
      </c>
      <c r="AD33" s="19">
        <f>$B33*('Data &amp; d)'!$G$4*AD$2^(1/2)*$C33^(1/2))-($C33*'Data &amp; d)'!$G$5)-(AD$2^3)</f>
        <v>-1358.1007064825917</v>
      </c>
      <c r="AE33" s="19">
        <f>$B33*('Data &amp; d)'!$G$4*AE$2^(1/2)*$C33^(1/2))-($C33*'Data &amp; d)'!$G$5)-(AE$2^3)</f>
        <v>-2537.6393199255144</v>
      </c>
      <c r="AF33" s="19">
        <f>$B33*('Data &amp; d)'!$G$4*AF$2^(1/2)*$C33^(1/2))-($C33*'Data &amp; d)'!$G$5)-(AF$2^3)</f>
        <v>-3862.4807401442831</v>
      </c>
      <c r="AG33" s="20">
        <f>$B33*('Data &amp; d)'!$G$4*AG$2^(1/2)*$C33^(1/2))-($C33*'Data &amp; d)'!$G$5)-(AG$2^3)</f>
        <v>-5338.1729990127751</v>
      </c>
    </row>
    <row r="34" spans="1:33" x14ac:dyDescent="0.2">
      <c r="A34" s="16">
        <v>43496</v>
      </c>
      <c r="B34" s="17">
        <v>148.06</v>
      </c>
      <c r="C34" s="12">
        <v>124.0683828741157</v>
      </c>
      <c r="D34">
        <f>B34*('Data &amp; d)'!$G$4*$B$96^(1/2)*C34^(1/2))-(C34*'Data &amp; d)'!$G$5)-($B$96^3)</f>
        <v>5226.8952040313761</v>
      </c>
      <c r="H34" s="18">
        <f>$B34*('Data &amp; d)'!$G$4*H$2^(1/2)*$C34^(1/2))-($C34*'Data &amp; d)'!$G$5)-(H$2^3)</f>
        <v>-7444.1029724469417</v>
      </c>
      <c r="I34" s="19">
        <f>$B34*('Data &amp; d)'!$G$4*I$2^(1/2)*$C34^(1/2))-($C34*'Data &amp; d)'!$G$5)-(I$2^3)</f>
        <v>-3322.1506324963475</v>
      </c>
      <c r="J34" s="19">
        <f>$B34*('Data &amp; d)'!$G$4*J$2^(1/2)*$C34^(1/2))-($C34*'Data &amp; d)'!$G$5)-(J$2^3)</f>
        <v>-1621.3678562709238</v>
      </c>
      <c r="K34" s="19">
        <f>$B34*('Data &amp; d)'!$G$4*K$2^(1/2)*$C34^(1/2))-($C34*'Data &amp; d)'!$G$5)-(K$2^3)</f>
        <v>-329.94004246752229</v>
      </c>
      <c r="L34" s="19">
        <f>$B34*('Data &amp; d)'!$G$4*L$2^(1/2)*$C34^(1/2))-($C34*'Data &amp; d)'!$G$5)-(L$2^3)</f>
        <v>737.80170745424675</v>
      </c>
      <c r="M34" s="19">
        <f>$B34*('Data &amp; d)'!$G$4*M$2^(1/2)*$C34^(1/2))-($C34*'Data &amp; d)'!$G$5)-(M$2^3)</f>
        <v>1650.0987276744099</v>
      </c>
      <c r="N34" s="19">
        <f>$B34*('Data &amp; d)'!$G$4*N$2^(1/2)*$C34^(1/2))-($C34*'Data &amp; d)'!$G$5)-(N$2^3)</f>
        <v>2439.0264942459426</v>
      </c>
      <c r="O34" s="19">
        <f>$B34*('Data &amp; d)'!$G$4*O$2^(1/2)*$C34^(1/2))-($C34*'Data &amp; d)'!$G$5)-(O$2^3)</f>
        <v>3121.2035864341642</v>
      </c>
      <c r="P34" s="19">
        <f>$B34*('Data &amp; d)'!$G$4*P$2^(1/2)*$C34^(1/2))-($C34*'Data &amp; d)'!$G$5)-(P$2^3)</f>
        <v>3705.3672599050942</v>
      </c>
      <c r="Q34" s="19">
        <f>$B34*('Data &amp; d)'!$G$4*Q$2^(1/2)*$C34^(1/2))-($C34*'Data &amp; d)'!$G$5)-(Q$2^3)</f>
        <v>4195.754047404841</v>
      </c>
      <c r="R34" s="19">
        <f>$B34*('Data &amp; d)'!$G$4*R$2^(1/2)*$C34^(1/2))-($C34*'Data &amp; d)'!$G$5)-(R$2^3)</f>
        <v>4593.8171061177682</v>
      </c>
      <c r="S34" s="19">
        <f>$B34*('Data &amp; d)'!$G$4*S$2^(1/2)*$C34^(1/2))-($C34*'Data &amp; d)'!$G$5)-(S$2^3)</f>
        <v>4899.1829676870029</v>
      </c>
      <c r="T34" s="19">
        <f>$B34*('Data &amp; d)'!$G$4*T$2^(1/2)*$C34^(1/2))-($C34*'Data &amp; d)'!$G$5)-(T$2^3)</f>
        <v>5110.2228875118972</v>
      </c>
      <c r="U34" s="19">
        <f>$B34*('Data &amp; d)'!$G$4*U$2^(1/2)*$C34^(1/2))-($C34*'Data &amp; d)'!$G$5)-(U$2^3)</f>
        <v>5224.4130955391638</v>
      </c>
      <c r="V34" s="19">
        <f>$B34*('Data &amp; d)'!$G$4*V$2^(1/2)*$C34^(1/2))-($C34*'Data &amp; d)'!$G$5)-(V$2^3)</f>
        <v>5238.572105646107</v>
      </c>
      <c r="W34" s="19">
        <f>$B34*('Data &amp; d)'!$G$4*W$2^(1/2)*$C34^(1/2))-($C34*'Data &amp; d)'!$G$5)-(W$2^3)</f>
        <v>5149.0227773886108</v>
      </c>
      <c r="X34" s="19">
        <f>$B34*('Data &amp; d)'!$G$4*X$2^(1/2)*$C34^(1/2))-($C34*'Data &amp; d)'!$G$5)-(X$2^3)</f>
        <v>4951.7063873554362</v>
      </c>
      <c r="Y34" s="19">
        <f>$B34*('Data &amp; d)'!$G$4*Y$2^(1/2)*$C34^(1/2))-($C34*'Data &amp; d)'!$G$5)-(Y$2^3)</f>
        <v>4642.2650145568514</v>
      </c>
      <c r="Z34" s="19">
        <f>$B34*('Data &amp; d)'!$G$4*Z$2^(1/2)*$C34^(1/2))-($C34*'Data &amp; d)'!$G$5)-(Z$2^3)</f>
        <v>4216.1023760811113</v>
      </c>
      <c r="AA34" s="19">
        <f>$B34*('Data &amp; d)'!$G$4*AA$2^(1/2)*$C34^(1/2))-($C34*'Data &amp; d)'!$G$5)-(AA$2^3)</f>
        <v>3668.4296264322547</v>
      </c>
      <c r="AB34" s="19">
        <f>$B34*('Data &amp; d)'!$G$4*AB$2^(1/2)*$C34^(1/2))-($C34*'Data &amp; d)'!$G$5)-(AB$2^3)</f>
        <v>2994.3004277957625</v>
      </c>
      <c r="AC34" s="19">
        <f>$B34*('Data &amp; d)'!$G$4*AC$2^(1/2)*$C34^(1/2))-($C34*'Data &amp; d)'!$G$5)-(AC$2^3)</f>
        <v>2188.6382120719609</v>
      </c>
      <c r="AD34" s="19">
        <f>$B34*('Data &amp; d)'!$G$4*AD$2^(1/2)*$C34^(1/2))-($C34*'Data &amp; d)'!$G$5)-(AD$2^3)</f>
        <v>1246.2576598582127</v>
      </c>
      <c r="AE34" s="19">
        <f>$B34*('Data &amp; d)'!$G$4*AE$2^(1/2)*$C34^(1/2))-($C34*'Data &amp; d)'!$G$5)-(AE$2^3)</f>
        <v>161.88182860406232</v>
      </c>
      <c r="AF34" s="19">
        <f>$B34*('Data &amp; d)'!$G$4*AF$2^(1/2)*$C34^(1/2))-($C34*'Data &amp; d)'!$G$5)-(AF$2^3)</f>
        <v>-1069.8440390611722</v>
      </c>
      <c r="AG34" s="20">
        <f>$B34*('Data &amp; d)'!$G$4*AG$2^(1/2)*$C34^(1/2))-($C34*'Data &amp; d)'!$G$5)-(AG$2^3)</f>
        <v>-2454.3412726939714</v>
      </c>
    </row>
    <row r="35" spans="1:33" x14ac:dyDescent="0.2">
      <c r="A35" s="16">
        <v>43497</v>
      </c>
      <c r="B35" s="17">
        <v>151.62</v>
      </c>
      <c r="C35" s="12">
        <v>130.10556450987937</v>
      </c>
      <c r="D35">
        <f>B35*('Data &amp; d)'!$G$4*$B$96^(1/2)*C35^(1/2))-(C35*'Data &amp; d)'!$G$5)-($B$96^3)</f>
        <v>5589.1706018434306</v>
      </c>
      <c r="H35" s="18">
        <f>$B35*('Data &amp; d)'!$G$4*H$2^(1/2)*$C35^(1/2))-($C35*'Data &amp; d)'!$G$5)-(H$2^3)</f>
        <v>-7806.3338705927627</v>
      </c>
      <c r="I35" s="19">
        <f>$B35*('Data &amp; d)'!$G$4*I$2^(1/2)*$C35^(1/2))-($C35*'Data &amp; d)'!$G$5)-(I$2^3)</f>
        <v>-3483.7445378829116</v>
      </c>
      <c r="J35" s="19">
        <f>$B35*('Data &amp; d)'!$G$4*J$2^(1/2)*$C35^(1/2))-($C35*'Data &amp; d)'!$G$5)-(J$2^3)</f>
        <v>-1699.85519814285</v>
      </c>
      <c r="K35" s="19">
        <f>$B35*('Data &amp; d)'!$G$4*K$2^(1/2)*$C35^(1/2))-($C35*'Data &amp; d)'!$G$5)-(K$2^3)</f>
        <v>-344.65747527648091</v>
      </c>
      <c r="L35" s="19">
        <f>$B35*('Data &amp; d)'!$G$4*L$2^(1/2)*$C35^(1/2))-($C35*'Data &amp; d)'!$G$5)-(L$2^3)</f>
        <v>776.84479482693951</v>
      </c>
      <c r="M35" s="19">
        <f>$B35*('Data &amp; d)'!$G$4*M$2^(1/2)*$C35^(1/2))-($C35*'Data &amp; d)'!$G$5)-(M$2^3)</f>
        <v>1736.5057841394218</v>
      </c>
      <c r="N35" s="19">
        <f>$B35*('Data &amp; d)'!$G$4*N$2^(1/2)*$C35^(1/2))-($C35*'Data &amp; d)'!$G$5)-(N$2^3)</f>
        <v>2568.253851886785</v>
      </c>
      <c r="O35" s="19">
        <f>$B35*('Data &amp; d)'!$G$4*O$2^(1/2)*$C35^(1/2))-($C35*'Data &amp; d)'!$G$5)-(O$2^3)</f>
        <v>3289.8082749292053</v>
      </c>
      <c r="P35" s="19">
        <f>$B35*('Data &amp; d)'!$G$4*P$2^(1/2)*$C35^(1/2))-($C35*'Data &amp; d)'!$G$5)-(P$2^3)</f>
        <v>3910.6234743070627</v>
      </c>
      <c r="Q35" s="19">
        <f>$B35*('Data &amp; d)'!$G$4*Q$2^(1/2)*$C35^(1/2))-($C35*'Data &amp; d)'!$G$5)-(Q$2^3)</f>
        <v>4435.4341275367924</v>
      </c>
      <c r="R35" s="19">
        <f>$B35*('Data &amp; d)'!$G$4*R$2^(1/2)*$C35^(1/2))-($C35*'Data &amp; d)'!$G$5)-(R$2^3)</f>
        <v>4866.0560879779123</v>
      </c>
      <c r="S35" s="19">
        <f>$B35*('Data &amp; d)'!$G$4*S$2^(1/2)*$C35^(1/2))-($C35*'Data &amp; d)'!$G$5)-(S$2^3)</f>
        <v>5202.3896935888906</v>
      </c>
      <c r="T35" s="19">
        <f>$B35*('Data &amp; d)'!$G$4*T$2^(1/2)*$C35^(1/2))-($C35*'Data &amp; d)'!$G$5)-(T$2^3)</f>
        <v>5443.0189200398008</v>
      </c>
      <c r="U35" s="19">
        <f>$B35*('Data &amp; d)'!$G$4*U$2^(1/2)*$C35^(1/2))-($C35*'Data &amp; d)'!$G$5)-(U$2^3)</f>
        <v>5585.5891625417398</v>
      </c>
      <c r="V35" s="19">
        <f>$B35*('Data &amp; d)'!$G$4*V$2^(1/2)*$C35^(1/2))-($C35*'Data &amp; d)'!$G$5)-(V$2^3)</f>
        <v>5627.0560935180692</v>
      </c>
      <c r="W35" s="19">
        <f>$B35*('Data &amp; d)'!$G$4*W$2^(1/2)*$C35^(1/2))-($C35*'Data &amp; d)'!$G$5)-(W$2^3)</f>
        <v>5563.8556108325283</v>
      </c>
      <c r="X35" s="19">
        <f>$B35*('Data &amp; d)'!$G$4*X$2^(1/2)*$C35^(1/2))-($C35*'Data &amp; d)'!$G$5)-(X$2^3)</f>
        <v>5392.0234602466408</v>
      </c>
      <c r="Y35" s="19">
        <f>$B35*('Data &amp; d)'!$G$4*Y$2^(1/2)*$C35^(1/2))-($C35*'Data &amp; d)'!$G$5)-(Y$2^3)</f>
        <v>5107.2816299637343</v>
      </c>
      <c r="Z35" s="19">
        <f>$B35*('Data &amp; d)'!$G$4*Z$2^(1/2)*$C35^(1/2))-($C35*'Data &amp; d)'!$G$5)-(Z$2^3)</f>
        <v>4705.1021467569699</v>
      </c>
      <c r="AA35" s="19">
        <f>$B35*('Data &amp; d)'!$G$4*AA$2^(1/2)*$C35^(1/2))-($C35*'Data &amp; d)'!$G$5)-(AA$2^3)</f>
        <v>4180.7551040599355</v>
      </c>
      <c r="AB35" s="19">
        <f>$B35*('Data &amp; d)'!$G$4*AB$2^(1/2)*$C35^(1/2))-($C35*'Data &amp; d)'!$G$5)-(AB$2^3)</f>
        <v>3529.3454388716054</v>
      </c>
      <c r="AC35" s="19">
        <f>$B35*('Data &amp; d)'!$G$4*AC$2^(1/2)*$C35^(1/2))-($C35*'Data &amp; d)'!$G$5)-(AC$2^3)</f>
        <v>2745.8415204537378</v>
      </c>
      <c r="AD35" s="19">
        <f>$B35*('Data &amp; d)'!$G$4*AD$2^(1/2)*$C35^(1/2))-($C35*'Data &amp; d)'!$G$5)-(AD$2^3)</f>
        <v>1825.0976745539883</v>
      </c>
      <c r="AE35" s="19">
        <f>$B35*('Data &amp; d)'!$G$4*AE$2^(1/2)*$C35^(1/2))-($C35*'Data &amp; d)'!$G$5)-(AE$2^3)</f>
        <v>761.87214507574754</v>
      </c>
      <c r="AF35" s="19">
        <f>$B35*('Data &amp; d)'!$G$4*AF$2^(1/2)*$C35^(1/2))-($C35*'Data &amp; d)'!$G$5)-(AF$2^3)</f>
        <v>-449.15842563366823</v>
      </c>
      <c r="AG35" s="20">
        <f>$B35*('Data &amp; d)'!$G$4*AG$2^(1/2)*$C35^(1/2))-($C35*'Data &amp; d)'!$G$5)-(AG$2^3)</f>
        <v>-1813.3872070435064</v>
      </c>
    </row>
    <row r="36" spans="1:33" x14ac:dyDescent="0.2">
      <c r="A36" s="16">
        <v>43498</v>
      </c>
      <c r="B36" s="17">
        <v>147.61000000000001</v>
      </c>
      <c r="C36" s="12">
        <v>123.31497157091547</v>
      </c>
      <c r="D36">
        <f>B36*('Data &amp; d)'!$G$4*$B$96^(1/2)*C36^(1/2))-(C36*'Data &amp; d)'!$G$5)-($B$96^3)</f>
        <v>5181.7147222753847</v>
      </c>
      <c r="H36" s="18">
        <f>$B36*('Data &amp; d)'!$G$4*H$2^(1/2)*$C36^(1/2))-($C36*'Data &amp; d)'!$G$5)-(H$2^3)</f>
        <v>-7398.8982942549283</v>
      </c>
      <c r="I36" s="19">
        <f>$B36*('Data &amp; d)'!$G$4*I$2^(1/2)*$C36^(1/2))-($C36*'Data &amp; d)'!$G$5)-(I$2^3)</f>
        <v>-3301.9762498079172</v>
      </c>
      <c r="J36" s="19">
        <f>$B36*('Data &amp; d)'!$G$4*J$2^(1/2)*$C36^(1/2))-($C36*'Data &amp; d)'!$G$5)-(J$2^3)</f>
        <v>-1611.5613614502845</v>
      </c>
      <c r="K36" s="19">
        <f>$B36*('Data &amp; d)'!$G$4*K$2^(1/2)*$C36^(1/2))-($C36*'Data &amp; d)'!$G$5)-(K$2^3)</f>
        <v>-328.08910781617942</v>
      </c>
      <c r="L36" s="19">
        <f>$B36*('Data &amp; d)'!$G$4*L$2^(1/2)*$C36^(1/2))-($C36*'Data &amp; d)'!$G$5)-(L$2^3)</f>
        <v>732.94579463909395</v>
      </c>
      <c r="M36" s="19">
        <f>$B36*('Data &amp; d)'!$G$4*M$2^(1/2)*$C36^(1/2))-($C36*'Data &amp; d)'!$G$5)-(M$2^3)</f>
        <v>1639.3339636235032</v>
      </c>
      <c r="N36" s="19">
        <f>$B36*('Data &amp; d)'!$G$4*N$2^(1/2)*$C36^(1/2))-($C36*'Data &amp; d)'!$G$5)-(N$2^3)</f>
        <v>2422.919720343094</v>
      </c>
      <c r="O36" s="19">
        <f>$B36*('Data &amp; d)'!$G$4*O$2^(1/2)*$C36^(1/2))-($C36*'Data &amp; d)'!$G$5)-(O$2^3)</f>
        <v>3100.1843274812363</v>
      </c>
      <c r="P36" s="19">
        <f>$B36*('Data &amp; d)'!$G$4*P$2^(1/2)*$C36^(1/2))-($C36*'Data &amp; d)'!$G$5)-(P$2^3)</f>
        <v>3679.7755713543593</v>
      </c>
      <c r="Q36" s="19">
        <f>$B36*('Data &amp; d)'!$G$4*Q$2^(1/2)*$C36^(1/2))-($C36*'Data &amp; d)'!$G$5)-(Q$2^3)</f>
        <v>4165.8678390861041</v>
      </c>
      <c r="R36" s="19">
        <f>$B36*('Data &amp; d)'!$G$4*R$2^(1/2)*$C36^(1/2))-($C36*'Data &amp; d)'!$G$5)-(R$2^3)</f>
        <v>4559.8690400113865</v>
      </c>
      <c r="S36" s="19">
        <f>$B36*('Data &amp; d)'!$G$4*S$2^(1/2)*$C36^(1/2))-($C36*'Data &amp; d)'!$G$5)-(S$2^3)</f>
        <v>4861.3715473019092</v>
      </c>
      <c r="T36" s="19">
        <f>$B36*('Data &amp; d)'!$G$4*T$2^(1/2)*$C36^(1/2))-($C36*'Data &amp; d)'!$G$5)-(T$2^3)</f>
        <v>5068.7200786225694</v>
      </c>
      <c r="U36" s="19">
        <f>$B36*('Data &amp; d)'!$G$4*U$2^(1/2)*$C36^(1/2))-($C36*'Data &amp; d)'!$G$5)-(U$2^3)</f>
        <v>5179.3697598529907</v>
      </c>
      <c r="V36" s="19">
        <f>$B36*('Data &amp; d)'!$G$4*V$2^(1/2)*$C36^(1/2))-($C36*'Data &amp; d)'!$G$5)-(V$2^3)</f>
        <v>5190.1219937740007</v>
      </c>
      <c r="W36" s="19">
        <f>$B36*('Data &amp; d)'!$G$4*W$2^(1/2)*$C36^(1/2))-($C36*'Data &amp; d)'!$G$5)-(W$2^3)</f>
        <v>5097.2855379445937</v>
      </c>
      <c r="X36" s="19">
        <f>$B36*('Data &amp; d)'!$G$4*X$2^(1/2)*$C36^(1/2))-($C36*'Data &amp; d)'!$G$5)-(X$2^3)</f>
        <v>4896.7898835331162</v>
      </c>
      <c r="Y36" s="19">
        <f>$B36*('Data &amp; d)'!$G$4*Y$2^(1/2)*$C36^(1/2))-($C36*'Data &amp; d)'!$G$5)-(Y$2^3)</f>
        <v>4584.2671405471647</v>
      </c>
      <c r="Z36" s="19">
        <f>$B36*('Data &amp; d)'!$G$4*Z$2^(1/2)*$C36^(1/2))-($C36*'Data &amp; d)'!$G$5)-(Z$2^3)</f>
        <v>4155.1125041590003</v>
      </c>
      <c r="AA36" s="19">
        <f>$B36*('Data &amp; d)'!$G$4*AA$2^(1/2)*$C36^(1/2))-($C36*'Data &amp; d)'!$G$5)-(AA$2^3)</f>
        <v>3604.5297759971854</v>
      </c>
      <c r="AB36" s="19">
        <f>$B36*('Data &amp; d)'!$G$4*AB$2^(1/2)*$C36^(1/2))-($C36*'Data &amp; d)'!$G$5)-(AB$2^3)</f>
        <v>2927.5662215019347</v>
      </c>
      <c r="AC36" s="19">
        <f>$B36*('Data &amp; d)'!$G$4*AC$2^(1/2)*$C36^(1/2))-($C36*'Data &amp; d)'!$G$5)-(AC$2^3)</f>
        <v>2119.1396664516888</v>
      </c>
      <c r="AD36" s="19">
        <f>$B36*('Data &amp; d)'!$G$4*AD$2^(1/2)*$C36^(1/2))-($C36*'Data &amp; d)'!$G$5)-(AD$2^3)</f>
        <v>1174.0598455471791</v>
      </c>
      <c r="AE36" s="19">
        <f>$B36*('Data &amp; d)'!$G$4*AE$2^(1/2)*$C36^(1/2))-($C36*'Data &amp; d)'!$G$5)-(AE$2^3)</f>
        <v>87.045426582151777</v>
      </c>
      <c r="AF36" s="19">
        <f>$B36*('Data &amp; d)'!$G$4*AF$2^(1/2)*$C36^(1/2))-($C36*'Data &amp; d)'!$G$5)-(AF$2^3)</f>
        <v>-1147.2622650588837</v>
      </c>
      <c r="AG36" s="20">
        <f>$B36*('Data &amp; d)'!$G$4*AG$2^(1/2)*$C36^(1/2))-($C36*'Data &amp; d)'!$G$5)-(AG$2^3)</f>
        <v>-2534.2880720198755</v>
      </c>
    </row>
    <row r="37" spans="1:33" x14ac:dyDescent="0.2">
      <c r="A37" s="16">
        <v>43499</v>
      </c>
      <c r="B37" s="17">
        <v>126.83</v>
      </c>
      <c r="C37" s="12">
        <v>91.035246480679803</v>
      </c>
      <c r="D37">
        <f>B37*('Data &amp; d)'!$G$4*$B$96^(1/2)*C37^(1/2))-(C37*'Data &amp; d)'!$G$5)-($B$96^3)</f>
        <v>3245.1855757644748</v>
      </c>
      <c r="H37" s="18">
        <f>$B37*('Data &amp; d)'!$G$4*H$2^(1/2)*$C37^(1/2))-($C37*'Data &amp; d)'!$G$5)-(H$2^3)</f>
        <v>-5462.1147888407886</v>
      </c>
      <c r="I37" s="19">
        <f>$B37*('Data &amp; d)'!$G$4*I$2^(1/2)*$C37^(1/2))-($C37*'Data &amp; d)'!$G$5)-(I$2^3)</f>
        <v>-2437.8263527341669</v>
      </c>
      <c r="J37" s="19">
        <f>$B37*('Data &amp; d)'!$G$4*J$2^(1/2)*$C37^(1/2))-($C37*'Data &amp; d)'!$G$5)-(J$2^3)</f>
        <v>-1191.7108524083133</v>
      </c>
      <c r="K37" s="19">
        <f>$B37*('Data &amp; d)'!$G$4*K$2^(1/2)*$C37^(1/2))-($C37*'Data &amp; d)'!$G$5)-(K$2^3)</f>
        <v>-249.16150995352837</v>
      </c>
      <c r="L37" s="19">
        <f>$B37*('Data &amp; d)'!$G$4*L$2^(1/2)*$C37^(1/2))-($C37*'Data &amp; d)'!$G$5)-(L$2^3)</f>
        <v>524.4620833724548</v>
      </c>
      <c r="M37" s="19">
        <f>$B37*('Data &amp; d)'!$G$4*M$2^(1/2)*$C37^(1/2))-($C37*'Data &amp; d)'!$G$5)-(M$2^3)</f>
        <v>1177.6358058376481</v>
      </c>
      <c r="N37" s="19">
        <f>$B37*('Data &amp; d)'!$G$4*N$2^(1/2)*$C37^(1/2))-($C37*'Data &amp; d)'!$G$5)-(N$2^3)</f>
        <v>1732.2982043629445</v>
      </c>
      <c r="O37" s="19">
        <f>$B37*('Data &amp; d)'!$G$4*O$2^(1/2)*$C37^(1/2))-($C37*'Data &amp; d)'!$G$5)-(O$2^3)</f>
        <v>2199.0460573368509</v>
      </c>
      <c r="P37" s="19">
        <f>$B37*('Data &amp; d)'!$G$4*P$2^(1/2)*$C37^(1/2))-($C37*'Data &amp; d)'!$G$5)-(P$2^3)</f>
        <v>2582.6930840241621</v>
      </c>
      <c r="Q37" s="19">
        <f>$B37*('Data &amp; d)'!$G$4*Q$2^(1/2)*$C37^(1/2))-($C37*'Data &amp; d)'!$G$5)-(Q$2^3)</f>
        <v>2884.7505194790774</v>
      </c>
      <c r="R37" s="19">
        <f>$B37*('Data &amp; d)'!$G$4*R$2^(1/2)*$C37^(1/2))-($C37*'Data &amp; d)'!$G$5)-(R$2^3)</f>
        <v>3104.6872482249164</v>
      </c>
      <c r="S37" s="19">
        <f>$B37*('Data &amp; d)'!$G$4*S$2^(1/2)*$C37^(1/2))-($C37*'Data &amp; d)'!$G$5)-(S$2^3)</f>
        <v>3240.6318363259506</v>
      </c>
      <c r="T37" s="19">
        <f>$B37*('Data &amp; d)'!$G$4*T$2^(1/2)*$C37^(1/2))-($C37*'Data &amp; d)'!$G$5)-(T$2^3)</f>
        <v>3289.7917689337319</v>
      </c>
      <c r="U37" s="19">
        <f>$B37*('Data &amp; d)'!$G$4*U$2^(1/2)*$C37^(1/2))-($C37*'Data &amp; d)'!$G$5)-(U$2^3)</f>
        <v>3248.7177906098987</v>
      </c>
      <c r="V37" s="19">
        <f>$B37*('Data &amp; d)'!$G$4*V$2^(1/2)*$C37^(1/2))-($C37*'Data &amp; d)'!$G$5)-(V$2^3)</f>
        <v>3113.4780352393391</v>
      </c>
      <c r="W37" s="19">
        <f>$B37*('Data &amp; d)'!$G$4*W$2^(1/2)*$C37^(1/2))-($C37*'Data &amp; d)'!$G$5)-(W$2^3)</f>
        <v>2879.7769416740393</v>
      </c>
      <c r="X37" s="19">
        <f>$B37*('Data &amp; d)'!$G$4*X$2^(1/2)*$C37^(1/2))-($C37*'Data &amp; d)'!$G$5)-(X$2^3)</f>
        <v>2543.0389555856982</v>
      </c>
      <c r="Y37" s="19">
        <f>$B37*('Data &amp; d)'!$G$4*Y$2^(1/2)*$C37^(1/2))-($C37*'Data &amp; d)'!$G$5)-(Y$2^3)</f>
        <v>2098.4689811864791</v>
      </c>
      <c r="Z37" s="19">
        <f>$B37*('Data &amp; d)'!$G$4*Z$2^(1/2)*$C37^(1/2))-($C37*'Data &amp; d)'!$G$5)-(Z$2^3)</f>
        <v>1541.0970204566347</v>
      </c>
      <c r="AA37" s="19">
        <f>$B37*('Data &amp; d)'!$G$4*AA$2^(1/2)*$C37^(1/2))-($C37*'Data &amp; d)'!$G$5)-(AA$2^3)</f>
        <v>865.81177921018389</v>
      </c>
      <c r="AB37" s="19">
        <f>$B37*('Data &amp; d)'!$G$4*AB$2^(1/2)*$C37^(1/2))-($C37*'Data &amp; d)'!$G$5)-(AB$2^3)</f>
        <v>67.386400516084905</v>
      </c>
      <c r="AC37" s="19">
        <f>$B37*('Data &amp; d)'!$G$4*AC$2^(1/2)*$C37^(1/2))-($C37*'Data &amp; d)'!$G$5)-(AC$2^3)</f>
        <v>-859.5015313076201</v>
      </c>
      <c r="AD37" s="19">
        <f>$B37*('Data &amp; d)'!$G$4*AD$2^(1/2)*$C37^(1/2))-($C37*'Data &amp; d)'!$G$5)-(AD$2^3)</f>
        <v>-1920.2542301147114</v>
      </c>
      <c r="AE37" s="19">
        <f>$B37*('Data &amp; d)'!$G$4*AE$2^(1/2)*$C37^(1/2))-($C37*'Data &amp; d)'!$G$5)-(AE$2^3)</f>
        <v>-3120.3411398472126</v>
      </c>
      <c r="AF37" s="19">
        <f>$B37*('Data &amp; d)'!$G$4*AF$2^(1/2)*$C37^(1/2))-($C37*'Data &amp; d)'!$G$5)-(AF$2^3)</f>
        <v>-4465.2888024333224</v>
      </c>
      <c r="AG37" s="20">
        <f>$B37*('Data &amp; d)'!$G$4*AG$2^(1/2)*$C37^(1/2))-($C37*'Data &amp; d)'!$G$5)-(AG$2^3)</f>
        <v>-5960.6726083076774</v>
      </c>
    </row>
    <row r="38" spans="1:33" x14ac:dyDescent="0.2">
      <c r="A38" s="16">
        <v>43500</v>
      </c>
      <c r="B38" s="17">
        <v>126.04</v>
      </c>
      <c r="C38" s="12">
        <v>89.901867906237342</v>
      </c>
      <c r="D38">
        <f>B38*('Data &amp; d)'!$G$4*$B$96^(1/2)*C38^(1/2))-(C38*'Data &amp; d)'!$G$5)-($B$96^3)</f>
        <v>3177.3503132789069</v>
      </c>
      <c r="H38" s="18">
        <f>$B38*('Data &amp; d)'!$G$4*H$2^(1/2)*$C38^(1/2))-($C38*'Data &amp; d)'!$G$5)-(H$2^3)</f>
        <v>-5394.1120743742404</v>
      </c>
      <c r="I38" s="19">
        <f>$B38*('Data &amp; d)'!$G$4*I$2^(1/2)*$C38^(1/2))-($C38*'Data &amp; d)'!$G$5)-(I$2^3)</f>
        <v>-2407.4411487712928</v>
      </c>
      <c r="J38" s="19">
        <f>$B38*('Data &amp; d)'!$G$4*J$2^(1/2)*$C38^(1/2))-($C38*'Data &amp; d)'!$G$5)-(J$2^3)</f>
        <v>-1176.9073314787729</v>
      </c>
      <c r="K38" s="19">
        <f>$B38*('Data &amp; d)'!$G$4*K$2^(1/2)*$C38^(1/2))-($C38*'Data &amp; d)'!$G$5)-(K$2^3)</f>
        <v>-246.31423493360035</v>
      </c>
      <c r="L38" s="19">
        <f>$B38*('Data &amp; d)'!$G$4*L$2^(1/2)*$C38^(1/2))-($C38*'Data &amp; d)'!$G$5)-(L$2^3)</f>
        <v>517.22977683165482</v>
      </c>
      <c r="M38" s="19">
        <f>$B38*('Data &amp; d)'!$G$4*M$2^(1/2)*$C38^(1/2))-($C38*'Data &amp; d)'!$G$5)-(M$2^3)</f>
        <v>1161.5232096736681</v>
      </c>
      <c r="N38" s="19">
        <f>$B38*('Data &amp; d)'!$G$4*N$2^(1/2)*$C38^(1/2))-($C38*'Data &amp; d)'!$G$5)-(N$2^3)</f>
        <v>1708.1572127017034</v>
      </c>
      <c r="O38" s="19">
        <f>$B38*('Data &amp; d)'!$G$4*O$2^(1/2)*$C38^(1/2))-($C38*'Data &amp; d)'!$G$5)-(O$2^3)</f>
        <v>2167.5221940693173</v>
      </c>
      <c r="P38" s="19">
        <f>$B38*('Data &amp; d)'!$G$4*P$2^(1/2)*$C38^(1/2))-($C38*'Data &amp; d)'!$G$5)-(P$2^3)</f>
        <v>2544.2974114166946</v>
      </c>
      <c r="Q38" s="19">
        <f>$B38*('Data &amp; d)'!$G$4*Q$2^(1/2)*$C38^(1/2))-($C38*'Data &amp; d)'!$G$5)-(Q$2^3)</f>
        <v>2839.900702434602</v>
      </c>
      <c r="R38" s="19">
        <f>$B38*('Data &amp; d)'!$G$4*R$2^(1/2)*$C38^(1/2))-($C38*'Data &amp; d)'!$G$5)-(R$2^3)</f>
        <v>3053.732949594546</v>
      </c>
      <c r="S38" s="19">
        <f>$B38*('Data &amp; d)'!$G$4*S$2^(1/2)*$C38^(1/2))-($C38*'Data &amp; d)'!$G$5)-(S$2^3)</f>
        <v>3183.8713829045582</v>
      </c>
      <c r="T38" s="19">
        <f>$B38*('Data &amp; d)'!$G$4*T$2^(1/2)*$C38^(1/2))-($C38*'Data &amp; d)'!$G$5)-(T$2^3)</f>
        <v>3227.4836045070397</v>
      </c>
      <c r="U38" s="19">
        <f>$B38*('Data &amp; d)'!$G$4*U$2^(1/2)*$C38^(1/2))-($C38*'Data &amp; d)'!$G$5)-(U$2^3)</f>
        <v>3181.088642100146</v>
      </c>
      <c r="V38" s="19">
        <f>$B38*('Data &amp; d)'!$G$4*V$2^(1/2)*$C38^(1/2))-($C38*'Data &amp; d)'!$G$5)-(V$2^3)</f>
        <v>3040.7289136577683</v>
      </c>
      <c r="W38" s="19">
        <f>$B38*('Data &amp; d)'!$G$4*W$2^(1/2)*$C38^(1/2))-($C38*'Data &amp; d)'!$G$5)-(W$2^3)</f>
        <v>2802.0876644340742</v>
      </c>
      <c r="X38" s="19">
        <f>$B38*('Data &amp; d)'!$G$4*X$2^(1/2)*$C38^(1/2))-($C38*'Data &amp; d)'!$G$5)-(X$2^3)</f>
        <v>2460.57162803755</v>
      </c>
      <c r="Y38" s="19">
        <f>$B38*('Data &amp; d)'!$G$4*Y$2^(1/2)*$C38^(1/2))-($C38*'Data &amp; d)'!$G$5)-(Y$2^3)</f>
        <v>2011.3707264735976</v>
      </c>
      <c r="Z38" s="19">
        <f>$B38*('Data &amp; d)'!$G$4*Z$2^(1/2)*$C38^(1/2))-($C38*'Data &amp; d)'!$G$5)-(Z$2^3)</f>
        <v>1449.5021543121575</v>
      </c>
      <c r="AA38" s="19">
        <f>$B38*('Data &amp; d)'!$G$4*AA$2^(1/2)*$C38^(1/2))-($C38*'Data &amp; d)'!$G$5)-(AA$2^3)</f>
        <v>769.84356688363641</v>
      </c>
      <c r="AB38" s="19">
        <f>$B38*('Data &amp; d)'!$G$4*AB$2^(1/2)*$C38^(1/2))-($C38*'Data &amp; d)'!$G$5)-(AB$2^3)</f>
        <v>-32.841506278423367</v>
      </c>
      <c r="AC38" s="19">
        <f>$B38*('Data &amp; d)'!$G$4*AC$2^(1/2)*$C38^(1/2))-($C38*'Data &amp; d)'!$G$5)-(AC$2^3)</f>
        <v>-963.88390617995537</v>
      </c>
      <c r="AD38" s="19">
        <f>$B38*('Data &amp; d)'!$G$4*AD$2^(1/2)*$C38^(1/2))-($C38*'Data &amp; d)'!$G$5)-(AD$2^3)</f>
        <v>-2028.693279759922</v>
      </c>
      <c r="AE38" s="19">
        <f>$B38*('Data &amp; d)'!$G$4*AE$2^(1/2)*$C38^(1/2))-($C38*'Data &amp; d)'!$G$5)-(AE$2^3)</f>
        <v>-3232.7456680827345</v>
      </c>
      <c r="AF38" s="19">
        <f>$B38*('Data &amp; d)'!$G$4*AF$2^(1/2)*$C38^(1/2))-($C38*'Data &amp; d)'!$G$5)-(AF$2^3)</f>
        <v>-4581.5735002223519</v>
      </c>
      <c r="AG38" s="20">
        <f>$B38*('Data &amp; d)'!$G$4*AG$2^(1/2)*$C38^(1/2))-($C38*'Data &amp; d)'!$G$5)-(AG$2^3)</f>
        <v>-6080.757446359501</v>
      </c>
    </row>
    <row r="39" spans="1:33" x14ac:dyDescent="0.2">
      <c r="A39" s="16">
        <v>43501</v>
      </c>
      <c r="B39" s="17">
        <v>128.6</v>
      </c>
      <c r="C39" s="12">
        <v>93.598095554598274</v>
      </c>
      <c r="D39">
        <f>B39*('Data &amp; d)'!$G$4*$B$96^(1/2)*C39^(1/2))-(C39*'Data &amp; d)'!$G$5)-($B$96^3)</f>
        <v>3398.7095686328553</v>
      </c>
      <c r="H39" s="18">
        <f>$B39*('Data &amp; d)'!$G$4*H$2^(1/2)*$C39^(1/2))-($C39*'Data &amp; d)'!$G$5)-(H$2^3)</f>
        <v>-5615.8857332758962</v>
      </c>
      <c r="I39" s="19">
        <f>$B39*('Data &amp; d)'!$G$4*I$2^(1/2)*$C39^(1/2))-($C39*'Data &amp; d)'!$G$5)-(I$2^3)</f>
        <v>-2506.4983374297976</v>
      </c>
      <c r="J39" s="19">
        <f>$B39*('Data &amp; d)'!$G$4*J$2^(1/2)*$C39^(1/2))-($C39*'Data &amp; d)'!$G$5)-(J$2^3)</f>
        <v>-1225.1336938360109</v>
      </c>
      <c r="K39" s="19">
        <f>$B39*('Data &amp; d)'!$G$4*K$2^(1/2)*$C39^(1/2))-($C39*'Data &amp; d)'!$G$5)-(K$2^3)</f>
        <v>-255.5367324486042</v>
      </c>
      <c r="L39" s="19">
        <f>$B39*('Data &amp; d)'!$G$4*L$2^(1/2)*$C39^(1/2))-($C39*'Data &amp; d)'!$G$5)-(L$2^3)</f>
        <v>540.88905841630094</v>
      </c>
      <c r="M39" s="19">
        <f>$B39*('Data &amp; d)'!$G$4*M$2^(1/2)*$C39^(1/2))-($C39*'Data &amp; d)'!$G$5)-(M$2^3)</f>
        <v>1214.1519201945275</v>
      </c>
      <c r="N39" s="19">
        <f>$B39*('Data &amp; d)'!$G$4*N$2^(1/2)*$C39^(1/2))-($C39*'Data &amp; d)'!$G$5)-(N$2^3)</f>
        <v>1786.9762889312033</v>
      </c>
      <c r="O39" s="19">
        <f>$B39*('Data &amp; d)'!$G$4*O$2^(1/2)*$C39^(1/2))-($C39*'Data &amp; d)'!$G$5)-(O$2^3)</f>
        <v>2270.4257972026971</v>
      </c>
      <c r="P39" s="19">
        <f>$B39*('Data &amp; d)'!$G$4*P$2^(1/2)*$C39^(1/2))-($C39*'Data &amp; d)'!$G$5)-(P$2^3)</f>
        <v>2669.6183456038743</v>
      </c>
      <c r="Q39" s="19">
        <f>$B39*('Data &amp; d)'!$G$4*Q$2^(1/2)*$C39^(1/2))-($C39*'Data &amp; d)'!$G$5)-(Q$2^3)</f>
        <v>2986.2764542624009</v>
      </c>
      <c r="R39" s="19">
        <f>$B39*('Data &amp; d)'!$G$4*R$2^(1/2)*$C39^(1/2))-($C39*'Data &amp; d)'!$G$5)-(R$2^3)</f>
        <v>3220.0228430775242</v>
      </c>
      <c r="S39" s="19">
        <f>$B39*('Data &amp; d)'!$G$4*S$2^(1/2)*$C39^(1/2))-($C39*'Data &amp; d)'!$G$5)-(S$2^3)</f>
        <v>3369.1022113962481</v>
      </c>
      <c r="T39" s="19">
        <f>$B39*('Data &amp; d)'!$G$4*T$2^(1/2)*$C39^(1/2))-($C39*'Data &amp; d)'!$G$5)-(T$2^3)</f>
        <v>3430.8122683786878</v>
      </c>
      <c r="U39" s="19">
        <f>$B39*('Data &amp; d)'!$G$4*U$2^(1/2)*$C39^(1/2))-($C39*'Data &amp; d)'!$G$5)-(U$2^3)</f>
        <v>3401.775509004121</v>
      </c>
      <c r="V39" s="19">
        <f>$B39*('Data &amp; d)'!$G$4*V$2^(1/2)*$C39^(1/2))-($C39*'Data &amp; d)'!$G$5)-(V$2^3)</f>
        <v>3278.1182421202211</v>
      </c>
      <c r="W39" s="19">
        <f>$B39*('Data &amp; d)'!$G$4*W$2^(1/2)*$C39^(1/2))-($C39*'Data &amp; d)'!$G$5)-(W$2^3)</f>
        <v>3055.592851089501</v>
      </c>
      <c r="X39" s="19">
        <f>$B39*('Data &amp; d)'!$G$4*X$2^(1/2)*$C39^(1/2))-($C39*'Data &amp; d)'!$G$5)-(X$2^3)</f>
        <v>2729.6638501084981</v>
      </c>
      <c r="Y39" s="19">
        <f>$B39*('Data &amp; d)'!$G$4*Y$2^(1/2)*$C39^(1/2))-($C39*'Data &amp; d)'!$G$5)-(Y$2^3)</f>
        <v>2295.5700363874184</v>
      </c>
      <c r="Z39" s="19">
        <f>$B39*('Data &amp; d)'!$G$4*Z$2^(1/2)*$C39^(1/2))-($C39*'Data &amp; d)'!$G$5)-(Z$2^3)</f>
        <v>1748.3703850437578</v>
      </c>
      <c r="AA39" s="19">
        <f>$B39*('Data &amp; d)'!$G$4*AA$2^(1/2)*$C39^(1/2))-($C39*'Data &amp; d)'!$G$5)-(AA$2^3)</f>
        <v>1082.9786004798916</v>
      </c>
      <c r="AB39" s="19">
        <f>$B39*('Data &amp; d)'!$G$4*AB$2^(1/2)*$C39^(1/2))-($C39*'Data &amp; d)'!$G$5)-(AB$2^3)</f>
        <v>294.18957366495124</v>
      </c>
      <c r="AC39" s="19">
        <f>$B39*('Data &amp; d)'!$G$4*AC$2^(1/2)*$C39^(1/2))-($C39*'Data &amp; d)'!$G$5)-(AC$2^3)</f>
        <v>-623.30005117457586</v>
      </c>
      <c r="AD39" s="19">
        <f>$B39*('Data &amp; d)'!$G$4*AD$2^(1/2)*$C39^(1/2))-($C39*'Data &amp; d)'!$G$5)-(AD$2^3)</f>
        <v>-1674.8756726431984</v>
      </c>
      <c r="AE39" s="19">
        <f>$B39*('Data &amp; d)'!$G$4*AE$2^(1/2)*$C39^(1/2))-($C39*'Data &amp; d)'!$G$5)-(AE$2^3)</f>
        <v>-2865.9918105626184</v>
      </c>
      <c r="AF39" s="19">
        <f>$B39*('Data &amp; d)'!$G$4*AF$2^(1/2)*$C39^(1/2))-($C39*'Data &amp; d)'!$G$5)-(AF$2^3)</f>
        <v>-4202.1616888616973</v>
      </c>
      <c r="AG39" s="20">
        <f>$B39*('Data &amp; d)'!$G$4*AG$2^(1/2)*$C39^(1/2))-($C39*'Data &amp; d)'!$G$5)-(AG$2^3)</f>
        <v>-5688.9487540454029</v>
      </c>
    </row>
    <row r="40" spans="1:33" x14ac:dyDescent="0.2">
      <c r="A40" s="16">
        <v>43502</v>
      </c>
      <c r="B40" s="17">
        <v>134.69999999999999</v>
      </c>
      <c r="C40" s="12">
        <v>102.68851196343284</v>
      </c>
      <c r="D40">
        <f>B40*('Data &amp; d)'!$G$4*$B$96^(1/2)*C40^(1/2))-(C40*'Data &amp; d)'!$G$5)-($B$96^3)</f>
        <v>3944.1053542134173</v>
      </c>
      <c r="H40" s="18">
        <f>$B40*('Data &amp; d)'!$G$4*H$2^(1/2)*$C40^(1/2))-($C40*'Data &amp; d)'!$G$5)-(H$2^3)</f>
        <v>-6161.3107178059709</v>
      </c>
      <c r="I40" s="19">
        <f>$B40*('Data &amp; d)'!$G$4*I$2^(1/2)*$C40^(1/2))-($C40*'Data &amp; d)'!$G$5)-(I$2^3)</f>
        <v>-2749.8431327670646</v>
      </c>
      <c r="J40" s="19">
        <f>$B40*('Data &amp; d)'!$G$4*J$2^(1/2)*$C40^(1/2))-($C40*'Data &amp; d)'!$G$5)-(J$2^3)</f>
        <v>-1343.3527778853859</v>
      </c>
      <c r="K40" s="19">
        <f>$B40*('Data &amp; d)'!$G$4*K$2^(1/2)*$C40^(1/2))-($C40*'Data &amp; d)'!$G$5)-(K$2^3)</f>
        <v>-277.74348133671811</v>
      </c>
      <c r="L40" s="19">
        <f>$B40*('Data &amp; d)'!$G$4*L$2^(1/2)*$C40^(1/2))-($C40*'Data &amp; d)'!$G$5)-(L$2^3)</f>
        <v>599.62445227184162</v>
      </c>
      <c r="M40" s="19">
        <f>$B40*('Data &amp; d)'!$G$4*M$2^(1/2)*$C40^(1/2))-($C40*'Data &amp; d)'!$G$5)-(M$2^3)</f>
        <v>1344.1987733555679</v>
      </c>
      <c r="N40" s="19">
        <f>$B40*('Data &amp; d)'!$G$4*N$2^(1/2)*$C40^(1/2))-($C40*'Data &amp; d)'!$G$5)-(N$2^3)</f>
        <v>1981.4936293269111</v>
      </c>
      <c r="O40" s="19">
        <f>$B40*('Data &amp; d)'!$G$4*O$2^(1/2)*$C40^(1/2))-($C40*'Data &amp; d)'!$G$5)-(O$2^3)</f>
        <v>2524.2298692761324</v>
      </c>
      <c r="P40" s="19">
        <f>$B40*('Data &amp; d)'!$G$4*P$2^(1/2)*$C40^(1/2))-($C40*'Data &amp; d)'!$G$5)-(P$2^3)</f>
        <v>2978.6051620351991</v>
      </c>
      <c r="Q40" s="19">
        <f>$B40*('Data &amp; d)'!$G$4*Q$2^(1/2)*$C40^(1/2))-($C40*'Data &amp; d)'!$G$5)-(Q$2^3)</f>
        <v>3347.0920373107474</v>
      </c>
      <c r="R40" s="19">
        <f>$B40*('Data &amp; d)'!$G$4*R$2^(1/2)*$C40^(1/2))-($C40*'Data &amp; d)'!$G$5)-(R$2^3)</f>
        <v>3629.8592924113018</v>
      </c>
      <c r="S40" s="19">
        <f>$B40*('Data &amp; d)'!$G$4*S$2^(1/2)*$C40^(1/2))-($C40*'Data &amp; d)'!$G$5)-(S$2^3)</f>
        <v>3825.5638710182884</v>
      </c>
      <c r="T40" s="19">
        <f>$B40*('Data &amp; d)'!$G$4*T$2^(1/2)*$C40^(1/2))-($C40*'Data &amp; d)'!$G$5)-(T$2^3)</f>
        <v>3931.8237551325346</v>
      </c>
      <c r="U40" s="19">
        <f>$B40*('Data &amp; d)'!$G$4*U$2^(1/2)*$C40^(1/2))-($C40*'Data &amp; d)'!$G$5)-(U$2^3)</f>
        <v>3945.5161359105768</v>
      </c>
      <c r="V40" s="19">
        <f>$B40*('Data &amp; d)'!$G$4*V$2^(1/2)*$C40^(1/2))-($C40*'Data &amp; d)'!$G$5)-(V$2^3)</f>
        <v>3862.973828881486</v>
      </c>
      <c r="W40" s="19">
        <f>$B40*('Data &amp; d)'!$G$4*W$2^(1/2)*$C40^(1/2))-($C40*'Data &amp; d)'!$G$5)-(W$2^3)</f>
        <v>3680.1194085223542</v>
      </c>
      <c r="X40" s="19">
        <f>$B40*('Data &amp; d)'!$G$4*X$2^(1/2)*$C40^(1/2))-($C40*'Data &amp; d)'!$G$5)-(X$2^3)</f>
        <v>3392.5596223496541</v>
      </c>
      <c r="Y40" s="19">
        <f>$B40*('Data &amp; d)'!$G$4*Y$2^(1/2)*$C40^(1/2))-($C40*'Data &amp; d)'!$G$5)-(Y$2^3)</f>
        <v>2995.6535793058556</v>
      </c>
      <c r="Z40" s="19">
        <f>$B40*('Data &amp; d)'!$G$4*Z$2^(1/2)*$C40^(1/2))-($C40*'Data &amp; d)'!$G$5)-(Z$2^3)</f>
        <v>2484.5631019557804</v>
      </c>
      <c r="AA40" s="19">
        <f>$B40*('Data &amp; d)'!$G$4*AA$2^(1/2)*$C40^(1/2))-($C40*'Data &amp; d)'!$G$5)-(AA$2^3)</f>
        <v>1854.2906334869112</v>
      </c>
      <c r="AB40" s="19">
        <f>$B40*('Data &amp; d)'!$G$4*AB$2^(1/2)*$C40^(1/2))-($C40*'Data &amp; d)'!$G$5)-(AB$2^3)</f>
        <v>1099.7082645171067</v>
      </c>
      <c r="AC40" s="19">
        <f>$B40*('Data &amp; d)'!$G$4*AC$2^(1/2)*$C40^(1/2))-($C40*'Data &amp; d)'!$G$5)-(AC$2^3)</f>
        <v>215.58029721796993</v>
      </c>
      <c r="AD40" s="19">
        <f>$B40*('Data &amp; d)'!$G$4*AD$2^(1/2)*$C40^(1/2))-($C40*'Data &amp; d)'!$G$5)-(AD$2^3)</f>
        <v>-803.41897705288648</v>
      </c>
      <c r="AE40" s="19">
        <f>$B40*('Data &amp; d)'!$G$4*AE$2^(1/2)*$C40^(1/2))-($C40*'Data &amp; d)'!$G$5)-(AE$2^3)</f>
        <v>-1962.6911011935554</v>
      </c>
      <c r="AF40" s="19">
        <f>$B40*('Data &amp; d)'!$G$4*AF$2^(1/2)*$C40^(1/2))-($C40*'Data &amp; d)'!$G$5)-(AF$2^3)</f>
        <v>-3267.7020235402069</v>
      </c>
      <c r="AG40" s="20">
        <f>$B40*('Data &amp; d)'!$G$4*AG$2^(1/2)*$C40^(1/2))-($C40*'Data &amp; d)'!$G$5)-(AG$2^3)</f>
        <v>-4723.972792611441</v>
      </c>
    </row>
    <row r="41" spans="1:33" x14ac:dyDescent="0.2">
      <c r="A41" s="16">
        <v>43503</v>
      </c>
      <c r="B41" s="17">
        <v>140.21</v>
      </c>
      <c r="C41" s="12">
        <v>111.25669952857982</v>
      </c>
      <c r="D41">
        <f>B41*('Data &amp; d)'!$G$4*$B$96^(1/2)*C41^(1/2))-(C41*'Data &amp; d)'!$G$5)-($B$96^3)</f>
        <v>4458.4724983964388</v>
      </c>
      <c r="H41" s="18">
        <f>$B41*('Data &amp; d)'!$G$4*H$2^(1/2)*$C41^(1/2))-($C41*'Data &amp; d)'!$G$5)-(H$2^3)</f>
        <v>-6675.4019717147894</v>
      </c>
      <c r="I41" s="19">
        <f>$B41*('Data &amp; d)'!$G$4*I$2^(1/2)*$C41^(1/2))-($C41*'Data &amp; d)'!$G$5)-(I$2^3)</f>
        <v>-2979.1241630485829</v>
      </c>
      <c r="J41" s="19">
        <f>$B41*('Data &amp; d)'!$G$4*J$2^(1/2)*$C41^(1/2))-($C41*'Data &amp; d)'!$G$5)-(J$2^3)</f>
        <v>-1454.6615508379618</v>
      </c>
      <c r="K41" s="19">
        <f>$B41*('Data &amp; d)'!$G$4*K$2^(1/2)*$C41^(1/2))-($C41*'Data &amp; d)'!$G$5)-(K$2^3)</f>
        <v>-298.52895740799704</v>
      </c>
      <c r="L41" s="19">
        <f>$B41*('Data &amp; d)'!$G$4*L$2^(1/2)*$C41^(1/2))-($C41*'Data &amp; d)'!$G$5)-(L$2^3)</f>
        <v>655.15364561762362</v>
      </c>
      <c r="M41" s="19">
        <f>$B41*('Data &amp; d)'!$G$4*M$2^(1/2)*$C41^(1/2))-($C41*'Data &amp; d)'!$G$5)-(M$2^3)</f>
        <v>1466.9625401643098</v>
      </c>
      <c r="N41" s="19">
        <f>$B41*('Data &amp; d)'!$G$4*N$2^(1/2)*$C41^(1/2))-($C41*'Data &amp; d)'!$G$5)-(N$2^3)</f>
        <v>2165.042096832949</v>
      </c>
      <c r="O41" s="19">
        <f>$B41*('Data &amp; d)'!$G$4*O$2^(1/2)*$C41^(1/2))-($C41*'Data &amp; d)'!$G$5)-(O$2^3)</f>
        <v>2763.675637933844</v>
      </c>
      <c r="P41" s="19">
        <f>$B41*('Data &amp; d)'!$G$4*P$2^(1/2)*$C41^(1/2))-($C41*'Data &amp; d)'!$G$5)-(P$2^3)</f>
        <v>3270.0788700388657</v>
      </c>
      <c r="Q41" s="19">
        <f>$B41*('Data &amp; d)'!$G$4*Q$2^(1/2)*$C41^(1/2))-($C41*'Data &amp; d)'!$G$5)-(Q$2^3)</f>
        <v>3687.431454283831</v>
      </c>
      <c r="R41" s="19">
        <f>$B41*('Data &amp; d)'!$G$4*R$2^(1/2)*$C41^(1/2))-($C41*'Data &amp; d)'!$G$5)-(R$2^3)</f>
        <v>4016.4170460666573</v>
      </c>
      <c r="S41" s="19">
        <f>$B41*('Data &amp; d)'!$G$4*S$2^(1/2)*$C41^(1/2))-($C41*'Data &amp; d)'!$G$5)-(S$2^3)</f>
        <v>4256.0812653384401</v>
      </c>
      <c r="T41" s="19">
        <f>$B41*('Data &amp; d)'!$G$4*T$2^(1/2)*$C41^(1/2))-($C41*'Data &amp; d)'!$G$5)-(T$2^3)</f>
        <v>4404.3440568987953</v>
      </c>
      <c r="U41" s="19">
        <f>$B41*('Data &amp; d)'!$G$4*U$2^(1/2)*$C41^(1/2))-($C41*'Data &amp; d)'!$G$5)-(U$2^3)</f>
        <v>4458.3227470663551</v>
      </c>
      <c r="V41" s="19">
        <f>$B41*('Data &amp; d)'!$G$4*V$2^(1/2)*$C41^(1/2))-($C41*'Data &amp; d)'!$G$5)-(V$2^3)</f>
        <v>4414.5448520364953</v>
      </c>
      <c r="W41" s="19">
        <f>$B41*('Data &amp; d)'!$G$4*W$2^(1/2)*$C41^(1/2))-($C41*'Data &amp; d)'!$G$5)-(W$2^3)</f>
        <v>4269.0934075516816</v>
      </c>
      <c r="X41" s="19">
        <f>$B41*('Data &amp; d)'!$G$4*X$2^(1/2)*$C41^(1/2))-($C41*'Data &amp; d)'!$G$5)-(X$2^3)</f>
        <v>4017.7092629500366</v>
      </c>
      <c r="Y41" s="19">
        <f>$B41*('Data &amp; d)'!$G$4*Y$2^(1/2)*$C41^(1/2))-($C41*'Data &amp; d)'!$G$5)-(Y$2^3)</f>
        <v>3655.8649606681847</v>
      </c>
      <c r="Z41" s="19">
        <f>$B41*('Data &amp; d)'!$G$4*Z$2^(1/2)*$C41^(1/2))-($C41*'Data &amp; d)'!$G$5)-(Z$2^3)</f>
        <v>3178.8192909156896</v>
      </c>
      <c r="AA41" s="19">
        <f>$B41*('Data &amp; d)'!$G$4*AA$2^(1/2)*$C41^(1/2))-($C41*'Data &amp; d)'!$G$5)-(AA$2^3)</f>
        <v>2581.6583624567174</v>
      </c>
      <c r="AB41" s="19">
        <f>$B41*('Data &amp; d)'!$G$4*AB$2^(1/2)*$C41^(1/2))-($C41*'Data &amp; d)'!$G$5)-(AB$2^3)</f>
        <v>1859.3270520434089</v>
      </c>
      <c r="AC41" s="19">
        <f>$B41*('Data &amp; d)'!$G$4*AC$2^(1/2)*$C41^(1/2))-($C41*'Data &amp; d)'!$G$5)-(AC$2^3)</f>
        <v>1006.6534517785585</v>
      </c>
      <c r="AD41" s="19">
        <f>$B41*('Data &amp; d)'!$G$4*AD$2^(1/2)*$C41^(1/2))-($C41*'Data &amp; d)'!$G$5)-(AD$2^3)</f>
        <v>18.368130498623941</v>
      </c>
      <c r="AE41" s="19">
        <f>$B41*('Data &amp; d)'!$G$4*AE$2^(1/2)*$C41^(1/2))-($C41*'Data &amp; d)'!$G$5)-(AE$2^3)</f>
        <v>-1110.8805064688204</v>
      </c>
      <c r="AF41" s="19">
        <f>$B41*('Data &amp; d)'!$G$4*AF$2^(1/2)*$C41^(1/2))-($C41*'Data &amp; d)'!$G$5)-(AF$2^3)</f>
        <v>-2386.5138346193125</v>
      </c>
      <c r="AG41" s="20">
        <f>$B41*('Data &amp; d)'!$G$4*AG$2^(1/2)*$C41^(1/2))-($C41*'Data &amp; d)'!$G$5)-(AG$2^3)</f>
        <v>-3814.0129283837559</v>
      </c>
    </row>
    <row r="42" spans="1:33" x14ac:dyDescent="0.2">
      <c r="A42" s="16">
        <v>43504</v>
      </c>
      <c r="B42" s="17">
        <v>129.53</v>
      </c>
      <c r="C42" s="12">
        <v>94.958031525344381</v>
      </c>
      <c r="D42">
        <f>B42*('Data &amp; d)'!$G$4*$B$96^(1/2)*C42^(1/2))-(C42*'Data &amp; d)'!$G$5)-($B$96^3)</f>
        <v>3480.227379774416</v>
      </c>
      <c r="H42" s="18">
        <f>$B42*('Data &amp; d)'!$G$4*H$2^(1/2)*$C42^(1/2))-($C42*'Data &amp; d)'!$G$5)-(H$2^3)</f>
        <v>-5697.4818915206633</v>
      </c>
      <c r="I42" s="19">
        <f>$B42*('Data &amp; d)'!$G$4*I$2^(1/2)*$C42^(1/2))-($C42*'Data &amp; d)'!$G$5)-(I$2^3)</f>
        <v>-2542.9234647569797</v>
      </c>
      <c r="J42" s="19">
        <f>$B42*('Data &amp; d)'!$G$4*J$2^(1/2)*$C42^(1/2))-($C42*'Data &amp; d)'!$G$5)-(J$2^3)</f>
        <v>-1242.8483675307543</v>
      </c>
      <c r="K42" s="19">
        <f>$B42*('Data &amp; d)'!$G$4*K$2^(1/2)*$C42^(1/2))-($C42*'Data &amp; d)'!$G$5)-(K$2^3)</f>
        <v>-258.89437011384962</v>
      </c>
      <c r="L42" s="19">
        <f>$B42*('Data &amp; d)'!$G$4*L$2^(1/2)*$C42^(1/2))-($C42*'Data &amp; d)'!$G$5)-(L$2^3)</f>
        <v>549.63496200670397</v>
      </c>
      <c r="M42" s="19">
        <f>$B42*('Data &amp; d)'!$G$4*M$2^(1/2)*$C42^(1/2))-($C42*'Data &amp; d)'!$G$5)-(M$2^3)</f>
        <v>1233.5612576952253</v>
      </c>
      <c r="N42" s="19">
        <f>$B42*('Data &amp; d)'!$G$4*N$2^(1/2)*$C42^(1/2))-($C42*'Data &amp; d)'!$G$5)-(N$2^3)</f>
        <v>1816.0261075900016</v>
      </c>
      <c r="O42" s="19">
        <f>$B42*('Data &amp; d)'!$G$4*O$2^(1/2)*$C42^(1/2))-($C42*'Data &amp; d)'!$G$5)-(O$2^3)</f>
        <v>2308.3409532302703</v>
      </c>
      <c r="P42" s="19">
        <f>$B42*('Data &amp; d)'!$G$4*P$2^(1/2)*$C42^(1/2))-($C42*'Data &amp; d)'!$G$5)-(P$2^3)</f>
        <v>2715.7851564591547</v>
      </c>
      <c r="Q42" s="19">
        <f>$B42*('Data &amp; d)'!$G$4*Q$2^(1/2)*$C42^(1/2))-($C42*'Data &amp; d)'!$G$5)-(Q$2^3)</f>
        <v>3040.193388770389</v>
      </c>
      <c r="R42" s="19">
        <f>$B42*('Data &amp; d)'!$G$4*R$2^(1/2)*$C42^(1/2))-($C42*'Data &amp; d)'!$G$5)-(R$2^3)</f>
        <v>3281.270026790211</v>
      </c>
      <c r="S42" s="19">
        <f>$B42*('Data &amp; d)'!$G$4*S$2^(1/2)*$C42^(1/2))-($C42*'Data &amp; d)'!$G$5)-(S$2^3)</f>
        <v>3437.3214140986529</v>
      </c>
      <c r="T42" s="19">
        <f>$B42*('Data &amp; d)'!$G$4*T$2^(1/2)*$C42^(1/2))-($C42*'Data &amp; d)'!$G$5)-(T$2^3)</f>
        <v>3505.6931512929641</v>
      </c>
      <c r="U42" s="19">
        <f>$B42*('Data &amp; d)'!$G$4*U$2^(1/2)*$C42^(1/2))-($C42*'Data &amp; d)'!$G$5)-(U$2^3)</f>
        <v>3483.0458188982757</v>
      </c>
      <c r="V42" s="19">
        <f>$B42*('Data &amp; d)'!$G$4*V$2^(1/2)*$C42^(1/2))-($C42*'Data &amp; d)'!$G$5)-(V$2^3)</f>
        <v>3365.5366053764319</v>
      </c>
      <c r="W42" s="19">
        <f>$B42*('Data &amp; d)'!$G$4*W$2^(1/2)*$C42^(1/2))-($C42*'Data &amp; d)'!$G$5)-(W$2^3)</f>
        <v>3148.9433433195591</v>
      </c>
      <c r="X42" s="19">
        <f>$B42*('Data &amp; d)'!$G$4*X$2^(1/2)*$C42^(1/2))-($C42*'Data &amp; d)'!$G$5)-(X$2^3)</f>
        <v>2828.7518155340713</v>
      </c>
      <c r="Y42" s="19">
        <f>$B42*('Data &amp; d)'!$G$4*Y$2^(1/2)*$C42^(1/2))-($C42*'Data &amp; d)'!$G$5)-(Y$2^3)</f>
        <v>2400.2188098338956</v>
      </c>
      <c r="Z42" s="19">
        <f>$B42*('Data &amp; d)'!$G$4*Z$2^(1/2)*$C42^(1/2))-($C42*'Data &amp; d)'!$G$5)-(Z$2^3)</f>
        <v>1858.41868044906</v>
      </c>
      <c r="AA42" s="19">
        <f>$B42*('Data &amp; d)'!$G$4*AA$2^(1/2)*$C42^(1/2))-($C42*'Data &amp; d)'!$G$5)-(AA$2^3)</f>
        <v>1198.2784011804288</v>
      </c>
      <c r="AB42" s="19">
        <f>$B42*('Data &amp; d)'!$G$4*AB$2^(1/2)*$C42^(1/2))-($C42*'Data &amp; d)'!$G$5)-(AB$2^3)</f>
        <v>414.60440691111398</v>
      </c>
      <c r="AC42" s="19">
        <f>$B42*('Data &amp; d)'!$G$4*AC$2^(1/2)*$C42^(1/2))-($C42*'Data &amp; d)'!$G$5)-(AC$2^3)</f>
        <v>-497.89654102031818</v>
      </c>
      <c r="AD42" s="19">
        <f>$B42*('Data &amp; d)'!$G$4*AD$2^(1/2)*$C42^(1/2))-($C42*'Data &amp; d)'!$G$5)-(AD$2^3)</f>
        <v>-1544.6009155846532</v>
      </c>
      <c r="AE42" s="19">
        <f>$B42*('Data &amp; d)'!$G$4*AE$2^(1/2)*$C42^(1/2))-($C42*'Data &amp; d)'!$G$5)-(AE$2^3)</f>
        <v>-2730.9553147922979</v>
      </c>
      <c r="AF42" s="19">
        <f>$B42*('Data &amp; d)'!$G$4*AF$2^(1/2)*$C42^(1/2))-($C42*'Data &amp; d)'!$G$5)-(AF$2^3)</f>
        <v>-4062.4658932993334</v>
      </c>
      <c r="AG42" s="20">
        <f>$B42*('Data &amp; d)'!$G$4*AG$2^(1/2)*$C42^(1/2))-($C42*'Data &amp; d)'!$G$5)-(AG$2^3)</f>
        <v>-5544.6897577022446</v>
      </c>
    </row>
    <row r="43" spans="1:33" x14ac:dyDescent="0.2">
      <c r="A43" s="16">
        <v>43505</v>
      </c>
      <c r="B43" s="17">
        <v>141.44999999999999</v>
      </c>
      <c r="C43" s="12">
        <v>113.23312050552326</v>
      </c>
      <c r="D43">
        <f>B43*('Data &amp; d)'!$G$4*$B$96^(1/2)*C43^(1/2))-(C43*'Data &amp; d)'!$G$5)-($B$96^3)</f>
        <v>4577.0706562363666</v>
      </c>
      <c r="H43" s="18">
        <f>$B43*('Data &amp; d)'!$G$4*H$2^(1/2)*$C43^(1/2))-($C43*'Data &amp; d)'!$G$5)-(H$2^3)</f>
        <v>-6793.9872303313959</v>
      </c>
      <c r="I43" s="19">
        <f>$B43*('Data &amp; d)'!$G$4*I$2^(1/2)*$C43^(1/2))-($C43*'Data &amp; d)'!$G$5)-(I$2^3)</f>
        <v>-3032.0263935456201</v>
      </c>
      <c r="J43" s="19">
        <f>$B43*('Data &amp; d)'!$G$4*J$2^(1/2)*$C43^(1/2))-($C43*'Data &amp; d)'!$G$5)-(J$2^3)</f>
        <v>-1480.3569802701413</v>
      </c>
      <c r="K43" s="19">
        <f>$B43*('Data &amp; d)'!$G$4*K$2^(1/2)*$C43^(1/2))-($C43*'Data &amp; d)'!$G$5)-(K$2^3)</f>
        <v>-303.34787412653623</v>
      </c>
      <c r="L43" s="19">
        <f>$B43*('Data &amp; d)'!$G$4*L$2^(1/2)*$C43^(1/2))-($C43*'Data &amp; d)'!$G$5)-(L$2^3)</f>
        <v>667.93444324015582</v>
      </c>
      <c r="M43" s="19">
        <f>$B43*('Data &amp; d)'!$G$4*M$2^(1/2)*$C43^(1/2))-($C43*'Data &amp; d)'!$G$5)-(M$2^3)</f>
        <v>1495.2489973910897</v>
      </c>
      <c r="N43" s="19">
        <f>$B43*('Data &amp; d)'!$G$4*N$2^(1/2)*$C43^(1/2))-($C43*'Data &amp; d)'!$G$5)-(N$2^3)</f>
        <v>2207.3467418701666</v>
      </c>
      <c r="O43" s="19">
        <f>$B43*('Data &amp; d)'!$G$4*O$2^(1/2)*$C43^(1/2))-($C43*'Data &amp; d)'!$G$5)-(O$2^3)</f>
        <v>2818.8713370792784</v>
      </c>
      <c r="P43" s="19">
        <f>$B43*('Data &amp; d)'!$G$4*P$2^(1/2)*$C43^(1/2))-($C43*'Data &amp; d)'!$G$5)-(P$2^3)</f>
        <v>3337.2732697911133</v>
      </c>
      <c r="Q43" s="19">
        <f>$B43*('Data &amp; d)'!$G$4*Q$2^(1/2)*$C43^(1/2))-($C43*'Data &amp; d)'!$G$5)-(Q$2^3)</f>
        <v>3765.8952800259312</v>
      </c>
      <c r="R43" s="19">
        <f>$B43*('Data &amp; d)'!$G$4*R$2^(1/2)*$C43^(1/2))-($C43*'Data &amp; d)'!$G$5)-(R$2^3)</f>
        <v>4105.5397599247744</v>
      </c>
      <c r="S43" s="19">
        <f>$B43*('Data &amp; d)'!$G$4*S$2^(1/2)*$C43^(1/2))-($C43*'Data &amp; d)'!$G$5)-(S$2^3)</f>
        <v>4355.3419660888057</v>
      </c>
      <c r="T43" s="19">
        <f>$B43*('Data &amp; d)'!$G$4*T$2^(1/2)*$C43^(1/2))-($C43*'Data &amp; d)'!$G$5)-(T$2^3)</f>
        <v>4513.2914820783235</v>
      </c>
      <c r="U43" s="19">
        <f>$B43*('Data &amp; d)'!$G$4*U$2^(1/2)*$C43^(1/2))-($C43*'Data &amp; d)'!$G$5)-(U$2^3)</f>
        <v>4576.5610142625965</v>
      </c>
      <c r="V43" s="19">
        <f>$B43*('Data &amp; d)'!$G$4*V$2^(1/2)*$C43^(1/2))-($C43*'Data &amp; d)'!$G$5)-(V$2^3)</f>
        <v>4541.7229807691519</v>
      </c>
      <c r="W43" s="19">
        <f>$B43*('Data &amp; d)'!$G$4*W$2^(1/2)*$C43^(1/2))-($C43*'Data &amp; d)'!$G$5)-(W$2^3)</f>
        <v>4404.8974229706373</v>
      </c>
      <c r="X43" s="19">
        <f>$B43*('Data &amp; d)'!$G$4*X$2^(1/2)*$C43^(1/2))-($C43*'Data &amp; d)'!$G$5)-(X$2^3)</f>
        <v>4161.8561168117085</v>
      </c>
      <c r="Y43" s="19">
        <f>$B43*('Data &amp; d)'!$G$4*Y$2^(1/2)*$C43^(1/2))-($C43*'Data &amp; d)'!$G$5)-(Y$2^3)</f>
        <v>3808.0977647989748</v>
      </c>
      <c r="Z43" s="19">
        <f>$B43*('Data &amp; d)'!$G$4*Z$2^(1/2)*$C43^(1/2))-($C43*'Data &amp; d)'!$G$5)-(Z$2^3)</f>
        <v>3338.9035198523634</v>
      </c>
      <c r="AA43" s="19">
        <f>$B43*('Data &amp; d)'!$G$4*AA$2^(1/2)*$C43^(1/2))-($C43*'Data &amp; d)'!$G$5)-(AA$2^3)</f>
        <v>2749.3787857190509</v>
      </c>
      <c r="AB43" s="19">
        <f>$B43*('Data &amp; d)'!$G$4*AB$2^(1/2)*$C43^(1/2))-($C43*'Data &amp; d)'!$G$5)-(AB$2^3)</f>
        <v>2034.4852251135744</v>
      </c>
      <c r="AC43" s="19">
        <f>$B43*('Data &amp; d)'!$G$4*AC$2^(1/2)*$C43^(1/2))-($C43*'Data &amp; d)'!$G$5)-(AC$2^3)</f>
        <v>1189.0656413937868</v>
      </c>
      <c r="AD43" s="19">
        <f>$B43*('Data &amp; d)'!$G$4*AD$2^(1/2)*$C43^(1/2))-($C43*'Data &amp; d)'!$G$5)-(AD$2^3)</f>
        <v>207.86358212696723</v>
      </c>
      <c r="AE43" s="19">
        <f>$B43*('Data &amp; d)'!$G$4*AE$2^(1/2)*$C43^(1/2))-($C43*'Data &amp; d)'!$G$5)-(AE$2^3)</f>
        <v>-914.46102828296716</v>
      </c>
      <c r="AF43" s="19">
        <f>$B43*('Data &amp; d)'!$G$4*AF$2^(1/2)*$C43^(1/2))-($C43*'Data &amp; d)'!$G$5)-(AF$2^3)</f>
        <v>-2183.3192859282717</v>
      </c>
      <c r="AG43" s="20">
        <f>$B43*('Data &amp; d)'!$G$4*AG$2^(1/2)*$C43^(1/2))-($C43*'Data &amp; d)'!$G$5)-(AG$2^3)</f>
        <v>-3604.1830464025188</v>
      </c>
    </row>
    <row r="44" spans="1:33" x14ac:dyDescent="0.2">
      <c r="A44" s="16">
        <v>43506</v>
      </c>
      <c r="B44" s="17">
        <v>149.41999999999999</v>
      </c>
      <c r="C44" s="12">
        <v>126.35881684201679</v>
      </c>
      <c r="D44">
        <f>B44*('Data &amp; d)'!$G$4*$B$96^(1/2)*C44^(1/2))-(C44*'Data &amp; d)'!$G$5)-($B$96^3)</f>
        <v>5364.2765489944559</v>
      </c>
      <c r="H44" s="18">
        <f>$B44*('Data &amp; d)'!$G$4*H$2^(1/2)*$C44^(1/2))-($C44*'Data &amp; d)'!$G$5)-(H$2^3)</f>
        <v>-7581.5290105210079</v>
      </c>
      <c r="I44" s="19">
        <f>$B44*('Data &amp; d)'!$G$4*I$2^(1/2)*$C44^(1/2))-($C44*'Data &amp; d)'!$G$5)-(I$2^3)</f>
        <v>-3383.4744652090121</v>
      </c>
      <c r="J44" s="19">
        <f>$B44*('Data &amp; d)'!$G$4*J$2^(1/2)*$C44^(1/2))-($C44*'Data &amp; d)'!$G$5)-(J$2^3)</f>
        <v>-1651.1691233963938</v>
      </c>
      <c r="K44" s="19">
        <f>$B44*('Data &amp; d)'!$G$4*K$2^(1/2)*$C44^(1/2))-($C44*'Data &amp; d)'!$G$5)-(K$2^3)</f>
        <v>-335.55319428760231</v>
      </c>
      <c r="L44" s="19">
        <f>$B44*('Data &amp; d)'!$G$4*L$2^(1/2)*$C44^(1/2))-($C44*'Data &amp; d)'!$G$5)-(L$2^3)</f>
        <v>752.58008010298363</v>
      </c>
      <c r="M44" s="19">
        <f>$B44*('Data &amp; d)'!$G$4*M$2^(1/2)*$C44^(1/2))-($C44*'Data &amp; d)'!$G$5)-(M$2^3)</f>
        <v>1682.8423940260855</v>
      </c>
      <c r="N44" s="19">
        <f>$B44*('Data &amp; d)'!$G$4*N$2^(1/2)*$C44^(1/2))-($C44*'Data &amp; d)'!$G$5)-(N$2^3)</f>
        <v>2488.0120276078069</v>
      </c>
      <c r="O44" s="19">
        <f>$B44*('Data &amp; d)'!$G$4*O$2^(1/2)*$C44^(1/2))-($C44*'Data &amp; d)'!$G$5)-(O$2^3)</f>
        <v>3185.1250579699317</v>
      </c>
      <c r="P44" s="19">
        <f>$B44*('Data &amp; d)'!$G$4*P$2^(1/2)*$C44^(1/2))-($C44*'Data &amp; d)'!$G$5)-(P$2^3)</f>
        <v>3783.1907637282202</v>
      </c>
      <c r="Q44" s="19">
        <f>$B44*('Data &amp; d)'!$G$4*Q$2^(1/2)*$C44^(1/2))-($C44*'Data &amp; d)'!$G$5)-(Q$2^3)</f>
        <v>4286.6346254149776</v>
      </c>
      <c r="R44" s="19">
        <f>$B44*('Data &amp; d)'!$G$4*R$2^(1/2)*$C44^(1/2))-($C44*'Data &amp; d)'!$G$5)-(R$2^3)</f>
        <v>4697.0473719476086</v>
      </c>
      <c r="S44" s="19">
        <f>$B44*('Data &amp; d)'!$G$4*S$2^(1/2)*$C44^(1/2))-($C44*'Data &amp; d)'!$G$5)-(S$2^3)</f>
        <v>5014.1593905152749</v>
      </c>
      <c r="T44" s="19">
        <f>$B44*('Data &amp; d)'!$G$4*T$2^(1/2)*$C44^(1/2))-($C44*'Data &amp; d)'!$G$5)-(T$2^3)</f>
        <v>5236.4226219458033</v>
      </c>
      <c r="U44" s="19">
        <f>$B44*('Data &amp; d)'!$G$4*U$2^(1/2)*$C44^(1/2))-($C44*'Data &amp; d)'!$G$5)-(U$2^3)</f>
        <v>5361.3774610715172</v>
      </c>
      <c r="V44" s="19">
        <f>$B44*('Data &amp; d)'!$G$4*V$2^(1/2)*$C44^(1/2))-($C44*'Data &amp; d)'!$G$5)-(V$2^3)</f>
        <v>5385.8944464123142</v>
      </c>
      <c r="W44" s="19">
        <f>$B44*('Data &amp; d)'!$G$4*W$2^(1/2)*$C44^(1/2))-($C44*'Data &amp; d)'!$G$5)-(W$2^3)</f>
        <v>5306.339313288905</v>
      </c>
      <c r="X44" s="19">
        <f>$B44*('Data &amp; d)'!$G$4*X$2^(1/2)*$C44^(1/2))-($C44*'Data &amp; d)'!$G$5)-(X$2^3)</f>
        <v>5118.6891707269751</v>
      </c>
      <c r="Y44" s="19">
        <f>$B44*('Data &amp; d)'!$G$4*Y$2^(1/2)*$C44^(1/2))-($C44*'Data &amp; d)'!$G$5)-(Y$2^3)</f>
        <v>4818.6164075302877</v>
      </c>
      <c r="Z44" s="19">
        <f>$B44*('Data &amp; d)'!$G$4*Z$2^(1/2)*$C44^(1/2))-($C44*'Data &amp; d)'!$G$5)-(Z$2^3)</f>
        <v>4401.5506508528306</v>
      </c>
      <c r="AA44" s="19">
        <f>$B44*('Data &amp; d)'!$G$4*AA$2^(1/2)*$C44^(1/2))-($C44*'Data &amp; d)'!$G$5)-(AA$2^3)</f>
        <v>3862.7254109091118</v>
      </c>
      <c r="AB44" s="19">
        <f>$B44*('Data &amp; d)'!$G$4*AB$2^(1/2)*$C44^(1/2))-($C44*'Data &amp; d)'!$G$5)-(AB$2^3)</f>
        <v>3197.2137985731788</v>
      </c>
      <c r="AC44" s="19">
        <f>$B44*('Data &amp; d)'!$G$4*AC$2^(1/2)*$C44^(1/2))-($C44*'Data &amp; d)'!$G$5)-(AC$2^3)</f>
        <v>2399.9562906195861</v>
      </c>
      <c r="AD44" s="19">
        <f>$B44*('Data &amp; d)'!$G$4*AD$2^(1/2)*$C44^(1/2))-($C44*'Data &amp; d)'!$G$5)-(AD$2^3)</f>
        <v>1465.7826051685806</v>
      </c>
      <c r="AE44" s="19">
        <f>$B44*('Data &amp; d)'!$G$4*AE$2^(1/2)*$C44^(1/2))-($C44*'Data &amp; d)'!$G$5)-(AE$2^3)</f>
        <v>389.42914599581854</v>
      </c>
      <c r="AF44" s="19">
        <f>$B44*('Data &amp; d)'!$G$4*AF$2^(1/2)*$C44^(1/2))-($C44*'Data &amp; d)'!$G$5)-(AF$2^3)</f>
        <v>-834.44693426337835</v>
      </c>
      <c r="AG44" s="20">
        <f>$B44*('Data &amp; d)'!$G$4*AG$2^(1/2)*$C44^(1/2))-($C44*'Data &amp; d)'!$G$5)-(AG$2^3)</f>
        <v>-2211.2562839610328</v>
      </c>
    </row>
    <row r="45" spans="1:33" x14ac:dyDescent="0.2">
      <c r="A45" s="16">
        <v>43507</v>
      </c>
      <c r="B45" s="17">
        <v>144.28</v>
      </c>
      <c r="C45" s="12">
        <v>117.81070044078014</v>
      </c>
      <c r="D45">
        <f>B45*('Data &amp; d)'!$G$4*$B$96^(1/2)*C45^(1/2))-(C45*'Data &amp; d)'!$G$5)-($B$96^3)</f>
        <v>4851.6534767523317</v>
      </c>
      <c r="H45" s="18">
        <f>$B45*('Data &amp; d)'!$G$4*H$2^(1/2)*$C45^(1/2))-($C45*'Data &amp; d)'!$G$5)-(H$2^3)</f>
        <v>-7068.6420264468079</v>
      </c>
      <c r="I45" s="19">
        <f>$B45*('Data &amp; d)'!$G$4*I$2^(1/2)*$C45^(1/2))-($C45*'Data &amp; d)'!$G$5)-(I$2^3)</f>
        <v>-3154.5812226545509</v>
      </c>
      <c r="J45" s="19">
        <f>$B45*('Data &amp; d)'!$G$4*J$2^(1/2)*$C45^(1/2))-($C45*'Data &amp; d)'!$G$5)-(J$2^3)</f>
        <v>-1539.9099402084867</v>
      </c>
      <c r="K45" s="19">
        <f>$B45*('Data &amp; d)'!$G$4*K$2^(1/2)*$C45^(1/2))-($C45*'Data &amp; d)'!$G$5)-(K$2^3)</f>
        <v>-314.55779955717207</v>
      </c>
      <c r="L45" s="19">
        <f>$B45*('Data &amp; d)'!$G$4*L$2^(1/2)*$C45^(1/2))-($C45*'Data &amp; d)'!$G$5)-(L$2^3)</f>
        <v>697.47958113770619</v>
      </c>
      <c r="M45" s="19">
        <f>$B45*('Data &amp; d)'!$G$4*M$2^(1/2)*$C45^(1/2))-($C45*'Data &amp; d)'!$G$5)-(M$2^3)</f>
        <v>1560.7000668776463</v>
      </c>
      <c r="N45" s="19">
        <f>$B45*('Data &amp; d)'!$G$4*N$2^(1/2)*$C45^(1/2))-($C45*'Data &amp; d)'!$G$5)-(N$2^3)</f>
        <v>2305.2592548147904</v>
      </c>
      <c r="O45" s="19">
        <f>$B45*('Data &amp; d)'!$G$4*O$2^(1/2)*$C45^(1/2))-($C45*'Data &amp; d)'!$G$5)-(O$2^3)</f>
        <v>2946.6352280841465</v>
      </c>
      <c r="P45" s="19">
        <f>$B45*('Data &amp; d)'!$G$4*P$2^(1/2)*$C45^(1/2))-($C45*'Data &amp; d)'!$G$5)-(P$2^3)</f>
        <v>3492.8221460298346</v>
      </c>
      <c r="Q45" s="19">
        <f>$B45*('Data &amp; d)'!$G$4*Q$2^(1/2)*$C45^(1/2))-($C45*'Data &amp; d)'!$G$5)-(Q$2^3)</f>
        <v>3947.5403849299646</v>
      </c>
      <c r="R45" s="19">
        <f>$B45*('Data &amp; d)'!$G$4*R$2^(1/2)*$C45^(1/2))-($C45*'Data &amp; d)'!$G$5)-(R$2^3)</f>
        <v>4311.8672915863071</v>
      </c>
      <c r="S45" s="19">
        <f>$B45*('Data &amp; d)'!$G$4*S$2^(1/2)*$C45^(1/2))-($C45*'Data &amp; d)'!$G$5)-(S$2^3)</f>
        <v>4585.1456911593277</v>
      </c>
      <c r="T45" s="19">
        <f>$B45*('Data &amp; d)'!$G$4*T$2^(1/2)*$C45^(1/2))-($C45*'Data &amp; d)'!$G$5)-(T$2^3)</f>
        <v>4765.5264273324638</v>
      </c>
      <c r="U45" s="19">
        <f>$B45*('Data &amp; d)'!$G$4*U$2^(1/2)*$C45^(1/2))-($C45*'Data &amp; d)'!$G$5)-(U$2^3)</f>
        <v>4850.3104481854343</v>
      </c>
      <c r="V45" s="19">
        <f>$B45*('Data &amp; d)'!$G$4*V$2^(1/2)*$C45^(1/2))-($C45*'Data &amp; d)'!$G$5)-(V$2^3)</f>
        <v>4836.174149731617</v>
      </c>
      <c r="W45" s="19">
        <f>$B45*('Data &amp; d)'!$G$4*W$2^(1/2)*$C45^(1/2))-($C45*'Data &amp; d)'!$G$5)-(W$2^3)</f>
        <v>4719.3232660300264</v>
      </c>
      <c r="X45" s="19">
        <f>$B45*('Data &amp; d)'!$G$4*X$2^(1/2)*$C45^(1/2))-($C45*'Data &amp; d)'!$G$5)-(X$2^3)</f>
        <v>4495.6011887222194</v>
      </c>
      <c r="Y45" s="19">
        <f>$B45*('Data &amp; d)'!$G$4*Y$2^(1/2)*$C45^(1/2))-($C45*'Data &amp; d)'!$G$5)-(Y$2^3)</f>
        <v>4160.5671983042484</v>
      </c>
      <c r="Z45" s="19">
        <f>$B45*('Data &amp; d)'!$G$4*Z$2^(1/2)*$C45^(1/2))-($C45*'Data &amp; d)'!$G$5)-(Z$2^3)</f>
        <v>3709.554232268154</v>
      </c>
      <c r="AA45" s="19">
        <f>$B45*('Data &amp; d)'!$G$4*AA$2^(1/2)*$C45^(1/2))-($C45*'Data &amp; d)'!$G$5)-(AA$2^3)</f>
        <v>3137.7123751007639</v>
      </c>
      <c r="AB45" s="19">
        <f>$B45*('Data &amp; d)'!$G$4*AB$2^(1/2)*$C45^(1/2))-($C45*'Data &amp; d)'!$G$5)-(AB$2^3)</f>
        <v>2440.0421602021015</v>
      </c>
      <c r="AC45" s="19">
        <f>$B45*('Data &amp; d)'!$G$4*AC$2^(1/2)*$C45^(1/2))-($C45*'Data &amp; d)'!$G$5)-(AC$2^3)</f>
        <v>1611.4204572858653</v>
      </c>
      <c r="AD45" s="19">
        <f>$B45*('Data &amp; d)'!$G$4*AD$2^(1/2)*$C45^(1/2))-($C45*'Data &amp; d)'!$G$5)-(AD$2^3)</f>
        <v>646.62086832737987</v>
      </c>
      <c r="AE45" s="19">
        <f>$B45*('Data &amp; d)'!$G$4*AE$2^(1/2)*$C45^(1/2))-($C45*'Data &amp; d)'!$G$5)-(AE$2^3)</f>
        <v>-459.67000793386615</v>
      </c>
      <c r="AF45" s="19">
        <f>$B45*('Data &amp; d)'!$G$4*AF$2^(1/2)*$C45^(1/2))-($C45*'Data &amp; d)'!$G$5)-(AF$2^3)</f>
        <v>-1712.8394639236103</v>
      </c>
      <c r="AG45" s="20">
        <f>$B45*('Data &amp; d)'!$G$4*AG$2^(1/2)*$C45^(1/2))-($C45*'Data &amp; d)'!$G$5)-(AG$2^3)</f>
        <v>-3118.3380074855231</v>
      </c>
    </row>
    <row r="46" spans="1:33" x14ac:dyDescent="0.2">
      <c r="A46" s="16">
        <v>43508</v>
      </c>
      <c r="B46" s="17">
        <v>151.1</v>
      </c>
      <c r="C46" s="12">
        <v>129.2154396397226</v>
      </c>
      <c r="D46">
        <f>B46*('Data &amp; d)'!$G$4*$B$96^(1/2)*C46^(1/2))-(C46*'Data &amp; d)'!$G$5)-($B$96^3)</f>
        <v>5535.7171760627989</v>
      </c>
      <c r="H46" s="18">
        <f>$B46*('Data &amp; d)'!$G$4*H$2^(1/2)*$C46^(1/2))-($C46*'Data &amp; d)'!$G$5)-(H$2^3)</f>
        <v>-7752.9263783833558</v>
      </c>
      <c r="I46" s="19">
        <f>$B46*('Data &amp; d)'!$G$4*I$2^(1/2)*$C46^(1/2))-($C46*'Data &amp; d)'!$G$5)-(I$2^3)</f>
        <v>-3459.9299606676641</v>
      </c>
      <c r="J46" s="19">
        <f>$B46*('Data &amp; d)'!$G$4*J$2^(1/2)*$C46^(1/2))-($C46*'Data &amp; d)'!$G$5)-(J$2^3)</f>
        <v>-1688.2984076683379</v>
      </c>
      <c r="K46" s="19">
        <f>$B46*('Data &amp; d)'!$G$4*K$2^(1/2)*$C46^(1/2))-($C46*'Data &amp; d)'!$G$5)-(K$2^3)</f>
        <v>-342.50641538102718</v>
      </c>
      <c r="L46" s="19">
        <f>$B46*('Data &amp; d)'!$G$4*L$2^(1/2)*$C46^(1/2))-($C46*'Data &amp; d)'!$G$5)-(L$2^3)</f>
        <v>771.06645704802759</v>
      </c>
      <c r="M46" s="19">
        <f>$B46*('Data &amp; d)'!$G$4*M$2^(1/2)*$C46^(1/2))-($C46*'Data &amp; d)'!$G$5)-(M$2^3)</f>
        <v>1723.7415067695129</v>
      </c>
      <c r="N46" s="19">
        <f>$B46*('Data &amp; d)'!$G$4*N$2^(1/2)*$C46^(1/2))-($C46*'Data &amp; d)'!$G$5)-(N$2^3)</f>
        <v>2549.1738023589423</v>
      </c>
      <c r="O46" s="19">
        <f>$B46*('Data &amp; d)'!$G$4*O$2^(1/2)*$C46^(1/2))-($C46*'Data &amp; d)'!$G$5)-(O$2^3)</f>
        <v>3264.9202734945902</v>
      </c>
      <c r="P46" s="19">
        <f>$B46*('Data &amp; d)'!$G$4*P$2^(1/2)*$C46^(1/2))-($C46*'Data &amp; d)'!$G$5)-(P$2^3)</f>
        <v>3880.3295630466801</v>
      </c>
      <c r="Q46" s="19">
        <f>$B46*('Data &amp; d)'!$G$4*Q$2^(1/2)*$C46^(1/2))-($C46*'Data &amp; d)'!$G$5)-(Q$2^3)</f>
        <v>4400.0628747637202</v>
      </c>
      <c r="R46" s="19">
        <f>$B46*('Data &amp; d)'!$G$4*R$2^(1/2)*$C46^(1/2))-($C46*'Data &amp; d)'!$G$5)-(R$2^3)</f>
        <v>4825.8825662020245</v>
      </c>
      <c r="S46" s="19">
        <f>$B46*('Data &amp; d)'!$G$4*S$2^(1/2)*$C46^(1/2))-($C46*'Data &amp; d)'!$G$5)-(S$2^3)</f>
        <v>5157.6485903097855</v>
      </c>
      <c r="T46" s="19">
        <f>$B46*('Data &amp; d)'!$G$4*T$2^(1/2)*$C46^(1/2))-($C46*'Data &amp; d)'!$G$5)-(T$2^3)</f>
        <v>5393.9135476213014</v>
      </c>
      <c r="U46" s="19">
        <f>$B46*('Data &amp; d)'!$G$4*U$2^(1/2)*$C46^(1/2))-($C46*'Data &amp; d)'!$G$5)-(U$2^3)</f>
        <v>5532.2978823492558</v>
      </c>
      <c r="V46" s="19">
        <f>$B46*('Data &amp; d)'!$G$4*V$2^(1/2)*$C46^(1/2))-($C46*'Data &amp; d)'!$G$5)-(V$2^3)</f>
        <v>5569.737036743405</v>
      </c>
      <c r="W46" s="19">
        <f>$B46*('Data &amp; d)'!$G$4*W$2^(1/2)*$C46^(1/2))-($C46*'Data &amp; d)'!$G$5)-(W$2^3)</f>
        <v>5502.6502361038256</v>
      </c>
      <c r="X46" s="19">
        <f>$B46*('Data &amp; d)'!$G$4*X$2^(1/2)*$C46^(1/2))-($C46*'Data &amp; d)'!$G$5)-(X$2^3)</f>
        <v>5327.0592924794109</v>
      </c>
      <c r="Y46" s="19">
        <f>$B46*('Data &amp; d)'!$G$4*Y$2^(1/2)*$C46^(1/2))-($C46*'Data &amp; d)'!$G$5)-(Y$2^3)</f>
        <v>5038.6744078822958</v>
      </c>
      <c r="Z46" s="19">
        <f>$B46*('Data &amp; d)'!$G$4*Z$2^(1/2)*$C46^(1/2))-($C46*'Data &amp; d)'!$G$5)-(Z$2^3)</f>
        <v>4632.9575337616952</v>
      </c>
      <c r="AA46" s="19">
        <f>$B46*('Data &amp; d)'!$G$4*AA$2^(1/2)*$C46^(1/2))-($C46*'Data &amp; d)'!$G$5)-(AA$2^3)</f>
        <v>4105.1700703650095</v>
      </c>
      <c r="AB46" s="19">
        <f>$B46*('Data &amp; d)'!$G$4*AB$2^(1/2)*$C46^(1/2))-($C46*'Data &amp; d)'!$G$5)-(AB$2^3)</f>
        <v>3450.4093919223815</v>
      </c>
      <c r="AC46" s="19">
        <f>$B46*('Data &amp; d)'!$G$4*AC$2^(1/2)*$C46^(1/2))-($C46*'Data &amp; d)'!$G$5)-(AC$2^3)</f>
        <v>2663.6372396680199</v>
      </c>
      <c r="AD46" s="19">
        <f>$B46*('Data &amp; d)'!$G$4*AD$2^(1/2)*$C46^(1/2))-($C46*'Data &amp; d)'!$G$5)-(AD$2^3)</f>
        <v>1739.7020918956769</v>
      </c>
      <c r="AE46" s="19">
        <f>$B46*('Data &amp; d)'!$G$4*AE$2^(1/2)*$C46^(1/2))-($C46*'Data &amp; d)'!$G$5)-(AE$2^3)</f>
        <v>673.3570026894522</v>
      </c>
      <c r="AF46" s="19">
        <f>$B46*('Data &amp; d)'!$G$4*AF$2^(1/2)*$C46^(1/2))-($C46*'Data &amp; d)'!$G$5)-(AF$2^3)</f>
        <v>-540.72601689875955</v>
      </c>
      <c r="AG46" s="20">
        <f>$B46*('Data &amp; d)'!$G$4*AG$2^(1/2)*$C46^(1/2))-($C46*'Data &amp; d)'!$G$5)-(AG$2^3)</f>
        <v>-1907.9442898048983</v>
      </c>
    </row>
    <row r="47" spans="1:33" x14ac:dyDescent="0.2">
      <c r="A47" s="16">
        <v>43509</v>
      </c>
      <c r="B47" s="17">
        <v>128.32</v>
      </c>
      <c r="C47" s="12">
        <v>93.190451105419029</v>
      </c>
      <c r="D47">
        <f>B47*('Data &amp; d)'!$G$4*$B$96^(1/2)*C47^(1/2))-(C47*'Data &amp; d)'!$G$5)-($B$96^3)</f>
        <v>3374.2816184372391</v>
      </c>
      <c r="H47" s="18">
        <f>$B47*('Data &amp; d)'!$G$4*H$2^(1/2)*$C47^(1/2))-($C47*'Data &amp; d)'!$G$5)-(H$2^3)</f>
        <v>-5591.4270663251418</v>
      </c>
      <c r="I47" s="19">
        <f>$B47*('Data &amp; d)'!$G$4*I$2^(1/2)*$C47^(1/2))-($C47*'Data &amp; d)'!$G$5)-(I$2^3)</f>
        <v>-2495.5778052131982</v>
      </c>
      <c r="J47" s="19">
        <f>$B47*('Data &amp; d)'!$G$4*J$2^(1/2)*$C47^(1/2))-($C47*'Data &amp; d)'!$G$5)-(J$2^3)</f>
        <v>-1219.8208406355325</v>
      </c>
      <c r="K47" s="19">
        <f>$B47*('Data &amp; d)'!$G$4*K$2^(1/2)*$C47^(1/2))-($C47*'Data &amp; d)'!$G$5)-(K$2^3)</f>
        <v>-254.52680269711891</v>
      </c>
      <c r="L47" s="19">
        <f>$B47*('Data &amp; d)'!$G$4*L$2^(1/2)*$C47^(1/2))-($C47*'Data &amp; d)'!$G$5)-(L$2^3)</f>
        <v>538.27145589874544</v>
      </c>
      <c r="M47" s="19">
        <f>$B47*('Data &amp; d)'!$G$4*M$2^(1/2)*$C47^(1/2))-($C47*'Data &amp; d)'!$G$5)-(M$2^3)</f>
        <v>1208.3383975911611</v>
      </c>
      <c r="N47" s="19">
        <f>$B47*('Data &amp; d)'!$G$4*N$2^(1/2)*$C47^(1/2))-($C47*'Data &amp; d)'!$G$5)-(N$2^3)</f>
        <v>1778.2734337142283</v>
      </c>
      <c r="O47" s="19">
        <f>$B47*('Data &amp; d)'!$G$4*O$2^(1/2)*$C47^(1/2))-($C47*'Data &amp; d)'!$G$5)-(O$2^3)</f>
        <v>2259.0659264311917</v>
      </c>
      <c r="P47" s="19">
        <f>$B47*('Data &amp; d)'!$G$4*P$2^(1/2)*$C47^(1/2))-($C47*'Data &amp; d)'!$G$5)-(P$2^3)</f>
        <v>2655.7853850540769</v>
      </c>
      <c r="Q47" s="19">
        <f>$B47*('Data &amp; d)'!$G$4*Q$2^(1/2)*$C47^(1/2))-($C47*'Data &amp; d)'!$G$5)-(Q$2^3)</f>
        <v>2970.1207170106891</v>
      </c>
      <c r="R47" s="19">
        <f>$B47*('Data &amp; d)'!$G$4*R$2^(1/2)*$C47^(1/2))-($C47*'Data &amp; d)'!$G$5)-(R$2^3)</f>
        <v>3201.6701689981119</v>
      </c>
      <c r="S47" s="19">
        <f>$B47*('Data &amp; d)'!$G$4*S$2^(1/2)*$C47^(1/2))-($C47*'Data &amp; d)'!$G$5)-(S$2^3)</f>
        <v>3348.659965072532</v>
      </c>
      <c r="T47" s="19">
        <f>$B47*('Data &amp; d)'!$G$4*T$2^(1/2)*$C47^(1/2))-($C47*'Data &amp; d)'!$G$5)-(T$2^3)</f>
        <v>3408.373460930904</v>
      </c>
      <c r="U47" s="19">
        <f>$B47*('Data &amp; d)'!$G$4*U$2^(1/2)*$C47^(1/2))-($C47*'Data &amp; d)'!$G$5)-(U$2^3)</f>
        <v>3377.4217369967382</v>
      </c>
      <c r="V47" s="19">
        <f>$B47*('Data &amp; d)'!$G$4*V$2^(1/2)*$C47^(1/2))-($C47*'Data &amp; d)'!$G$5)-(V$2^3)</f>
        <v>3251.9218472397852</v>
      </c>
      <c r="W47" s="19">
        <f>$B47*('Data &amp; d)'!$G$4*W$2^(1/2)*$C47^(1/2))-($C47*'Data &amp; d)'!$G$5)-(W$2^3)</f>
        <v>3027.6185476761611</v>
      </c>
      <c r="X47" s="19">
        <f>$B47*('Data &amp; d)'!$G$4*X$2^(1/2)*$C47^(1/2))-($C47*'Data &amp; d)'!$G$5)-(X$2^3)</f>
        <v>2699.9699781226327</v>
      </c>
      <c r="Y47" s="19">
        <f>$B47*('Data &amp; d)'!$G$4*Y$2^(1/2)*$C47^(1/2))-($C47*'Data &amp; d)'!$G$5)-(Y$2^3)</f>
        <v>2264.2095438554088</v>
      </c>
      <c r="Z47" s="19">
        <f>$B47*('Data &amp; d)'!$G$4*Z$2^(1/2)*$C47^(1/2))-($C47*'Data &amp; d)'!$G$5)-(Z$2^3)</f>
        <v>1715.3916107436844</v>
      </c>
      <c r="AA47" s="19">
        <f>$B47*('Data &amp; d)'!$G$4*AA$2^(1/2)*$C47^(1/2))-($C47*'Data &amp; d)'!$G$5)-(AA$2^3)</f>
        <v>1048.4259062404244</v>
      </c>
      <c r="AB47" s="19">
        <f>$B47*('Data &amp; d)'!$G$4*AB$2^(1/2)*$C47^(1/2))-($C47*'Data &amp; d)'!$G$5)-(AB$2^3)</f>
        <v>258.1038615074649</v>
      </c>
      <c r="AC47" s="19">
        <f>$B47*('Data &amp; d)'!$G$4*AC$2^(1/2)*$C47^(1/2))-($C47*'Data &amp; d)'!$G$5)-(AC$2^3)</f>
        <v>-660.88091141159748</v>
      </c>
      <c r="AD47" s="19">
        <f>$B47*('Data &amp; d)'!$G$4*AD$2^(1/2)*$C47^(1/2))-($C47*'Data &amp; d)'!$G$5)-(AD$2^3)</f>
        <v>-1713.9164862081379</v>
      </c>
      <c r="AE47" s="19">
        <f>$B47*('Data &amp; d)'!$G$4*AE$2^(1/2)*$C47^(1/2))-($C47*'Data &amp; d)'!$G$5)-(AE$2^3)</f>
        <v>-2906.4597569367797</v>
      </c>
      <c r="AF47" s="19">
        <f>$B47*('Data &amp; d)'!$G$4*AF$2^(1/2)*$C47^(1/2))-($C47*'Data &amp; d)'!$G$5)-(AF$2^3)</f>
        <v>-4244.0260662464025</v>
      </c>
      <c r="AG47" s="20">
        <f>$B47*('Data &amp; d)'!$G$4*AG$2^(1/2)*$C47^(1/2))-($C47*'Data &amp; d)'!$G$5)-(AG$2^3)</f>
        <v>-5732.1807607654227</v>
      </c>
    </row>
    <row r="48" spans="1:33" x14ac:dyDescent="0.2">
      <c r="A48" s="16">
        <v>43510</v>
      </c>
      <c r="B48" s="17">
        <v>127.15</v>
      </c>
      <c r="C48" s="12">
        <v>91.496161126850765</v>
      </c>
      <c r="D48">
        <f>B48*('Data &amp; d)'!$G$4*$B$96^(1/2)*C48^(1/2))-(C48*'Data &amp; d)'!$G$5)-($B$96^3)</f>
        <v>3272.7837653232305</v>
      </c>
      <c r="H48" s="18">
        <f>$B48*('Data &amp; d)'!$G$4*H$2^(1/2)*$C48^(1/2))-($C48*'Data &amp; d)'!$G$5)-(H$2^3)</f>
        <v>-5489.7696676110463</v>
      </c>
      <c r="I48" s="19">
        <f>$B48*('Data &amp; d)'!$G$4*I$2^(1/2)*$C48^(1/2))-($C48*'Data &amp; d)'!$G$5)-(I$2^3)</f>
        <v>-2450.1800401523205</v>
      </c>
      <c r="J48" s="19">
        <f>$B48*('Data &amp; d)'!$G$4*J$2^(1/2)*$C48^(1/2))-($C48*'Data &amp; d)'!$G$5)-(J$2^3)</f>
        <v>-1197.7265788479599</v>
      </c>
      <c r="K48" s="19">
        <f>$B48*('Data &amp; d)'!$G$4*K$2^(1/2)*$C48^(1/2))-($C48*'Data &amp; d)'!$G$5)-(K$2^3)</f>
        <v>-250.3139478856092</v>
      </c>
      <c r="L48" s="19">
        <f>$B48*('Data &amp; d)'!$G$4*L$2^(1/2)*$C48^(1/2))-($C48*'Data &amp; d)'!$G$5)-(L$2^3)</f>
        <v>527.40958730640523</v>
      </c>
      <c r="M48" s="19">
        <f>$B48*('Data &amp; d)'!$G$4*M$2^(1/2)*$C48^(1/2))-($C48*'Data &amp; d)'!$G$5)-(M$2^3)</f>
        <v>1184.1954310674255</v>
      </c>
      <c r="N48" s="19">
        <f>$B48*('Data &amp; d)'!$G$4*N$2^(1/2)*$C48^(1/2))-($C48*'Data &amp; d)'!$G$5)-(N$2^3)</f>
        <v>1742.1234368620271</v>
      </c>
      <c r="O48" s="19">
        <f>$B48*('Data &amp; d)'!$G$4*O$2^(1/2)*$C48^(1/2))-($C48*'Data &amp; d)'!$G$5)-(O$2^3)</f>
        <v>2211.8743256472717</v>
      </c>
      <c r="P48" s="19">
        <f>$B48*('Data &amp; d)'!$G$4*P$2^(1/2)*$C48^(1/2))-($C48*'Data &amp; d)'!$G$5)-(P$2^3)</f>
        <v>2598.3165099151265</v>
      </c>
      <c r="Q48" s="19">
        <f>$B48*('Data &amp; d)'!$G$4*Q$2^(1/2)*$C48^(1/2))-($C48*'Data &amp; d)'!$G$5)-(Q$2^3)</f>
        <v>2902.9992147651319</v>
      </c>
      <c r="R48" s="19">
        <f>$B48*('Data &amp; d)'!$G$4*R$2^(1/2)*$C48^(1/2))-($C48*'Data &amp; d)'!$G$5)-(R$2^3)</f>
        <v>3125.4189850413768</v>
      </c>
      <c r="S48" s="19">
        <f>$B48*('Data &amp; d)'!$G$4*S$2^(1/2)*$C48^(1/2))-($C48*'Data &amp; d)'!$G$5)-(S$2^3)</f>
        <v>3263.7252681160535</v>
      </c>
      <c r="T48" s="19">
        <f>$B48*('Data &amp; d)'!$G$4*T$2^(1/2)*$C48^(1/2))-($C48*'Data &amp; d)'!$G$5)-(T$2^3)</f>
        <v>3315.1417718398279</v>
      </c>
      <c r="U48" s="19">
        <f>$B48*('Data &amp; d)'!$G$4*U$2^(1/2)*$C48^(1/2))-($C48*'Data &amp; d)'!$G$5)-(U$2^3)</f>
        <v>3276.2321418353386</v>
      </c>
      <c r="V48" s="19">
        <f>$B48*('Data &amp; d)'!$G$4*V$2^(1/2)*$C48^(1/2))-($C48*'Data &amp; d)'!$G$5)-(V$2^3)</f>
        <v>3143.0749721181219</v>
      </c>
      <c r="W48" s="19">
        <f>$B48*('Data &amp; d)'!$G$4*W$2^(1/2)*$C48^(1/2))-($C48*'Data &amp; d)'!$G$5)-(W$2^3)</f>
        <v>2911.3833221876121</v>
      </c>
      <c r="X48" s="19">
        <f>$B48*('Data &amp; d)'!$G$4*X$2^(1/2)*$C48^(1/2))-($C48*'Data &amp; d)'!$G$5)-(X$2^3)</f>
        <v>2576.5888422238568</v>
      </c>
      <c r="Y48" s="19">
        <f>$B48*('Data &amp; d)'!$G$4*Y$2^(1/2)*$C48^(1/2))-($C48*'Data &amp; d)'!$G$5)-(Y$2^3)</f>
        <v>2133.9025305587329</v>
      </c>
      <c r="Z48" s="19">
        <f>$B48*('Data &amp; d)'!$G$4*Z$2^(1/2)*$C48^(1/2))-($C48*'Data &amp; d)'!$G$5)-(Z$2^3)</f>
        <v>1578.3595986782111</v>
      </c>
      <c r="AA48" s="19">
        <f>$B48*('Data &amp; d)'!$G$4*AA$2^(1/2)*$C48^(1/2))-($C48*'Data &amp; d)'!$G$5)-(AA$2^3)</f>
        <v>904.85324725952341</v>
      </c>
      <c r="AB48" s="19">
        <f>$B48*('Data &amp; d)'!$G$4*AB$2^(1/2)*$C48^(1/2))-($C48*'Data &amp; d)'!$G$5)-(AB$2^3)</f>
        <v>108.16052974589729</v>
      </c>
      <c r="AC48" s="19">
        <f>$B48*('Data &amp; d)'!$G$4*AC$2^(1/2)*$C48^(1/2))-($C48*'Data &amp; d)'!$G$5)-(AC$2^3)</f>
        <v>-817.03754248386031</v>
      </c>
      <c r="AD48" s="19">
        <f>$B48*('Data &amp; d)'!$G$4*AD$2^(1/2)*$C48^(1/2))-($C48*'Data &amp; d)'!$G$5)-(AD$2^3)</f>
        <v>-1876.1401598229877</v>
      </c>
      <c r="AE48" s="19">
        <f>$B48*('Data &amp; d)'!$G$4*AE$2^(1/2)*$C48^(1/2))-($C48*'Data &amp; d)'!$G$5)-(AE$2^3)</f>
        <v>-3074.614082786813</v>
      </c>
      <c r="AF48" s="19">
        <f>$B48*('Data &amp; d)'!$G$4*AF$2^(1/2)*$C48^(1/2))-($C48*'Data &amp; d)'!$G$5)-(AF$2^3)</f>
        <v>-4417.9834586648994</v>
      </c>
      <c r="AG48" s="20">
        <f>$B48*('Data &amp; d)'!$G$4*AG$2^(1/2)*$C48^(1/2))-($C48*'Data &amp; d)'!$G$5)-(AG$2^3)</f>
        <v>-5911.8215303174184</v>
      </c>
    </row>
    <row r="49" spans="1:33" x14ac:dyDescent="0.2">
      <c r="A49" s="16">
        <v>43511</v>
      </c>
      <c r="B49" s="17">
        <v>127</v>
      </c>
      <c r="C49" s="12">
        <v>91.279961939634731</v>
      </c>
      <c r="D49">
        <f>B49*('Data &amp; d)'!$G$4*$B$96^(1/2)*C49^(1/2))-(C49*'Data &amp; d)'!$G$5)-($B$96^3)</f>
        <v>3259.8384549338848</v>
      </c>
      <c r="H49" s="18">
        <f>$B49*('Data &amp; d)'!$G$4*H$2^(1/2)*$C49^(1/2))-($C49*'Data &amp; d)'!$G$5)-(H$2^3)</f>
        <v>-5476.7977163780843</v>
      </c>
      <c r="I49" s="19">
        <f>$B49*('Data &amp; d)'!$G$4*I$2^(1/2)*$C49^(1/2))-($C49*'Data &amp; d)'!$G$5)-(I$2^3)</f>
        <v>-2444.3853370143247</v>
      </c>
      <c r="J49" s="19">
        <f>$B49*('Data &amp; d)'!$G$4*J$2^(1/2)*$C49^(1/2))-($C49*'Data &amp; d)'!$G$5)-(J$2^3)</f>
        <v>-1194.9047892114158</v>
      </c>
      <c r="K49" s="19">
        <f>$B49*('Data &amp; d)'!$G$4*K$2^(1/2)*$C49^(1/2))-($C49*'Data &amp; d)'!$G$5)-(K$2^3)</f>
        <v>-249.77335501165635</v>
      </c>
      <c r="L49" s="19">
        <f>$B49*('Data &amp; d)'!$G$4*L$2^(1/2)*$C49^(1/2))-($C49*'Data &amp; d)'!$G$5)-(L$2^3)</f>
        <v>526.02704234943485</v>
      </c>
      <c r="M49" s="19">
        <f>$B49*('Data &amp; d)'!$G$4*M$2^(1/2)*$C49^(1/2))-($C49*'Data &amp; d)'!$G$5)-(M$2^3)</f>
        <v>1181.1185676686619</v>
      </c>
      <c r="N49" s="19">
        <f>$B49*('Data &amp; d)'!$G$4*N$2^(1/2)*$C49^(1/2))-($C49*'Data &amp; d)'!$G$5)-(N$2^3)</f>
        <v>1737.5147925049587</v>
      </c>
      <c r="O49" s="19">
        <f>$B49*('Data &amp; d)'!$G$4*O$2^(1/2)*$C49^(1/2))-($C49*'Data &amp; d)'!$G$5)-(O$2^3)</f>
        <v>2205.8570633231411</v>
      </c>
      <c r="P49" s="19">
        <f>$B49*('Data &amp; d)'!$G$4*P$2^(1/2)*$C49^(1/2))-($C49*'Data &amp; d)'!$G$5)-(P$2^3)</f>
        <v>2590.9881379552526</v>
      </c>
      <c r="Q49" s="19">
        <f>$B49*('Data &amp; d)'!$G$4*Q$2^(1/2)*$C49^(1/2))-($C49*'Data &amp; d)'!$G$5)-(Q$2^3)</f>
        <v>2894.439421713193</v>
      </c>
      <c r="R49" s="19">
        <f>$B49*('Data &amp; d)'!$G$4*R$2^(1/2)*$C49^(1/2))-($C49*'Data &amp; d)'!$G$5)-(R$2^3)</f>
        <v>3115.6944849621405</v>
      </c>
      <c r="S49" s="19">
        <f>$B49*('Data &amp; d)'!$G$4*S$2^(1/2)*$C49^(1/2))-($C49*'Data &amp; d)'!$G$5)-(S$2^3)</f>
        <v>3252.8929803907185</v>
      </c>
      <c r="T49" s="19">
        <f>$B49*('Data &amp; d)'!$G$4*T$2^(1/2)*$C49^(1/2))-($C49*'Data &amp; d)'!$G$5)-(T$2^3)</f>
        <v>3303.2510063547716</v>
      </c>
      <c r="U49" s="19">
        <f>$B49*('Data &amp; d)'!$G$4*U$2^(1/2)*$C49^(1/2))-($C49*'Data &amp; d)'!$G$5)-(U$2^3)</f>
        <v>3263.3261570451732</v>
      </c>
      <c r="V49" s="19">
        <f>$B49*('Data &amp; d)'!$G$4*V$2^(1/2)*$C49^(1/2))-($C49*'Data &amp; d)'!$G$5)-(V$2^3)</f>
        <v>3129.1921199998424</v>
      </c>
      <c r="W49" s="19">
        <f>$B49*('Data &amp; d)'!$G$4*W$2^(1/2)*$C49^(1/2))-($C49*'Data &amp; d)'!$G$5)-(W$2^3)</f>
        <v>2896.5579110771696</v>
      </c>
      <c r="X49" s="19">
        <f>$B49*('Data &amp; d)'!$G$4*X$2^(1/2)*$C49^(1/2))-($C49*'Data &amp; d)'!$G$5)-(X$2^3)</f>
        <v>2560.851801076954</v>
      </c>
      <c r="Y49" s="19">
        <f>$B49*('Data &amp; d)'!$G$4*Y$2^(1/2)*$C49^(1/2))-($C49*'Data &amp; d)'!$G$5)-(Y$2^3)</f>
        <v>2117.2819297948854</v>
      </c>
      <c r="Z49" s="19">
        <f>$B49*('Data &amp; d)'!$G$4*Z$2^(1/2)*$C49^(1/2))-($C49*'Data &amp; d)'!$G$5)-(Z$2^3)</f>
        <v>1560.8810651219201</v>
      </c>
      <c r="AA49" s="19">
        <f>$B49*('Data &amp; d)'!$G$4*AA$2^(1/2)*$C49^(1/2))-($C49*'Data &amp; d)'!$G$5)-(AA$2^3)</f>
        <v>886.54029935380913</v>
      </c>
      <c r="AB49" s="19">
        <f>$B49*('Data &amp; d)'!$G$4*AB$2^(1/2)*$C49^(1/2))-($C49*'Data &amp; d)'!$G$5)-(AB$2^3)</f>
        <v>89.034851715407967</v>
      </c>
      <c r="AC49" s="19">
        <f>$B49*('Data &amp; d)'!$G$4*AC$2^(1/2)*$C49^(1/2))-($C49*'Data &amp; d)'!$G$5)-(AC$2^3)</f>
        <v>-836.95587392755624</v>
      </c>
      <c r="AD49" s="19">
        <f>$B49*('Data &amp; d)'!$G$4*AD$2^(1/2)*$C49^(1/2))-($C49*'Data &amp; d)'!$G$5)-(AD$2^3)</f>
        <v>-1896.8324861668189</v>
      </c>
      <c r="AE49" s="19">
        <f>$B49*('Data &amp; d)'!$G$4*AE$2^(1/2)*$C49^(1/2))-($C49*'Data &amp; d)'!$G$5)-(AE$2^3)</f>
        <v>-3096.0630042183257</v>
      </c>
      <c r="AF49" s="19">
        <f>$B49*('Data &amp; d)'!$G$4*AF$2^(1/2)*$C49^(1/2))-($C49*'Data &amp; d)'!$G$5)-(AF$2^3)</f>
        <v>-4440.1726986119975</v>
      </c>
      <c r="AG49" s="20">
        <f>$B49*('Data &amp; d)'!$G$4*AG$2^(1/2)*$C49^(1/2))-($C49*'Data &amp; d)'!$G$5)-(AG$2^3)</f>
        <v>-5934.7358195592897</v>
      </c>
    </row>
    <row r="50" spans="1:33" x14ac:dyDescent="0.2">
      <c r="A50" s="16">
        <v>43512</v>
      </c>
      <c r="B50" s="17">
        <v>146</v>
      </c>
      <c r="C50" s="12">
        <v>120.63801666496633</v>
      </c>
      <c r="D50">
        <f>B50*('Data &amp; d)'!$G$4*$B$96^(1/2)*C50^(1/2))-(C50*'Data &amp; d)'!$G$5)-($B$96^3)</f>
        <v>5021.1952207791091</v>
      </c>
      <c r="H50" s="18">
        <f>$B50*('Data &amp; d)'!$G$4*H$2^(1/2)*$C50^(1/2))-($C50*'Data &amp; d)'!$G$5)-(H$2^3)</f>
        <v>-7238.2809998979801</v>
      </c>
      <c r="I50" s="19">
        <f>$B50*('Data &amp; d)'!$G$4*I$2^(1/2)*$C50^(1/2))-($C50*'Data &amp; d)'!$G$5)-(I$2^3)</f>
        <v>-3230.2911308424168</v>
      </c>
      <c r="J50" s="19">
        <f>$B50*('Data &amp; d)'!$G$4*J$2^(1/2)*$C50^(1/2))-($C50*'Data &amp; d)'!$G$5)-(J$2^3)</f>
        <v>-1576.7131556632639</v>
      </c>
      <c r="K50" s="19">
        <f>$B50*('Data &amp; d)'!$G$4*K$2^(1/2)*$C50^(1/2))-($C50*'Data &amp; d)'!$G$5)-(K$2^3)</f>
        <v>-321.50685966484525</v>
      </c>
      <c r="L50" s="19">
        <f>$B50*('Data &amp; d)'!$G$4*L$2^(1/2)*$C50^(1/2))-($C50*'Data &amp; d)'!$G$5)-(L$2^3)</f>
        <v>715.6987382131465</v>
      </c>
      <c r="M50" s="19">
        <f>$B50*('Data &amp; d)'!$G$4*M$2^(1/2)*$C50^(1/2))-($C50*'Data &amp; d)'!$G$5)-(M$2^3)</f>
        <v>1601.092868418239</v>
      </c>
      <c r="N50" s="19">
        <f>$B50*('Data &amp; d)'!$G$4*N$2^(1/2)*$C50^(1/2))-($C50*'Data &amp; d)'!$G$5)-(N$2^3)</f>
        <v>2365.6985632752976</v>
      </c>
      <c r="O50" s="19">
        <f>$B50*('Data &amp; d)'!$G$4*O$2^(1/2)*$C50^(1/2))-($C50*'Data &amp; d)'!$G$5)-(O$2^3)</f>
        <v>3025.5092022004383</v>
      </c>
      <c r="P50" s="19">
        <f>$B50*('Data &amp; d)'!$G$4*P$2^(1/2)*$C50^(1/2))-($C50*'Data &amp; d)'!$G$5)-(P$2^3)</f>
        <v>3588.8546885714522</v>
      </c>
      <c r="Q50" s="19">
        <f>$B50*('Data &amp; d)'!$G$4*Q$2^(1/2)*$C50^(1/2))-($C50*'Data &amp; d)'!$G$5)-(Q$2^3)</f>
        <v>4059.6886072687093</v>
      </c>
      <c r="R50" s="19">
        <f>$B50*('Data &amp; d)'!$G$4*R$2^(1/2)*$C50^(1/2))-($C50*'Data &amp; d)'!$G$5)-(R$2^3)</f>
        <v>4439.2581028577833</v>
      </c>
      <c r="S50" s="19">
        <f>$B50*('Data &amp; d)'!$G$4*S$2^(1/2)*$C50^(1/2))-($C50*'Data &amp; d)'!$G$5)-(S$2^3)</f>
        <v>4727.0341840953488</v>
      </c>
      <c r="T50" s="19">
        <f>$B50*('Data &amp; d)'!$G$4*T$2^(1/2)*$C50^(1/2))-($C50*'Data &amp; d)'!$G$5)-(T$2^3)</f>
        <v>4921.2672805682896</v>
      </c>
      <c r="U50" s="19">
        <f>$B50*('Data &amp; d)'!$G$4*U$2^(1/2)*$C50^(1/2))-($C50*'Data &amp; d)'!$G$5)-(U$2^3)</f>
        <v>5019.3375357975174</v>
      </c>
      <c r="V50" s="19">
        <f>$B50*('Data &amp; d)'!$G$4*V$2^(1/2)*$C50^(1/2))-($C50*'Data &amp; d)'!$G$5)-(V$2^3)</f>
        <v>5017.9855571556645</v>
      </c>
      <c r="W50" s="19">
        <f>$B50*('Data &amp; d)'!$G$4*W$2^(1/2)*$C50^(1/2))-($C50*'Data &amp; d)'!$G$5)-(W$2^3)</f>
        <v>4913.4699980684672</v>
      </c>
      <c r="X50" s="19">
        <f>$B50*('Data &amp; d)'!$G$4*X$2^(1/2)*$C50^(1/2))-($C50*'Data &amp; d)'!$G$5)-(X$2^3)</f>
        <v>4701.6784763242722</v>
      </c>
      <c r="Y50" s="19">
        <f>$B50*('Data &amp; d)'!$G$4*Y$2^(1/2)*$C50^(1/2))-($C50*'Data &amp; d)'!$G$5)-(Y$2^3)</f>
        <v>4378.2076822492236</v>
      </c>
      <c r="Z50" s="19">
        <f>$B50*('Data &amp; d)'!$G$4*Z$2^(1/2)*$C50^(1/2))-($C50*'Data &amp; d)'!$G$5)-(Z$2^3)</f>
        <v>3938.4225328061657</v>
      </c>
      <c r="AA50" s="19">
        <f>$B50*('Data &amp; d)'!$G$4*AA$2^(1/2)*$C50^(1/2))-($C50*'Data &amp; d)'!$G$5)-(AA$2^3)</f>
        <v>3377.5007049935812</v>
      </c>
      <c r="AB50" s="19">
        <f>$B50*('Data &amp; d)'!$G$4*AB$2^(1/2)*$C50^(1/2))-($C50*'Data &amp; d)'!$G$5)-(AB$2^3)</f>
        <v>2690.4667367344591</v>
      </c>
      <c r="AC50" s="19">
        <f>$B50*('Data &amp; d)'!$G$4*AC$2^(1/2)*$C50^(1/2))-($C50*'Data &amp; d)'!$G$5)-(AC$2^3)</f>
        <v>1872.2185353602399</v>
      </c>
      <c r="AD50" s="19">
        <f>$B50*('Data &amp; d)'!$G$4*AD$2^(1/2)*$C50^(1/2))-($C50*'Data &amp; d)'!$G$5)-(AD$2^3)</f>
        <v>917.54826289270204</v>
      </c>
      <c r="AE50" s="19">
        <f>$B50*('Data &amp; d)'!$G$4*AE$2^(1/2)*$C50^(1/2))-($C50*'Data &amp; d)'!$G$5)-(AE$2^3)</f>
        <v>-178.84100923997903</v>
      </c>
      <c r="AF50" s="19">
        <f>$B50*('Data &amp; d)'!$G$4*AF$2^(1/2)*$C50^(1/2))-($C50*'Data &amp; d)'!$G$5)-(AF$2^3)</f>
        <v>-1422.3218735514238</v>
      </c>
      <c r="AG50" s="20">
        <f>$B50*('Data &amp; d)'!$G$4*AG$2^(1/2)*$C50^(1/2))-($C50*'Data &amp; d)'!$G$5)-(AG$2^3)</f>
        <v>-2818.331654620164</v>
      </c>
    </row>
    <row r="51" spans="1:33" x14ac:dyDescent="0.2">
      <c r="A51" s="16">
        <v>43513</v>
      </c>
      <c r="B51" s="17">
        <v>147.51</v>
      </c>
      <c r="C51" s="12">
        <v>123.14786174341027</v>
      </c>
      <c r="D51">
        <f>B51*('Data &amp; d)'!$G$4*$B$96^(1/2)*C51^(1/2))-(C51*'Data &amp; d)'!$G$5)-($B$96^3)</f>
        <v>5171.6932916383939</v>
      </c>
      <c r="H51" s="18">
        <f>$B51*('Data &amp; d)'!$G$4*H$2^(1/2)*$C51^(1/2))-($C51*'Data &amp; d)'!$G$5)-(H$2^3)</f>
        <v>-7388.8717046046168</v>
      </c>
      <c r="I51" s="19">
        <f>$B51*('Data &amp; d)'!$G$4*I$2^(1/2)*$C51^(1/2))-($C51*'Data &amp; d)'!$G$5)-(I$2^3)</f>
        <v>-3297.5015435900373</v>
      </c>
      <c r="J51" s="19">
        <f>$B51*('Data &amp; d)'!$G$4*J$2^(1/2)*$C51^(1/2))-($C51*'Data &amp; d)'!$G$5)-(J$2^3)</f>
        <v>-1609.3863206468322</v>
      </c>
      <c r="K51" s="19">
        <f>$B51*('Data &amp; d)'!$G$4*K$2^(1/2)*$C51^(1/2))-($C51*'Data &amp; d)'!$G$5)-(K$2^3)</f>
        <v>-327.67866234853955</v>
      </c>
      <c r="L51" s="19">
        <f>$B51*('Data &amp; d)'!$G$4*L$2^(1/2)*$C51^(1/2))-($C51*'Data &amp; d)'!$G$5)-(L$2^3)</f>
        <v>731.86861742454221</v>
      </c>
      <c r="M51" s="19">
        <f>$B51*('Data &amp; d)'!$G$4*M$2^(1/2)*$C51^(1/2))-($C51*'Data &amp; d)'!$G$5)-(M$2^3)</f>
        <v>1636.9461645157426</v>
      </c>
      <c r="N51" s="19">
        <f>$B51*('Data &amp; d)'!$G$4*N$2^(1/2)*$C51^(1/2))-($C51*'Data &amp; d)'!$G$5)-(N$2^3)</f>
        <v>2419.3470284725372</v>
      </c>
      <c r="O51" s="19">
        <f>$B51*('Data &amp; d)'!$G$4*O$2^(1/2)*$C51^(1/2))-($C51*'Data &amp; d)'!$G$5)-(O$2^3)</f>
        <v>3095.5220142613161</v>
      </c>
      <c r="P51" s="19">
        <f>$B51*('Data &amp; d)'!$G$4*P$2^(1/2)*$C51^(1/2))-($C51*'Data &amp; d)'!$G$5)-(P$2^3)</f>
        <v>3674.0990633109523</v>
      </c>
      <c r="Q51" s="19">
        <f>$B51*('Data &amp; d)'!$G$4*Q$2^(1/2)*$C51^(1/2))-($C51*'Data &amp; d)'!$G$5)-(Q$2^3)</f>
        <v>4159.2387784391212</v>
      </c>
      <c r="R51" s="19">
        <f>$B51*('Data &amp; d)'!$G$4*R$2^(1/2)*$C51^(1/2))-($C51*'Data &amp; d)'!$G$5)-(R$2^3)</f>
        <v>4552.3390327114612</v>
      </c>
      <c r="S51" s="19">
        <f>$B51*('Data &amp; d)'!$G$4*S$2^(1/2)*$C51^(1/2))-($C51*'Data &amp; d)'!$G$5)-(S$2^3)</f>
        <v>4852.9846227270536</v>
      </c>
      <c r="T51" s="19">
        <f>$B51*('Data &amp; d)'!$G$4*T$2^(1/2)*$C51^(1/2))-($C51*'Data &amp; d)'!$G$5)-(T$2^3)</f>
        <v>5059.5143799075377</v>
      </c>
      <c r="U51" s="19">
        <f>$B51*('Data &amp; d)'!$G$4*U$2^(1/2)*$C51^(1/2))-($C51*'Data &amp; d)'!$G$5)-(U$2^3)</f>
        <v>5169.3787491122694</v>
      </c>
      <c r="V51" s="19">
        <f>$B51*('Data &amp; d)'!$G$4*V$2^(1/2)*$C51^(1/2))-($C51*'Data &amp; d)'!$G$5)-(V$2^3)</f>
        <v>5179.3753377688481</v>
      </c>
      <c r="W51" s="19">
        <f>$B51*('Data &amp; d)'!$G$4*W$2^(1/2)*$C51^(1/2))-($C51*'Data &amp; d)'!$G$5)-(W$2^3)</f>
        <v>5085.8097755210129</v>
      </c>
      <c r="X51" s="19">
        <f>$B51*('Data &amp; d)'!$G$4*X$2^(1/2)*$C51^(1/2))-($C51*'Data &amp; d)'!$G$5)-(X$2^3)</f>
        <v>4884.6089394537012</v>
      </c>
      <c r="Y51" s="19">
        <f>$B51*('Data &amp; d)'!$G$4*Y$2^(1/2)*$C51^(1/2))-($C51*'Data &amp; d)'!$G$5)-(Y$2^3)</f>
        <v>4571.4027283844462</v>
      </c>
      <c r="Z51" s="19">
        <f>$B51*('Data &amp; d)'!$G$4*Z$2^(1/2)*$C51^(1/2))-($C51*'Data &amp; d)'!$G$5)-(Z$2^3)</f>
        <v>4141.5844472687368</v>
      </c>
      <c r="AA51" s="19">
        <f>$B51*('Data &amp; d)'!$G$4*AA$2^(1/2)*$C51^(1/2))-($C51*'Data &amp; d)'!$G$5)-(AA$2^3)</f>
        <v>3590.356266819208</v>
      </c>
      <c r="AB51" s="19">
        <f>$B51*('Data &amp; d)'!$G$4*AB$2^(1/2)*$C51^(1/2))-($C51*'Data &amp; d)'!$G$5)-(AB$2^3)</f>
        <v>2912.7640336361019</v>
      </c>
      <c r="AC51" s="19">
        <f>$B51*('Data &amp; d)'!$G$4*AC$2^(1/2)*$C51^(1/2))-($C51*'Data &amp; d)'!$G$5)-(AC$2^3)</f>
        <v>2103.7243300233113</v>
      </c>
      <c r="AD51" s="19">
        <f>$B51*('Data &amp; d)'!$G$4*AD$2^(1/2)*$C51^(1/2))-($C51*'Data &amp; d)'!$G$5)-(AD$2^3)</f>
        <v>1158.0457936493131</v>
      </c>
      <c r="AE51" s="19">
        <f>$B51*('Data &amp; d)'!$G$4*AE$2^(1/2)*$C51^(1/2))-($C51*'Data &amp; d)'!$G$5)-(AE$2^3)</f>
        <v>70.446118653451776</v>
      </c>
      <c r="AF51" s="19">
        <f>$B51*('Data &amp; d)'!$G$4*AF$2^(1/2)*$C51^(1/2))-($C51*'Data &amp; d)'!$G$5)-(AF$2^3)</f>
        <v>-1164.4342384503088</v>
      </c>
      <c r="AG51" s="20">
        <f>$B51*('Data &amp; d)'!$G$4*AG$2^(1/2)*$C51^(1/2))-($C51*'Data &amp; d)'!$G$5)-(AG$2^3)</f>
        <v>-2552.0208995317207</v>
      </c>
    </row>
    <row r="52" spans="1:33" x14ac:dyDescent="0.2">
      <c r="A52" s="16">
        <v>43514</v>
      </c>
      <c r="B52" s="17">
        <v>132.47999999999999</v>
      </c>
      <c r="C52" s="12">
        <v>99.333219934851911</v>
      </c>
      <c r="D52">
        <f>B52*('Data &amp; d)'!$G$4*$B$96^(1/2)*C52^(1/2))-(C52*'Data &amp; d)'!$G$5)-($B$96^3)</f>
        <v>3742.6921186131835</v>
      </c>
      <c r="H52" s="18">
        <f>$B52*('Data &amp; d)'!$G$4*H$2^(1/2)*$C52^(1/2))-($C52*'Data &amp; d)'!$G$5)-(H$2^3)</f>
        <v>-5959.9931960911144</v>
      </c>
      <c r="I52" s="19">
        <f>$B52*('Data &amp; d)'!$G$4*I$2^(1/2)*$C52^(1/2))-($C52*'Data &amp; d)'!$G$5)-(I$2^3)</f>
        <v>-2660.0535418516611</v>
      </c>
      <c r="J52" s="19">
        <f>$B52*('Data &amp; d)'!$G$4*J$2^(1/2)*$C52^(1/2))-($C52*'Data &amp; d)'!$G$5)-(J$2^3)</f>
        <v>-1299.7595684905245</v>
      </c>
      <c r="K52" s="19">
        <f>$B52*('Data &amp; d)'!$G$4*K$2^(1/2)*$C52^(1/2))-($C52*'Data &amp; d)'!$G$5)-(K$2^3)</f>
        <v>-269.59800222954073</v>
      </c>
      <c r="L52" s="19">
        <f>$B52*('Data &amp; d)'!$G$4*L$2^(1/2)*$C52^(1/2))-($C52*'Data &amp; d)'!$G$5)-(L$2^3)</f>
        <v>577.88611238779231</v>
      </c>
      <c r="M52" s="19">
        <f>$B52*('Data &amp; d)'!$G$4*M$2^(1/2)*$C52^(1/2))-($C52*'Data &amp; d)'!$G$5)-(M$2^3)</f>
        <v>1296.1322604129546</v>
      </c>
      <c r="N52" s="19">
        <f>$B52*('Data &amp; d)'!$G$4*N$2^(1/2)*$C52^(1/2))-($C52*'Data &amp; d)'!$G$5)-(N$2^3)</f>
        <v>1909.6246285146763</v>
      </c>
      <c r="O52" s="19">
        <f>$B52*('Data &amp; d)'!$G$4*O$2^(1/2)*$C52^(1/2))-($C52*'Data &amp; d)'!$G$5)-(O$2^3)</f>
        <v>2430.4722218580137</v>
      </c>
      <c r="P52" s="19">
        <f>$B52*('Data &amp; d)'!$G$4*P$2^(1/2)*$C52^(1/2))-($C52*'Data &amp; d)'!$G$5)-(P$2^3)</f>
        <v>2864.4740591100654</v>
      </c>
      <c r="Q52" s="19">
        <f>$B52*('Data &amp; d)'!$G$4*Q$2^(1/2)*$C52^(1/2))-($C52*'Data &amp; d)'!$G$5)-(Q$2^3)</f>
        <v>3213.8257666272439</v>
      </c>
      <c r="R52" s="19">
        <f>$B52*('Data &amp; d)'!$G$4*R$2^(1/2)*$C52^(1/2))-($C52*'Data &amp; d)'!$G$5)-(R$2^3)</f>
        <v>3478.494530074242</v>
      </c>
      <c r="S52" s="19">
        <f>$B52*('Data &amp; d)'!$G$4*S$2^(1/2)*$C52^(1/2))-($C52*'Data &amp; d)'!$G$5)-(S$2^3)</f>
        <v>3656.9850926266372</v>
      </c>
      <c r="T52" s="19">
        <f>$B52*('Data &amp; d)'!$G$4*T$2^(1/2)*$C52^(1/2))-($C52*'Data &amp; d)'!$G$5)-(T$2^3)</f>
        <v>3746.797191632033</v>
      </c>
      <c r="U52" s="19">
        <f>$B52*('Data &amp; d)'!$G$4*U$2^(1/2)*$C52^(1/2))-($C52*'Data &amp; d)'!$G$5)-(U$2^3)</f>
        <v>3744.7139844816047</v>
      </c>
      <c r="V52" s="19">
        <f>$B52*('Data &amp; d)'!$G$4*V$2^(1/2)*$C52^(1/2))-($C52*'Data &amp; d)'!$G$5)-(V$2^3)</f>
        <v>3646.992044488954</v>
      </c>
      <c r="W52" s="19">
        <f>$B52*('Data &amp; d)'!$G$4*W$2^(1/2)*$C52^(1/2))-($C52*'Data &amp; d)'!$G$5)-(W$2^3)</f>
        <v>3449.4911116139556</v>
      </c>
      <c r="X52" s="19">
        <f>$B52*('Data &amp; d)'!$G$4*X$2^(1/2)*$C52^(1/2))-($C52*'Data &amp; d)'!$G$5)-(X$2^3)</f>
        <v>3147.7654208666991</v>
      </c>
      <c r="Y52" s="19">
        <f>$B52*('Data &amp; d)'!$G$4*Y$2^(1/2)*$C52^(1/2))-($C52*'Data &amp; d)'!$G$5)-(Y$2^3)</f>
        <v>2737.1296621279907</v>
      </c>
      <c r="Z52" s="19">
        <f>$B52*('Data &amp; d)'!$G$4*Z$2^(1/2)*$C52^(1/2))-($C52*'Data &amp; d)'!$G$5)-(Z$2^3)</f>
        <v>2212.7076867106516</v>
      </c>
      <c r="AA52" s="19">
        <f>$B52*('Data &amp; d)'!$G$4*AA$2^(1/2)*$C52^(1/2))-($C52*'Data &amp; d)'!$G$5)-(AA$2^3)</f>
        <v>1569.4691754647556</v>
      </c>
      <c r="AB52" s="19">
        <f>$B52*('Data &amp; d)'!$G$4*AB$2^(1/2)*$C52^(1/2))-($C52*'Data &amp; d)'!$G$5)-(AB$2^3)</f>
        <v>802.25771691702357</v>
      </c>
      <c r="AC52" s="19">
        <f>$B52*('Data &amp; d)'!$G$4*AC$2^(1/2)*$C52^(1/2))-($C52*'Data &amp; d)'!$G$5)-(AC$2^3)</f>
        <v>-94.187366057463805</v>
      </c>
      <c r="AD52" s="19">
        <f>$B52*('Data &amp; d)'!$G$4*AD$2^(1/2)*$C52^(1/2))-($C52*'Data &amp; d)'!$G$5)-(AD$2^3)</f>
        <v>-1125.2138196202795</v>
      </c>
      <c r="AE52" s="19">
        <f>$B52*('Data &amp; d)'!$G$4*AE$2^(1/2)*$C52^(1/2))-($C52*'Data &amp; d)'!$G$5)-(AE$2^3)</f>
        <v>-2296.2427457365575</v>
      </c>
      <c r="AF52" s="19">
        <f>$B52*('Data &amp; d)'!$G$4*AF$2^(1/2)*$C52^(1/2))-($C52*'Data &amp; d)'!$G$5)-(AF$2^3)</f>
        <v>-3612.757546879533</v>
      </c>
      <c r="AG52" s="20">
        <f>$B52*('Data &amp; d)'!$G$4*AG$2^(1/2)*$C52^(1/2))-($C52*'Data &amp; d)'!$G$5)-(AG$2^3)</f>
        <v>-5080.2949248938512</v>
      </c>
    </row>
    <row r="53" spans="1:33" x14ac:dyDescent="0.2">
      <c r="A53" s="16">
        <v>43515</v>
      </c>
      <c r="B53" s="17">
        <v>138.32</v>
      </c>
      <c r="C53" s="12">
        <v>108.27851059579251</v>
      </c>
      <c r="D53">
        <f>B53*('Data &amp; d)'!$G$4*$B$96^(1/2)*C53^(1/2))-(C53*'Data &amp; d)'!$G$5)-($B$96^3)</f>
        <v>4279.7147542734438</v>
      </c>
      <c r="H53" s="18">
        <f>$B53*('Data &amp; d)'!$G$4*H$2^(1/2)*$C53^(1/2))-($C53*'Data &amp; d)'!$G$5)-(H$2^3)</f>
        <v>-6496.7106357475504</v>
      </c>
      <c r="I53" s="19">
        <f>$B53*('Data &amp; d)'!$G$4*I$2^(1/2)*$C53^(1/2))-($C53*'Data &amp; d)'!$G$5)-(I$2^3)</f>
        <v>-2899.4209364932144</v>
      </c>
      <c r="J53" s="19">
        <f>$B53*('Data &amp; d)'!$G$4*J$2^(1/2)*$C53^(1/2))-($C53*'Data &amp; d)'!$G$5)-(J$2^3)</f>
        <v>-1415.9605417146622</v>
      </c>
      <c r="K53" s="19">
        <f>$B53*('Data &amp; d)'!$G$4*K$2^(1/2)*$C53^(1/2))-($C53*'Data &amp; d)'!$G$5)-(K$2^3)</f>
        <v>-291.29005628730556</v>
      </c>
      <c r="L53" s="19">
        <f>$B53*('Data &amp; d)'!$G$4*L$2^(1/2)*$C53^(1/2))-($C53*'Data &amp; d)'!$G$5)-(L$2^3)</f>
        <v>635.86876276112162</v>
      </c>
      <c r="M53" s="19">
        <f>$B53*('Data &amp; d)'!$G$4*M$2^(1/2)*$C53^(1/2))-($C53*'Data &amp; d)'!$G$5)-(M$2^3)</f>
        <v>1424.3097345224196</v>
      </c>
      <c r="N53" s="19">
        <f>$B53*('Data &amp; d)'!$G$4*N$2^(1/2)*$C53^(1/2))-($C53*'Data &amp; d)'!$G$5)-(N$2^3)</f>
        <v>2101.2630741383118</v>
      </c>
      <c r="O53" s="19">
        <f>$B53*('Data &amp; d)'!$G$4*O$2^(1/2)*$C53^(1/2))-($C53*'Data &amp; d)'!$G$5)-(O$2^3)</f>
        <v>2680.4690536448206</v>
      </c>
      <c r="P53" s="19">
        <f>$B53*('Data &amp; d)'!$G$4*P$2^(1/2)*$C53^(1/2))-($C53*'Data &amp; d)'!$G$5)-(P$2^3)</f>
        <v>3168.789552318226</v>
      </c>
      <c r="Q53" s="19">
        <f>$B53*('Data &amp; d)'!$G$4*Q$2^(1/2)*$C53^(1/2))-($C53*'Data &amp; d)'!$G$5)-(Q$2^3)</f>
        <v>3569.1584620154581</v>
      </c>
      <c r="R53" s="19">
        <f>$B53*('Data &amp; d)'!$G$4*R$2^(1/2)*$C53^(1/2))-($C53*'Data &amp; d)'!$G$5)-(R$2^3)</f>
        <v>3882.0804950184347</v>
      </c>
      <c r="S53" s="19">
        <f>$B53*('Data &amp; d)'!$G$4*S$2^(1/2)*$C53^(1/2))-($C53*'Data &amp; d)'!$G$5)-(S$2^3)</f>
        <v>4106.4661836798541</v>
      </c>
      <c r="T53" s="19">
        <f>$B53*('Data &amp; d)'!$G$4*T$2^(1/2)*$C53^(1/2))-($C53*'Data &amp; d)'!$G$5)-(T$2^3)</f>
        <v>4240.1305231729393</v>
      </c>
      <c r="U53" s="19">
        <f>$B53*('Data &amp; d)'!$G$4*U$2^(1/2)*$C53^(1/2))-($C53*'Data &amp; d)'!$G$5)-(U$2^3)</f>
        <v>4280.1073788878557</v>
      </c>
      <c r="V53" s="19">
        <f>$B53*('Data &amp; d)'!$G$4*V$2^(1/2)*$C53^(1/2))-($C53*'Data &amp; d)'!$G$5)-(V$2^3)</f>
        <v>4222.8565972200222</v>
      </c>
      <c r="W53" s="19">
        <f>$B53*('Data &amp; d)'!$G$4*W$2^(1/2)*$C53^(1/2))-($C53*'Data &amp; d)'!$G$5)-(W$2^3)</f>
        <v>4064.4054442941879</v>
      </c>
      <c r="X53" s="19">
        <f>$B53*('Data &amp; d)'!$G$4*X$2^(1/2)*$C53^(1/2))-($C53*'Data &amp; d)'!$G$5)-(X$2^3)</f>
        <v>3800.4481612697937</v>
      </c>
      <c r="Y53" s="19">
        <f>$B53*('Data &amp; d)'!$G$4*Y$2^(1/2)*$C53^(1/2))-($C53*'Data &amp; d)'!$G$5)-(Y$2^3)</f>
        <v>3426.4178658500859</v>
      </c>
      <c r="Z53" s="19">
        <f>$B53*('Data &amp; d)'!$G$4*Z$2^(1/2)*$C53^(1/2))-($C53*'Data &amp; d)'!$G$5)-(Z$2^3)</f>
        <v>2937.5396463511097</v>
      </c>
      <c r="AA53" s="19">
        <f>$B53*('Data &amp; d)'!$G$4*AA$2^(1/2)*$C53^(1/2))-($C53*'Data &amp; d)'!$G$5)-(AA$2^3)</f>
        <v>2328.870532885463</v>
      </c>
      <c r="AB53" s="19">
        <f>$B53*('Data &amp; d)'!$G$4*AB$2^(1/2)*$C53^(1/2))-($C53*'Data &amp; d)'!$G$5)-(AB$2^3)</f>
        <v>1595.3301047923887</v>
      </c>
      <c r="AC53" s="19">
        <f>$B53*('Data &amp; d)'!$G$4*AC$2^(1/2)*$C53^(1/2))-($C53*'Data &amp; d)'!$G$5)-(AC$2^3)</f>
        <v>731.72428346532979</v>
      </c>
      <c r="AD53" s="19">
        <f>$B53*('Data &amp; d)'!$G$4*AD$2^(1/2)*$C53^(1/2))-($C53*'Data &amp; d)'!$G$5)-(AD$2^3)</f>
        <v>-267.23592195470337</v>
      </c>
      <c r="AE53" s="19">
        <f>$B53*('Data &amp; d)'!$G$4*AE$2^(1/2)*$C53^(1/2))-($C53*'Data &amp; d)'!$G$5)-(AE$2^3)</f>
        <v>-1406.9194660521571</v>
      </c>
      <c r="AF53" s="19">
        <f>$B53*('Data &amp; d)'!$G$4*AF$2^(1/2)*$C53^(1/2))-($C53*'Data &amp; d)'!$G$5)-(AF$2^3)</f>
        <v>-2692.763215975825</v>
      </c>
      <c r="AG53" s="20">
        <f>$B53*('Data &amp; d)'!$G$4*AG$2^(1/2)*$C53^(1/2))-($C53*'Data &amp; d)'!$G$5)-(AG$2^3)</f>
        <v>-4130.2621394758717</v>
      </c>
    </row>
    <row r="54" spans="1:33" x14ac:dyDescent="0.2">
      <c r="A54" s="16">
        <v>43516</v>
      </c>
      <c r="B54" s="17">
        <v>144.69999999999999</v>
      </c>
      <c r="C54" s="12">
        <v>118.49795861845712</v>
      </c>
      <c r="D54">
        <f>B54*('Data &amp; d)'!$G$4*$B$96^(1/2)*C54^(1/2))-(C54*'Data &amp; d)'!$G$5)-($B$96^3)</f>
        <v>4892.8677990155411</v>
      </c>
      <c r="H54" s="18">
        <f>$B54*('Data &amp; d)'!$G$4*H$2^(1/2)*$C54^(1/2))-($C54*'Data &amp; d)'!$G$5)-(H$2^3)</f>
        <v>-7109.8775171074267</v>
      </c>
      <c r="I54" s="19">
        <f>$B54*('Data &amp; d)'!$G$4*I$2^(1/2)*$C54^(1/2))-($C54*'Data &amp; d)'!$G$5)-(I$2^3)</f>
        <v>-3172.9839475947151</v>
      </c>
      <c r="J54" s="19">
        <f>$B54*('Data &amp; d)'!$G$4*J$2^(1/2)*$C54^(1/2))-($C54*'Data &amp; d)'!$G$5)-(J$2^3)</f>
        <v>-1548.8550239207516</v>
      </c>
      <c r="K54" s="19">
        <f>$B54*('Data &amp; d)'!$G$4*K$2^(1/2)*$C54^(1/2))-($C54*'Data &amp; d)'!$G$5)-(K$2^3)</f>
        <v>-316.24577991264687</v>
      </c>
      <c r="L54" s="19">
        <f>$B54*('Data &amp; d)'!$G$4*L$2^(1/2)*$C54^(1/2))-($C54*'Data &amp; d)'!$G$5)-(L$2^3)</f>
        <v>701.90962191799645</v>
      </c>
      <c r="M54" s="19">
        <f>$B54*('Data &amp; d)'!$G$4*M$2^(1/2)*$C54^(1/2))-($C54*'Data &amp; d)'!$G$5)-(M$2^3)</f>
        <v>1570.5201924822904</v>
      </c>
      <c r="N54" s="19">
        <f>$B54*('Data &amp; d)'!$G$4*N$2^(1/2)*$C54^(1/2))-($C54*'Data &amp; d)'!$G$5)-(N$2^3)</f>
        <v>2319.9523895857947</v>
      </c>
      <c r="O54" s="19">
        <f>$B54*('Data &amp; d)'!$G$4*O$2^(1/2)*$C54^(1/2))-($C54*'Data &amp; d)'!$G$5)-(O$2^3)</f>
        <v>2965.8095572636503</v>
      </c>
      <c r="P54" s="19">
        <f>$B54*('Data &amp; d)'!$G$4*P$2^(1/2)*$C54^(1/2))-($C54*'Data &amp; d)'!$G$5)-(P$2^3)</f>
        <v>3516.1674692659235</v>
      </c>
      <c r="Q54" s="19">
        <f>$B54*('Data &amp; d)'!$G$4*Q$2^(1/2)*$C54^(1/2))-($C54*'Data &amp; d)'!$G$5)-(Q$2^3)</f>
        <v>3974.8031914307085</v>
      </c>
      <c r="R54" s="19">
        <f>$B54*('Data &amp; d)'!$G$4*R$2^(1/2)*$C54^(1/2))-($C54*'Data &amp; d)'!$G$5)-(R$2^3)</f>
        <v>4342.8353458833371</v>
      </c>
      <c r="S54" s="19">
        <f>$B54*('Data &amp; d)'!$G$4*S$2^(1/2)*$C54^(1/2))-($C54*'Data &amp; d)'!$G$5)-(S$2^3)</f>
        <v>4619.6379173195455</v>
      </c>
      <c r="T54" s="19">
        <f>$B54*('Data &amp; d)'!$G$4*T$2^(1/2)*$C54^(1/2))-($C54*'Data &amp; d)'!$G$5)-(T$2^3)</f>
        <v>4803.3859572821329</v>
      </c>
      <c r="U54" s="19">
        <f>$B54*('Data &amp; d)'!$G$4*U$2^(1/2)*$C54^(1/2))-($C54*'Data &amp; d)'!$G$5)-(U$2^3)</f>
        <v>4891.3996650905719</v>
      </c>
      <c r="V54" s="19">
        <f>$B54*('Data &amp; d)'!$G$4*V$2^(1/2)*$C54^(1/2))-($C54*'Data &amp; d)'!$G$5)-(V$2^3)</f>
        <v>4880.3710455894143</v>
      </c>
      <c r="W54" s="19">
        <f>$B54*('Data &amp; d)'!$G$4*W$2^(1/2)*$C54^(1/2))-($C54*'Data &amp; d)'!$G$5)-(W$2^3)</f>
        <v>4766.5186967525842</v>
      </c>
      <c r="X54" s="19">
        <f>$B54*('Data &amp; d)'!$G$4*X$2^(1/2)*$C54^(1/2))-($C54*'Data &amp; d)'!$G$5)-(X$2^3)</f>
        <v>4545.6967609434196</v>
      </c>
      <c r="Y54" s="19">
        <f>$B54*('Data &amp; d)'!$G$4*Y$2^(1/2)*$C54^(1/2))-($C54*'Data &amp; d)'!$G$5)-(Y$2^3)</f>
        <v>4213.4736124340452</v>
      </c>
      <c r="Z54" s="19">
        <f>$B54*('Data &amp; d)'!$G$4*Z$2^(1/2)*$C54^(1/2))-($C54*'Data &amp; d)'!$G$5)-(Z$2^3)</f>
        <v>3765.1899624525977</v>
      </c>
      <c r="AA54" s="19">
        <f>$B54*('Data &amp; d)'!$G$4*AA$2^(1/2)*$C54^(1/2))-($C54*'Data &amp; d)'!$G$5)-(AA$2^3)</f>
        <v>3196.0026028171451</v>
      </c>
      <c r="AB54" s="19">
        <f>$B54*('Data &amp; d)'!$G$4*AB$2^(1/2)*$C54^(1/2))-($C54*'Data &amp; d)'!$G$5)-(AB$2^3)</f>
        <v>2500.9179020720076</v>
      </c>
      <c r="AC54" s="19">
        <f>$B54*('Data &amp; d)'!$G$4*AC$2^(1/2)*$C54^(1/2))-($C54*'Data &amp; d)'!$G$5)-(AC$2^3)</f>
        <v>1674.8178438644209</v>
      </c>
      <c r="AD54" s="19">
        <f>$B54*('Data &amp; d)'!$G$4*AD$2^(1/2)*$C54^(1/2))-($C54*'Data &amp; d)'!$G$5)-(AD$2^3)</f>
        <v>712.48054184233843</v>
      </c>
      <c r="AE54" s="19">
        <f>$B54*('Data &amp; d)'!$G$4*AE$2^(1/2)*$C54^(1/2))-($C54*'Data &amp; d)'!$G$5)-(AE$2^3)</f>
        <v>-391.40340098791785</v>
      </c>
      <c r="AF54" s="19">
        <f>$B54*('Data &amp; d)'!$G$4*AF$2^(1/2)*$C54^(1/2))-($C54*'Data &amp; d)'!$G$5)-(AF$2^3)</f>
        <v>-1642.217703720984</v>
      </c>
      <c r="AG54" s="20">
        <f>$B54*('Data &amp; d)'!$G$4*AG$2^(1/2)*$C54^(1/2))-($C54*'Data &amp; d)'!$G$5)-(AG$2^3)</f>
        <v>-3045.4096695438711</v>
      </c>
    </row>
    <row r="55" spans="1:33" x14ac:dyDescent="0.2">
      <c r="A55" s="16">
        <v>43517</v>
      </c>
      <c r="B55" s="17">
        <v>129</v>
      </c>
      <c r="C55" s="12">
        <v>94.181900909901984</v>
      </c>
      <c r="D55">
        <f>B55*('Data &amp; d)'!$G$4*$B$96^(1/2)*C55^(1/2))-(C55*'Data &amp; d)'!$G$5)-($B$96^3)</f>
        <v>3433.6990036627026</v>
      </c>
      <c r="H55" s="18">
        <f>$B55*('Data &amp; d)'!$G$4*H$2^(1/2)*$C55^(1/2))-($C55*'Data &amp; d)'!$G$5)-(H$2^3)</f>
        <v>-5650.9140545941191</v>
      </c>
      <c r="I55" s="19">
        <f>$B55*('Data &amp; d)'!$G$4*I$2^(1/2)*$C55^(1/2))-($C55*'Data &amp; d)'!$G$5)-(I$2^3)</f>
        <v>-2522.1366932614487</v>
      </c>
      <c r="J55" s="19">
        <f>$B55*('Data &amp; d)'!$G$4*J$2^(1/2)*$C55^(1/2))-($C55*'Data &amp; d)'!$G$5)-(J$2^3)</f>
        <v>-1232.740462989178</v>
      </c>
      <c r="K55" s="19">
        <f>$B55*('Data &amp; d)'!$G$4*K$2^(1/2)*$C55^(1/2))-($C55*'Data &amp; d)'!$G$5)-(K$2^3)</f>
        <v>-256.98064838707796</v>
      </c>
      <c r="L55" s="19">
        <f>$B55*('Data &amp; d)'!$G$4*L$2^(1/2)*$C55^(1/2))-($C55*'Data &amp; d)'!$G$5)-(L$2^3)</f>
        <v>544.64066807122163</v>
      </c>
      <c r="M55" s="19">
        <f>$B55*('Data &amp; d)'!$G$4*M$2^(1/2)*$C55^(1/2))-($C55*'Data &amp; d)'!$G$5)-(M$2^3)</f>
        <v>1222.480879785654</v>
      </c>
      <c r="N55" s="19">
        <f>$B55*('Data &amp; d)'!$G$4*N$2^(1/2)*$C55^(1/2))-($C55*'Data &amp; d)'!$G$5)-(N$2^3)</f>
        <v>1799.443489185257</v>
      </c>
      <c r="O55" s="19">
        <f>$B55*('Data &amp; d)'!$G$4*O$2^(1/2)*$C55^(1/2))-($C55*'Data &amp; d)'!$G$5)-(O$2^3)</f>
        <v>2286.6985024920668</v>
      </c>
      <c r="P55" s="19">
        <f>$B55*('Data &amp; d)'!$G$4*P$2^(1/2)*$C55^(1/2))-($C55*'Data &amp; d)'!$G$5)-(P$2^3)</f>
        <v>2689.4331286157631</v>
      </c>
      <c r="Q55" s="19">
        <f>$B55*('Data &amp; d)'!$G$4*Q$2^(1/2)*$C55^(1/2))-($C55*'Data &amp; d)'!$G$5)-(Q$2^3)</f>
        <v>3009.4180294038924</v>
      </c>
      <c r="R55" s="19">
        <f>$B55*('Data &amp; d)'!$G$4*R$2^(1/2)*$C55^(1/2))-($C55*'Data &amp; d)'!$G$5)-(R$2^3)</f>
        <v>3246.3109764489218</v>
      </c>
      <c r="S55" s="19">
        <f>$B55*('Data &amp; d)'!$G$4*S$2^(1/2)*$C55^(1/2))-($C55*'Data &amp; d)'!$G$5)-(S$2^3)</f>
        <v>3398.3831302949238</v>
      </c>
      <c r="T55" s="19">
        <f>$B55*('Data &amp; d)'!$G$4*T$2^(1/2)*$C55^(1/2))-($C55*'Data &amp; d)'!$G$5)-(T$2^3)</f>
        <v>3462.9527578199632</v>
      </c>
      <c r="U55" s="19">
        <f>$B55*('Data &amp; d)'!$G$4*U$2^(1/2)*$C55^(1/2))-($C55*'Data &amp; d)'!$G$5)-(U$2^3)</f>
        <v>3436.6587024772089</v>
      </c>
      <c r="V55" s="19">
        <f>$B55*('Data &amp; d)'!$G$4*V$2^(1/2)*$C55^(1/2))-($C55*'Data &amp; d)'!$G$5)-(V$2^3)</f>
        <v>3315.6405283941222</v>
      </c>
      <c r="W55" s="19">
        <f>$B55*('Data &amp; d)'!$G$4*W$2^(1/2)*$C55^(1/2))-($C55*'Data &amp; d)'!$G$5)-(W$2^3)</f>
        <v>3095.6615431843056</v>
      </c>
      <c r="X55" s="19">
        <f>$B55*('Data &amp; d)'!$G$4*X$2^(1/2)*$C55^(1/2))-($C55*'Data &amp; d)'!$G$5)-(X$2^3)</f>
        <v>2772.1953907365623</v>
      </c>
      <c r="Y55" s="19">
        <f>$B55*('Data &amp; d)'!$G$4*Y$2^(1/2)*$C55^(1/2))-($C55*'Data &amp; d)'!$G$5)-(Y$2^3)</f>
        <v>2340.4885908474134</v>
      </c>
      <c r="Z55" s="19">
        <f>$B55*('Data &amp; d)'!$G$4*Z$2^(1/2)*$C55^(1/2))-($C55*'Data &amp; d)'!$G$5)-(Z$2^3)</f>
        <v>1795.6067202207032</v>
      </c>
      <c r="AA55" s="19">
        <f>$B55*('Data &amp; d)'!$G$4*AA$2^(1/2)*$C55^(1/2))-($C55*'Data &amp; d)'!$G$5)-(AA$2^3)</f>
        <v>1132.4691792363756</v>
      </c>
      <c r="AB55" s="19">
        <f>$B55*('Data &amp; d)'!$G$4*AB$2^(1/2)*$C55^(1/2))-($C55*'Data &amp; d)'!$G$5)-(AB$2^3)</f>
        <v>345.87581416542707</v>
      </c>
      <c r="AC55" s="19">
        <f>$B55*('Data &amp; d)'!$G$4*AC$2^(1/2)*$C55^(1/2))-($C55*'Data &amp; d)'!$G$5)-(AC$2^3)</f>
        <v>-569.47238792800454</v>
      </c>
      <c r="AD55" s="19">
        <f>$B55*('Data &amp; d)'!$G$4*AD$2^(1/2)*$C55^(1/2))-($C55*'Data &amp; d)'!$G$5)-(AD$2^3)</f>
        <v>-1618.9569942607741</v>
      </c>
      <c r="AE55" s="19">
        <f>$B55*('Data &amp; d)'!$G$4*AE$2^(1/2)*$C55^(1/2))-($C55*'Data &amp; d)'!$G$5)-(AE$2^3)</f>
        <v>-2808.0291241643954</v>
      </c>
      <c r="AF55" s="19">
        <f>$B55*('Data &amp; d)'!$G$4*AF$2^(1/2)*$C55^(1/2))-($C55*'Data &amp; d)'!$G$5)-(AF$2^3)</f>
        <v>-4142.1989670353669</v>
      </c>
      <c r="AG55" s="20">
        <f>$B55*('Data &amp; d)'!$G$4*AG$2^(1/2)*$C55^(1/2))-($C55*'Data &amp; d)'!$G$5)-(AG$2^3)</f>
        <v>-5627.0272479307678</v>
      </c>
    </row>
    <row r="56" spans="1:33" x14ac:dyDescent="0.2">
      <c r="A56" s="16">
        <v>43518</v>
      </c>
      <c r="B56" s="17">
        <v>141.87</v>
      </c>
      <c r="C56" s="12">
        <v>113.90660340585346</v>
      </c>
      <c r="D56">
        <f>B56*('Data &amp; d)'!$G$4*$B$96^(1/2)*C56^(1/2))-(C56*'Data &amp; d)'!$G$5)-($B$96^3)</f>
        <v>4617.4777492760404</v>
      </c>
      <c r="H56" s="18">
        <f>$B56*('Data &amp; d)'!$G$4*H$2^(1/2)*$C56^(1/2))-($C56*'Data &amp; d)'!$G$5)-(H$2^3)</f>
        <v>-6834.3962043512074</v>
      </c>
      <c r="I56" s="19">
        <f>$B56*('Data &amp; d)'!$G$4*I$2^(1/2)*$C56^(1/2))-($C56*'Data &amp; d)'!$G$5)-(I$2^3)</f>
        <v>-3050.0550338790176</v>
      </c>
      <c r="J56" s="19">
        <f>$B56*('Data &amp; d)'!$G$4*J$2^(1/2)*$C56^(1/2))-($C56*'Data &amp; d)'!$G$5)-(J$2^3)</f>
        <v>-1489.11538286019</v>
      </c>
      <c r="K56" s="19">
        <f>$B56*('Data &amp; d)'!$G$4*K$2^(1/2)*$C56^(1/2))-($C56*'Data &amp; d)'!$G$5)-(K$2^3)</f>
        <v>-304.99297311113332</v>
      </c>
      <c r="L56" s="19">
        <f>$B56*('Data &amp; d)'!$G$4*L$2^(1/2)*$C56^(1/2))-($C56*'Data &amp; d)'!$G$5)-(L$2^3)</f>
        <v>672.28613659317216</v>
      </c>
      <c r="M56" s="19">
        <f>$B56*('Data &amp; d)'!$G$4*M$2^(1/2)*$C56^(1/2))-($C56*'Data &amp; d)'!$G$5)-(M$2^3)</f>
        <v>1504.8839708532287</v>
      </c>
      <c r="N56" s="19">
        <f>$B56*('Data &amp; d)'!$G$4*N$2^(1/2)*$C56^(1/2))-($C56*'Data &amp; d)'!$G$5)-(N$2^3)</f>
        <v>2221.7581656552902</v>
      </c>
      <c r="O56" s="19">
        <f>$B56*('Data &amp; d)'!$G$4*O$2^(1/2)*$C56^(1/2))-($C56*'Data &amp; d)'!$G$5)-(O$2^3)</f>
        <v>2837.67516025236</v>
      </c>
      <c r="P56" s="19">
        <f>$B56*('Data &amp; d)'!$G$4*P$2^(1/2)*$C56^(1/2))-($C56*'Data &amp; d)'!$G$5)-(P$2^3)</f>
        <v>3360.1654386308273</v>
      </c>
      <c r="Q56" s="19">
        <f>$B56*('Data &amp; d)'!$G$4*Q$2^(1/2)*$C56^(1/2))-($C56*'Data &amp; d)'!$G$5)-(Q$2^3)</f>
        <v>3792.6273070653624</v>
      </c>
      <c r="R56" s="19">
        <f>$B56*('Data &amp; d)'!$G$4*R$2^(1/2)*$C56^(1/2))-($C56*'Data &amp; d)'!$G$5)-(R$2^3)</f>
        <v>4135.9036151486234</v>
      </c>
      <c r="S56" s="19">
        <f>$B56*('Data &amp; d)'!$G$4*S$2^(1/2)*$C56^(1/2))-($C56*'Data &amp; d)'!$G$5)-(S$2^3)</f>
        <v>4389.1601615897816</v>
      </c>
      <c r="T56" s="19">
        <f>$B56*('Data &amp; d)'!$G$4*T$2^(1/2)*$C56^(1/2))-($C56*'Data &amp; d)'!$G$5)-(T$2^3)</f>
        <v>4550.4102581289408</v>
      </c>
      <c r="U56" s="19">
        <f>$B56*('Data &amp; d)'!$G$4*U$2^(1/2)*$C56^(1/2))-($C56*'Data &amp; d)'!$G$5)-(U$2^3)</f>
        <v>4616.8454809111463</v>
      </c>
      <c r="V56" s="19">
        <f>$B56*('Data &amp; d)'!$G$4*V$2^(1/2)*$C56^(1/2))-($C56*'Data &amp; d)'!$G$5)-(V$2^3)</f>
        <v>4585.0535476055793</v>
      </c>
      <c r="W56" s="19">
        <f>$B56*('Data &amp; d)'!$G$4*W$2^(1/2)*$C56^(1/2))-($C56*'Data &amp; d)'!$G$5)-(W$2^3)</f>
        <v>4451.1671086008737</v>
      </c>
      <c r="X56" s="19">
        <f>$B56*('Data &amp; d)'!$G$4*X$2^(1/2)*$C56^(1/2))-($C56*'Data &amp; d)'!$G$5)-(X$2^3)</f>
        <v>4210.9684775375517</v>
      </c>
      <c r="Y56" s="19">
        <f>$B56*('Data &amp; d)'!$G$4*Y$2^(1/2)*$C56^(1/2))-($C56*'Data &amp; d)'!$G$5)-(Y$2^3)</f>
        <v>3859.9652705048193</v>
      </c>
      <c r="Z56" s="19">
        <f>$B56*('Data &amp; d)'!$G$4*Z$2^(1/2)*$C56^(1/2))-($C56*'Data &amp; d)'!$G$5)-(Z$2^3)</f>
        <v>3393.446260121842</v>
      </c>
      <c r="AA56" s="19">
        <f>$B56*('Data &amp; d)'!$G$4*AA$2^(1/2)*$C56^(1/2))-($C56*'Data &amp; d)'!$G$5)-(AA$2^3)</f>
        <v>2806.5234245610372</v>
      </c>
      <c r="AB56" s="19">
        <f>$B56*('Data &amp; d)'!$G$4*AB$2^(1/2)*$C56^(1/2))-($C56*'Data &amp; d)'!$G$5)-(AB$2^3)</f>
        <v>2094.1641460576648</v>
      </c>
      <c r="AC56" s="19">
        <f>$B56*('Data &amp; d)'!$G$4*AC$2^(1/2)*$C56^(1/2))-($C56*'Data &amp; d)'!$G$5)-(AC$2^3)</f>
        <v>1251.2162405703384</v>
      </c>
      <c r="AD56" s="19">
        <f>$B56*('Data &amp; d)'!$G$4*AD$2^(1/2)*$C56^(1/2))-($C56*'Data &amp; d)'!$G$5)-(AD$2^3)</f>
        <v>272.42767794002066</v>
      </c>
      <c r="AE56" s="19">
        <f>$B56*('Data &amp; d)'!$G$4*AE$2^(1/2)*$C56^(1/2))-($C56*'Data &amp; d)'!$G$5)-(AE$2^3)</f>
        <v>-847.53769250721598</v>
      </c>
      <c r="AF56" s="19">
        <f>$B56*('Data &amp; d)'!$G$4*AF$2^(1/2)*$C56^(1/2))-($C56*'Data &amp; d)'!$G$5)-(AF$2^3)</f>
        <v>-2114.0874643382122</v>
      </c>
      <c r="AG56" s="20">
        <f>$B56*('Data &amp; d)'!$G$4*AG$2^(1/2)*$C56^(1/2))-($C56*'Data &amp; d)'!$G$5)-(AG$2^3)</f>
        <v>-3532.6903519902589</v>
      </c>
    </row>
    <row r="57" spans="1:33" x14ac:dyDescent="0.2">
      <c r="A57" s="16">
        <v>43519</v>
      </c>
      <c r="B57" s="17">
        <v>146.84</v>
      </c>
      <c r="C57" s="12">
        <v>122.03105922308266</v>
      </c>
      <c r="D57">
        <f>B57*('Data &amp; d)'!$G$4*$B$96^(1/2)*C57^(1/2))-(C57*'Data &amp; d)'!$G$5)-($B$96^3)</f>
        <v>5104.7248912137202</v>
      </c>
      <c r="H57" s="18">
        <f>$B57*('Data &amp; d)'!$G$4*H$2^(1/2)*$C57^(1/2))-($C57*'Data &amp; d)'!$G$5)-(H$2^3)</f>
        <v>-7321.8635533849601</v>
      </c>
      <c r="I57" s="19">
        <f>$B57*('Data &amp; d)'!$G$4*I$2^(1/2)*$C57^(1/2))-($C57*'Data &amp; d)'!$G$5)-(I$2^3)</f>
        <v>-3267.5954197401147</v>
      </c>
      <c r="J57" s="19">
        <f>$B57*('Data &amp; d)'!$G$4*J$2^(1/2)*$C57^(1/2))-($C57*'Data &amp; d)'!$G$5)-(J$2^3)</f>
        <v>-1594.8483597249906</v>
      </c>
      <c r="K57" s="19">
        <f>$B57*('Data &amp; d)'!$G$4*K$2^(1/2)*$C57^(1/2))-($C57*'Data &amp; d)'!$G$5)-(K$2^3)</f>
        <v>-324.93310759707219</v>
      </c>
      <c r="L57" s="19">
        <f>$B57*('Data &amp; d)'!$G$4*L$2^(1/2)*$C57^(1/2))-($C57*'Data &amp; d)'!$G$5)-(L$2^3)</f>
        <v>724.6727139047307</v>
      </c>
      <c r="M57" s="19">
        <f>$B57*('Data &amp; d)'!$G$4*M$2^(1/2)*$C57^(1/2))-($C57*'Data &amp; d)'!$G$5)-(M$2^3)</f>
        <v>1620.9916604336167</v>
      </c>
      <c r="N57" s="19">
        <f>$B57*('Data &amp; d)'!$G$4*N$2^(1/2)*$C57^(1/2))-($C57*'Data &amp; d)'!$G$5)-(N$2^3)</f>
        <v>2395.4741442135719</v>
      </c>
      <c r="O57" s="19">
        <f>$B57*('Data &amp; d)'!$G$4*O$2^(1/2)*$C57^(1/2))-($C57*'Data &amp; d)'!$G$5)-(O$2^3)</f>
        <v>3064.3674279243451</v>
      </c>
      <c r="P57" s="19">
        <f>$B57*('Data &amp; d)'!$G$4*P$2^(1/2)*$C57^(1/2))-($C57*'Data &amp; d)'!$G$5)-(P$2^3)</f>
        <v>3636.166833934979</v>
      </c>
      <c r="Q57" s="19">
        <f>$B57*('Data &amp; d)'!$G$4*Q$2^(1/2)*$C57^(1/2))-($C57*'Data &amp; d)'!$G$5)-(Q$2^3)</f>
        <v>4114.9408475495757</v>
      </c>
      <c r="R57" s="19">
        <f>$B57*('Data &amp; d)'!$G$4*R$2^(1/2)*$C57^(1/2))-($C57*'Data &amp; d)'!$G$5)-(R$2^3)</f>
        <v>4502.0202716328522</v>
      </c>
      <c r="S57" s="19">
        <f>$B57*('Data &amp; d)'!$G$4*S$2^(1/2)*$C57^(1/2))-($C57*'Data &amp; d)'!$G$5)-(S$2^3)</f>
        <v>4796.9392701998067</v>
      </c>
      <c r="T57" s="19">
        <f>$B57*('Data &amp; d)'!$G$4*T$2^(1/2)*$C57^(1/2))-($C57*'Data &amp; d)'!$G$5)-(T$2^3)</f>
        <v>4997.9973381908158</v>
      </c>
      <c r="U57" s="19">
        <f>$B57*('Data &amp; d)'!$G$4*U$2^(1/2)*$C57^(1/2))-($C57*'Data &amp; d)'!$G$5)-(U$2^3)</f>
        <v>5102.6136382266823</v>
      </c>
      <c r="V57" s="19">
        <f>$B57*('Data &amp; d)'!$G$4*V$2^(1/2)*$C57^(1/2))-($C57*'Data &amp; d)'!$G$5)-(V$2^3)</f>
        <v>5107.560414216251</v>
      </c>
      <c r="W57" s="19">
        <f>$B57*('Data &amp; d)'!$G$4*W$2^(1/2)*$C57^(1/2))-($C57*'Data &amp; d)'!$G$5)-(W$2^3)</f>
        <v>5009.1223926271596</v>
      </c>
      <c r="X57" s="19">
        <f>$B57*('Data &amp; d)'!$G$4*X$2^(1/2)*$C57^(1/2))-($C57*'Data &amp; d)'!$G$5)-(X$2^3)</f>
        <v>4803.2089811944206</v>
      </c>
      <c r="Y57" s="19">
        <f>$B57*('Data &amp; d)'!$G$4*Y$2^(1/2)*$C57^(1/2))-($C57*'Data &amp; d)'!$G$5)-(Y$2^3)</f>
        <v>4485.4353018341353</v>
      </c>
      <c r="Z57" s="19">
        <f>$B57*('Data &amp; d)'!$G$4*Z$2^(1/2)*$C57^(1/2))-($C57*'Data &amp; d)'!$G$5)-(Z$2^3)</f>
        <v>4051.1820275949467</v>
      </c>
      <c r="AA57" s="19">
        <f>$B57*('Data &amp; d)'!$G$4*AA$2^(1/2)*$C57^(1/2))-($C57*'Data &amp; d)'!$G$5)-(AA$2^3)</f>
        <v>3495.640430133717</v>
      </c>
      <c r="AB57" s="19">
        <f>$B57*('Data &amp; d)'!$G$4*AB$2^(1/2)*$C57^(1/2))-($C57*'Data &amp; d)'!$G$5)-(AB$2^3)</f>
        <v>2813.8468742521945</v>
      </c>
      <c r="AC57" s="19">
        <f>$B57*('Data &amp; d)'!$G$4*AC$2^(1/2)*$C57^(1/2))-($C57*'Data &amp; d)'!$G$5)-(AC$2^3)</f>
        <v>2000.7096323848382</v>
      </c>
      <c r="AD57" s="19">
        <f>$B57*('Data &amp; d)'!$G$4*AD$2^(1/2)*$C57^(1/2))-($C57*'Data &amp; d)'!$G$5)-(AD$2^3)</f>
        <v>1051.0300109725722</v>
      </c>
      <c r="AE57" s="19">
        <f>$B57*('Data &amp; d)'!$G$4*AE$2^(1/2)*$C57^(1/2))-($C57*'Data &amp; d)'!$G$5)-(AE$2^3)</f>
        <v>-40.480802565471095</v>
      </c>
      <c r="AF57" s="19">
        <f>$B57*('Data &amp; d)'!$G$4*AF$2^(1/2)*$C57^(1/2))-($C57*'Data &amp; d)'!$G$5)-(AF$2^3)</f>
        <v>-1279.1881581878952</v>
      </c>
      <c r="AG57" s="20">
        <f>$B57*('Data &amp; d)'!$G$4*AG$2^(1/2)*$C57^(1/2))-($C57*'Data &amp; d)'!$G$5)-(AG$2^3)</f>
        <v>-2670.5228851607317</v>
      </c>
    </row>
    <row r="58" spans="1:33" x14ac:dyDescent="0.2">
      <c r="A58" s="16">
        <v>43520</v>
      </c>
      <c r="B58" s="17">
        <v>139.99</v>
      </c>
      <c r="C58" s="12">
        <v>110.90791015193413</v>
      </c>
      <c r="D58">
        <f>B58*('Data &amp; d)'!$G$4*$B$96^(1/2)*C58^(1/2))-(C58*'Data &amp; d)'!$G$5)-($B$96^3)</f>
        <v>4437.5399601130102</v>
      </c>
      <c r="H58" s="18">
        <f>$B58*('Data &amp; d)'!$G$4*H$2^(1/2)*$C58^(1/2))-($C58*'Data &amp; d)'!$G$5)-(H$2^3)</f>
        <v>-6654.4746091160478</v>
      </c>
      <c r="I58" s="19">
        <f>$B58*('Data &amp; d)'!$G$4*I$2^(1/2)*$C58^(1/2))-($C58*'Data &amp; d)'!$G$5)-(I$2^3)</f>
        <v>-2969.7890318452846</v>
      </c>
      <c r="J58" s="19">
        <f>$B58*('Data &amp; d)'!$G$4*J$2^(1/2)*$C58^(1/2))-($C58*'Data &amp; d)'!$G$5)-(J$2^3)</f>
        <v>-1450.1280790968249</v>
      </c>
      <c r="K58" s="19">
        <f>$B58*('Data &amp; d)'!$G$4*K$2^(1/2)*$C58^(1/2))-($C58*'Data &amp; d)'!$G$5)-(K$2^3)</f>
        <v>-297.67992855925968</v>
      </c>
      <c r="L58" s="19">
        <f>$B58*('Data &amp; d)'!$G$4*L$2^(1/2)*$C58^(1/2))-($C58*'Data &amp; d)'!$G$5)-(L$2^3)</f>
        <v>652.89654542547851</v>
      </c>
      <c r="M58" s="19">
        <f>$B58*('Data &amp; d)'!$G$4*M$2^(1/2)*$C58^(1/2))-($C58*'Data &amp; d)'!$G$5)-(M$2^3)</f>
        <v>1461.9688853519337</v>
      </c>
      <c r="N58" s="19">
        <f>$B58*('Data &amp; d)'!$G$4*N$2^(1/2)*$C58^(1/2))-($C58*'Data &amp; d)'!$G$5)-(N$2^3)</f>
        <v>2157.5744075325829</v>
      </c>
      <c r="O58" s="19">
        <f>$B58*('Data &amp; d)'!$G$4*O$2^(1/2)*$C58^(1/2))-($C58*'Data &amp; d)'!$G$5)-(O$2^3)</f>
        <v>2753.932839119926</v>
      </c>
      <c r="P58" s="19">
        <f>$B58*('Data &amp; d)'!$G$4*P$2^(1/2)*$C58^(1/2))-($C58*'Data &amp; d)'!$G$5)-(P$2^3)</f>
        <v>3258.218450922398</v>
      </c>
      <c r="Q58" s="19">
        <f>$B58*('Data &amp; d)'!$G$4*Q$2^(1/2)*$C58^(1/2))-($C58*'Data &amp; d)'!$G$5)-(Q$2^3)</f>
        <v>3673.5821226962425</v>
      </c>
      <c r="R58" s="19">
        <f>$B58*('Data &amp; d)'!$G$4*R$2^(1/2)*$C58^(1/2))-($C58*'Data &amp; d)'!$G$5)-(R$2^3)</f>
        <v>4000.6865542920868</v>
      </c>
      <c r="S58" s="19">
        <f>$B58*('Data &amp; d)'!$G$4*S$2^(1/2)*$C58^(1/2))-($C58*'Data &amp; d)'!$G$5)-(S$2^3)</f>
        <v>4238.5615459155188</v>
      </c>
      <c r="T58" s="19">
        <f>$B58*('Data &amp; d)'!$G$4*T$2^(1/2)*$C58^(1/2))-($C58*'Data &amp; d)'!$G$5)-(T$2^3)</f>
        <v>4385.1147519975284</v>
      </c>
      <c r="U58" s="19">
        <f>$B58*('Data &amp; d)'!$G$4*U$2^(1/2)*$C58^(1/2))-($C58*'Data &amp; d)'!$G$5)-(U$2^3)</f>
        <v>4437.4537249717823</v>
      </c>
      <c r="V58" s="19">
        <f>$B58*('Data &amp; d)'!$G$4*V$2^(1/2)*$C58^(1/2))-($C58*'Data &amp; d)'!$G$5)-(V$2^3)</f>
        <v>4392.0980564052816</v>
      </c>
      <c r="W58" s="19">
        <f>$B58*('Data &amp; d)'!$G$4*W$2^(1/2)*$C58^(1/2))-($C58*'Data &amp; d)'!$G$5)-(W$2^3)</f>
        <v>4245.1242510104885</v>
      </c>
      <c r="X58" s="19">
        <f>$B58*('Data &amp; d)'!$G$4*X$2^(1/2)*$C58^(1/2))-($C58*'Data &amp; d)'!$G$5)-(X$2^3)</f>
        <v>3992.2676999670048</v>
      </c>
      <c r="Y58" s="19">
        <f>$B58*('Data &amp; d)'!$G$4*Y$2^(1/2)*$C58^(1/2))-($C58*'Data &amp; d)'!$G$5)-(Y$2^3)</f>
        <v>3628.9963287869141</v>
      </c>
      <c r="Z58" s="19">
        <f>$B58*('Data &amp; d)'!$G$4*Z$2^(1/2)*$C58^(1/2))-($C58*'Data &amp; d)'!$G$5)-(Z$2^3)</f>
        <v>3150.5649809416209</v>
      </c>
      <c r="AA58" s="19">
        <f>$B58*('Data &amp; d)'!$G$4*AA$2^(1/2)*$C58^(1/2))-($C58*'Data &amp; d)'!$G$5)-(AA$2^3)</f>
        <v>2552.0563598725821</v>
      </c>
      <c r="AB58" s="19">
        <f>$B58*('Data &amp; d)'!$G$4*AB$2^(1/2)*$C58^(1/2))-($C58*'Data &amp; d)'!$G$5)-(AB$2^3)</f>
        <v>1828.4123798199143</v>
      </c>
      <c r="AC58" s="19">
        <f>$B58*('Data &amp; d)'!$G$4*AC$2^(1/2)*$C58^(1/2))-($C58*'Data &amp; d)'!$G$5)-(AC$2^3)</f>
        <v>974.45853653423546</v>
      </c>
      <c r="AD58" s="19">
        <f>$B58*('Data &amp; d)'!$G$4*AD$2^(1/2)*$C58^(1/2))-($C58*'Data &amp; d)'!$G$5)-(AD$2^3)</f>
        <v>-15.076891731343494</v>
      </c>
      <c r="AE58" s="19">
        <f>$B58*('Data &amp; d)'!$G$4*AE$2^(1/2)*$C58^(1/2))-($C58*'Data &amp; d)'!$G$5)-(AE$2^3)</f>
        <v>-1145.5475326218839</v>
      </c>
      <c r="AF58" s="19">
        <f>$B58*('Data &amp; d)'!$G$4*AF$2^(1/2)*$C58^(1/2))-($C58*'Data &amp; d)'!$G$5)-(AF$2^3)</f>
        <v>-2422.3765758187874</v>
      </c>
      <c r="AG58" s="20">
        <f>$B58*('Data &amp; d)'!$G$4*AG$2^(1/2)*$C58^(1/2))-($C58*'Data &amp; d)'!$G$5)-(AG$2^3)</f>
        <v>-3851.0467227622321</v>
      </c>
    </row>
    <row r="59" spans="1:33" x14ac:dyDescent="0.2">
      <c r="A59" s="16">
        <v>43521</v>
      </c>
      <c r="B59" s="17">
        <v>148.05000000000001</v>
      </c>
      <c r="C59" s="12">
        <v>124.05161122094601</v>
      </c>
      <c r="D59">
        <f>B59*('Data &amp; d)'!$G$4*$B$96^(1/2)*C59^(1/2))-(C59*'Data &amp; d)'!$G$5)-($B$96^3)</f>
        <v>5225.8896992137143</v>
      </c>
      <c r="H59" s="18">
        <f>$B59*('Data &amp; d)'!$G$4*H$2^(1/2)*$C59^(1/2))-($C59*'Data &amp; d)'!$G$5)-(H$2^3)</f>
        <v>-7443.0966732567613</v>
      </c>
      <c r="I59" s="19">
        <f>$B59*('Data &amp; d)'!$G$4*I$2^(1/2)*$C59^(1/2))-($C59*'Data &amp; d)'!$G$5)-(I$2^3)</f>
        <v>-3321.7014607023084</v>
      </c>
      <c r="J59" s="19">
        <f>$B59*('Data &amp; d)'!$G$4*J$2^(1/2)*$C59^(1/2))-($C59*'Data &amp; d)'!$G$5)-(J$2^3)</f>
        <v>-1621.1494542003356</v>
      </c>
      <c r="K59" s="19">
        <f>$B59*('Data &amp; d)'!$G$4*K$2^(1/2)*$C59^(1/2))-($C59*'Data &amp; d)'!$G$5)-(K$2^3)</f>
        <v>-329.89871623374711</v>
      </c>
      <c r="L59" s="19">
        <f>$B59*('Data &amp; d)'!$G$4*L$2^(1/2)*$C59^(1/2))-($C59*'Data &amp; d)'!$G$5)-(L$2^3)</f>
        <v>737.69375185214449</v>
      </c>
      <c r="M59" s="19">
        <f>$B59*('Data &amp; d)'!$G$4*M$2^(1/2)*$C59^(1/2))-($C59*'Data &amp; d)'!$G$5)-(M$2^3)</f>
        <v>1649.8592521346927</v>
      </c>
      <c r="N59" s="19">
        <f>$B59*('Data &amp; d)'!$G$4*N$2^(1/2)*$C59^(1/2))-($C59*'Data &amp; d)'!$G$5)-(N$2^3)</f>
        <v>2438.6681155938531</v>
      </c>
      <c r="O59" s="19">
        <f>$B59*('Data &amp; d)'!$G$4*O$2^(1/2)*$C59^(1/2))-($C59*'Data &amp; d)'!$G$5)-(O$2^3)</f>
        <v>3120.7358650855767</v>
      </c>
      <c r="P59" s="19">
        <f>$B59*('Data &amp; d)'!$G$4*P$2^(1/2)*$C59^(1/2))-($C59*'Data &amp; d)'!$G$5)-(P$2^3)</f>
        <v>3704.79776485609</v>
      </c>
      <c r="Q59" s="19">
        <f>$B59*('Data &amp; d)'!$G$4*Q$2^(1/2)*$C59^(1/2))-($C59*'Data &amp; d)'!$G$5)-(Q$2^3)</f>
        <v>4195.0889644065974</v>
      </c>
      <c r="R59" s="19">
        <f>$B59*('Data &amp; d)'!$G$4*R$2^(1/2)*$C59^(1/2))-($C59*'Data &amp; d)'!$G$5)-(R$2^3)</f>
        <v>4593.0616137892666</v>
      </c>
      <c r="S59" s="19">
        <f>$B59*('Data &amp; d)'!$G$4*S$2^(1/2)*$C59^(1/2))-($C59*'Data &amp; d)'!$G$5)-(S$2^3)</f>
        <v>4898.3414843437549</v>
      </c>
      <c r="T59" s="19">
        <f>$B59*('Data &amp; d)'!$G$4*T$2^(1/2)*$C59^(1/2))-($C59*'Data &amp; d)'!$G$5)-(T$2^3)</f>
        <v>5109.2992407892671</v>
      </c>
      <c r="U59" s="19">
        <f>$B59*('Data &amp; d)'!$G$4*U$2^(1/2)*$C59^(1/2))-($C59*'Data &amp; d)'!$G$5)-(U$2^3)</f>
        <v>5223.4106433355901</v>
      </c>
      <c r="V59" s="19">
        <f>$B59*('Data &amp; d)'!$G$4*V$2^(1/2)*$C59^(1/2))-($C59*'Data &amp; d)'!$G$5)-(V$2^3)</f>
        <v>5237.4938249991428</v>
      </c>
      <c r="W59" s="19">
        <f>$B59*('Data &amp; d)'!$G$4*W$2^(1/2)*$C59^(1/2))-($C59*'Data &amp; d)'!$G$5)-(W$2^3)</f>
        <v>5147.8713314518209</v>
      </c>
      <c r="X59" s="19">
        <f>$B59*('Data &amp; d)'!$G$4*X$2^(1/2)*$C59^(1/2))-($C59*'Data &amp; d)'!$G$5)-(X$2^3)</f>
        <v>4950.4841769610503</v>
      </c>
      <c r="Y59" s="19">
        <f>$B59*('Data &amp; d)'!$G$4*Y$2^(1/2)*$C59^(1/2))-($C59*'Data &amp; d)'!$G$5)-(Y$2^3)</f>
        <v>4640.974218645817</v>
      </c>
      <c r="Z59" s="19">
        <f>$B59*('Data &amp; d)'!$G$4*Z$2^(1/2)*$C59^(1/2))-($C59*'Data &amp; d)'!$G$5)-(Z$2^3)</f>
        <v>4214.7449839125147</v>
      </c>
      <c r="AA59" s="19">
        <f>$B59*('Data &amp; d)'!$G$4*AA$2^(1/2)*$C59^(1/2))-($C59*'Data &amp; d)'!$G$5)-(AA$2^3)</f>
        <v>3667.007463603979</v>
      </c>
      <c r="AB59" s="19">
        <f>$B59*('Data &amp; d)'!$G$4*AB$2^(1/2)*$C59^(1/2))-($C59*'Data &amp; d)'!$G$5)-(AB$2^3)</f>
        <v>2992.8151775261467</v>
      </c>
      <c r="AC59" s="19">
        <f>$B59*('Data &amp; d)'!$G$4*AC$2^(1/2)*$C59^(1/2))-($C59*'Data &amp; d)'!$G$5)-(AC$2^3)</f>
        <v>2187.0914327975916</v>
      </c>
      <c r="AD59" s="19">
        <f>$B59*('Data &amp; d)'!$G$4*AD$2^(1/2)*$C59^(1/2))-($C59*'Data &amp; d)'!$G$5)-(AD$2^3)</f>
        <v>1244.6507999293062</v>
      </c>
      <c r="AE59" s="19">
        <f>$B59*('Data &amp; d)'!$G$4*AE$2^(1/2)*$C59^(1/2))-($C59*'Data &amp; d)'!$G$5)-(AE$2^3)</f>
        <v>160.21623866532536</v>
      </c>
      <c r="AF59" s="19">
        <f>$B59*('Data &amp; d)'!$G$4*AF$2^(1/2)*$C59^(1/2))-($C59*'Data &amp; d)'!$G$5)-(AF$2^3)</f>
        <v>-1071.5670955555324</v>
      </c>
      <c r="AG59" s="20">
        <f>$B59*('Data &amp; d)'!$G$4*AG$2^(1/2)*$C59^(1/2))-($C59*'Data &amp; d)'!$G$5)-(AG$2^3)</f>
        <v>-2456.1206104844932</v>
      </c>
    </row>
    <row r="60" spans="1:33" x14ac:dyDescent="0.2">
      <c r="A60" s="16">
        <v>43522</v>
      </c>
      <c r="B60" s="17">
        <v>127.19</v>
      </c>
      <c r="C60" s="12">
        <v>91.553806055973283</v>
      </c>
      <c r="D60">
        <f>B60*('Data &amp; d)'!$G$4*$B$96^(1/2)*C60^(1/2))-(C60*'Data &amp; d)'!$G$5)-($B$96^3)</f>
        <v>3276.2384287923674</v>
      </c>
      <c r="H60" s="18">
        <f>$B60*('Data &amp; d)'!$G$4*H$2^(1/2)*$C60^(1/2))-($C60*'Data &amp; d)'!$G$5)-(H$2^3)</f>
        <v>-5493.2283633583966</v>
      </c>
      <c r="I60" s="19">
        <f>$B60*('Data &amp; d)'!$G$4*I$2^(1/2)*$C60^(1/2))-($C60*'Data &amp; d)'!$G$5)-(I$2^3)</f>
        <v>-2451.7242244443541</v>
      </c>
      <c r="J60" s="19">
        <f>$B60*('Data &amp; d)'!$G$4*J$2^(1/2)*$C60^(1/2))-($C60*'Data &amp; d)'!$G$5)-(J$2^3)</f>
        <v>-1198.4777465298821</v>
      </c>
      <c r="K60" s="19">
        <f>$B60*('Data &amp; d)'!$G$4*K$2^(1/2)*$C60^(1/2))-($C60*'Data &amp; d)'!$G$5)-(K$2^3)</f>
        <v>-250.45661252067839</v>
      </c>
      <c r="L60" s="19">
        <f>$B60*('Data &amp; d)'!$G$4*L$2^(1/2)*$C60^(1/2))-($C60*'Data &amp; d)'!$G$5)-(L$2^3)</f>
        <v>527.77991446968826</v>
      </c>
      <c r="M60" s="19">
        <f>$B60*('Data &amp; d)'!$G$4*M$2^(1/2)*$C60^(1/2))-($C60*'Data &amp; d)'!$G$5)-(M$2^3)</f>
        <v>1185.0177130778657</v>
      </c>
      <c r="N60" s="19">
        <f>$B60*('Data &amp; d)'!$G$4*N$2^(1/2)*$C60^(1/2))-($C60*'Data &amp; d)'!$G$5)-(N$2^3)</f>
        <v>1743.3543172869158</v>
      </c>
      <c r="O60" s="19">
        <f>$B60*('Data &amp; d)'!$G$4*O$2^(1/2)*$C60^(1/2))-($C60*'Data &amp; d)'!$G$5)-(O$2^3)</f>
        <v>2213.4809510928744</v>
      </c>
      <c r="P60" s="19">
        <f>$B60*('Data &amp; d)'!$G$4*P$2^(1/2)*$C60^(1/2))-($C60*'Data &amp; d)'!$G$5)-(P$2^3)</f>
        <v>2600.2728702986324</v>
      </c>
      <c r="Q60" s="19">
        <f>$B60*('Data &amp; d)'!$G$4*Q$2^(1/2)*$C60^(1/2))-($C60*'Data &amp; d)'!$G$5)-(Q$2^3)</f>
        <v>2905.2840533837307</v>
      </c>
      <c r="R60" s="19">
        <f>$B60*('Data &amp; d)'!$G$4*R$2^(1/2)*$C60^(1/2))-($C60*'Data &amp; d)'!$G$5)-(R$2^3)</f>
        <v>3128.0145060993118</v>
      </c>
      <c r="S60" s="19">
        <f>$B60*('Data &amp; d)'!$G$4*S$2^(1/2)*$C60^(1/2))-($C60*'Data &amp; d)'!$G$5)-(S$2^3)</f>
        <v>3266.616288522825</v>
      </c>
      <c r="T60" s="19">
        <f>$B60*('Data &amp; d)'!$G$4*T$2^(1/2)*$C60^(1/2))-($C60*'Data &amp; d)'!$G$5)-(T$2^3)</f>
        <v>3318.3151383170398</v>
      </c>
      <c r="U60" s="19">
        <f>$B60*('Data &amp; d)'!$G$4*U$2^(1/2)*$C60^(1/2))-($C60*'Data &amp; d)'!$G$5)-(U$2^3)</f>
        <v>3279.6763153075945</v>
      </c>
      <c r="V60" s="19">
        <f>$B60*('Data &amp; d)'!$G$4*V$2^(1/2)*$C60^(1/2))-($C60*'Data &amp; d)'!$G$5)-(V$2^3)</f>
        <v>3146.7797222996223</v>
      </c>
      <c r="W60" s="19">
        <f>$B60*('Data &amp; d)'!$G$4*W$2^(1/2)*$C60^(1/2))-($C60*'Data &amp; d)'!$G$5)-(W$2^3)</f>
        <v>2915.3394974228277</v>
      </c>
      <c r="X60" s="19">
        <f>$B60*('Data &amp; d)'!$G$4*X$2^(1/2)*$C60^(1/2))-($C60*'Data &amp; d)'!$G$5)-(X$2^3)</f>
        <v>2580.7881922977731</v>
      </c>
      <c r="Y60" s="19">
        <f>$B60*('Data &amp; d)'!$G$4*Y$2^(1/2)*$C60^(1/2))-($C60*'Data &amp; d)'!$G$5)-(Y$2^3)</f>
        <v>2138.3375677631093</v>
      </c>
      <c r="Z60" s="19">
        <f>$B60*('Data &amp; d)'!$G$4*Z$2^(1/2)*$C60^(1/2))-($C60*'Data &amp; d)'!$G$5)-(Z$2^3)</f>
        <v>1583.0234871271432</v>
      </c>
      <c r="AA60" s="19">
        <f>$B60*('Data &amp; d)'!$G$4*AA$2^(1/2)*$C60^(1/2))-($C60*'Data &amp; d)'!$G$5)-(AA$2^3)</f>
        <v>909.73971347214956</v>
      </c>
      <c r="AB60" s="19">
        <f>$B60*('Data &amp; d)'!$G$4*AB$2^(1/2)*$C60^(1/2))-($C60*'Data &amp; d)'!$G$5)-(AB$2^3)</f>
        <v>113.26378951412789</v>
      </c>
      <c r="AC60" s="19">
        <f>$B60*('Data &amp; d)'!$G$4*AC$2^(1/2)*$C60^(1/2))-($C60*'Data &amp; d)'!$G$5)-(AC$2^3)</f>
        <v>-811.72284456836132</v>
      </c>
      <c r="AD60" s="19">
        <f>$B60*('Data &amp; d)'!$G$4*AD$2^(1/2)*$C60^(1/2))-($C60*'Data &amp; d)'!$G$5)-(AD$2^3)</f>
        <v>-1870.6190008679587</v>
      </c>
      <c r="AE60" s="19">
        <f>$B60*('Data &amp; d)'!$G$4*AE$2^(1/2)*$C60^(1/2))-($C60*'Data &amp; d)'!$G$5)-(AE$2^3)</f>
        <v>-3068.8911041450119</v>
      </c>
      <c r="AF60" s="19">
        <f>$B60*('Data &amp; d)'!$G$4*AF$2^(1/2)*$C60^(1/2))-($C60*'Data &amp; d)'!$G$5)-(AF$2^3)</f>
        <v>-4412.0630020677709</v>
      </c>
      <c r="AG60" s="20">
        <f>$B60*('Data &amp; d)'!$G$4*AG$2^(1/2)*$C60^(1/2))-($C60*'Data &amp; d)'!$G$5)-(AG$2^3)</f>
        <v>-5905.7076687881854</v>
      </c>
    </row>
    <row r="61" spans="1:33" x14ac:dyDescent="0.2">
      <c r="A61" s="16">
        <v>43523</v>
      </c>
      <c r="B61" s="17">
        <v>127.45</v>
      </c>
      <c r="C61" s="12">
        <v>91.929142219140658</v>
      </c>
      <c r="D61">
        <f>B61*('Data &amp; d)'!$G$4*$B$96^(1/2)*C61^(1/2))-(C61*'Data &amp; d)'!$G$5)-($B$96^3)</f>
        <v>3298.720227967357</v>
      </c>
      <c r="H61" s="18">
        <f>$B61*('Data &amp; d)'!$G$4*H$2^(1/2)*$C61^(1/2))-($C61*'Data &amp; d)'!$G$5)-(H$2^3)</f>
        <v>-5515.7485331484395</v>
      </c>
      <c r="I61" s="19">
        <f>$B61*('Data &amp; d)'!$G$4*I$2^(1/2)*$C61^(1/2))-($C61*'Data &amp; d)'!$G$5)-(I$2^3)</f>
        <v>-2461.7820322483612</v>
      </c>
      <c r="J61" s="19">
        <f>$B61*('Data &amp; d)'!$G$4*J$2^(1/2)*$C61^(1/2))-($C61*'Data &amp; d)'!$G$5)-(J$2^3)</f>
        <v>-1203.3734749800706</v>
      </c>
      <c r="K61" s="19">
        <f>$B61*('Data &amp; d)'!$G$4*K$2^(1/2)*$C61^(1/2))-($C61*'Data &amp; d)'!$G$5)-(K$2^3)</f>
        <v>-251.39133816859157</v>
      </c>
      <c r="L61" s="19">
        <f>$B61*('Data &amp; d)'!$G$4*L$2^(1/2)*$C61^(1/2))-($C61*'Data &amp; d)'!$G$5)-(L$2^3)</f>
        <v>530.184468651717</v>
      </c>
      <c r="M61" s="19">
        <f>$B61*('Data &amp; d)'!$G$4*M$2^(1/2)*$C61^(1/2))-($C61*'Data &amp; d)'!$G$5)-(M$2^3)</f>
        <v>1190.3642318488091</v>
      </c>
      <c r="N61" s="19">
        <f>$B61*('Data &amp; d)'!$G$4*N$2^(1/2)*$C61^(1/2))-($C61*'Data &amp; d)'!$G$5)-(N$2^3)</f>
        <v>1751.3605753525189</v>
      </c>
      <c r="O61" s="19">
        <f>$B61*('Data &amp; d)'!$G$4*O$2^(1/2)*$C61^(1/2))-($C61*'Data &amp; d)'!$G$5)-(O$2^3)</f>
        <v>2223.9330918663481</v>
      </c>
      <c r="P61" s="19">
        <f>$B61*('Data &amp; d)'!$G$4*P$2^(1/2)*$C61^(1/2))-($C61*'Data &amp; d)'!$G$5)-(P$2^3)</f>
        <v>2613.0015831882984</v>
      </c>
      <c r="Q61" s="19">
        <f>$B61*('Data &amp; d)'!$G$4*Q$2^(1/2)*$C61^(1/2))-($C61*'Data &amp; d)'!$G$5)-(Q$2^3)</f>
        <v>2920.1509695517971</v>
      </c>
      <c r="R61" s="19">
        <f>$B61*('Data &amp; d)'!$G$4*R$2^(1/2)*$C61^(1/2))-($C61*'Data &amp; d)'!$G$5)-(R$2^3)</f>
        <v>3144.9037852106439</v>
      </c>
      <c r="S61" s="19">
        <f>$B61*('Data &amp; d)'!$G$4*S$2^(1/2)*$C61^(1/2))-($C61*'Data &amp; d)'!$G$5)-(S$2^3)</f>
        <v>3285.4290974420519</v>
      </c>
      <c r="T61" s="19">
        <f>$B61*('Data &amp; d)'!$G$4*T$2^(1/2)*$C61^(1/2))-($C61*'Data &amp; d)'!$G$5)-(T$2^3)</f>
        <v>3338.9658568112563</v>
      </c>
      <c r="U61" s="19">
        <f>$B61*('Data &amp; d)'!$G$4*U$2^(1/2)*$C61^(1/2))-($C61*'Data &amp; d)'!$G$5)-(U$2^3)</f>
        <v>3302.0898306715999</v>
      </c>
      <c r="V61" s="19">
        <f>$B61*('Data &amp; d)'!$G$4*V$2^(1/2)*$C61^(1/2))-($C61*'Data &amp; d)'!$G$5)-(V$2^3)</f>
        <v>3170.8894412912805</v>
      </c>
      <c r="W61" s="19">
        <f>$B61*('Data &amp; d)'!$G$4*W$2^(1/2)*$C61^(1/2))-($C61*'Data &amp; d)'!$G$5)-(W$2^3)</f>
        <v>2941.0858480591114</v>
      </c>
      <c r="X61" s="19">
        <f>$B61*('Data &amp; d)'!$G$4*X$2^(1/2)*$C61^(1/2))-($C61*'Data &amp; d)'!$G$5)-(X$2^3)</f>
        <v>2608.1174704518735</v>
      </c>
      <c r="Y61" s="19">
        <f>$B61*('Data &amp; d)'!$G$4*Y$2^(1/2)*$C61^(1/2))-($C61*'Data &amp; d)'!$G$5)-(Y$2^3)</f>
        <v>2167.2010327861744</v>
      </c>
      <c r="Z61" s="19">
        <f>$B61*('Data &amp; d)'!$G$4*Z$2^(1/2)*$C61^(1/2))-($C61*'Data &amp; d)'!$G$5)-(Z$2^3)</f>
        <v>1613.3766413566655</v>
      </c>
      <c r="AA61" s="19">
        <f>$B61*('Data &amp; d)'!$G$4*AA$2^(1/2)*$C61^(1/2))-($C61*'Data &amp; d)'!$G$5)-(AA$2^3)</f>
        <v>941.5417201770606</v>
      </c>
      <c r="AB61" s="19">
        <f>$B61*('Data &amp; d)'!$G$4*AB$2^(1/2)*$C61^(1/2))-($C61*'Data &amp; d)'!$G$5)-(AB$2^3)</f>
        <v>146.47699684605777</v>
      </c>
      <c r="AC61" s="19">
        <f>$B61*('Data &amp; d)'!$G$4*AC$2^(1/2)*$C61^(1/2))-($C61*'Data &amp; d)'!$G$5)-(AC$2^3)</f>
        <v>-777.13329721945047</v>
      </c>
      <c r="AD61" s="19">
        <f>$B61*('Data &amp; d)'!$G$4*AD$2^(1/2)*$C61^(1/2))-($C61*'Data &amp; d)'!$G$5)-(AD$2^3)</f>
        <v>-1834.6855115940743</v>
      </c>
      <c r="AE61" s="19">
        <f>$B61*('Data &amp; d)'!$G$4*AE$2^(1/2)*$C61^(1/2))-($C61*'Data &amp; d)'!$G$5)-(AE$2^3)</f>
        <v>-3031.6438854674889</v>
      </c>
      <c r="AF61" s="19">
        <f>$B61*('Data &amp; d)'!$G$4*AF$2^(1/2)*$C61^(1/2))-($C61*'Data &amp; d)'!$G$5)-(AF$2^3)</f>
        <v>-4373.5303161465235</v>
      </c>
      <c r="AG61" s="20">
        <f>$B61*('Data &amp; d)'!$G$4*AG$2^(1/2)*$C61^(1/2))-($C61*'Data &amp; d)'!$G$5)-(AG$2^3)</f>
        <v>-5865.9160286480474</v>
      </c>
    </row>
    <row r="62" spans="1:33" x14ac:dyDescent="0.2">
      <c r="A62" s="16">
        <v>43524</v>
      </c>
      <c r="B62" s="17">
        <v>128.32</v>
      </c>
      <c r="C62" s="12">
        <v>93.190452098646929</v>
      </c>
      <c r="D62">
        <f>B62*('Data &amp; d)'!$G$4*$B$96^(1/2)*C62^(1/2))-(C62*'Data &amp; d)'!$G$5)-($B$96^3)</f>
        <v>3374.2816184370399</v>
      </c>
      <c r="H62" s="18">
        <f>$B62*('Data &amp; d)'!$G$4*H$2^(1/2)*$C62^(1/2))-($C62*'Data &amp; d)'!$G$5)-(H$2^3)</f>
        <v>-5591.4271259188154</v>
      </c>
      <c r="I62" s="19">
        <f>$B62*('Data &amp; d)'!$G$4*I$2^(1/2)*$C62^(1/2))-($C62*'Data &amp; d)'!$G$5)-(I$2^3)</f>
        <v>-2495.5778483036947</v>
      </c>
      <c r="J62" s="19">
        <f>$B62*('Data &amp; d)'!$G$4*J$2^(1/2)*$C62^(1/2))-($C62*'Data &amp; d)'!$G$5)-(J$2^3)</f>
        <v>-1219.8208768901895</v>
      </c>
      <c r="K62" s="19">
        <f>$B62*('Data &amp; d)'!$G$4*K$2^(1/2)*$C62^(1/2))-($C62*'Data &amp; d)'!$G$5)-(K$2^3)</f>
        <v>-254.52683370645173</v>
      </c>
      <c r="L62" s="19">
        <f>$B62*('Data &amp; d)'!$G$4*L$2^(1/2)*$C62^(1/2))-($C62*'Data &amp; d)'!$G$5)-(L$2^3)</f>
        <v>538.27142931142589</v>
      </c>
      <c r="M62" s="19">
        <f>$B62*('Data &amp; d)'!$G$4*M$2^(1/2)*$C62^(1/2))-($C62*'Data &amp; d)'!$G$5)-(M$2^3)</f>
        <v>1208.3383748997121</v>
      </c>
      <c r="N62" s="19">
        <f>$B62*('Data &amp; d)'!$G$4*N$2^(1/2)*$C62^(1/2))-($C62*'Data &amp; d)'!$G$5)-(N$2^3)</f>
        <v>1778.2734145449167</v>
      </c>
      <c r="O62" s="19">
        <f>$B62*('Data &amp; d)'!$G$4*O$2^(1/2)*$C62^(1/2))-($C62*'Data &amp; d)'!$G$5)-(O$2^3)</f>
        <v>2259.0659105008199</v>
      </c>
      <c r="P62" s="19">
        <f>$B62*('Data &amp; d)'!$G$4*P$2^(1/2)*$C62^(1/2))-($C62*'Data &amp; d)'!$G$5)-(P$2^3)</f>
        <v>2655.7853721384363</v>
      </c>
      <c r="Q62" s="19">
        <f>$B62*('Data &amp; d)'!$G$4*Q$2^(1/2)*$C62^(1/2))-($C62*'Data &amp; d)'!$G$5)-(Q$2^3)</f>
        <v>2970.1207069265474</v>
      </c>
      <c r="R62" s="19">
        <f>$B62*('Data &amp; d)'!$G$4*R$2^(1/2)*$C62^(1/2))-($C62*'Data &amp; d)'!$G$5)-(R$2^3)</f>
        <v>3201.6701615920647</v>
      </c>
      <c r="S62" s="19">
        <f>$B62*('Data &amp; d)'!$G$4*S$2^(1/2)*$C62^(1/2))-($C62*'Data &amp; d)'!$G$5)-(S$2^3)</f>
        <v>3348.6599602137048</v>
      </c>
      <c r="T62" s="19">
        <f>$B62*('Data &amp; d)'!$G$4*T$2^(1/2)*$C62^(1/2))-($C62*'Data &amp; d)'!$G$5)-(T$2^3)</f>
        <v>3408.3734585059119</v>
      </c>
      <c r="U62" s="19">
        <f>$B62*('Data &amp; d)'!$G$4*U$2^(1/2)*$C62^(1/2))-($C62*'Data &amp; d)'!$G$5)-(U$2^3)</f>
        <v>3377.4217369061171</v>
      </c>
      <c r="V62" s="19">
        <f>$B62*('Data &amp; d)'!$G$4*V$2^(1/2)*$C62^(1/2))-($C62*'Data &amp; d)'!$G$5)-(V$2^3)</f>
        <v>3251.9218493953449</v>
      </c>
      <c r="W62" s="19">
        <f>$B62*('Data &amp; d)'!$G$4*W$2^(1/2)*$C62^(1/2))-($C62*'Data &amp; d)'!$G$5)-(W$2^3)</f>
        <v>3027.6185519990158</v>
      </c>
      <c r="X62" s="19">
        <f>$B62*('Data &amp; d)'!$G$4*X$2^(1/2)*$C62^(1/2))-($C62*'Data &amp; d)'!$G$5)-(X$2^3)</f>
        <v>2699.9699845416671</v>
      </c>
      <c r="Y62" s="19">
        <f>$B62*('Data &amp; d)'!$G$4*Y$2^(1/2)*$C62^(1/2))-($C62*'Data &amp; d)'!$G$5)-(Y$2^3)</f>
        <v>2264.2095523060761</v>
      </c>
      <c r="Z62" s="19">
        <f>$B62*('Data &amp; d)'!$G$4*Z$2^(1/2)*$C62^(1/2))-($C62*'Data &amp; d)'!$G$5)-(Z$2^3)</f>
        <v>1715.3916211670585</v>
      </c>
      <c r="AA62" s="19">
        <f>$B62*('Data &amp; d)'!$G$4*AA$2^(1/2)*$C62^(1/2))-($C62*'Data &amp; d)'!$G$5)-(AA$2^3)</f>
        <v>1048.4259185824321</v>
      </c>
      <c r="AB62" s="19">
        <f>$B62*('Data &amp; d)'!$G$4*AB$2^(1/2)*$C62^(1/2))-($C62*'Data &amp; d)'!$G$5)-(AB$2^3)</f>
        <v>258.10387571823958</v>
      </c>
      <c r="AC62" s="19">
        <f>$B62*('Data &amp; d)'!$G$4*AC$2^(1/2)*$C62^(1/2))-($C62*'Data &amp; d)'!$G$5)-(AC$2^3)</f>
        <v>-660.88089537821361</v>
      </c>
      <c r="AD62" s="19">
        <f>$B62*('Data &amp; d)'!$G$4*AD$2^(1/2)*$C62^(1/2))-($C62*'Data &amp; d)'!$G$5)-(AD$2^3)</f>
        <v>-1713.9164683950494</v>
      </c>
      <c r="AE62" s="19">
        <f>$B62*('Data &amp; d)'!$G$4*AE$2^(1/2)*$C62^(1/2))-($C62*'Data &amp; d)'!$G$5)-(AE$2^3)</f>
        <v>-2906.459737383997</v>
      </c>
      <c r="AF62" s="19">
        <f>$B62*('Data &amp; d)'!$G$4*AF$2^(1/2)*$C62^(1/2))-($C62*'Data &amp; d)'!$G$5)-(AF$2^3)</f>
        <v>-4244.0260449913512</v>
      </c>
      <c r="AG62" s="20">
        <f>$B62*('Data &amp; d)'!$G$4*AG$2^(1/2)*$C62^(1/2))-($C62*'Data &amp; d)'!$G$5)-(AG$2^3)</f>
        <v>-5732.1807378432131</v>
      </c>
    </row>
    <row r="63" spans="1:33" x14ac:dyDescent="0.2">
      <c r="A63" s="16">
        <v>43525</v>
      </c>
      <c r="B63" s="17">
        <v>150.19</v>
      </c>
      <c r="C63" s="12">
        <v>127.66443107556807</v>
      </c>
      <c r="D63">
        <f>B63*('Data &amp; d)'!$G$4*$B$96^(1/2)*C63^(1/2))-(C63*'Data &amp; d)'!$G$5)-($B$96^3)</f>
        <v>5442.6155652628859</v>
      </c>
      <c r="H63" s="18">
        <f>$B63*('Data &amp; d)'!$G$4*H$2^(1/2)*$C63^(1/2))-($C63*'Data &amp; d)'!$G$5)-(H$2^3)</f>
        <v>-7659.8658645340847</v>
      </c>
      <c r="I63" s="19">
        <f>$B63*('Data &amp; d)'!$G$4*I$2^(1/2)*$C63^(1/2))-($C63*'Data &amp; d)'!$G$5)-(I$2^3)</f>
        <v>-3418.4231863285568</v>
      </c>
      <c r="J63" s="19">
        <f>$B63*('Data &amp; d)'!$G$4*J$2^(1/2)*$C63^(1/2))-($C63*'Data &amp; d)'!$G$5)-(J$2^3)</f>
        <v>-1668.1458914253908</v>
      </c>
      <c r="K63" s="19">
        <f>$B63*('Data &amp; d)'!$G$4*K$2^(1/2)*$C63^(1/2))-($C63*'Data &amp; d)'!$G$5)-(K$2^3)</f>
        <v>-338.73959768352961</v>
      </c>
      <c r="L63" s="19">
        <f>$B63*('Data &amp; d)'!$G$4*L$2^(1/2)*$C63^(1/2))-($C63*'Data &amp; d)'!$G$5)-(L$2^3)</f>
        <v>761.01949187697119</v>
      </c>
      <c r="M63" s="19">
        <f>$B63*('Data &amp; d)'!$G$4*M$2^(1/2)*$C63^(1/2))-($C63*'Data &amp; d)'!$G$5)-(M$2^3)</f>
        <v>1701.5243545797412</v>
      </c>
      <c r="N63" s="19">
        <f>$B63*('Data &amp; d)'!$G$4*N$2^(1/2)*$C63^(1/2))-($C63*'Data &amp; d)'!$G$5)-(N$2^3)</f>
        <v>2515.9539600759499</v>
      </c>
      <c r="O63" s="19">
        <f>$B63*('Data &amp; d)'!$G$4*O$2^(1/2)*$C63^(1/2))-($C63*'Data &amp; d)'!$G$5)-(O$2^3)</f>
        <v>3221.5824134445638</v>
      </c>
      <c r="P63" s="19">
        <f>$B63*('Data &amp; d)'!$G$4*P$2^(1/2)*$C63^(1/2))-($C63*'Data &amp; d)'!$G$5)-(P$2^3)</f>
        <v>3827.5740816833031</v>
      </c>
      <c r="Q63" s="19">
        <f>$B63*('Data &amp; d)'!$G$4*Q$2^(1/2)*$C63^(1/2))-($C63*'Data &amp; d)'!$G$5)-(Q$2^3)</f>
        <v>4338.4621700824982</v>
      </c>
      <c r="R63" s="19">
        <f>$B63*('Data &amp; d)'!$G$4*R$2^(1/2)*$C63^(1/2))-($C63*'Data &amp; d)'!$G$5)-(R$2^3)</f>
        <v>4755.9158413001651</v>
      </c>
      <c r="S63" s="19">
        <f>$B63*('Data &amp; d)'!$G$4*S$2^(1/2)*$C63^(1/2))-($C63*'Data &amp; d)'!$G$5)-(S$2^3)</f>
        <v>5079.7246936641232</v>
      </c>
      <c r="T63" s="19">
        <f>$B63*('Data &amp; d)'!$G$4*T$2^(1/2)*$C63^(1/2))-($C63*'Data &amp; d)'!$G$5)-(T$2^3)</f>
        <v>5308.3866691670255</v>
      </c>
      <c r="U63" s="19">
        <f>$B63*('Data &amp; d)'!$G$4*U$2^(1/2)*$C63^(1/2))-($C63*'Data &amp; d)'!$G$5)-(U$2^3)</f>
        <v>5439.4787449527184</v>
      </c>
      <c r="V63" s="19">
        <f>$B63*('Data &amp; d)'!$G$4*V$2^(1/2)*$C63^(1/2))-($C63*'Data &amp; d)'!$G$5)-(V$2^3)</f>
        <v>5469.9011203386508</v>
      </c>
      <c r="W63" s="19">
        <f>$B63*('Data &amp; d)'!$G$4*W$2^(1/2)*$C63^(1/2))-($C63*'Data &amp; d)'!$G$5)-(W$2^3)</f>
        <v>5396.0439753955179</v>
      </c>
      <c r="X63" s="19">
        <f>$B63*('Data &amp; d)'!$G$4*X$2^(1/2)*$C63^(1/2))-($C63*'Data &amp; d)'!$G$5)-(X$2^3)</f>
        <v>5213.904848288028</v>
      </c>
      <c r="Y63" s="19">
        <f>$B63*('Data &amp; d)'!$G$4*Y$2^(1/2)*$C63^(1/2))-($C63*'Data &amp; d)'!$G$5)-(Y$2^3)</f>
        <v>4919.1734083355841</v>
      </c>
      <c r="Z63" s="19">
        <f>$B63*('Data &amp; d)'!$G$4*Z$2^(1/2)*$C63^(1/2))-($C63*'Data &amp; d)'!$G$5)-(Z$2^3)</f>
        <v>4507.2940547919934</v>
      </c>
      <c r="AA63" s="19">
        <f>$B63*('Data &amp; d)'!$G$4*AA$2^(1/2)*$C63^(1/2))-($C63*'Data &amp; d)'!$G$5)-(AA$2^3)</f>
        <v>3973.5130435278588</v>
      </c>
      <c r="AB63" s="19">
        <f>$B63*('Data &amp; d)'!$G$4*AB$2^(1/2)*$C63^(1/2))-($C63*'Data &amp; d)'!$G$5)-(AB$2^3)</f>
        <v>3312.9145736935679</v>
      </c>
      <c r="AC63" s="19">
        <f>$B63*('Data &amp; d)'!$G$4*AC$2^(1/2)*$C63^(1/2))-($C63*'Data &amp; d)'!$G$5)-(AC$2^3)</f>
        <v>2520.4488398539252</v>
      </c>
      <c r="AD63" s="19">
        <f>$B63*('Data &amp; d)'!$G$4*AD$2^(1/2)*$C63^(1/2))-($C63*'Data &amp; d)'!$G$5)-(AD$2^3)</f>
        <v>1590.9541334686437</v>
      </c>
      <c r="AE63" s="19">
        <f>$B63*('Data &amp; d)'!$G$4*AE$2^(1/2)*$C63^(1/2))-($C63*'Data &amp; d)'!$G$5)-(AE$2^3)</f>
        <v>519.17446745122652</v>
      </c>
      <c r="AF63" s="19">
        <f>$B63*('Data &amp; d)'!$G$4*AF$2^(1/2)*$C63^(1/2))-($C63*'Data &amp; d)'!$G$5)-(AF$2^3)</f>
        <v>-700.22621531401455</v>
      </c>
      <c r="AG63" s="20">
        <f>$B63*('Data &amp; d)'!$G$4*AG$2^(1/2)*$C63^(1/2))-($C63*'Data &amp; d)'!$G$5)-(AG$2^3)</f>
        <v>-2072.6524735064413</v>
      </c>
    </row>
    <row r="64" spans="1:33" x14ac:dyDescent="0.2">
      <c r="A64" s="16">
        <v>43526</v>
      </c>
      <c r="B64" s="17">
        <v>151.22999999999999</v>
      </c>
      <c r="C64" s="12">
        <v>129.43772391987105</v>
      </c>
      <c r="D64">
        <f>B64*('Data &amp; d)'!$G$4*$B$96^(1/2)*C64^(1/2))-(C64*'Data &amp; d)'!$G$5)-($B$96^3)</f>
        <v>5549.0633162378672</v>
      </c>
      <c r="H64" s="18">
        <f>$B64*('Data &amp; d)'!$G$4*H$2^(1/2)*$C64^(1/2))-($C64*'Data &amp; d)'!$G$5)-(H$2^3)</f>
        <v>-7766.2634351922625</v>
      </c>
      <c r="I64" s="19">
        <f>$B64*('Data &amp; d)'!$G$4*I$2^(1/2)*$C64^(1/2))-($C64*'Data &amp; d)'!$G$5)-(I$2^3)</f>
        <v>-3465.877659468315</v>
      </c>
      <c r="J64" s="19">
        <f>$B64*('Data &amp; d)'!$G$4*J$2^(1/2)*$C64^(1/2))-($C64*'Data &amp; d)'!$G$5)-(J$2^3)</f>
        <v>-1691.1853341647402</v>
      </c>
      <c r="K64" s="19">
        <f>$B64*('Data &amp; d)'!$G$4*K$2^(1/2)*$C64^(1/2))-($C64*'Data &amp; d)'!$G$5)-(K$2^3)</f>
        <v>-343.04472868431822</v>
      </c>
      <c r="L64" s="19">
        <f>$B64*('Data &amp; d)'!$G$4*L$2^(1/2)*$C64^(1/2))-($C64*'Data &amp; d)'!$G$5)-(L$2^3)</f>
        <v>772.50811625563256</v>
      </c>
      <c r="M64" s="19">
        <f>$B64*('Data &amp; d)'!$G$4*M$2^(1/2)*$C64^(1/2))-($C64*'Data &amp; d)'!$G$5)-(M$2^3)</f>
        <v>1726.9275567771492</v>
      </c>
      <c r="N64" s="19">
        <f>$B64*('Data &amp; d)'!$G$4*N$2^(1/2)*$C64^(1/2))-($C64*'Data &amp; d)'!$G$5)-(N$2^3)</f>
        <v>2553.9369021970087</v>
      </c>
      <c r="O64" s="19">
        <f>$B64*('Data &amp; d)'!$G$4*O$2^(1/2)*$C64^(1/2))-($C64*'Data &amp; d)'!$G$5)-(O$2^3)</f>
        <v>3271.1336203239516</v>
      </c>
      <c r="P64" s="19">
        <f>$B64*('Data &amp; d)'!$G$4*P$2^(1/2)*$C64^(1/2))-($C64*'Data &amp; d)'!$G$5)-(P$2^3)</f>
        <v>3887.8927668627821</v>
      </c>
      <c r="Q64" s="19">
        <f>$B64*('Data &amp; d)'!$G$4*Q$2^(1/2)*$C64^(1/2))-($C64*'Data &amp; d)'!$G$5)-(Q$2^3)</f>
        <v>4408.8938919795801</v>
      </c>
      <c r="R64" s="19">
        <f>$B64*('Data &amp; d)'!$G$4*R$2^(1/2)*$C64^(1/2))-($C64*'Data &amp; d)'!$G$5)-(R$2^3)</f>
        <v>4835.9127111456128</v>
      </c>
      <c r="S64" s="19">
        <f>$B64*('Data &amp; d)'!$G$4*S$2^(1/2)*$C64^(1/2))-($C64*'Data &amp; d)'!$G$5)-(S$2^3)</f>
        <v>5168.819261455872</v>
      </c>
      <c r="T64" s="19">
        <f>$B64*('Data &amp; d)'!$G$4*T$2^(1/2)*$C64^(1/2))-($C64*'Data &amp; d)'!$G$5)-(T$2^3)</f>
        <v>5406.173977823626</v>
      </c>
      <c r="U64" s="19">
        <f>$B64*('Data &amp; d)'!$G$4*U$2^(1/2)*$C64^(1/2))-($C64*'Data &amp; d)'!$G$5)-(U$2^3)</f>
        <v>5545.6035347318757</v>
      </c>
      <c r="V64" s="19">
        <f>$B64*('Data &amp; d)'!$G$4*V$2^(1/2)*$C64^(1/2))-($C64*'Data &amp; d)'!$G$5)-(V$2^3)</f>
        <v>5584.0484259096047</v>
      </c>
      <c r="W64" s="19">
        <f>$B64*('Data &amp; d)'!$G$4*W$2^(1/2)*$C64^(1/2))-($C64*'Data &amp; d)'!$G$5)-(W$2^3)</f>
        <v>5517.9320398000582</v>
      </c>
      <c r="X64" s="19">
        <f>$B64*('Data &amp; d)'!$G$4*X$2^(1/2)*$C64^(1/2))-($C64*'Data &amp; d)'!$G$5)-(X$2^3)</f>
        <v>5343.2796677035276</v>
      </c>
      <c r="Y64" s="19">
        <f>$B64*('Data &amp; d)'!$G$4*Y$2^(1/2)*$C64^(1/2))-($C64*'Data &amp; d)'!$G$5)-(Y$2^3)</f>
        <v>5055.80445464693</v>
      </c>
      <c r="Z64" s="19">
        <f>$B64*('Data &amp; d)'!$G$4*Z$2^(1/2)*$C64^(1/2))-($C64*'Data &amp; d)'!$G$5)-(Z$2^3)</f>
        <v>4650.9708678903025</v>
      </c>
      <c r="AA64" s="19">
        <f>$B64*('Data &amp; d)'!$G$4*AA$2^(1/2)*$C64^(1/2))-($C64*'Data &amp; d)'!$G$5)-(AA$2^3)</f>
        <v>4124.0424783717335</v>
      </c>
      <c r="AB64" s="19">
        <f>$B64*('Data &amp; d)'!$G$4*AB$2^(1/2)*$C64^(1/2))-($C64*'Data &amp; d)'!$G$5)-(AB$2^3)</f>
        <v>3470.1185487465609</v>
      </c>
      <c r="AC64" s="19">
        <f>$B64*('Data &amp; d)'!$G$4*AC$2^(1/2)*$C64^(1/2))-($C64*'Data &amp; d)'!$G$5)-(AC$2^3)</f>
        <v>2684.1624752690714</v>
      </c>
      <c r="AD64" s="19">
        <f>$B64*('Data &amp; d)'!$G$4*AD$2^(1/2)*$C64^(1/2))-($C64*'Data &amp; d)'!$G$5)-(AD$2^3)</f>
        <v>1761.0241963436692</v>
      </c>
      <c r="AE64" s="19">
        <f>$B64*('Data &amp; d)'!$G$4*AE$2^(1/2)*$C64^(1/2))-($C64*'Data &amp; d)'!$G$5)-(AE$2^3)</f>
        <v>695.45806195357909</v>
      </c>
      <c r="AF64" s="19">
        <f>$B64*('Data &amp; d)'!$G$4*AF$2^(1/2)*$C64^(1/2))-($C64*'Data &amp; d)'!$G$5)-(AF$2^3)</f>
        <v>-517.86276041372003</v>
      </c>
      <c r="AG64" s="20">
        <f>$B64*('Data &amp; d)'!$G$4*AG$2^(1/2)*$C64^(1/2))-($C64*'Data &amp; d)'!$G$5)-(AG$2^3)</f>
        <v>-1884.3345565725267</v>
      </c>
    </row>
    <row r="65" spans="1:33" x14ac:dyDescent="0.2">
      <c r="A65" s="16">
        <v>43527</v>
      </c>
      <c r="B65" s="17">
        <v>149.26</v>
      </c>
      <c r="C65" s="12">
        <v>126.08831374494095</v>
      </c>
      <c r="D65">
        <f>B65*('Data &amp; d)'!$G$4*$B$96^(1/2)*C65^(1/2))-(C65*'Data &amp; d)'!$G$5)-($B$96^3)</f>
        <v>5348.0488400971572</v>
      </c>
      <c r="H65" s="18">
        <f>$B65*('Data &amp; d)'!$G$4*H$2^(1/2)*$C65^(1/2))-($C65*'Data &amp; d)'!$G$5)-(H$2^3)</f>
        <v>-7565.2988246964569</v>
      </c>
      <c r="I65" s="19">
        <f>$B65*('Data &amp; d)'!$G$4*I$2^(1/2)*$C65^(1/2))-($C65*'Data &amp; d)'!$G$5)-(I$2^3)</f>
        <v>-3376.2328201668142</v>
      </c>
      <c r="J65" s="19">
        <f>$B65*('Data &amp; d)'!$G$4*J$2^(1/2)*$C65^(1/2))-($C65*'Data &amp; d)'!$G$5)-(J$2^3)</f>
        <v>-1647.650653852189</v>
      </c>
      <c r="K65" s="19">
        <f>$B65*('Data &amp; d)'!$G$4*K$2^(1/2)*$C65^(1/2))-($C65*'Data &amp; d)'!$G$5)-(K$2^3)</f>
        <v>-334.89161778399102</v>
      </c>
      <c r="L65" s="19">
        <f>$B65*('Data &amp; d)'!$G$4*L$2^(1/2)*$C65^(1/2))-($C65*'Data &amp; d)'!$G$5)-(L$2^3)</f>
        <v>750.83318436282843</v>
      </c>
      <c r="M65" s="19">
        <f>$B65*('Data &amp; d)'!$G$4*M$2^(1/2)*$C65^(1/2))-($C65*'Data &amp; d)'!$G$5)-(M$2^3)</f>
        <v>1678.9735916427662</v>
      </c>
      <c r="N65" s="19">
        <f>$B65*('Data &amp; d)'!$G$4*N$2^(1/2)*$C65^(1/2))-($C65*'Data &amp; d)'!$G$5)-(N$2^3)</f>
        <v>2482.2248749833952</v>
      </c>
      <c r="O65" s="19">
        <f>$B65*('Data &amp; d)'!$G$4*O$2^(1/2)*$C65^(1/2))-($C65*'Data &amp; d)'!$G$5)-(O$2^3)</f>
        <v>3177.5738002350163</v>
      </c>
      <c r="P65" s="19">
        <f>$B65*('Data &amp; d)'!$G$4*P$2^(1/2)*$C65^(1/2))-($C65*'Data &amp; d)'!$G$5)-(P$2^3)</f>
        <v>3773.997516992079</v>
      </c>
      <c r="Q65" s="19">
        <f>$B65*('Data &amp; d)'!$G$4*Q$2^(1/2)*$C65^(1/2))-($C65*'Data &amp; d)'!$G$5)-(Q$2^3)</f>
        <v>4275.8991888924711</v>
      </c>
      <c r="R65" s="19">
        <f>$B65*('Data &amp; d)'!$G$4*R$2^(1/2)*$C65^(1/2))-($C65*'Data &amp; d)'!$G$5)-(R$2^3)</f>
        <v>4684.8532960586135</v>
      </c>
      <c r="S65" s="19">
        <f>$B65*('Data &amp; d)'!$G$4*S$2^(1/2)*$C65^(1/2))-($C65*'Data &amp; d)'!$G$5)-(S$2^3)</f>
        <v>5000.5779591519577</v>
      </c>
      <c r="T65" s="19">
        <f>$B65*('Data &amp; d)'!$G$4*T$2^(1/2)*$C65^(1/2))-($C65*'Data &amp; d)'!$G$5)-(T$2^3)</f>
        <v>5221.5155891284749</v>
      </c>
      <c r="U65" s="19">
        <f>$B65*('Data &amp; d)'!$G$4*U$2^(1/2)*$C65^(1/2))-($C65*'Data &amp; d)'!$G$5)-(U$2^3)</f>
        <v>5345.1990022136988</v>
      </c>
      <c r="V65" s="19">
        <f>$B65*('Data &amp; d)'!$G$4*V$2^(1/2)*$C65^(1/2))-($C65*'Data &amp; d)'!$G$5)-(V$2^3)</f>
        <v>5368.4925922222583</v>
      </c>
      <c r="W65" s="19">
        <f>$B65*('Data &amp; d)'!$G$4*W$2^(1/2)*$C65^(1/2))-($C65*'Data &amp; d)'!$G$5)-(W$2^3)</f>
        <v>5287.7570303567009</v>
      </c>
      <c r="X65" s="19">
        <f>$B65*('Data &amp; d)'!$G$4*X$2^(1/2)*$C65^(1/2))-($C65*'Data &amp; d)'!$G$5)-(X$2^3)</f>
        <v>5098.9651934221147</v>
      </c>
      <c r="Y65" s="19">
        <f>$B65*('Data &amp; d)'!$G$4*Y$2^(1/2)*$C65^(1/2))-($C65*'Data &amp; d)'!$G$5)-(Y$2^3)</f>
        <v>4797.7858902890293</v>
      </c>
      <c r="Z65" s="19">
        <f>$B65*('Data &amp; d)'!$G$4*Z$2^(1/2)*$C65^(1/2))-($C65*'Data &amp; d)'!$G$5)-(Z$2^3)</f>
        <v>4379.6456878363424</v>
      </c>
      <c r="AA65" s="19">
        <f>$B65*('Data &amp; d)'!$G$4*AA$2^(1/2)*$C65^(1/2))-($C65*'Data &amp; d)'!$G$5)-(AA$2^3)</f>
        <v>3839.7754558134984</v>
      </c>
      <c r="AB65" s="19">
        <f>$B65*('Data &amp; d)'!$G$4*AB$2^(1/2)*$C65^(1/2))-($C65*'Data &amp; d)'!$G$5)-(AB$2^3)</f>
        <v>3173.2460079819903</v>
      </c>
      <c r="AC65" s="19">
        <f>$B65*('Data &amp; d)'!$G$4*AC$2^(1/2)*$C65^(1/2))-($C65*'Data &amp; d)'!$G$5)-(AC$2^3)</f>
        <v>2374.9958079218122</v>
      </c>
      <c r="AD65" s="19">
        <f>$B65*('Data &amp; d)'!$G$4*AD$2^(1/2)*$C65^(1/2))-($C65*'Data &amp; d)'!$G$5)-(AD$2^3)</f>
        <v>1439.8527976497717</v>
      </c>
      <c r="AE65" s="19">
        <f>$B65*('Data &amp; d)'!$G$4*AE$2^(1/2)*$C65^(1/2))-($C65*'Data &amp; d)'!$G$5)-(AE$2^3)</f>
        <v>362.55180458777977</v>
      </c>
      <c r="AF65" s="19">
        <f>$B65*('Data &amp; d)'!$G$4*AF$2^(1/2)*$C65^(1/2))-($C65*'Data &amp; d)'!$G$5)-(AF$2^3)</f>
        <v>-862.25142533675171</v>
      </c>
      <c r="AG65" s="20">
        <f>$B65*('Data &amp; d)'!$G$4*AG$2^(1/2)*$C65^(1/2))-($C65*'Data &amp; d)'!$G$5)-(AG$2^3)</f>
        <v>-2239.968802048239</v>
      </c>
    </row>
    <row r="66" spans="1:33" x14ac:dyDescent="0.2">
      <c r="A66" s="16">
        <v>43528</v>
      </c>
      <c r="B66" s="17">
        <v>130.08000000000001</v>
      </c>
      <c r="C66" s="12">
        <v>95.76661783496661</v>
      </c>
      <c r="D66">
        <f>B66*('Data &amp; d)'!$G$4*$B$96^(1/2)*C66^(1/2))-(C66*'Data &amp; d)'!$G$5)-($B$96^3)</f>
        <v>3528.7132491133857</v>
      </c>
      <c r="H66" s="18">
        <f>$B66*('Data &amp; d)'!$G$4*H$2^(1/2)*$C66^(1/2))-($C66*'Data &amp; d)'!$G$5)-(H$2^3)</f>
        <v>-5745.9970700979966</v>
      </c>
      <c r="I66" s="19">
        <f>$B66*('Data &amp; d)'!$G$4*I$2^(1/2)*$C66^(1/2))-($C66*'Data &amp; d)'!$G$5)-(I$2^3)</f>
        <v>-2564.5762148681906</v>
      </c>
      <c r="J66" s="19">
        <f>$B66*('Data &amp; d)'!$G$4*J$2^(1/2)*$C66^(1/2))-($C66*'Data &amp; d)'!$G$5)-(J$2^3)</f>
        <v>-1253.3743354530206</v>
      </c>
      <c r="K66" s="19">
        <f>$B66*('Data &amp; d)'!$G$4*K$2^(1/2)*$C66^(1/2))-($C66*'Data &amp; d)'!$G$5)-(K$2^3)</f>
        <v>-260.88245777317479</v>
      </c>
      <c r="L66" s="19">
        <f>$B66*('Data &amp; d)'!$G$4*L$2^(1/2)*$C66^(1/2))-($C66*'Data &amp; d)'!$G$5)-(L$2^3)</f>
        <v>554.84464036161535</v>
      </c>
      <c r="M66" s="19">
        <f>$B66*('Data &amp; d)'!$G$4*M$2^(1/2)*$C66^(1/2))-($C66*'Data &amp; d)'!$G$5)-(M$2^3)</f>
        <v>1245.1122952088672</v>
      </c>
      <c r="N66" s="19">
        <f>$B66*('Data &amp; d)'!$G$4*N$2^(1/2)*$C66^(1/2))-($C66*'Data &amp; d)'!$G$5)-(N$2^3)</f>
        <v>1833.3101720066825</v>
      </c>
      <c r="O66" s="19">
        <f>$B66*('Data &amp; d)'!$G$4*O$2^(1/2)*$C66^(1/2))-($C66*'Data &amp; d)'!$G$5)-(O$2^3)</f>
        <v>2330.897079985557</v>
      </c>
      <c r="P66" s="19">
        <f>$B66*('Data &amp; d)'!$G$4*P$2^(1/2)*$C66^(1/2))-($C66*'Data &amp; d)'!$G$5)-(P$2^3)</f>
        <v>2743.2483991919553</v>
      </c>
      <c r="Q66" s="19">
        <f>$B66*('Data &amp; d)'!$G$4*Q$2^(1/2)*$C66^(1/2))-($C66*'Data &amp; d)'!$G$5)-(Q$2^3)</f>
        <v>3072.2654955914213</v>
      </c>
      <c r="R66" s="19">
        <f>$B66*('Data &amp; d)'!$G$4*R$2^(1/2)*$C66^(1/2))-($C66*'Data &amp; d)'!$G$5)-(R$2^3)</f>
        <v>3317.7013056491678</v>
      </c>
      <c r="S66" s="19">
        <f>$B66*('Data &amp; d)'!$G$4*S$2^(1/2)*$C66^(1/2))-($C66*'Data &amp; d)'!$G$5)-(S$2^3)</f>
        <v>3477.898831701209</v>
      </c>
      <c r="T66" s="19">
        <f>$B66*('Data &amp; d)'!$G$4*T$2^(1/2)*$C66^(1/2))-($C66*'Data &amp; d)'!$G$5)-(T$2^3)</f>
        <v>3550.232154551647</v>
      </c>
      <c r="U66" s="19">
        <f>$B66*('Data &amp; d)'!$G$4*U$2^(1/2)*$C66^(1/2))-($C66*'Data &amp; d)'!$G$5)-(U$2^3)</f>
        <v>3531.3845035390286</v>
      </c>
      <c r="V66" s="19">
        <f>$B66*('Data &amp; d)'!$G$4*V$2^(1/2)*$C66^(1/2))-($C66*'Data &amp; d)'!$G$5)-(V$2^3)</f>
        <v>3417.5314306960508</v>
      </c>
      <c r="W66" s="19">
        <f>$B66*('Data &amp; d)'!$G$4*W$2^(1/2)*$C66^(1/2))-($C66*'Data &amp; d)'!$G$5)-(W$2^3)</f>
        <v>3204.4659028302058</v>
      </c>
      <c r="X66" s="19">
        <f>$B66*('Data &amp; d)'!$G$4*X$2^(1/2)*$C66^(1/2))-($C66*'Data &amp; d)'!$G$5)-(X$2^3)</f>
        <v>2887.6863508212273</v>
      </c>
      <c r="Y66" s="19">
        <f>$B66*('Data &amp; d)'!$G$4*Y$2^(1/2)*$C66^(1/2))-($C66*'Data &amp; d)'!$G$5)-(Y$2^3)</f>
        <v>2462.4602611829823</v>
      </c>
      <c r="Z66" s="19">
        <f>$B66*('Data &amp; d)'!$G$4*Z$2^(1/2)*$C66^(1/2))-($C66*'Data &amp; d)'!$G$5)-(Z$2^3)</f>
        <v>1923.8711338369276</v>
      </c>
      <c r="AA66" s="19">
        <f>$B66*('Data &amp; d)'!$G$4*AA$2^(1/2)*$C66^(1/2))-($C66*'Data &amp; d)'!$G$5)-(AA$2^3)</f>
        <v>1266.8538336650117</v>
      </c>
      <c r="AB66" s="19">
        <f>$B66*('Data &amp; d)'!$G$4*AB$2^(1/2)*$C66^(1/2))-($C66*'Data &amp; d)'!$G$5)-(AB$2^3)</f>
        <v>486.22166051573004</v>
      </c>
      <c r="AC66" s="19">
        <f>$B66*('Data &amp; d)'!$G$4*AC$2^(1/2)*$C66^(1/2))-($C66*'Data &amp; d)'!$G$5)-(AC$2^3)</f>
        <v>-423.31260780131197</v>
      </c>
      <c r="AD66" s="19">
        <f>$B66*('Data &amp; d)'!$G$4*AD$2^(1/2)*$C66^(1/2))-($C66*'Data &amp; d)'!$G$5)-(AD$2^3)</f>
        <v>-1467.1201363373584</v>
      </c>
      <c r="AE66" s="19">
        <f>$B66*('Data &amp; d)'!$G$4*AE$2^(1/2)*$C66^(1/2))-($C66*'Data &amp; d)'!$G$5)-(AE$2^3)</f>
        <v>-2650.6428121390709</v>
      </c>
      <c r="AF66" s="19">
        <f>$B66*('Data &amp; d)'!$G$4*AF$2^(1/2)*$C66^(1/2))-($C66*'Data &amp; d)'!$G$5)-(AF$2^3)</f>
        <v>-3979.3825858886375</v>
      </c>
      <c r="AG66" s="20">
        <f>$B66*('Data &amp; d)'!$G$4*AG$2^(1/2)*$C66^(1/2))-($C66*'Data &amp; d)'!$G$5)-(AG$2^3)</f>
        <v>-5458.8927939489658</v>
      </c>
    </row>
    <row r="67" spans="1:33" x14ac:dyDescent="0.2">
      <c r="A67" s="16">
        <v>43529</v>
      </c>
      <c r="B67" s="17">
        <v>139.80000000000001</v>
      </c>
      <c r="C67" s="12">
        <v>110.60712802341807</v>
      </c>
      <c r="D67">
        <f>B67*('Data &amp; d)'!$G$4*$B$96^(1/2)*C67^(1/2))-(C67*'Data &amp; d)'!$G$5)-($B$96^3)</f>
        <v>4419.488311480889</v>
      </c>
      <c r="H67" s="18">
        <f>$B67*('Data &amp; d)'!$G$4*H$2^(1/2)*$C67^(1/2))-($C67*'Data &amp; d)'!$G$5)-(H$2^3)</f>
        <v>-6636.4276814050845</v>
      </c>
      <c r="I67" s="19">
        <f>$B67*('Data &amp; d)'!$G$4*I$2^(1/2)*$C67^(1/2))-($C67*'Data &amp; d)'!$G$5)-(I$2^3)</f>
        <v>-2961.7388561857188</v>
      </c>
      <c r="J67" s="19">
        <f>$B67*('Data &amp; d)'!$G$4*J$2^(1/2)*$C67^(1/2))-($C67*'Data &amp; d)'!$G$5)-(J$2^3)</f>
        <v>-1446.218693716628</v>
      </c>
      <c r="K67" s="19">
        <f>$B67*('Data &amp; d)'!$G$4*K$2^(1/2)*$C67^(1/2))-($C67*'Data &amp; d)'!$G$5)-(K$2^3)</f>
        <v>-296.94788331198379</v>
      </c>
      <c r="L67" s="19">
        <f>$B67*('Data &amp; d)'!$G$4*L$2^(1/2)*$C67^(1/2))-($C67*'Data &amp; d)'!$G$5)-(L$2^3)</f>
        <v>650.94996903364699</v>
      </c>
      <c r="M67" s="19">
        <f>$B67*('Data &amp; d)'!$G$4*M$2^(1/2)*$C67^(1/2))-($C67*'Data &amp; d)'!$G$5)-(M$2^3)</f>
        <v>1457.6623959217613</v>
      </c>
      <c r="N67" s="19">
        <f>$B67*('Data &amp; d)'!$G$4*N$2^(1/2)*$C67^(1/2))-($C67*'Data &amp; d)'!$G$5)-(N$2^3)</f>
        <v>2151.1343936325029</v>
      </c>
      <c r="O67" s="19">
        <f>$B67*('Data &amp; d)'!$G$4*O$2^(1/2)*$C67^(1/2))-($C67*'Data &amp; d)'!$G$5)-(O$2^3)</f>
        <v>2745.5308469845186</v>
      </c>
      <c r="P67" s="19">
        <f>$B67*('Data &amp; d)'!$G$4*P$2^(1/2)*$C67^(1/2))-($C67*'Data &amp; d)'!$G$5)-(P$2^3)</f>
        <v>3247.9902939718286</v>
      </c>
      <c r="Q67" s="19">
        <f>$B67*('Data &amp; d)'!$G$4*Q$2^(1/2)*$C67^(1/2))-($C67*'Data &amp; d)'!$G$5)-(Q$2^3)</f>
        <v>3661.6387942530127</v>
      </c>
      <c r="R67" s="19">
        <f>$B67*('Data &amp; d)'!$G$4*R$2^(1/2)*$C67^(1/2))-($C67*'Data &amp; d)'!$G$5)-(R$2^3)</f>
        <v>3987.1209763166735</v>
      </c>
      <c r="S67" s="19">
        <f>$B67*('Data &amp; d)'!$G$4*S$2^(1/2)*$C67^(1/2))-($C67*'Data &amp; d)'!$G$5)-(S$2^3)</f>
        <v>4223.4529979497802</v>
      </c>
      <c r="T67" s="19">
        <f>$B67*('Data &amp; d)'!$G$4*T$2^(1/2)*$C67^(1/2))-($C67*'Data &amp; d)'!$G$5)-(T$2^3)</f>
        <v>4368.5319147811169</v>
      </c>
      <c r="U67" s="19">
        <f>$B67*('Data &amp; d)'!$G$4*U$2^(1/2)*$C67^(1/2))-($C67*'Data &amp; d)'!$G$5)-(U$2^3)</f>
        <v>4419.4568505733332</v>
      </c>
      <c r="V67" s="19">
        <f>$B67*('Data &amp; d)'!$G$4*V$2^(1/2)*$C67^(1/2))-($C67*'Data &amp; d)'!$G$5)-(V$2^3)</f>
        <v>4372.7405629593886</v>
      </c>
      <c r="W67" s="19">
        <f>$B67*('Data &amp; d)'!$G$4*W$2^(1/2)*$C67^(1/2))-($C67*'Data &amp; d)'!$G$5)-(W$2^3)</f>
        <v>4224.4539245102242</v>
      </c>
      <c r="X67" s="19">
        <f>$B67*('Data &amp; d)'!$G$4*X$2^(1/2)*$C67^(1/2))-($C67*'Data &amp; d)'!$G$5)-(X$2^3)</f>
        <v>3970.3276194723785</v>
      </c>
      <c r="Y67" s="19">
        <f>$B67*('Data &amp; d)'!$G$4*Y$2^(1/2)*$C67^(1/2))-($C67*'Data &amp; d)'!$G$5)-(Y$2^3)</f>
        <v>3605.8255918768555</v>
      </c>
      <c r="Z67" s="19">
        <f>$B67*('Data &amp; d)'!$G$4*Z$2^(1/2)*$C67^(1/2))-($C67*'Data &amp; d)'!$G$5)-(Z$2^3)</f>
        <v>3126.1992816602833</v>
      </c>
      <c r="AA67" s="19">
        <f>$B67*('Data &amp; d)'!$G$4*AA$2^(1/2)*$C67^(1/2))-($C67*'Data &amp; d)'!$G$5)-(AA$2^3)</f>
        <v>2526.5284556278712</v>
      </c>
      <c r="AB67" s="19">
        <f>$B67*('Data &amp; d)'!$G$4*AB$2^(1/2)*$C67^(1/2))-($C67*'Data &amp; d)'!$G$5)-(AB$2^3)</f>
        <v>1801.7524732486072</v>
      </c>
      <c r="AC67" s="19">
        <f>$B67*('Data &amp; d)'!$G$4*AC$2^(1/2)*$C67^(1/2))-($C67*'Data &amp; d)'!$G$5)-(AC$2^3)</f>
        <v>946.69459126596666</v>
      </c>
      <c r="AD67" s="19">
        <f>$B67*('Data &amp; d)'!$G$4*AD$2^(1/2)*$C67^(1/2))-($C67*'Data &amp; d)'!$G$5)-(AD$2^3)</f>
        <v>-43.918887389301744</v>
      </c>
      <c r="AE67" s="19">
        <f>$B67*('Data &amp; d)'!$G$4*AE$2^(1/2)*$C67^(1/2))-($C67*'Data &amp; d)'!$G$5)-(AE$2^3)</f>
        <v>-1175.4433435297524</v>
      </c>
      <c r="AF67" s="19">
        <f>$B67*('Data &amp; d)'!$G$4*AF$2^(1/2)*$C67^(1/2))-($C67*'Data &amp; d)'!$G$5)-(AF$2^3)</f>
        <v>-2453.3035313299097</v>
      </c>
      <c r="AG67" s="20">
        <f>$B67*('Data &amp; d)'!$G$4*AG$2^(1/2)*$C67^(1/2))-($C67*'Data &amp; d)'!$G$5)-(AG$2^3)</f>
        <v>-3882.9835553082539</v>
      </c>
    </row>
    <row r="68" spans="1:33" x14ac:dyDescent="0.2">
      <c r="A68" s="16">
        <v>43530</v>
      </c>
      <c r="B68" s="17">
        <v>152.24</v>
      </c>
      <c r="C68" s="12">
        <v>131.17035651476255</v>
      </c>
      <c r="D68">
        <f>B68*('Data &amp; d)'!$G$4*$B$96^(1/2)*C68^(1/2))-(C68*'Data &amp; d)'!$G$5)-($B$96^3)</f>
        <v>5653.1435414266361</v>
      </c>
      <c r="H68" s="18">
        <f>$B68*('Data &amp; d)'!$G$4*H$2^(1/2)*$C68^(1/2))-($C68*'Data &amp; d)'!$G$5)-(H$2^3)</f>
        <v>-7870.221390885753</v>
      </c>
      <c r="I68" s="19">
        <f>$B68*('Data &amp; d)'!$G$4*I$2^(1/2)*$C68^(1/2))-($C68*'Data &amp; d)'!$G$5)-(I$2^3)</f>
        <v>-3512.2237555765996</v>
      </c>
      <c r="J68" s="19">
        <f>$B68*('Data &amp; d)'!$G$4*J$2^(1/2)*$C68^(1/2))-($C68*'Data &amp; d)'!$G$5)-(J$2^3)</f>
        <v>-1713.6678166792972</v>
      </c>
      <c r="K68" s="19">
        <f>$B68*('Data &amp; d)'!$G$4*K$2^(1/2)*$C68^(1/2))-($C68*'Data &amp; d)'!$G$5)-(K$2^3)</f>
        <v>-347.21601645770897</v>
      </c>
      <c r="L68" s="19">
        <f>$B68*('Data &amp; d)'!$G$4*L$2^(1/2)*$C68^(1/2))-($C68*'Data &amp; d)'!$G$5)-(L$2^3)</f>
        <v>783.77387973255372</v>
      </c>
      <c r="M68" s="19">
        <f>$B68*('Data &amp; d)'!$G$4*M$2^(1/2)*$C68^(1/2))-($C68*'Data &amp; d)'!$G$5)-(M$2^3)</f>
        <v>1751.793635426352</v>
      </c>
      <c r="N68" s="19">
        <f>$B68*('Data &amp; d)'!$G$4*N$2^(1/2)*$C68^(1/2))-($C68*'Data &amp; d)'!$G$5)-(N$2^3)</f>
        <v>2591.0986056201464</v>
      </c>
      <c r="O68" s="19">
        <f>$B68*('Data &amp; d)'!$G$4*O$2^(1/2)*$C68^(1/2))-($C68*'Data &amp; d)'!$G$5)-(O$2^3)</f>
        <v>3319.6023176608896</v>
      </c>
      <c r="P68" s="19">
        <f>$B68*('Data &amp; d)'!$G$4*P$2^(1/2)*$C68^(1/2))-($C68*'Data &amp; d)'!$G$5)-(P$2^3)</f>
        <v>3946.8857575271586</v>
      </c>
      <c r="Q68" s="19">
        <f>$B68*('Data &amp; d)'!$G$4*Q$2^(1/2)*$C68^(1/2))-($C68*'Data &amp; d)'!$G$5)-(Q$2^3)</f>
        <v>4477.7715150417052</v>
      </c>
      <c r="R68" s="19">
        <f>$B68*('Data &amp; d)'!$G$4*R$2^(1/2)*$C68^(1/2))-($C68*'Data &amp; d)'!$G$5)-(R$2^3)</f>
        <v>4914.1394519791766</v>
      </c>
      <c r="S68" s="19">
        <f>$B68*('Data &amp; d)'!$G$4*S$2^(1/2)*$C68^(1/2))-($C68*'Data &amp; d)'!$G$5)-(S$2^3)</f>
        <v>5255.9382274811496</v>
      </c>
      <c r="T68" s="19">
        <f>$B68*('Data &amp; d)'!$G$4*T$2^(1/2)*$C68^(1/2))-($C68*'Data &amp; d)'!$G$5)-(T$2^3)</f>
        <v>5501.789357970335</v>
      </c>
      <c r="U68" s="19">
        <f>$B68*('Data &amp; d)'!$G$4*U$2^(1/2)*$C68^(1/2))-($C68*'Data &amp; d)'!$G$5)-(U$2^3)</f>
        <v>5649.3680928476761</v>
      </c>
      <c r="V68" s="19">
        <f>$B68*('Data &amp; d)'!$G$4*V$2^(1/2)*$C68^(1/2))-($C68*'Data &amp; d)'!$G$5)-(V$2^3)</f>
        <v>5695.6543101988827</v>
      </c>
      <c r="W68" s="19">
        <f>$B68*('Data &amp; d)'!$G$4*W$2^(1/2)*$C68^(1/2))-($C68*'Data &amp; d)'!$G$5)-(W$2^3)</f>
        <v>5637.1038568241092</v>
      </c>
      <c r="X68" s="19">
        <f>$B68*('Data &amp; d)'!$G$4*X$2^(1/2)*$C68^(1/2))-($C68*'Data &amp; d)'!$G$5)-(X$2^3)</f>
        <v>5469.7691503508613</v>
      </c>
      <c r="Y68" s="19">
        <f>$B68*('Data &amp; d)'!$G$4*Y$2^(1/2)*$C68^(1/2))-($C68*'Data &amp; d)'!$G$5)-(Y$2^3)</f>
        <v>5189.3862813114974</v>
      </c>
      <c r="Z68" s="19">
        <f>$B68*('Data &amp; d)'!$G$4*Z$2^(1/2)*$C68^(1/2))-($C68*'Data &amp; d)'!$G$5)-(Z$2^3)</f>
        <v>4791.4393317336107</v>
      </c>
      <c r="AA68" s="19">
        <f>$B68*('Data &amp; d)'!$G$4*AA$2^(1/2)*$C68^(1/2))-($C68*'Data &amp; d)'!$G$5)-(AA$2^3)</f>
        <v>4271.2087965596111</v>
      </c>
      <c r="AB68" s="19">
        <f>$B68*('Data &amp; d)'!$G$4*AB$2^(1/2)*$C68^(1/2))-($C68*'Data &amp; d)'!$G$5)-(AB$2^3)</f>
        <v>3623.8086617384579</v>
      </c>
      <c r="AC68" s="19">
        <f>$B68*('Data &amp; d)'!$G$4*AC$2^(1/2)*$C68^(1/2))-($C68*'Data &amp; d)'!$G$5)-(AC$2^3)</f>
        <v>2844.2152270519546</v>
      </c>
      <c r="AD68" s="19">
        <f>$B68*('Data &amp; d)'!$G$4*AD$2^(1/2)*$C68^(1/2))-($C68*'Data &amp; d)'!$G$5)-(AD$2^3)</f>
        <v>1927.2898148013628</v>
      </c>
      <c r="AE68" s="19">
        <f>$B68*('Data &amp; d)'!$G$4*AE$2^(1/2)*$C68^(1/2))-($C68*'Data &amp; d)'!$G$5)-(AE$2^3)</f>
        <v>867.79687857548925</v>
      </c>
      <c r="AF68" s="19">
        <f>$B68*('Data &amp; d)'!$G$4*AF$2^(1/2)*$C68^(1/2))-($C68*'Data &amp; d)'!$G$5)-(AF$2^3)</f>
        <v>-339.58139787395339</v>
      </c>
      <c r="AG68" s="20">
        <f>$B68*('Data &amp; d)'!$G$4*AG$2^(1/2)*$C68^(1/2))-($C68*'Data &amp; d)'!$G$5)-(AG$2^3)</f>
        <v>-1700.2332143399835</v>
      </c>
    </row>
    <row r="69" spans="1:33" x14ac:dyDescent="0.2">
      <c r="A69" s="16">
        <v>43531</v>
      </c>
      <c r="B69" s="17">
        <v>149.55000000000001</v>
      </c>
      <c r="C69" s="12">
        <v>126.57880346101027</v>
      </c>
      <c r="D69">
        <f>B69*('Data &amp; d)'!$G$4*$B$96^(1/2)*C69^(1/2))-(C69*'Data &amp; d)'!$G$5)-($B$96^3)</f>
        <v>5377.4743643204838</v>
      </c>
      <c r="H69" s="18">
        <f>$B69*('Data &amp; d)'!$G$4*H$2^(1/2)*$C69^(1/2))-($C69*'Data &amp; d)'!$G$5)-(H$2^3)</f>
        <v>-7594.7282076606161</v>
      </c>
      <c r="I69" s="19">
        <f>$B69*('Data &amp; d)'!$G$4*I$2^(1/2)*$C69^(1/2))-($C69*'Data &amp; d)'!$G$5)-(I$2^3)</f>
        <v>-3389.3635572073918</v>
      </c>
      <c r="J69" s="19">
        <f>$B69*('Data &amp; d)'!$G$4*J$2^(1/2)*$C69^(1/2))-($C69*'Data &amp; d)'!$G$5)-(J$2^3)</f>
        <v>-1654.0302707029032</v>
      </c>
      <c r="K69" s="19">
        <f>$B69*('Data &amp; d)'!$G$4*K$2^(1/2)*$C69^(1/2))-($C69*'Data &amp; d)'!$G$5)-(K$2^3)</f>
        <v>-336.09091791393257</v>
      </c>
      <c r="L69" s="19">
        <f>$B69*('Data &amp; d)'!$G$4*L$2^(1/2)*$C69^(1/2))-($C69*'Data &amp; d)'!$G$5)-(L$2^3)</f>
        <v>754.00109324583264</v>
      </c>
      <c r="M69" s="19">
        <f>$B69*('Data &amp; d)'!$G$4*M$2^(1/2)*$C69^(1/2))-($C69*'Data &amp; d)'!$G$5)-(M$2^3)</f>
        <v>1685.9890889049357</v>
      </c>
      <c r="N69" s="19">
        <f>$B69*('Data &amp; d)'!$G$4*N$2^(1/2)*$C69^(1/2))-($C69*'Data &amp; d)'!$G$5)-(N$2^3)</f>
        <v>2492.7188580303036</v>
      </c>
      <c r="O69" s="19">
        <f>$B69*('Data &amp; d)'!$G$4*O$2^(1/2)*$C69^(1/2))-($C69*'Data &amp; d)'!$G$5)-(O$2^3)</f>
        <v>3191.2665810917488</v>
      </c>
      <c r="P69" s="19">
        <f>$B69*('Data &amp; d)'!$G$4*P$2^(1/2)*$C69^(1/2))-($C69*'Data &amp; d)'!$G$5)-(P$2^3)</f>
        <v>3790.6676662548098</v>
      </c>
      <c r="Q69" s="19">
        <f>$B69*('Data &amp; d)'!$G$4*Q$2^(1/2)*$C69^(1/2))-($C69*'Data &amp; d)'!$G$5)-(Q$2^3)</f>
        <v>4295.3657436990552</v>
      </c>
      <c r="R69" s="19">
        <f>$B69*('Data &amp; d)'!$G$4*R$2^(1/2)*$C69^(1/2))-($C69*'Data &amp; d)'!$G$5)-(R$2^3)</f>
        <v>4706.9647569895888</v>
      </c>
      <c r="S69" s="19">
        <f>$B69*('Data &amp; d)'!$G$4*S$2^(1/2)*$C69^(1/2))-($C69*'Data &amp; d)'!$G$5)-(S$2^3)</f>
        <v>5025.2050693071715</v>
      </c>
      <c r="T69" s="19">
        <f>$B69*('Data &amp; d)'!$G$4*T$2^(1/2)*$C69^(1/2))-($C69*'Data &amp; d)'!$G$5)-(T$2^3)</f>
        <v>5248.546371832751</v>
      </c>
      <c r="U69" s="19">
        <f>$B69*('Data &amp; d)'!$G$4*U$2^(1/2)*$C69^(1/2))-($C69*'Data &amp; d)'!$G$5)-(U$2^3)</f>
        <v>5374.5352228476431</v>
      </c>
      <c r="V69" s="19">
        <f>$B69*('Data &amp; d)'!$G$4*V$2^(1/2)*$C69^(1/2))-($C69*'Data &amp; d)'!$G$5)-(V$2^3)</f>
        <v>5400.0471581724787</v>
      </c>
      <c r="W69" s="19">
        <f>$B69*('Data &amp; d)'!$G$4*W$2^(1/2)*$C69^(1/2))-($C69*'Data &amp; d)'!$G$5)-(W$2^3)</f>
        <v>5321.4520316203052</v>
      </c>
      <c r="X69" s="19">
        <f>$B69*('Data &amp; d)'!$G$4*X$2^(1/2)*$C69^(1/2))-($C69*'Data &amp; d)'!$G$5)-(X$2^3)</f>
        <v>5134.7303941522805</v>
      </c>
      <c r="Y69" s="19">
        <f>$B69*('Data &amp; d)'!$G$4*Y$2^(1/2)*$C69^(1/2))-($C69*'Data &amp; d)'!$G$5)-(Y$2^3)</f>
        <v>4835.5575460223372</v>
      </c>
      <c r="Z69" s="19">
        <f>$B69*('Data &amp; d)'!$G$4*Z$2^(1/2)*$C69^(1/2))-($C69*'Data &amp; d)'!$G$5)-(Z$2^3)</f>
        <v>4419.3656032125182</v>
      </c>
      <c r="AA69" s="19">
        <f>$B69*('Data &amp; d)'!$G$4*AA$2^(1/2)*$C69^(1/2))-($C69*'Data &amp; d)'!$G$5)-(AA$2^3)</f>
        <v>3881.3902233467779</v>
      </c>
      <c r="AB69" s="19">
        <f>$B69*('Data &amp; d)'!$G$4*AB$2^(1/2)*$C69^(1/2))-($C69*'Data &amp; d)'!$G$5)-(AB$2^3)</f>
        <v>3216.7063854704866</v>
      </c>
      <c r="AC69" s="19">
        <f>$B69*('Data &amp; d)'!$G$4*AC$2^(1/2)*$C69^(1/2))-($C69*'Data &amp; d)'!$G$5)-(AC$2^3)</f>
        <v>2420.2562036277413</v>
      </c>
      <c r="AD69" s="19">
        <f>$B69*('Data &amp; d)'!$G$4*AD$2^(1/2)*$C69^(1/2))-($C69*'Data &amp; d)'!$G$5)-(AD$2^3)</f>
        <v>1486.8708403893579</v>
      </c>
      <c r="AE69" s="19">
        <f>$B69*('Data &amp; d)'!$G$4*AE$2^(1/2)*$C69^(1/2))-($C69*'Data &amp; d)'!$G$5)-(AE$2^3)</f>
        <v>411.2879815312408</v>
      </c>
      <c r="AF69" s="19">
        <f>$B69*('Data &amp; d)'!$G$4*AF$2^(1/2)*$C69^(1/2))-($C69*'Data &amp; d)'!$G$5)-(AF$2^3)</f>
        <v>-811.8340762787775</v>
      </c>
      <c r="AG69" s="20">
        <f>$B69*('Data &amp; d)'!$G$4*AG$2^(1/2)*$C69^(1/2))-($C69*'Data &amp; d)'!$G$5)-(AG$2^3)</f>
        <v>-2187.9049553944969</v>
      </c>
    </row>
    <row r="70" spans="1:33" x14ac:dyDescent="0.2">
      <c r="A70" s="16">
        <v>43532</v>
      </c>
      <c r="B70" s="17">
        <v>136.87</v>
      </c>
      <c r="C70" s="12">
        <v>106.02155002070431</v>
      </c>
      <c r="D70">
        <f>B70*('Data &amp; d)'!$G$4*$B$96^(1/2)*C70^(1/2))-(C70*'Data &amp; d)'!$G$5)-($B$96^3)</f>
        <v>4144.2171137373534</v>
      </c>
      <c r="H70" s="18">
        <f>$B70*('Data &amp; d)'!$G$4*H$2^(1/2)*$C70^(1/2))-($C70*'Data &amp; d)'!$G$5)-(H$2^3)</f>
        <v>-6361.2930012422585</v>
      </c>
      <c r="I70" s="19">
        <f>$B70*('Data &amp; d)'!$G$4*I$2^(1/2)*$C70^(1/2))-($C70*'Data &amp; d)'!$G$5)-(I$2^3)</f>
        <v>-2839.0276687603141</v>
      </c>
      <c r="J70" s="19">
        <f>$B70*('Data &amp; d)'!$G$4*J$2^(1/2)*$C70^(1/2))-($C70*'Data &amp; d)'!$G$5)-(J$2^3)</f>
        <v>-1386.6433842073402</v>
      </c>
      <c r="K70" s="19">
        <f>$B70*('Data &amp; d)'!$G$4*K$2^(1/2)*$C70^(1/2))-($C70*'Data &amp; d)'!$G$5)-(K$2^3)</f>
        <v>-285.81843683747775</v>
      </c>
      <c r="L70" s="19">
        <f>$B70*('Data &amp; d)'!$G$4*L$2^(1/2)*$C70^(1/2))-($C70*'Data &amp; d)'!$G$5)-(L$2^3)</f>
        <v>621.23766372163027</v>
      </c>
      <c r="M70" s="19">
        <f>$B70*('Data &amp; d)'!$G$4*M$2^(1/2)*$C70^(1/2))-($C70*'Data &amp; d)'!$G$5)-(M$2^3)</f>
        <v>1391.9677849557684</v>
      </c>
      <c r="N70" s="19">
        <f>$B70*('Data &amp; d)'!$G$4*N$2^(1/2)*$C70^(1/2))-($C70*'Data &amp; d)'!$G$5)-(N$2^3)</f>
        <v>2052.909291775828</v>
      </c>
      <c r="O70" s="19">
        <f>$B70*('Data &amp; d)'!$G$4*O$2^(1/2)*$C70^(1/2))-($C70*'Data &amp; d)'!$G$5)-(O$2^3)</f>
        <v>2617.3908714002664</v>
      </c>
      <c r="P70" s="19">
        <f>$B70*('Data &amp; d)'!$G$4*P$2^(1/2)*$C70^(1/2))-($C70*'Data &amp; d)'!$G$5)-(P$2^3)</f>
        <v>3092.0062328275781</v>
      </c>
      <c r="Q70" s="19">
        <f>$B70*('Data &amp; d)'!$G$4*Q$2^(1/2)*$C70^(1/2))-($C70*'Data &amp; d)'!$G$5)-(Q$2^3)</f>
        <v>3479.5029962035751</v>
      </c>
      <c r="R70" s="19">
        <f>$B70*('Data &amp; d)'!$G$4*R$2^(1/2)*$C70^(1/2))-($C70*'Data &amp; d)'!$G$5)-(R$2^3)</f>
        <v>3780.2502505111133</v>
      </c>
      <c r="S70" s="19">
        <f>$B70*('Data &amp; d)'!$G$4*S$2^(1/2)*$C70^(1/2))-($C70*'Data &amp; d)'!$G$5)-(S$2^3)</f>
        <v>3993.0561434671181</v>
      </c>
      <c r="T70" s="19">
        <f>$B70*('Data &amp; d)'!$G$4*T$2^(1/2)*$C70^(1/2))-($C70*'Data &amp; d)'!$G$5)-(T$2^3)</f>
        <v>4115.656127567303</v>
      </c>
      <c r="U70" s="19">
        <f>$B70*('Data &amp; d)'!$G$4*U$2^(1/2)*$C70^(1/2))-($C70*'Data &amp; d)'!$G$5)-(U$2^3)</f>
        <v>4145.0208120860734</v>
      </c>
      <c r="V70" s="19">
        <f>$B70*('Data &amp; d)'!$G$4*V$2^(1/2)*$C70^(1/2))-($C70*'Data &amp; d)'!$G$5)-(V$2^3)</f>
        <v>4077.558755603357</v>
      </c>
      <c r="W70" s="19">
        <f>$B70*('Data &amp; d)'!$G$4*W$2^(1/2)*$C70^(1/2))-($C70*'Data &amp; d)'!$G$5)-(W$2^3)</f>
        <v>3909.25495573025</v>
      </c>
      <c r="X70" s="19">
        <f>$B70*('Data &amp; d)'!$G$4*X$2^(1/2)*$C70^(1/2))-($C70*'Data &amp; d)'!$G$5)-(X$2^3)</f>
        <v>3635.768328685519</v>
      </c>
      <c r="Y70" s="19">
        <f>$B70*('Data &amp; d)'!$G$4*Y$2^(1/2)*$C70^(1/2))-($C70*'Data &amp; d)'!$G$5)-(Y$2^3)</f>
        <v>3252.5021116577263</v>
      </c>
      <c r="Z70" s="19">
        <f>$B70*('Data &amp; d)'!$G$4*Z$2^(1/2)*$C70^(1/2))-($C70*'Data &amp; d)'!$G$5)-(Z$2^3)</f>
        <v>2754.6558498624945</v>
      </c>
      <c r="AA70" s="19">
        <f>$B70*('Data &amp; d)'!$G$4*AA$2^(1/2)*$C70^(1/2))-($C70*'Data &amp; d)'!$G$5)-(AA$2^3)</f>
        <v>2137.2645343267704</v>
      </c>
      <c r="AB70" s="19">
        <f>$B70*('Data &amp; d)'!$G$4*AB$2^(1/2)*$C70^(1/2))-($C70*'Data &amp; d)'!$G$5)-(AB$2^3)</f>
        <v>1395.2285711537952</v>
      </c>
      <c r="AC70" s="19">
        <f>$B70*('Data &amp; d)'!$G$4*AC$2^(1/2)*$C70^(1/2))-($C70*'Data &amp; d)'!$G$5)-(AC$2^3)</f>
        <v>523.3370782700058</v>
      </c>
      <c r="AD70" s="19">
        <f>$B70*('Data &amp; d)'!$G$4*AD$2^(1/2)*$C70^(1/2))-($C70*'Data &amp; d)'!$G$5)-(AD$2^3)</f>
        <v>-483.7137597294095</v>
      </c>
      <c r="AE70" s="19">
        <f>$B70*('Data &amp; d)'!$G$4*AE$2^(1/2)*$C70^(1/2))-($C70*'Data &amp; d)'!$G$5)-(AE$2^3)</f>
        <v>-1631.3060547304776</v>
      </c>
      <c r="AF70" s="19">
        <f>$B70*('Data &amp; d)'!$G$4*AF$2^(1/2)*$C70^(1/2))-($C70*'Data &amp; d)'!$G$5)-(AF$2^3)</f>
        <v>-2924.8884152060855</v>
      </c>
      <c r="AG70" s="20">
        <f>$B70*('Data &amp; d)'!$G$4*AG$2^(1/2)*$C70^(1/2))-($C70*'Data &amp; d)'!$G$5)-(AG$2^3)</f>
        <v>-4369.9663388325353</v>
      </c>
    </row>
    <row r="71" spans="1:33" x14ac:dyDescent="0.2">
      <c r="A71" s="16">
        <v>43533</v>
      </c>
      <c r="B71" s="17">
        <v>127.15</v>
      </c>
      <c r="C71" s="12">
        <v>91.496137482917447</v>
      </c>
      <c r="D71">
        <f>B71*('Data &amp; d)'!$G$4*$B$96^(1/2)*C71^(1/2))-(C71*'Data &amp; d)'!$G$5)-($B$96^3)</f>
        <v>3272.7837653073152</v>
      </c>
      <c r="H71" s="18">
        <f>$B71*('Data &amp; d)'!$G$4*H$2^(1/2)*$C71^(1/2))-($C71*'Data &amp; d)'!$G$5)-(H$2^3)</f>
        <v>-5489.7682489750468</v>
      </c>
      <c r="I71" s="19">
        <f>$B71*('Data &amp; d)'!$G$4*I$2^(1/2)*$C71^(1/2))-($C71*'Data &amp; d)'!$G$5)-(I$2^3)</f>
        <v>-2450.1790143825469</v>
      </c>
      <c r="J71" s="19">
        <f>$B71*('Data &amp; d)'!$G$4*J$2^(1/2)*$C71^(1/2))-($C71*'Data &amp; d)'!$G$5)-(J$2^3)</f>
        <v>-1197.725715808705</v>
      </c>
      <c r="K71" s="19">
        <f>$B71*('Data &amp; d)'!$G$4*K$2^(1/2)*$C71^(1/2))-($C71*'Data &amp; d)'!$G$5)-(K$2^3)</f>
        <v>-250.31320971387413</v>
      </c>
      <c r="L71" s="19">
        <f>$B71*('Data &amp; d)'!$G$4*L$2^(1/2)*$C71^(1/2))-($C71*'Data &amp; d)'!$G$5)-(L$2^3)</f>
        <v>527.41022020995297</v>
      </c>
      <c r="M71" s="19">
        <f>$B71*('Data &amp; d)'!$G$4*M$2^(1/2)*$C71^(1/2))-($C71*'Data &amp; d)'!$G$5)-(M$2^3)</f>
        <v>1184.1959712278376</v>
      </c>
      <c r="N71" s="19">
        <f>$B71*('Data &amp; d)'!$G$4*N$2^(1/2)*$C71^(1/2))-($C71*'Data &amp; d)'!$G$5)-(N$2^3)</f>
        <v>1742.1238931762355</v>
      </c>
      <c r="O71" s="19">
        <f>$B71*('Data &amp; d)'!$G$4*O$2^(1/2)*$C71^(1/2))-($C71*'Data &amp; d)'!$G$5)-(O$2^3)</f>
        <v>2211.8747048569385</v>
      </c>
      <c r="P71" s="19">
        <f>$B71*('Data &amp; d)'!$G$4*P$2^(1/2)*$C71^(1/2))-($C71*'Data &amp; d)'!$G$5)-(P$2^3)</f>
        <v>2598.3168173576369</v>
      </c>
      <c r="Q71" s="19">
        <f>$B71*('Data &amp; d)'!$G$4*Q$2^(1/2)*$C71^(1/2))-($C71*'Data &amp; d)'!$G$5)-(Q$2^3)</f>
        <v>2902.9994548024524</v>
      </c>
      <c r="R71" s="19">
        <f>$B71*('Data &amp; d)'!$G$4*R$2^(1/2)*$C71^(1/2))-($C71*'Data &amp; d)'!$G$5)-(R$2^3)</f>
        <v>3125.419161325287</v>
      </c>
      <c r="S71" s="19">
        <f>$B71*('Data &amp; d)'!$G$4*S$2^(1/2)*$C71^(1/2))-($C71*'Data &amp; d)'!$G$5)-(S$2^3)</f>
        <v>3263.7253837621856</v>
      </c>
      <c r="T71" s="19">
        <f>$B71*('Data &amp; d)'!$G$4*T$2^(1/2)*$C71^(1/2))-($C71*'Data &amp; d)'!$G$5)-(T$2^3)</f>
        <v>3315.1418295472986</v>
      </c>
      <c r="U71" s="19">
        <f>$B71*('Data &amp; d)'!$G$4*U$2^(1/2)*$C71^(1/2))-($C71*'Data &amp; d)'!$G$5)-(U$2^3)</f>
        <v>3276.2321439720135</v>
      </c>
      <c r="V71" s="19">
        <f>$B71*('Data &amp; d)'!$G$4*V$2^(1/2)*$C71^(1/2))-($C71*'Data &amp; d)'!$G$5)-(V$2^3)</f>
        <v>3143.0749207833042</v>
      </c>
      <c r="W71" s="19">
        <f>$B71*('Data &amp; d)'!$G$4*W$2^(1/2)*$C71^(1/2))-($C71*'Data &amp; d)'!$G$5)-(W$2^3)</f>
        <v>2911.3832192592608</v>
      </c>
      <c r="X71" s="19">
        <f>$B71*('Data &amp; d)'!$G$4*X$2^(1/2)*$C71^(1/2))-($C71*'Data &amp; d)'!$G$5)-(X$2^3)</f>
        <v>2576.5886893949528</v>
      </c>
      <c r="Y71" s="19">
        <f>$B71*('Data &amp; d)'!$G$4*Y$2^(1/2)*$C71^(1/2))-($C71*'Data &amp; d)'!$G$5)-(Y$2^3)</f>
        <v>2133.9023293657856</v>
      </c>
      <c r="Z71" s="19">
        <f>$B71*('Data &amp; d)'!$G$4*Z$2^(1/2)*$C71^(1/2))-($C71*'Data &amp; d)'!$G$5)-(Z$2^3)</f>
        <v>1578.3593505239742</v>
      </c>
      <c r="AA71" s="19">
        <f>$B71*('Data &amp; d)'!$G$4*AA$2^(1/2)*$C71^(1/2))-($C71*'Data &amp; d)'!$G$5)-(AA$2^3)</f>
        <v>904.85295343134476</v>
      </c>
      <c r="AB71" s="19">
        <f>$B71*('Data &amp; d)'!$G$4*AB$2^(1/2)*$C71^(1/2))-($C71*'Data &amp; d)'!$G$5)-(AB$2^3)</f>
        <v>108.16019143072208</v>
      </c>
      <c r="AC71" s="19">
        <f>$B71*('Data &amp; d)'!$G$4*AC$2^(1/2)*$C71^(1/2))-($C71*'Data &amp; d)'!$G$5)-(AC$2^3)</f>
        <v>-817.03792418707962</v>
      </c>
      <c r="AD71" s="19">
        <f>$B71*('Data &amp; d)'!$G$4*AD$2^(1/2)*$C71^(1/2))-($C71*'Data &amp; d)'!$G$5)-(AD$2^3)</f>
        <v>-1876.1405838929277</v>
      </c>
      <c r="AE71" s="19">
        <f>$B71*('Data &amp; d)'!$G$4*AE$2^(1/2)*$C71^(1/2))-($C71*'Data &amp; d)'!$G$5)-(AE$2^3)</f>
        <v>-3074.6145482710454</v>
      </c>
      <c r="AF71" s="19">
        <f>$B71*('Data &amp; d)'!$G$4*AF$2^(1/2)*$C71^(1/2))-($C71*'Data &amp; d)'!$G$5)-(AF$2^3)</f>
        <v>-4417.9839646724831</v>
      </c>
      <c r="AG71" s="20">
        <f>$B71*('Data &amp; d)'!$G$4*AG$2^(1/2)*$C71^(1/2))-($C71*'Data &amp; d)'!$G$5)-(AG$2^3)</f>
        <v>-5911.8220760125514</v>
      </c>
    </row>
    <row r="72" spans="1:33" x14ac:dyDescent="0.2">
      <c r="A72" s="16">
        <v>43534</v>
      </c>
      <c r="B72" s="17">
        <v>131.36000000000001</v>
      </c>
      <c r="C72" s="12">
        <v>97.661029162696096</v>
      </c>
      <c r="D72">
        <f>B72*('Data &amp; d)'!$G$4*$B$96^(1/2)*C72^(1/2))-(C72*'Data &amp; d)'!$G$5)-($B$96^3)</f>
        <v>3642.348502976613</v>
      </c>
      <c r="H72" s="18">
        <f>$B72*('Data &amp; d)'!$G$4*H$2^(1/2)*$C72^(1/2))-($C72*'Data &amp; d)'!$G$5)-(H$2^3)</f>
        <v>-5859.6617497617653</v>
      </c>
      <c r="I72" s="19">
        <f>$B72*('Data &amp; d)'!$G$4*I$2^(1/2)*$C72^(1/2))-($C72*'Data &amp; d)'!$G$5)-(I$2^3)</f>
        <v>-2615.2948920311237</v>
      </c>
      <c r="J72" s="19">
        <f>$B72*('Data &amp; d)'!$G$4*J$2^(1/2)*$C72^(1/2))-($C72*'Data &amp; d)'!$G$5)-(J$2^3)</f>
        <v>-1278.019924682937</v>
      </c>
      <c r="K72" s="19">
        <f>$B72*('Data &amp; d)'!$G$4*K$2^(1/2)*$C72^(1/2))-($C72*'Data &amp; d)'!$G$5)-(K$2^3)</f>
        <v>-265.52146297213858</v>
      </c>
      <c r="L72" s="19">
        <f>$B72*('Data &amp; d)'!$G$4*L$2^(1/2)*$C72^(1/2))-($C72*'Data &amp; d)'!$G$5)-(L$2^3)</f>
        <v>567.07196569951793</v>
      </c>
      <c r="M72" s="19">
        <f>$B72*('Data &amp; d)'!$G$4*M$2^(1/2)*$C72^(1/2))-($C72*'Data &amp; d)'!$G$5)-(M$2^3)</f>
        <v>1272.1991560488377</v>
      </c>
      <c r="N72" s="19">
        <f>$B72*('Data &amp; d)'!$G$4*N$2^(1/2)*$C72^(1/2))-($C72*'Data &amp; d)'!$G$5)-(N$2^3)</f>
        <v>1873.8310798179145</v>
      </c>
      <c r="O72" s="19">
        <f>$B72*('Data &amp; d)'!$G$4*O$2^(1/2)*$C72^(1/2))-($C72*'Data &amp; d)'!$G$5)-(O$2^3)</f>
        <v>2383.771868964649</v>
      </c>
      <c r="P72" s="19">
        <f>$B72*('Data &amp; d)'!$G$4*P$2^(1/2)*$C72^(1/2))-($C72*'Data &amp; d)'!$G$5)-(P$2^3)</f>
        <v>2807.6219003958913</v>
      </c>
      <c r="Q72" s="19">
        <f>$B72*('Data &amp; d)'!$G$4*Q$2^(1/2)*$C72^(1/2))-($C72*'Data &amp; d)'!$G$5)-(Q$2^3)</f>
        <v>3147.4388234301596</v>
      </c>
      <c r="R72" s="19">
        <f>$B72*('Data &amp; d)'!$G$4*R$2^(1/2)*$C72^(1/2))-($C72*'Data &amp; d)'!$G$5)-(R$2^3)</f>
        <v>3403.0893634906943</v>
      </c>
      <c r="S72" s="19">
        <f>$B72*('Data &amp; d)'!$G$4*S$2^(1/2)*$C72^(1/2))-($C72*'Data &amp; d)'!$G$5)-(S$2^3)</f>
        <v>3573.002424385485</v>
      </c>
      <c r="T72" s="19">
        <f>$B72*('Data &amp; d)'!$G$4*T$2^(1/2)*$C72^(1/2))-($C72*'Data &amp; d)'!$G$5)-(T$2^3)</f>
        <v>3654.6188238174882</v>
      </c>
      <c r="U72" s="19">
        <f>$B72*('Data &amp; d)'!$G$4*U$2^(1/2)*$C72^(1/2))-($C72*'Data &amp; d)'!$G$5)-(U$2^3)</f>
        <v>3644.6748634775076</v>
      </c>
      <c r="V72" s="19">
        <f>$B72*('Data &amp; d)'!$G$4*V$2^(1/2)*$C72^(1/2))-($C72*'Data &amp; d)'!$G$5)-(V$2^3)</f>
        <v>3539.3891262574243</v>
      </c>
      <c r="W72" s="19">
        <f>$B72*('Data &amp; d)'!$G$4*W$2^(1/2)*$C72^(1/2))-($C72*'Data &amp; d)'!$G$5)-(W$2^3)</f>
        <v>3334.590042562505</v>
      </c>
      <c r="X72" s="19">
        <f>$B72*('Data &amp; d)'!$G$4*X$2^(1/2)*$C72^(1/2))-($C72*'Data &amp; d)'!$G$5)-(X$2^3)</f>
        <v>3025.8056811608012</v>
      </c>
      <c r="Y72" s="19">
        <f>$B72*('Data &amp; d)'!$G$4*Y$2^(1/2)*$C72^(1/2))-($C72*'Data &amp; d)'!$G$5)-(Y$2^3)</f>
        <v>2608.3285985405537</v>
      </c>
      <c r="Z72" s="19">
        <f>$B72*('Data &amp; d)'!$G$4*Z$2^(1/2)*$C72^(1/2))-($C72*'Data &amp; d)'!$G$5)-(Z$2^3)</f>
        <v>2077.2637254747178</v>
      </c>
      <c r="AA72" s="19">
        <f>$B72*('Data &amp; d)'!$G$4*AA$2^(1/2)*$C72^(1/2))-($C72*'Data &amp; d)'!$G$5)-(AA$2^3)</f>
        <v>1427.5644178022449</v>
      </c>
      <c r="AB72" s="19">
        <f>$B72*('Data &amp; d)'!$G$4*AB$2^(1/2)*$C72^(1/2))-($C72*'Data &amp; d)'!$G$5)-(AB$2^3)</f>
        <v>654.06006185943988</v>
      </c>
      <c r="AC72" s="19">
        <f>$B72*('Data &amp; d)'!$G$4*AC$2^(1/2)*$C72^(1/2))-($C72*'Data &amp; d)'!$G$5)-(AC$2^3)</f>
        <v>-248.52246631012167</v>
      </c>
      <c r="AD72" s="19">
        <f>$B72*('Data &amp; d)'!$G$4*AD$2^(1/2)*$C72^(1/2))-($C72*'Data &amp; d)'!$G$5)-(AD$2^3)</f>
        <v>-1285.5418938533221</v>
      </c>
      <c r="AE72" s="19">
        <f>$B72*('Data &amp; d)'!$G$4*AE$2^(1/2)*$C72^(1/2))-($C72*'Data &amp; d)'!$G$5)-(AE$2^3)</f>
        <v>-2462.4290687428111</v>
      </c>
      <c r="AF72" s="19">
        <f>$B72*('Data &amp; d)'!$G$4*AF$2^(1/2)*$C72^(1/2))-($C72*'Data &amp; d)'!$G$5)-(AF$2^3)</f>
        <v>-3784.6760906024065</v>
      </c>
      <c r="AG72" s="20">
        <f>$B72*('Data &amp; d)'!$G$4*AG$2^(1/2)*$C72^(1/2))-($C72*'Data &amp; d)'!$G$5)-(AG$2^3)</f>
        <v>-5257.8274611085581</v>
      </c>
    </row>
    <row r="73" spans="1:33" x14ac:dyDescent="0.2">
      <c r="A73" s="16">
        <v>43535</v>
      </c>
      <c r="B73" s="17">
        <v>127</v>
      </c>
      <c r="C73" s="12">
        <v>91.279862178069592</v>
      </c>
      <c r="D73">
        <f>B73*('Data &amp; d)'!$G$4*$B$96^(1/2)*C73^(1/2))-(C73*'Data &amp; d)'!$G$5)-($B$96^3)</f>
        <v>3259.8384548507597</v>
      </c>
      <c r="H73" s="18">
        <f>$B73*('Data &amp; d)'!$G$4*H$2^(1/2)*$C73^(1/2))-($C73*'Data &amp; d)'!$G$5)-(H$2^3)</f>
        <v>-5476.7917306841755</v>
      </c>
      <c r="I73" s="19">
        <f>$B73*('Data &amp; d)'!$G$4*I$2^(1/2)*$C73^(1/2))-($C73*'Data &amp; d)'!$G$5)-(I$2^3)</f>
        <v>-2444.3810089572239</v>
      </c>
      <c r="J73" s="19">
        <f>$B73*('Data &amp; d)'!$G$4*J$2^(1/2)*$C73^(1/2))-($C73*'Data &amp; d)'!$G$5)-(J$2^3)</f>
        <v>-1194.9011477699614</v>
      </c>
      <c r="K73" s="19">
        <f>$B73*('Data &amp; d)'!$G$4*K$2^(1/2)*$C73^(1/2))-($C73*'Data &amp; d)'!$G$5)-(K$2^3)</f>
        <v>-249.77024042891844</v>
      </c>
      <c r="L73" s="19">
        <f>$B73*('Data &amp; d)'!$G$4*L$2^(1/2)*$C73^(1/2))-($C73*'Data &amp; d)'!$G$5)-(L$2^3)</f>
        <v>526.02971276972767</v>
      </c>
      <c r="M73" s="19">
        <f>$B73*('Data &amp; d)'!$G$4*M$2^(1/2)*$C73^(1/2))-($C73*'Data &amp; d)'!$G$5)-(M$2^3)</f>
        <v>1181.1208467739871</v>
      </c>
      <c r="N73" s="19">
        <f>$B73*('Data &amp; d)'!$G$4*N$2^(1/2)*$C73^(1/2))-($C73*'Data &amp; d)'!$G$5)-(N$2^3)</f>
        <v>1737.51671783451</v>
      </c>
      <c r="O73" s="19">
        <f>$B73*('Data &amp; d)'!$G$4*O$2^(1/2)*$C73^(1/2))-($C73*'Data &amp; d)'!$G$5)-(O$2^3)</f>
        <v>2205.8586633222931</v>
      </c>
      <c r="P73" s="19">
        <f>$B73*('Data &amp; d)'!$G$4*P$2^(1/2)*$C73^(1/2))-($C73*'Data &amp; d)'!$G$5)-(P$2^3)</f>
        <v>2590.9894351442526</v>
      </c>
      <c r="Q73" s="19">
        <f>$B73*('Data &amp; d)'!$G$4*Q$2^(1/2)*$C73^(1/2))-($C73*'Data &amp; d)'!$G$5)-(Q$2^3)</f>
        <v>2894.4404344966806</v>
      </c>
      <c r="R73" s="19">
        <f>$B73*('Data &amp; d)'!$G$4*R$2^(1/2)*$C73^(1/2))-($C73*'Data &amp; d)'!$G$5)-(R$2^3)</f>
        <v>3115.6952287482054</v>
      </c>
      <c r="S73" s="19">
        <f>$B73*('Data &amp; d)'!$G$4*S$2^(1/2)*$C73^(1/2))-($C73*'Data &amp; d)'!$G$5)-(S$2^3)</f>
        <v>3252.8934683252974</v>
      </c>
      <c r="T73" s="19">
        <f>$B73*('Data &amp; d)'!$G$4*T$2^(1/2)*$C73^(1/2))-($C73*'Data &amp; d)'!$G$5)-(T$2^3)</f>
        <v>3303.2512498263386</v>
      </c>
      <c r="U73" s="19">
        <f>$B73*('Data &amp; d)'!$G$4*U$2^(1/2)*$C73^(1/2))-($C73*'Data &amp; d)'!$G$5)-(U$2^3)</f>
        <v>3263.3261660445751</v>
      </c>
      <c r="V73" s="19">
        <f>$B73*('Data &amp; d)'!$G$4*V$2^(1/2)*$C73^(1/2))-($C73*'Data &amp; d)'!$G$5)-(V$2^3)</f>
        <v>3129.1919033847462</v>
      </c>
      <c r="W73" s="19">
        <f>$B73*('Data &amp; d)'!$G$4*W$2^(1/2)*$C73^(1/2))-($C73*'Data &amp; d)'!$G$5)-(W$2^3)</f>
        <v>2896.5574767713297</v>
      </c>
      <c r="X73" s="19">
        <f>$B73*('Data &amp; d)'!$G$4*X$2^(1/2)*$C73^(1/2))-($C73*'Data &amp; d)'!$G$5)-(X$2^3)</f>
        <v>2560.8511562236308</v>
      </c>
      <c r="Y73" s="19">
        <f>$B73*('Data &amp; d)'!$G$4*Y$2^(1/2)*$C73^(1/2))-($C73*'Data &amp; d)'!$G$5)-(Y$2^3)</f>
        <v>2117.2810808771483</v>
      </c>
      <c r="Z73" s="19">
        <f>$B73*('Data &amp; d)'!$G$4*Z$2^(1/2)*$C73^(1/2))-($C73*'Data &amp; d)'!$G$5)-(Z$2^3)</f>
        <v>1560.880018058464</v>
      </c>
      <c r="AA73" s="19">
        <f>$B73*('Data &amp; d)'!$G$4*AA$2^(1/2)*$C73^(1/2))-($C73*'Data &amp; d)'!$G$5)-(AA$2^3)</f>
        <v>886.53905957638744</v>
      </c>
      <c r="AB73" s="19">
        <f>$B73*('Data &amp; d)'!$G$4*AB$2^(1/2)*$C73^(1/2))-($C73*'Data &amp; d)'!$G$5)-(AB$2^3)</f>
        <v>89.033424232149628</v>
      </c>
      <c r="AC73" s="19">
        <f>$B73*('Data &amp; d)'!$G$4*AC$2^(1/2)*$C73^(1/2))-($C73*'Data &amp; d)'!$G$5)-(AC$2^3)</f>
        <v>-836.95748447979531</v>
      </c>
      <c r="AD73" s="19">
        <f>$B73*('Data &amp; d)'!$G$4*AD$2^(1/2)*$C73^(1/2))-($C73*'Data &amp; d)'!$G$5)-(AD$2^3)</f>
        <v>-1896.8342754787154</v>
      </c>
      <c r="AE73" s="19">
        <f>$B73*('Data &amp; d)'!$G$4*AE$2^(1/2)*$C73^(1/2))-($C73*'Data &amp; d)'!$G$5)-(AE$2^3)</f>
        <v>-3096.0649682712738</v>
      </c>
      <c r="AF73" s="19">
        <f>$B73*('Data &amp; d)'!$G$4*AF$2^(1/2)*$C73^(1/2))-($C73*'Data &amp; d)'!$G$5)-(AF$2^3)</f>
        <v>-4440.1748336468045</v>
      </c>
      <c r="AG73" s="20">
        <f>$B73*('Data &amp; d)'!$G$4*AG$2^(1/2)*$C73^(1/2))-($C73*'Data &amp; d)'!$G$5)-(AG$2^3)</f>
        <v>-5934.7381220494171</v>
      </c>
    </row>
    <row r="74" spans="1:33" x14ac:dyDescent="0.2">
      <c r="A74" s="16">
        <v>43536</v>
      </c>
      <c r="B74" s="17">
        <v>135.69</v>
      </c>
      <c r="C74" s="12">
        <v>104.20251927668316</v>
      </c>
      <c r="D74">
        <f>B74*('Data &amp; d)'!$G$4*$B$96^(1/2)*C74^(1/2))-(C74*'Data &amp; d)'!$G$5)-($B$96^3)</f>
        <v>4035.0038937847808</v>
      </c>
      <c r="H74" s="18">
        <f>$B74*('Data &amp; d)'!$G$4*H$2^(1/2)*$C74^(1/2))-($C74*'Data &amp; d)'!$G$5)-(H$2^3)</f>
        <v>-6252.1511566009895</v>
      </c>
      <c r="I74" s="19">
        <f>$B74*('Data &amp; d)'!$G$4*I$2^(1/2)*$C74^(1/2))-($C74*'Data &amp; d)'!$G$5)-(I$2^3)</f>
        <v>-2790.3547306810501</v>
      </c>
      <c r="J74" s="19">
        <f>$B74*('Data &amp; d)'!$G$4*J$2^(1/2)*$C74^(1/2))-($C74*'Data &amp; d)'!$G$5)-(J$2^3)</f>
        <v>-1363.0174873279311</v>
      </c>
      <c r="K74" s="19">
        <f>$B74*('Data &amp; d)'!$G$4*K$2^(1/2)*$C74^(1/2))-($C74*'Data &amp; d)'!$G$5)-(K$2^3)</f>
        <v>-281.41181063973727</v>
      </c>
      <c r="L74" s="19">
        <f>$B74*('Data &amp; d)'!$G$4*L$2^(1/2)*$C74^(1/2))-($C74*'Data &amp; d)'!$G$5)-(L$2^3)</f>
        <v>609.44169523888922</v>
      </c>
      <c r="M74" s="19">
        <f>$B74*('Data &amp; d)'!$G$4*M$2^(1/2)*$C74^(1/2))-($C74*'Data &amp; d)'!$G$5)-(M$2^3)</f>
        <v>1365.8970439993091</v>
      </c>
      <c r="N74" s="19">
        <f>$B74*('Data &amp; d)'!$G$4*N$2^(1/2)*$C74^(1/2))-($C74*'Data &amp; d)'!$G$5)-(N$2^3)</f>
        <v>2013.9331700361499</v>
      </c>
      <c r="O74" s="19">
        <f>$B74*('Data &amp; d)'!$G$4*O$2^(1/2)*$C74^(1/2))-($C74*'Data &amp; d)'!$G$5)-(O$2^3)</f>
        <v>2566.5470272264674</v>
      </c>
      <c r="P74" s="19">
        <f>$B74*('Data &amp; d)'!$G$4*P$2^(1/2)*$C74^(1/2))-($C74*'Data &amp; d)'!$G$5)-(P$2^3)</f>
        <v>3030.1161819451272</v>
      </c>
      <c r="Q74" s="19">
        <f>$B74*('Data &amp; d)'!$G$4*Q$2^(1/2)*$C74^(1/2))-($C74*'Data &amp; d)'!$G$5)-(Q$2^3)</f>
        <v>3407.2381211588281</v>
      </c>
      <c r="R74" s="19">
        <f>$B74*('Data &amp; d)'!$G$4*R$2^(1/2)*$C74^(1/2))-($C74*'Data &amp; d)'!$G$5)-(R$2^3)</f>
        <v>3698.1726227965437</v>
      </c>
      <c r="S74" s="19">
        <f>$B74*('Data &amp; d)'!$G$4*S$2^(1/2)*$C74^(1/2))-($C74*'Data &amp; d)'!$G$5)-(S$2^3)</f>
        <v>3901.6453135591555</v>
      </c>
      <c r="T74" s="19">
        <f>$B74*('Data &amp; d)'!$G$4*T$2^(1/2)*$C74^(1/2))-($C74*'Data &amp; d)'!$G$5)-(T$2^3)</f>
        <v>4015.3275353215149</v>
      </c>
      <c r="U74" s="19">
        <f>$B74*('Data &amp; d)'!$G$4*U$2^(1/2)*$C74^(1/2))-($C74*'Data &amp; d)'!$G$5)-(U$2^3)</f>
        <v>4036.1389135467898</v>
      </c>
      <c r="V74" s="19">
        <f>$B74*('Data &amp; d)'!$G$4*V$2^(1/2)*$C74^(1/2))-($C74*'Data &amp; d)'!$G$5)-(V$2^3)</f>
        <v>3960.4466693367531</v>
      </c>
      <c r="W74" s="19">
        <f>$B74*('Data &amp; d)'!$G$4*W$2^(1/2)*$C74^(1/2))-($C74*'Data &amp; d)'!$G$5)-(W$2^3)</f>
        <v>3784.201732293498</v>
      </c>
      <c r="X74" s="19">
        <f>$B74*('Data &amp; d)'!$G$4*X$2^(1/2)*$C74^(1/2))-($C74*'Data &amp; d)'!$G$5)-(X$2^3)</f>
        <v>3503.0345470787679</v>
      </c>
      <c r="Y74" s="19">
        <f>$B74*('Data &amp; d)'!$G$4*Y$2^(1/2)*$C74^(1/2))-($C74*'Data &amp; d)'!$G$5)-(Y$2^3)</f>
        <v>3112.3242674782405</v>
      </c>
      <c r="Z74" s="19">
        <f>$B74*('Data &amp; d)'!$G$4*Z$2^(1/2)*$C74^(1/2))-($C74*'Data &amp; d)'!$G$5)-(Z$2^3)</f>
        <v>2607.2498512181846</v>
      </c>
      <c r="AA74" s="19">
        <f>$B74*('Data &amp; d)'!$G$4*AA$2^(1/2)*$C74^(1/2))-($C74*'Data &amp; d)'!$G$5)-(AA$2^3)</f>
        <v>1982.8285260378543</v>
      </c>
      <c r="AB74" s="19">
        <f>$B74*('Data &amp; d)'!$G$4*AB$2^(1/2)*$C74^(1/2))-($C74*'Data &amp; d)'!$G$5)-(AB$2^3)</f>
        <v>1233.9452445996067</v>
      </c>
      <c r="AC74" s="19">
        <f>$B74*('Data &amp; d)'!$G$4*AC$2^(1/2)*$C74^(1/2))-($C74*'Data &amp; d)'!$G$5)-(AC$2^3)</f>
        <v>355.37558139967223</v>
      </c>
      <c r="AD74" s="19">
        <f>$B74*('Data &amp; d)'!$G$4*AD$2^(1/2)*$C74^(1/2))-($C74*'Data &amp; d)'!$G$5)-(AD$2^3)</f>
        <v>-658.19622740586055</v>
      </c>
      <c r="AE74" s="19">
        <f>$B74*('Data &amp; d)'!$G$4*AE$2^(1/2)*$C74^(1/2))-($C74*'Data &amp; d)'!$G$5)-(AE$2^3)</f>
        <v>-1812.1628983595292</v>
      </c>
      <c r="AF74" s="19">
        <f>$B74*('Data &amp; d)'!$G$4*AF$2^(1/2)*$C74^(1/2))-($C74*'Data &amp; d)'!$G$5)-(AF$2^3)</f>
        <v>-3111.9825033267116</v>
      </c>
      <c r="AG74" s="20">
        <f>$B74*('Data &amp; d)'!$G$4*AG$2^(1/2)*$C74^(1/2))-($C74*'Data &amp; d)'!$G$5)-(AG$2^3)</f>
        <v>-4563.169027001295</v>
      </c>
    </row>
    <row r="75" spans="1:33" x14ac:dyDescent="0.2">
      <c r="A75" s="16">
        <v>43537</v>
      </c>
      <c r="B75" s="17">
        <v>153.58000000000001</v>
      </c>
      <c r="C75" s="12">
        <v>133.48447470545347</v>
      </c>
      <c r="D75">
        <f>B75*('Data &amp; d)'!$G$4*$B$96^(1/2)*C75^(1/2))-(C75*'Data &amp; d)'!$G$5)-($B$96^3)</f>
        <v>5792.2994832255463</v>
      </c>
      <c r="H75" s="18">
        <f>$B75*('Data &amp; d)'!$G$4*H$2^(1/2)*$C75^(1/2))-($C75*'Data &amp; d)'!$G$5)-(H$2^3)</f>
        <v>-8009.0684823272077</v>
      </c>
      <c r="I75" s="19">
        <f>$B75*('Data &amp; d)'!$G$4*I$2^(1/2)*$C75^(1/2))-($C75*'Data &amp; d)'!$G$5)-(I$2^3)</f>
        <v>-3574.0836726090947</v>
      </c>
      <c r="J75" s="19">
        <f>$B75*('Data &amp; d)'!$G$4*J$2^(1/2)*$C75^(1/2))-($C75*'Data &amp; d)'!$G$5)-(J$2^3)</f>
        <v>-1743.6386019428192</v>
      </c>
      <c r="K75" s="19">
        <f>$B75*('Data &amp; d)'!$G$4*K$2^(1/2)*$C75^(1/2))-($C75*'Data &amp; d)'!$G$5)-(K$2^3)</f>
        <v>-352.71741029167879</v>
      </c>
      <c r="L75" s="19">
        <f>$B75*('Data &amp; d)'!$G$4*L$2^(1/2)*$C75^(1/2))-($C75*'Data &amp; d)'!$G$5)-(L$2^3)</f>
        <v>798.90113710901824</v>
      </c>
      <c r="M75" s="19">
        <f>$B75*('Data &amp; d)'!$G$4*M$2^(1/2)*$C75^(1/2))-($C75*'Data &amp; d)'!$G$5)-(M$2^3)</f>
        <v>1785.0950993589631</v>
      </c>
      <c r="N75" s="19">
        <f>$B75*('Data &amp; d)'!$G$4*N$2^(1/2)*$C75^(1/2))-($C75*'Data &amp; d)'!$G$5)-(N$2^3)</f>
        <v>2640.830808219298</v>
      </c>
      <c r="O75" s="19">
        <f>$B75*('Data &amp; d)'!$G$4*O$2^(1/2)*$C75^(1/2))-($C75*'Data &amp; d)'!$G$5)-(O$2^3)</f>
        <v>3384.4441438470985</v>
      </c>
      <c r="P75" s="19">
        <f>$B75*('Data &amp; d)'!$G$4*P$2^(1/2)*$C75^(1/2))-($C75*'Data &amp; d)'!$G$5)-(P$2^3)</f>
        <v>4025.7912784415694</v>
      </c>
      <c r="Q75" s="19">
        <f>$B75*('Data &amp; d)'!$G$4*Q$2^(1/2)*$C75^(1/2))-($C75*'Data &amp; d)'!$G$5)-(Q$2^3)</f>
        <v>4569.8859468271312</v>
      </c>
      <c r="R75" s="19">
        <f>$B75*('Data &amp; d)'!$G$4*R$2^(1/2)*$C75^(1/2))-($C75*'Data &amp; d)'!$G$5)-(R$2^3)</f>
        <v>5018.7471822906609</v>
      </c>
      <c r="S75" s="19">
        <f>$B75*('Data &amp; d)'!$G$4*S$2^(1/2)*$C75^(1/2))-($C75*'Data &amp; d)'!$G$5)-(S$2^3)</f>
        <v>5372.4287072238658</v>
      </c>
      <c r="T75" s="19">
        <f>$B75*('Data &amp; d)'!$G$4*T$2^(1/2)*$C75^(1/2))-($C75*'Data &amp; d)'!$G$5)-(T$2^3)</f>
        <v>5629.6336617438501</v>
      </c>
      <c r="U75" s="19">
        <f>$B75*('Data &amp; d)'!$G$4*U$2^(1/2)*$C75^(1/2))-($C75*'Data &amp; d)'!$G$5)-(U$2^3)</f>
        <v>5788.1022062908178</v>
      </c>
      <c r="V75" s="19">
        <f>$B75*('Data &amp; d)'!$G$4*V$2^(1/2)*$C75^(1/2))-($C75*'Data &amp; d)'!$G$5)-(V$2^3)</f>
        <v>5844.8668485715662</v>
      </c>
      <c r="W75" s="19">
        <f>$B75*('Data &amp; d)'!$G$4*W$2^(1/2)*$C75^(1/2))-($C75*'Data &amp; d)'!$G$5)-(W$2^3)</f>
        <v>5796.4268097401236</v>
      </c>
      <c r="X75" s="19">
        <f>$B75*('Data &amp; d)'!$G$4*X$2^(1/2)*$C75^(1/2))-($C75*'Data &amp; d)'!$G$5)-(X$2^3)</f>
        <v>5638.8707565452441</v>
      </c>
      <c r="Y75" s="19">
        <f>$B75*('Data &amp; d)'!$G$4*Y$2^(1/2)*$C75^(1/2))-($C75*'Data &amp; d)'!$G$5)-(Y$2^3)</f>
        <v>5367.9654417760339</v>
      </c>
      <c r="Z75" s="19">
        <f>$B75*('Data &amp; d)'!$G$4*Z$2^(1/2)*$C75^(1/2))-($C75*'Data &amp; d)'!$G$5)-(Z$2^3)</f>
        <v>4979.2211588259579</v>
      </c>
      <c r="AA75" s="19">
        <f>$B75*('Data &amp; d)'!$G$4*AA$2^(1/2)*$C75^(1/2))-($C75*'Data &amp; d)'!$G$5)-(AA$2^3)</f>
        <v>4467.9410183155542</v>
      </c>
      <c r="AB75" s="19">
        <f>$B75*('Data &amp; d)'!$G$4*AB$2^(1/2)*$C75^(1/2))-($C75*'Data &amp; d)'!$G$5)-(AB$2^3)</f>
        <v>3829.2586810451339</v>
      </c>
      <c r="AC75" s="19">
        <f>$B75*('Data &amp; d)'!$G$4*AC$2^(1/2)*$C75^(1/2))-($C75*'Data &amp; d)'!$G$5)-(AC$2^3)</f>
        <v>3058.1676898803216</v>
      </c>
      <c r="AD75" s="19">
        <f>$B75*('Data &amp; d)'!$G$4*AD$2^(1/2)*$C75^(1/2))-($C75*'Data &amp; d)'!$G$5)-(AD$2^3)</f>
        <v>2149.5445795119722</v>
      </c>
      <c r="AE75" s="19">
        <f>$B75*('Data &amp; d)'!$G$4*AE$2^(1/2)*$C75^(1/2))-($C75*'Data &amp; d)'!$G$5)-(AE$2^3)</f>
        <v>1098.1673050552945</v>
      </c>
      <c r="AF75" s="19">
        <f>$B75*('Data &amp; d)'!$G$4*AF$2^(1/2)*$C75^(1/2))-($C75*'Data &amp; d)'!$G$5)-(AF$2^3)</f>
        <v>-101.26990123419637</v>
      </c>
      <c r="AG75" s="20">
        <f>$B75*('Data &amp; d)'!$G$4*AG$2^(1/2)*$C75^(1/2))-($C75*'Data &amp; d)'!$G$5)-(AG$2^3)</f>
        <v>-1454.1444337366393</v>
      </c>
    </row>
    <row r="76" spans="1:33" x14ac:dyDescent="0.2">
      <c r="A76" s="16">
        <v>43538</v>
      </c>
      <c r="B76" s="17">
        <v>146.57</v>
      </c>
      <c r="C76" s="12">
        <v>121.58241507021852</v>
      </c>
      <c r="D76">
        <f>B76*('Data &amp; d)'!$G$4*$B$96^(1/2)*C76^(1/2))-(C76*'Data &amp; d)'!$G$5)-($B$96^3)</f>
        <v>5077.8238085595203</v>
      </c>
      <c r="H76" s="18">
        <f>$B76*('Data &amp; d)'!$G$4*H$2^(1/2)*$C76^(1/2))-($C76*'Data &amp; d)'!$G$5)-(H$2^3)</f>
        <v>-7294.9449042131109</v>
      </c>
      <c r="I76" s="19">
        <f>$B76*('Data &amp; d)'!$G$4*I$2^(1/2)*$C76^(1/2))-($C76*'Data &amp; d)'!$G$5)-(I$2^3)</f>
        <v>-3255.5810291025709</v>
      </c>
      <c r="J76" s="19">
        <f>$B76*('Data &amp; d)'!$G$4*J$2^(1/2)*$C76^(1/2))-($C76*'Data &amp; d)'!$G$5)-(J$2^3)</f>
        <v>-1589.0075151094716</v>
      </c>
      <c r="K76" s="19">
        <f>$B76*('Data &amp; d)'!$G$4*K$2^(1/2)*$C76^(1/2))-($C76*'Data &amp; d)'!$G$5)-(K$2^3)</f>
        <v>-323.82939145578348</v>
      </c>
      <c r="L76" s="19">
        <f>$B76*('Data &amp; d)'!$G$4*L$2^(1/2)*$C76^(1/2))-($C76*'Data &amp; d)'!$G$5)-(L$2^3)</f>
        <v>721.78284600796906</v>
      </c>
      <c r="M76" s="19">
        <f>$B76*('Data &amp; d)'!$G$4*M$2^(1/2)*$C76^(1/2))-($C76*'Data &amp; d)'!$G$5)-(M$2^3)</f>
        <v>1614.5833743685271</v>
      </c>
      <c r="N76" s="19">
        <f>$B76*('Data &amp; d)'!$G$4*N$2^(1/2)*$C76^(1/2))-($C76*'Data &amp; d)'!$G$5)-(N$2^3)</f>
        <v>2385.8849649818494</v>
      </c>
      <c r="O76" s="19">
        <f>$B76*('Data &amp; d)'!$G$4*O$2^(1/2)*$C76^(1/2))-($C76*'Data &amp; d)'!$G$5)-(O$2^3)</f>
        <v>3051.8531155386099</v>
      </c>
      <c r="P76" s="19">
        <f>$B76*('Data &amp; d)'!$G$4*P$2^(1/2)*$C76^(1/2))-($C76*'Data &amp; d)'!$G$5)-(P$2^3)</f>
        <v>3620.9298739941678</v>
      </c>
      <c r="Q76" s="19">
        <f>$B76*('Data &amp; d)'!$G$4*Q$2^(1/2)*$C76^(1/2))-($C76*'Data &amp; d)'!$G$5)-(Q$2^3)</f>
        <v>4097.14672111851</v>
      </c>
      <c r="R76" s="19">
        <f>$B76*('Data &amp; d)'!$G$4*R$2^(1/2)*$C76^(1/2))-($C76*'Data &amp; d)'!$G$5)-(R$2^3)</f>
        <v>4481.807517000294</v>
      </c>
      <c r="S76" s="19">
        <f>$B76*('Data &amp; d)'!$G$4*S$2^(1/2)*$C76^(1/2))-($C76*'Data &amp; d)'!$G$5)-(S$2^3)</f>
        <v>4774.4260860349113</v>
      </c>
      <c r="T76" s="19">
        <f>$B76*('Data &amp; d)'!$G$4*T$2^(1/2)*$C76^(1/2))-($C76*'Data &amp; d)'!$G$5)-(T$2^3)</f>
        <v>4973.286121301544</v>
      </c>
      <c r="U76" s="19">
        <f>$B76*('Data &amp; d)'!$G$4*U$2^(1/2)*$C76^(1/2))-($C76*'Data &amp; d)'!$G$5)-(U$2^3)</f>
        <v>5075.794219030322</v>
      </c>
      <c r="V76" s="19">
        <f>$B76*('Data &amp; d)'!$G$4*V$2^(1/2)*$C76^(1/2))-($C76*'Data &amp; d)'!$G$5)-(V$2^3)</f>
        <v>5078.7124343488285</v>
      </c>
      <c r="W76" s="19">
        <f>$B76*('Data &amp; d)'!$G$4*W$2^(1/2)*$C76^(1/2))-($C76*'Data &amp; d)'!$G$5)-(W$2^3)</f>
        <v>4978.3170967080732</v>
      </c>
      <c r="X76" s="19">
        <f>$B76*('Data &amp; d)'!$G$4*X$2^(1/2)*$C76^(1/2))-($C76*'Data &amp; d)'!$G$5)-(X$2^3)</f>
        <v>4770.510596229049</v>
      </c>
      <c r="Y76" s="19">
        <f>$B76*('Data &amp; d)'!$G$4*Y$2^(1/2)*$C76^(1/2))-($C76*'Data &amp; d)'!$G$5)-(Y$2^3)</f>
        <v>4450.9021187975286</v>
      </c>
      <c r="Z76" s="19">
        <f>$B76*('Data &amp; d)'!$G$4*Z$2^(1/2)*$C76^(1/2))-($C76*'Data &amp; d)'!$G$5)-(Z$2^3)</f>
        <v>4014.8672630978053</v>
      </c>
      <c r="AA76" s="19">
        <f>$B76*('Data &amp; d)'!$G$4*AA$2^(1/2)*$C76^(1/2))-($C76*'Data &amp; d)'!$G$5)-(AA$2^3)</f>
        <v>3457.5929225261225</v>
      </c>
      <c r="AB76" s="19">
        <f>$B76*('Data &amp; d)'!$G$4*AB$2^(1/2)*$C76^(1/2))-($C76*'Data &amp; d)'!$G$5)-(AB$2^3)</f>
        <v>2774.1116529501651</v>
      </c>
      <c r="AC76" s="19">
        <f>$B76*('Data &amp; d)'!$G$4*AC$2^(1/2)*$C76^(1/2))-($C76*'Data &amp; d)'!$G$5)-(AC$2^3)</f>
        <v>1959.3283886460395</v>
      </c>
      <c r="AD76" s="19">
        <f>$B76*('Data &amp; d)'!$G$4*AD$2^(1/2)*$C76^(1/2))-($C76*'Data &amp; d)'!$G$5)-(AD$2^3)</f>
        <v>1008.0414910266281</v>
      </c>
      <c r="AE76" s="19">
        <f>$B76*('Data &amp; d)'!$G$4*AE$2^(1/2)*$C76^(1/2))-($C76*'Data &amp; d)'!$G$5)-(AE$2^3)</f>
        <v>-85.040466304048095</v>
      </c>
      <c r="AF76" s="19">
        <f>$B76*('Data &amp; d)'!$G$4*AF$2^(1/2)*$C76^(1/2))-($C76*'Data &amp; d)'!$G$5)-(AF$2^3)</f>
        <v>-1325.2851658231903</v>
      </c>
      <c r="AG76" s="20">
        <f>$B76*('Data &amp; d)'!$G$4*AG$2^(1/2)*$C76^(1/2))-($C76*'Data &amp; d)'!$G$5)-(AG$2^3)</f>
        <v>-2718.1255286604119</v>
      </c>
    </row>
    <row r="77" spans="1:33" x14ac:dyDescent="0.2">
      <c r="A77" s="16">
        <v>43539</v>
      </c>
      <c r="B77" s="17">
        <v>143.02000000000001</v>
      </c>
      <c r="C77" s="12">
        <v>115.76115595678993</v>
      </c>
      <c r="D77">
        <f>B77*('Data &amp; d)'!$G$4*$B$96^(1/2)*C77^(1/2))-(C77*'Data &amp; d)'!$G$5)-($B$96^3)</f>
        <v>4728.7293146513493</v>
      </c>
      <c r="H77" s="18">
        <f>$B77*('Data &amp; d)'!$G$4*H$2^(1/2)*$C77^(1/2))-($C77*'Data &amp; d)'!$G$5)-(H$2^3)</f>
        <v>-6945.6693574073961</v>
      </c>
      <c r="I77" s="19">
        <f>$B77*('Data &amp; d)'!$G$4*I$2^(1/2)*$C77^(1/2))-($C77*'Data &amp; d)'!$G$5)-(I$2^3)</f>
        <v>-3099.7045812194424</v>
      </c>
      <c r="J77" s="19">
        <f>$B77*('Data &amp; d)'!$G$4*J$2^(1/2)*$C77^(1/2))-($C77*'Data &amp; d)'!$G$5)-(J$2^3)</f>
        <v>-1513.2395969508143</v>
      </c>
      <c r="K77" s="19">
        <f>$B77*('Data &amp; d)'!$G$4*K$2^(1/2)*$C77^(1/2))-($C77*'Data &amp; d)'!$G$5)-(K$2^3)</f>
        <v>-309.5309101220264</v>
      </c>
      <c r="L77" s="19">
        <f>$B77*('Data &amp; d)'!$G$4*L$2^(1/2)*$C77^(1/2))-($C77*'Data &amp; d)'!$G$5)-(L$2^3)</f>
        <v>684.26019496851131</v>
      </c>
      <c r="M77" s="19">
        <f>$B77*('Data &amp; d)'!$G$4*M$2^(1/2)*$C77^(1/2))-($C77*'Data &amp; d)'!$G$5)-(M$2^3)</f>
        <v>1531.4053891961321</v>
      </c>
      <c r="N77" s="19">
        <f>$B77*('Data &amp; d)'!$G$4*N$2^(1/2)*$C77^(1/2))-($C77*'Data &amp; d)'!$G$5)-(N$2^3)</f>
        <v>2261.4314027131804</v>
      </c>
      <c r="O77" s="19">
        <f>$B77*('Data &amp; d)'!$G$4*O$2^(1/2)*$C77^(1/2))-($C77*'Data &amp; d)'!$G$5)-(O$2^3)</f>
        <v>2889.4427428111812</v>
      </c>
      <c r="P77" s="19">
        <f>$B77*('Data &amp; d)'!$G$4*P$2^(1/2)*$C77^(1/2))-($C77*'Data &amp; d)'!$G$5)-(P$2^3)</f>
        <v>3423.1901635057675</v>
      </c>
      <c r="Q77" s="19">
        <f>$B77*('Data &amp; d)'!$G$4*Q$2^(1/2)*$C77^(1/2))-($C77*'Data &amp; d)'!$G$5)-(Q$2^3)</f>
        <v>3866.2249711564637</v>
      </c>
      <c r="R77" s="19">
        <f>$B77*('Data &amp; d)'!$G$4*R$2^(1/2)*$C77^(1/2))-($C77*'Data &amp; d)'!$G$5)-(R$2^3)</f>
        <v>4219.50141378642</v>
      </c>
      <c r="S77" s="19">
        <f>$B77*('Data &amp; d)'!$G$4*S$2^(1/2)*$C77^(1/2))-($C77*'Data &amp; d)'!$G$5)-(S$2^3)</f>
        <v>4482.2693869215818</v>
      </c>
      <c r="T77" s="19">
        <f>$B77*('Data &amp; d)'!$G$4*T$2^(1/2)*$C77^(1/2))-($C77*'Data &amp; d)'!$G$5)-(T$2^3)</f>
        <v>4652.6075371633433</v>
      </c>
      <c r="U77" s="19">
        <f>$B77*('Data &amp; d)'!$G$4*U$2^(1/2)*$C77^(1/2))-($C77*'Data &amp; d)'!$G$5)-(U$2^3)</f>
        <v>4727.7593980421188</v>
      </c>
      <c r="V77" s="19">
        <f>$B77*('Data &amp; d)'!$G$4*V$2^(1/2)*$C77^(1/2))-($C77*'Data &amp; d)'!$G$5)-(V$2^3)</f>
        <v>4704.3548140754228</v>
      </c>
      <c r="W77" s="19">
        <f>$B77*('Data &amp; d)'!$G$4*W$2^(1/2)*$C77^(1/2))-($C77*'Data &amp; d)'!$G$5)-(W$2^3)</f>
        <v>4578.5611542150891</v>
      </c>
      <c r="X77" s="19">
        <f>$B77*('Data &amp; d)'!$G$4*X$2^(1/2)*$C77^(1/2))-($C77*'Data &amp; d)'!$G$5)-(X$2^3)</f>
        <v>4346.1897473444187</v>
      </c>
      <c r="Y77" s="19">
        <f>$B77*('Data &amp; d)'!$G$4*Y$2^(1/2)*$C77^(1/2))-($C77*'Data &amp; d)'!$G$5)-(Y$2^3)</f>
        <v>4002.7727528461401</v>
      </c>
      <c r="Z77" s="19">
        <f>$B77*('Data &amp; d)'!$G$4*Z$2^(1/2)*$C77^(1/2))-($C77*'Data &amp; d)'!$G$5)-(Z$2^3)</f>
        <v>3543.6199239623456</v>
      </c>
      <c r="AA77" s="19">
        <f>$B77*('Data &amp; d)'!$G$4*AA$2^(1/2)*$C77^(1/2))-($C77*'Data &amp; d)'!$G$5)-(AA$2^3)</f>
        <v>2963.8613413564581</v>
      </c>
      <c r="AB77" s="19">
        <f>$B77*('Data &amp; d)'!$G$4*AB$2^(1/2)*$C77^(1/2))-($C77*'Data &amp; d)'!$G$5)-(AB$2^3)</f>
        <v>2258.4801357996603</v>
      </c>
      <c r="AC77" s="19">
        <f>$B77*('Data &amp; d)'!$G$4*AC$2^(1/2)*$C77^(1/2))-($C77*'Data &amp; d)'!$G$5)-(AC$2^3)</f>
        <v>1422.3379253027506</v>
      </c>
      <c r="AD77" s="19">
        <f>$B77*('Data &amp; d)'!$G$4*AD$2^(1/2)*$C77^(1/2))-($C77*'Data &amp; d)'!$G$5)-(AD$2^3)</f>
        <v>450.19485631019234</v>
      </c>
      <c r="AE77" s="19">
        <f>$B77*('Data &amp; d)'!$G$4*AE$2^(1/2)*$C77^(1/2))-($C77*'Data &amp; d)'!$G$5)-(AE$2^3)</f>
        <v>-663.27441469154837</v>
      </c>
      <c r="AF77" s="19">
        <f>$B77*('Data &amp; d)'!$G$4*AF$2^(1/2)*$C77^(1/2))-($C77*'Data &amp; d)'!$G$5)-(AF$2^3)</f>
        <v>-1923.467837166243</v>
      </c>
      <c r="AG77" s="20">
        <f>$B77*('Data &amp; d)'!$G$4*AG$2^(1/2)*$C77^(1/2))-($C77*'Data &amp; d)'!$G$5)-(AG$2^3)</f>
        <v>-3335.8454764676299</v>
      </c>
    </row>
    <row r="78" spans="1:33" x14ac:dyDescent="0.2">
      <c r="A78" s="16">
        <v>43540</v>
      </c>
      <c r="B78" s="17">
        <v>153.96</v>
      </c>
      <c r="C78" s="12">
        <v>134.14381024995851</v>
      </c>
      <c r="D78">
        <f>B78*('Data &amp; d)'!$G$4*$B$96^(1/2)*C78^(1/2))-(C78*'Data &amp; d)'!$G$5)-($B$96^3)</f>
        <v>5831.9835577691611</v>
      </c>
      <c r="H78" s="18">
        <f>$B78*('Data &amp; d)'!$G$4*H$2^(1/2)*$C78^(1/2))-($C78*'Data &amp; d)'!$G$5)-(H$2^3)</f>
        <v>-8048.6286149975103</v>
      </c>
      <c r="I78" s="19">
        <f>$B78*('Data &amp; d)'!$G$4*I$2^(1/2)*$C78^(1/2))-($C78*'Data &amp; d)'!$G$5)-(I$2^3)</f>
        <v>-3591.6987655776074</v>
      </c>
      <c r="J78" s="19">
        <f>$B78*('Data &amp; d)'!$G$4*J$2^(1/2)*$C78^(1/2))-($C78*'Data &amp; d)'!$G$5)-(J$2^3)</f>
        <v>-1752.1637618400346</v>
      </c>
      <c r="K78" s="19">
        <f>$B78*('Data &amp; d)'!$G$4*K$2^(1/2)*$C78^(1/2))-($C78*'Data &amp; d)'!$G$5)-(K$2^3)</f>
        <v>-354.26761922436526</v>
      </c>
      <c r="L78" s="19">
        <f>$B78*('Data &amp; d)'!$G$4*L$2^(1/2)*$C78^(1/2))-($C78*'Data &amp; d)'!$G$5)-(L$2^3)</f>
        <v>803.23108384229545</v>
      </c>
      <c r="M78" s="19">
        <f>$B78*('Data &amp; d)'!$G$4*M$2^(1/2)*$C78^(1/2))-($C78*'Data &amp; d)'!$G$5)-(M$2^3)</f>
        <v>1794.605567230793</v>
      </c>
      <c r="N78" s="19">
        <f>$B78*('Data &amp; d)'!$G$4*N$2^(1/2)*$C78^(1/2))-($C78*'Data &amp; d)'!$G$5)-(N$2^3)</f>
        <v>2655.0248252034989</v>
      </c>
      <c r="O78" s="19">
        <f>$B78*('Data &amp; d)'!$G$4*O$2^(1/2)*$C78^(1/2))-($C78*'Data &amp; d)'!$G$5)-(O$2^3)</f>
        <v>3402.9451287391703</v>
      </c>
      <c r="P78" s="19">
        <f>$B78*('Data &amp; d)'!$G$4*P$2^(1/2)*$C78^(1/2))-($C78*'Data &amp; d)'!$G$5)-(P$2^3)</f>
        <v>4048.3010913174412</v>
      </c>
      <c r="Q78" s="19">
        <f>$B78*('Data &amp; d)'!$G$4*Q$2^(1/2)*$C78^(1/2))-($C78*'Data &amp; d)'!$G$5)-(Q$2^3)</f>
        <v>4596.1609332621983</v>
      </c>
      <c r="R78" s="19">
        <f>$B78*('Data &amp; d)'!$G$4*R$2^(1/2)*$C78^(1/2))-($C78*'Data &amp; d)'!$G$5)-(R$2^3)</f>
        <v>5048.5833584208349</v>
      </c>
      <c r="S78" s="19">
        <f>$B78*('Data &amp; d)'!$G$4*S$2^(1/2)*$C78^(1/2))-($C78*'Data &amp; d)'!$G$5)-(S$2^3)</f>
        <v>5405.6520372538516</v>
      </c>
      <c r="T78" s="19">
        <f>$B78*('Data &amp; d)'!$G$4*T$2^(1/2)*$C78^(1/2))-($C78*'Data &amp; d)'!$G$5)-(T$2^3)</f>
        <v>5666.0933765487798</v>
      </c>
      <c r="U78" s="19">
        <f>$B78*('Data &amp; d)'!$G$4*U$2^(1/2)*$C78^(1/2))-($C78*'Data &amp; d)'!$G$5)-(U$2^3)</f>
        <v>5827.6660395074096</v>
      </c>
      <c r="V78" s="19">
        <f>$B78*('Data &amp; d)'!$G$4*V$2^(1/2)*$C78^(1/2))-($C78*'Data &amp; d)'!$G$5)-(V$2^3)</f>
        <v>5887.417535804514</v>
      </c>
      <c r="W78" s="19">
        <f>$B78*('Data &amp; d)'!$G$4*W$2^(1/2)*$C78^(1/2))-($C78*'Data &amp; d)'!$G$5)-(W$2^3)</f>
        <v>5841.8594503667118</v>
      </c>
      <c r="X78" s="19">
        <f>$B78*('Data &amp; d)'!$G$4*X$2^(1/2)*$C78^(1/2))-($C78*'Data &amp; d)'!$G$5)-(X$2^3)</f>
        <v>5687.0907826821021</v>
      </c>
      <c r="Y78" s="19">
        <f>$B78*('Data &amp; d)'!$G$4*Y$2^(1/2)*$C78^(1/2))-($C78*'Data &amp; d)'!$G$5)-(Y$2^3)</f>
        <v>5418.8870257545823</v>
      </c>
      <c r="Z78" s="19">
        <f>$B78*('Data &amp; d)'!$G$4*Z$2^(1/2)*$C78^(1/2))-($C78*'Data &amp; d)'!$G$5)-(Z$2^3)</f>
        <v>5032.7659444749152</v>
      </c>
      <c r="AA78" s="19">
        <f>$B78*('Data &amp; d)'!$G$4*AA$2^(1/2)*$C78^(1/2))-($C78*'Data &amp; d)'!$G$5)-(AA$2^3)</f>
        <v>4524.0370960173386</v>
      </c>
      <c r="AB78" s="19">
        <f>$B78*('Data &amp; d)'!$G$4*AB$2^(1/2)*$C78^(1/2))-($C78*'Data &amp; d)'!$G$5)-(AB$2^3)</f>
        <v>3887.8397494590972</v>
      </c>
      <c r="AC78" s="19">
        <f>$B78*('Data &amp; d)'!$G$4*AC$2^(1/2)*$C78^(1/2))-($C78*'Data &amp; d)'!$G$5)-(AC$2^3)</f>
        <v>3119.1723627722859</v>
      </c>
      <c r="AD78" s="19">
        <f>$B78*('Data &amp; d)'!$G$4*AD$2^(1/2)*$C78^(1/2))-($C78*'Data &amp; d)'!$G$5)-(AD$2^3)</f>
        <v>2212.9158069088917</v>
      </c>
      <c r="AE78" s="19">
        <f>$B78*('Data &amp; d)'!$G$4*AE$2^(1/2)*$C78^(1/2))-($C78*'Data &amp; d)'!$G$5)-(AE$2^3)</f>
        <v>1163.8518855671828</v>
      </c>
      <c r="AF78" s="19">
        <f>$B78*('Data &amp; d)'!$G$4*AF$2^(1/2)*$C78^(1/2))-($C78*'Data &amp; d)'!$G$5)-(AF$2^3)</f>
        <v>-33.321734595490852</v>
      </c>
      <c r="AG78" s="20">
        <f>$B78*('Data &amp; d)'!$G$4*AG$2^(1/2)*$C78^(1/2))-($C78*'Data &amp; d)'!$G$5)-(AG$2^3)</f>
        <v>-1383.9793678979986</v>
      </c>
    </row>
    <row r="79" spans="1:33" x14ac:dyDescent="0.2">
      <c r="A79" s="16">
        <v>43541</v>
      </c>
      <c r="B79" s="17">
        <v>131.32</v>
      </c>
      <c r="C79" s="12">
        <v>97.601560680296501</v>
      </c>
      <c r="D79">
        <f>B79*('Data &amp; d)'!$G$4*$B$96^(1/2)*C79^(1/2))-(C79*'Data &amp; d)'!$G$5)-($B$96^3)</f>
        <v>3638.7805585404535</v>
      </c>
      <c r="H79" s="18">
        <f>$B79*('Data &amp; d)'!$G$4*H$2^(1/2)*$C79^(1/2))-($C79*'Data &amp; d)'!$G$5)-(H$2^3)</f>
        <v>-5856.0936408177904</v>
      </c>
      <c r="I79" s="19">
        <f>$B79*('Data &amp; d)'!$G$4*I$2^(1/2)*$C79^(1/2))-($C79*'Data &amp; d)'!$G$5)-(I$2^3)</f>
        <v>-2613.7029650725199</v>
      </c>
      <c r="J79" s="19">
        <f>$B79*('Data &amp; d)'!$G$4*J$2^(1/2)*$C79^(1/2))-($C79*'Data &amp; d)'!$G$5)-(J$2^3)</f>
        <v>-1277.2465591043911</v>
      </c>
      <c r="K79" s="19">
        <f>$B79*('Data &amp; d)'!$G$4*K$2^(1/2)*$C79^(1/2))-($C79*'Data &amp; d)'!$G$5)-(K$2^3)</f>
        <v>-265.37620163182874</v>
      </c>
      <c r="L79" s="19">
        <f>$B79*('Data &amp; d)'!$G$4*L$2^(1/2)*$C79^(1/2))-($C79*'Data &amp; d)'!$G$5)-(L$2^3)</f>
        <v>566.68771067275065</v>
      </c>
      <c r="M79" s="19">
        <f>$B79*('Data &amp; d)'!$G$4*M$2^(1/2)*$C79^(1/2))-($C79*'Data &amp; d)'!$G$5)-(M$2^3)</f>
        <v>1271.3483877376138</v>
      </c>
      <c r="N79" s="19">
        <f>$B79*('Data &amp; d)'!$G$4*N$2^(1/2)*$C79^(1/2))-($C79*'Data &amp; d)'!$G$5)-(N$2^3)</f>
        <v>1872.5585512588505</v>
      </c>
      <c r="O79" s="19">
        <f>$B79*('Data &amp; d)'!$G$4*O$2^(1/2)*$C79^(1/2))-($C79*'Data &amp; d)'!$G$5)-(O$2^3)</f>
        <v>2382.1114918299272</v>
      </c>
      <c r="P79" s="19">
        <f>$B79*('Data &amp; d)'!$G$4*P$2^(1/2)*$C79^(1/2))-($C79*'Data &amp; d)'!$G$5)-(P$2^3)</f>
        <v>2805.6005226090083</v>
      </c>
      <c r="Q79" s="19">
        <f>$B79*('Data &amp; d)'!$G$4*Q$2^(1/2)*$C79^(1/2))-($C79*'Data &amp; d)'!$G$5)-(Q$2^3)</f>
        <v>3145.0783864180221</v>
      </c>
      <c r="R79" s="19">
        <f>$B79*('Data &amp; d)'!$G$4*R$2^(1/2)*$C79^(1/2))-($C79*'Data &amp; d)'!$G$5)-(R$2^3)</f>
        <v>3400.4082362899035</v>
      </c>
      <c r="S79" s="19">
        <f>$B79*('Data &amp; d)'!$G$4*S$2^(1/2)*$C79^(1/2))-($C79*'Data &amp; d)'!$G$5)-(S$2^3)</f>
        <v>3570.0162791665252</v>
      </c>
      <c r="T79" s="19">
        <f>$B79*('Data &amp; d)'!$G$4*T$2^(1/2)*$C79^(1/2))-($C79*'Data &amp; d)'!$G$5)-(T$2^3)</f>
        <v>3651.3412375541329</v>
      </c>
      <c r="U79" s="19">
        <f>$B79*('Data &amp; d)'!$G$4*U$2^(1/2)*$C79^(1/2))-($C79*'Data &amp; d)'!$G$5)-(U$2^3)</f>
        <v>3641.1177469435797</v>
      </c>
      <c r="V79" s="19">
        <f>$B79*('Data &amp; d)'!$G$4*V$2^(1/2)*$C79^(1/2))-($C79*'Data &amp; d)'!$G$5)-(V$2^3)</f>
        <v>3535.5630392782268</v>
      </c>
      <c r="W79" s="19">
        <f>$B79*('Data &amp; d)'!$G$4*W$2^(1/2)*$C79^(1/2))-($C79*'Data &amp; d)'!$G$5)-(W$2^3)</f>
        <v>3330.5044315880632</v>
      </c>
      <c r="X79" s="19">
        <f>$B79*('Data &amp; d)'!$G$4*X$2^(1/2)*$C79^(1/2))-($C79*'Data &amp; d)'!$G$5)-(X$2^3)</f>
        <v>3021.4690621632917</v>
      </c>
      <c r="Y79" s="19">
        <f>$B79*('Data &amp; d)'!$G$4*Y$2^(1/2)*$C79^(1/2))-($C79*'Data &amp; d)'!$G$5)-(Y$2^3)</f>
        <v>2603.7487004234017</v>
      </c>
      <c r="Z79" s="19">
        <f>$B79*('Data &amp; d)'!$G$4*Z$2^(1/2)*$C79^(1/2))-($C79*'Data &amp; d)'!$G$5)-(Z$2^3)</f>
        <v>2072.4476043224049</v>
      </c>
      <c r="AA79" s="19">
        <f>$B79*('Data &amp; d)'!$G$4*AA$2^(1/2)*$C79^(1/2))-($C79*'Data &amp; d)'!$G$5)-(AA$2^3)</f>
        <v>1422.5185491779412</v>
      </c>
      <c r="AB79" s="19">
        <f>$B79*('Data &amp; d)'!$G$4*AB$2^(1/2)*$C79^(1/2))-($C79*'Data &amp; d)'!$G$5)-(AB$2^3)</f>
        <v>648.79041629301719</v>
      </c>
      <c r="AC79" s="19">
        <f>$B79*('Data &amp; d)'!$G$4*AC$2^(1/2)*$C79^(1/2))-($C79*'Data &amp; d)'!$G$5)-(AC$2^3)</f>
        <v>-254.01036090111666</v>
      </c>
      <c r="AD79" s="19">
        <f>$B79*('Data &amp; d)'!$G$4*AD$2^(1/2)*$C79^(1/2))-($C79*'Data &amp; d)'!$G$5)-(AD$2^3)</f>
        <v>-1291.2429000378106</v>
      </c>
      <c r="AE79" s="19">
        <f>$B79*('Data &amp; d)'!$G$4*AE$2^(1/2)*$C79^(1/2))-($C79*'Data &amp; d)'!$G$5)-(AE$2^3)</f>
        <v>-2468.3383956600774</v>
      </c>
      <c r="AF79" s="19">
        <f>$B79*('Data &amp; d)'!$G$4*AF$2^(1/2)*$C79^(1/2))-($C79*'Data &amp; d)'!$G$5)-(AF$2^3)</f>
        <v>-3790.7892566645096</v>
      </c>
      <c r="AG79" s="20">
        <f>$B79*('Data &amp; d)'!$G$4*AG$2^(1/2)*$C79^(1/2))-($C79*'Data &amp; d)'!$G$5)-(AG$2^3)</f>
        <v>-5264.1402620914378</v>
      </c>
    </row>
    <row r="80" spans="1:33" x14ac:dyDescent="0.2">
      <c r="A80" s="16">
        <v>43542</v>
      </c>
      <c r="B80" s="17">
        <v>131.34</v>
      </c>
      <c r="C80" s="12">
        <v>97.631292973912423</v>
      </c>
      <c r="D80">
        <f>B80*('Data &amp; d)'!$G$4*$B$96^(1/2)*C80^(1/2))-(C80*'Data &amp; d)'!$G$5)-($B$96^3)</f>
        <v>3640.5643949296477</v>
      </c>
      <c r="H80" s="18">
        <f>$B80*('Data &amp; d)'!$G$4*H$2^(1/2)*$C80^(1/2))-($C80*'Data &amp; d)'!$G$5)-(H$2^3)</f>
        <v>-5857.8775784347454</v>
      </c>
      <c r="I80" s="19">
        <f>$B80*('Data &amp; d)'!$G$4*I$2^(1/2)*$C80^(1/2))-($C80*'Data &amp; d)'!$G$5)-(I$2^3)</f>
        <v>-2614.4988816723594</v>
      </c>
      <c r="J80" s="19">
        <f>$B80*('Data &amp; d)'!$G$4*J$2^(1/2)*$C80^(1/2))-($C80*'Data &amp; d)'!$G$5)-(J$2^3)</f>
        <v>-1277.6332239990325</v>
      </c>
      <c r="K80" s="19">
        <f>$B80*('Data &amp; d)'!$G$4*K$2^(1/2)*$C80^(1/2))-($C80*'Data &amp; d)'!$G$5)-(K$2^3)</f>
        <v>-265.44883664819372</v>
      </c>
      <c r="L80" s="19">
        <f>$B80*('Data &amp; d)'!$G$4*L$2^(1/2)*$C80^(1/2))-($C80*'Data &amp; d)'!$G$5)-(L$2^3)</f>
        <v>566.87981509002657</v>
      </c>
      <c r="M80" s="19">
        <f>$B80*('Data &amp; d)'!$G$4*M$2^(1/2)*$C80^(1/2))-($C80*'Data &amp; d)'!$G$5)-(M$2^3)</f>
        <v>1271.7737322781259</v>
      </c>
      <c r="N80" s="19">
        <f>$B80*('Data &amp; d)'!$G$4*N$2^(1/2)*$C80^(1/2))-($C80*'Data &amp; d)'!$G$5)-(N$2^3)</f>
        <v>1873.194760988973</v>
      </c>
      <c r="O80" s="19">
        <f>$B80*('Data &amp; d)'!$G$4*O$2^(1/2)*$C80^(1/2))-($C80*'Data &amp; d)'!$G$5)-(O$2^3)</f>
        <v>2382.941612114364</v>
      </c>
      <c r="P80" s="19">
        <f>$B80*('Data &amp; d)'!$G$4*P$2^(1/2)*$C80^(1/2))-($C80*'Data &amp; d)'!$G$5)-(P$2^3)</f>
        <v>2806.6111304366805</v>
      </c>
      <c r="Q80" s="19">
        <f>$B80*('Data &amp; d)'!$G$4*Q$2^(1/2)*$C80^(1/2))-($C80*'Data &amp; d)'!$G$5)-(Q$2^3)</f>
        <v>3146.2585118524112</v>
      </c>
      <c r="R80" s="19">
        <f>$B80*('Data &amp; d)'!$G$4*R$2^(1/2)*$C80^(1/2))-($C80*'Data &amp; d)'!$G$5)-(R$2^3)</f>
        <v>3401.7486954631495</v>
      </c>
      <c r="S80" s="19">
        <f>$B80*('Data &amp; d)'!$G$4*S$2^(1/2)*$C80^(1/2))-($C80*'Data &amp; d)'!$G$5)-(S$2^3)</f>
        <v>3571.5092365483251</v>
      </c>
      <c r="T80" s="19">
        <f>$B80*('Data &amp; d)'!$G$4*T$2^(1/2)*$C80^(1/2))-($C80*'Data &amp; d)'!$G$5)-(T$2^3)</f>
        <v>3652.9799051383579</v>
      </c>
      <c r="U80" s="19">
        <f>$B80*('Data &amp; d)'!$G$4*U$2^(1/2)*$C80^(1/2))-($C80*'Data &amp; d)'!$G$5)-(U$2^3)</f>
        <v>3642.8961697650684</v>
      </c>
      <c r="V80" s="19">
        <f>$B80*('Data &amp; d)'!$G$4*V$2^(1/2)*$C80^(1/2))-($C80*'Data &amp; d)'!$G$5)-(V$2^3)</f>
        <v>3537.4759377982482</v>
      </c>
      <c r="W80" s="19">
        <f>$B80*('Data &amp; d)'!$G$4*W$2^(1/2)*$C80^(1/2))-($C80*'Data &amp; d)'!$G$5)-(W$2^3)</f>
        <v>3332.5470829160968</v>
      </c>
      <c r="X80" s="19">
        <f>$B80*('Data &amp; d)'!$G$4*X$2^(1/2)*$C80^(1/2))-($C80*'Data &amp; d)'!$G$5)-(X$2^3)</f>
        <v>3023.6372086147985</v>
      </c>
      <c r="Y80" s="19">
        <f>$B80*('Data &amp; d)'!$G$4*Y$2^(1/2)*$C80^(1/2))-($C80*'Data &amp; d)'!$G$5)-(Y$2^3)</f>
        <v>2606.0384778203406</v>
      </c>
      <c r="Z80" s="19">
        <f>$B80*('Data &amp; d)'!$G$4*Z$2^(1/2)*$C80^(1/2))-($C80*'Data &amp; d)'!$G$5)-(Z$2^3)</f>
        <v>2074.8554848723907</v>
      </c>
      <c r="AA80" s="19">
        <f>$B80*('Data &amp; d)'!$G$4*AA$2^(1/2)*$C80^(1/2))-($C80*'Data &amp; d)'!$G$5)-(AA$2^3)</f>
        <v>1425.041295328685</v>
      </c>
      <c r="AB80" s="19">
        <f>$B80*('Data &amp; d)'!$G$4*AB$2^(1/2)*$C80^(1/2))-($C80*'Data &amp; d)'!$G$5)-(AB$2^3)</f>
        <v>651.4250429909971</v>
      </c>
      <c r="AC80" s="19">
        <f>$B80*('Data &amp; d)'!$G$4*AC$2^(1/2)*$C80^(1/2))-($C80*'Data &amp; d)'!$G$5)-(AC$2^3)</f>
        <v>-251.2666174189344</v>
      </c>
      <c r="AD80" s="19">
        <f>$B80*('Data &amp; d)'!$G$4*AD$2^(1/2)*$C80^(1/2))-($C80*'Data &amp; d)'!$G$5)-(AD$2^3)</f>
        <v>-1288.3926083050501</v>
      </c>
      <c r="AE80" s="19">
        <f>$B80*('Data &amp; d)'!$G$4*AE$2^(1/2)*$C80^(1/2))-($C80*'Data &amp; d)'!$G$5)-(AE$2^3)</f>
        <v>-2465.3839509374593</v>
      </c>
      <c r="AF80" s="19">
        <f>$B80*('Data &amp; d)'!$G$4*AF$2^(1/2)*$C80^(1/2))-($C80*'Data &amp; d)'!$G$5)-(AF$2^3)</f>
        <v>-3787.7328995873086</v>
      </c>
      <c r="AG80" s="20">
        <f>$B80*('Data &amp; d)'!$G$4*AG$2^(1/2)*$C80^(1/2))-($C80*'Data &amp; d)'!$G$5)-(AG$2^3)</f>
        <v>-5260.984094622816</v>
      </c>
    </row>
    <row r="81" spans="1:33" x14ac:dyDescent="0.2">
      <c r="A81" s="16">
        <v>43543</v>
      </c>
      <c r="B81" s="17">
        <v>151.66</v>
      </c>
      <c r="C81" s="12">
        <v>130.17411655227633</v>
      </c>
      <c r="D81">
        <f>B81*('Data &amp; d)'!$G$4*$B$96^(1/2)*C81^(1/2))-(C81*'Data &amp; d)'!$G$5)-($B$96^3)</f>
        <v>5593.2900102286203</v>
      </c>
      <c r="H81" s="18">
        <f>$B81*('Data &amp; d)'!$G$4*H$2^(1/2)*$C81^(1/2))-($C81*'Data &amp; d)'!$G$5)-(H$2^3)</f>
        <v>-7810.4469931365802</v>
      </c>
      <c r="I81" s="19">
        <f>$B81*('Data &amp; d)'!$G$4*I$2^(1/2)*$C81^(1/2))-($C81*'Data &amp; d)'!$G$5)-(I$2^3)</f>
        <v>-3485.5778317246059</v>
      </c>
      <c r="J81" s="19">
        <f>$B81*('Data &amp; d)'!$G$4*J$2^(1/2)*$C81^(1/2))-($C81*'Data &amp; d)'!$G$5)-(J$2^3)</f>
        <v>-1700.7441560162388</v>
      </c>
      <c r="K81" s="19">
        <f>$B81*('Data &amp; d)'!$G$4*K$2^(1/2)*$C81^(1/2))-($C81*'Data &amp; d)'!$G$5)-(K$2^3)</f>
        <v>-344.82181867566851</v>
      </c>
      <c r="L81" s="19">
        <f>$B81*('Data &amp; d)'!$G$4*L$2^(1/2)*$C81^(1/2))-($C81*'Data &amp; d)'!$G$5)-(L$2^3)</f>
        <v>777.29132968736849</v>
      </c>
      <c r="M81" s="19">
        <f>$B81*('Data &amp; d)'!$G$4*M$2^(1/2)*$C81^(1/2))-($C81*'Data &amp; d)'!$G$5)-(M$2^3)</f>
        <v>1737.4905135506051</v>
      </c>
      <c r="N81" s="19">
        <f>$B81*('Data &amp; d)'!$G$4*N$2^(1/2)*$C81^(1/2))-($C81*'Data &amp; d)'!$G$5)-(N$2^3)</f>
        <v>2569.7251463641187</v>
      </c>
      <c r="O81" s="19">
        <f>$B81*('Data &amp; d)'!$G$4*O$2^(1/2)*$C81^(1/2))-($C81*'Data &amp; d)'!$G$5)-(O$2^3)</f>
        <v>3291.7270121630336</v>
      </c>
      <c r="P81" s="19">
        <f>$B81*('Data &amp; d)'!$G$4*P$2^(1/2)*$C81^(1/2))-($C81*'Data &amp; d)'!$G$5)-(P$2^3)</f>
        <v>3912.9586811041027</v>
      </c>
      <c r="Q81" s="19">
        <f>$B81*('Data &amp; d)'!$G$4*Q$2^(1/2)*$C81^(1/2))-($C81*'Data &amp; d)'!$G$5)-(Q$2^3)</f>
        <v>4438.1604910993428</v>
      </c>
      <c r="R81" s="19">
        <f>$B81*('Data &amp; d)'!$G$4*R$2^(1/2)*$C81^(1/2))-($C81*'Data &amp; d)'!$G$5)-(R$2^3)</f>
        <v>4869.1524168078286</v>
      </c>
      <c r="S81" s="19">
        <f>$B81*('Data &amp; d)'!$G$4*S$2^(1/2)*$C81^(1/2))-($C81*'Data &amp; d)'!$G$5)-(S$2^3)</f>
        <v>5205.8379074362983</v>
      </c>
      <c r="T81" s="19">
        <f>$B81*('Data &amp; d)'!$G$4*T$2^(1/2)*$C81^(1/2))-($C81*'Data &amp; d)'!$G$5)-(T$2^3)</f>
        <v>5446.8033557852432</v>
      </c>
      <c r="U81" s="19">
        <f>$B81*('Data &amp; d)'!$G$4*U$2^(1/2)*$C81^(1/2))-($C81*'Data &amp; d)'!$G$5)-(U$2^3)</f>
        <v>5589.6960792827012</v>
      </c>
      <c r="V81" s="19">
        <f>$B81*('Data &amp; d)'!$G$4*V$2^(1/2)*$C81^(1/2))-($C81*'Data &amp; d)'!$G$5)-(V$2^3)</f>
        <v>5631.4733088781304</v>
      </c>
      <c r="W81" s="19">
        <f>$B81*('Data &amp; d)'!$G$4*W$2^(1/2)*$C81^(1/2))-($C81*'Data &amp; d)'!$G$5)-(W$2^3)</f>
        <v>5568.5722268842419</v>
      </c>
      <c r="X81" s="19">
        <f>$B81*('Data &amp; d)'!$G$4*X$2^(1/2)*$C81^(1/2))-($C81*'Data &amp; d)'!$G$5)-(X$2^3)</f>
        <v>5397.0296525113172</v>
      </c>
      <c r="Y81" s="19">
        <f>$B81*('Data &amp; d)'!$G$4*Y$2^(1/2)*$C81^(1/2))-($C81*'Data &amp; d)'!$G$5)-(Y$2^3)</f>
        <v>5112.5684819670842</v>
      </c>
      <c r="Z81" s="19">
        <f>$B81*('Data &amp; d)'!$G$4*Z$2^(1/2)*$C81^(1/2))-($C81*'Data &amp; d)'!$G$5)-(Z$2^3)</f>
        <v>4710.6615182244441</v>
      </c>
      <c r="AA81" s="19">
        <f>$B81*('Data &amp; d)'!$G$4*AA$2^(1/2)*$C81^(1/2))-($C81*'Data &amp; d)'!$G$5)-(AA$2^3)</f>
        <v>4186.5795244372548</v>
      </c>
      <c r="AB81" s="19">
        <f>$B81*('Data &amp; d)'!$G$4*AB$2^(1/2)*$C81^(1/2))-($C81*'Data &amp; d)'!$G$5)-(AB$2^3)</f>
        <v>3535.4280202377904</v>
      </c>
      <c r="AC81" s="19">
        <f>$B81*('Data &amp; d)'!$G$4*AC$2^(1/2)*$C81^(1/2))-($C81*'Data &amp; d)'!$G$5)-(AC$2^3)</f>
        <v>2752.1758855089338</v>
      </c>
      <c r="AD81" s="19">
        <f>$B81*('Data &amp; d)'!$G$4*AD$2^(1/2)*$C81^(1/2))-($C81*'Data &amp; d)'!$G$5)-(AD$2^3)</f>
        <v>1831.6778964843088</v>
      </c>
      <c r="AE81" s="19">
        <f>$B81*('Data &amp; d)'!$G$4*AE$2^(1/2)*$C81^(1/2))-($C81*'Data &amp; d)'!$G$5)-(AE$2^3)</f>
        <v>768.69269688932582</v>
      </c>
      <c r="AF81" s="19">
        <f>$B81*('Data &amp; d)'!$G$4*AF$2^(1/2)*$C81^(1/2))-($C81*'Data &amp; d)'!$G$5)-(AF$2^3)</f>
        <v>-442.1027141351824</v>
      </c>
      <c r="AG81" s="20">
        <f>$B81*('Data &amp; d)'!$G$4*AG$2^(1/2)*$C81^(1/2))-($C81*'Data &amp; d)'!$G$5)-(AG$2^3)</f>
        <v>-1806.1011860767085</v>
      </c>
    </row>
    <row r="82" spans="1:33" x14ac:dyDescent="0.2">
      <c r="A82" s="16">
        <v>43544</v>
      </c>
      <c r="B82" s="17">
        <v>150.44999999999999</v>
      </c>
      <c r="C82" s="12">
        <v>128.10669462150267</v>
      </c>
      <c r="D82">
        <f>B82*('Data &amp; d)'!$G$4*$B$96^(1/2)*C82^(1/2))-(C82*'Data &amp; d)'!$G$5)-($B$96^3)</f>
        <v>5469.1586379010787</v>
      </c>
      <c r="H82" s="18">
        <f>$B82*('Data &amp; d)'!$G$4*H$2^(1/2)*$C82^(1/2))-($C82*'Data &amp; d)'!$G$5)-(H$2^3)</f>
        <v>-7686.4016772901605</v>
      </c>
      <c r="I82" s="19">
        <f>$B82*('Data &amp; d)'!$G$4*I$2^(1/2)*$C82^(1/2))-($C82*'Data &amp; d)'!$G$5)-(I$2^3)</f>
        <v>-3430.2599026048156</v>
      </c>
      <c r="J82" s="19">
        <f>$B82*('Data &amp; d)'!$G$4*J$2^(1/2)*$C82^(1/2))-($C82*'Data &amp; d)'!$G$5)-(J$2^3)</f>
        <v>-1673.8940425850788</v>
      </c>
      <c r="K82" s="19">
        <f>$B82*('Data &amp; d)'!$G$4*K$2^(1/2)*$C82^(1/2))-($C82*'Data &amp; d)'!$G$5)-(K$2^3)</f>
        <v>-339.81582851120675</v>
      </c>
      <c r="L82" s="19">
        <f>$B82*('Data &amp; d)'!$G$4*L$2^(1/2)*$C82^(1/2))-($C82*'Data &amp; d)'!$G$5)-(L$2^3)</f>
        <v>763.88187208052932</v>
      </c>
      <c r="M82" s="19">
        <f>$B82*('Data &amp; d)'!$G$4*M$2^(1/2)*$C82^(1/2))-($C82*'Data &amp; d)'!$G$5)-(M$2^3)</f>
        <v>1707.8567207603637</v>
      </c>
      <c r="N82" s="19">
        <f>$B82*('Data &amp; d)'!$G$4*N$2^(1/2)*$C82^(1/2))-($C82*'Data &amp; d)'!$G$5)-(N$2^3)</f>
        <v>2525.4234333753675</v>
      </c>
      <c r="O82" s="19">
        <f>$B82*('Data &amp; d)'!$G$4*O$2^(1/2)*$C82^(1/2))-($C82*'Data &amp; d)'!$G$5)-(O$2^3)</f>
        <v>3233.9367544714287</v>
      </c>
      <c r="P82" s="19">
        <f>$B82*('Data &amp; d)'!$G$4*P$2^(1/2)*$C82^(1/2))-($C82*'Data &amp; d)'!$G$5)-(P$2^3)</f>
        <v>3842.613592120003</v>
      </c>
      <c r="Q82" s="19">
        <f>$B82*('Data &amp; d)'!$G$4*Q$2^(1/2)*$C82^(1/2))-($C82*'Data &amp; d)'!$G$5)-(Q$2^3)</f>
        <v>4356.0236467658733</v>
      </c>
      <c r="R82" s="19">
        <f>$B82*('Data &amp; d)'!$G$4*R$2^(1/2)*$C82^(1/2))-($C82*'Data &amp; d)'!$G$5)-(R$2^3)</f>
        <v>4775.8626529668736</v>
      </c>
      <c r="S82" s="19">
        <f>$B82*('Data &amp; d)'!$G$4*S$2^(1/2)*$C82^(1/2))-($C82*'Data &amp; d)'!$G$5)-(S$2^3)</f>
        <v>5101.9402686888325</v>
      </c>
      <c r="T82" s="19">
        <f>$B82*('Data &amp; d)'!$G$4*T$2^(1/2)*$C82^(1/2))-($C82*'Data &amp; d)'!$G$5)-(T$2^3)</f>
        <v>5332.770020267747</v>
      </c>
      <c r="U82" s="19">
        <f>$B82*('Data &amp; d)'!$G$4*U$2^(1/2)*$C82^(1/2))-($C82*'Data &amp; d)'!$G$5)-(U$2^3)</f>
        <v>5465.9412782576137</v>
      </c>
      <c r="V82" s="19">
        <f>$B82*('Data &amp; d)'!$G$4*V$2^(1/2)*$C82^(1/2))-($C82*'Data &amp; d)'!$G$5)-(V$2^3)</f>
        <v>5498.3642905051856</v>
      </c>
      <c r="W82" s="19">
        <f>$B82*('Data &amp; d)'!$G$4*W$2^(1/2)*$C82^(1/2))-($C82*'Data &amp; d)'!$G$5)-(W$2^3)</f>
        <v>5426.4375185100653</v>
      </c>
      <c r="X82" s="19">
        <f>$B82*('Data &amp; d)'!$G$4*X$2^(1/2)*$C82^(1/2))-($C82*'Data &amp; d)'!$G$5)-(X$2^3)</f>
        <v>5246.16542145122</v>
      </c>
      <c r="Y82" s="19">
        <f>$B82*('Data &amp; d)'!$G$4*Y$2^(1/2)*$C82^(1/2))-($C82*'Data &amp; d)'!$G$5)-(Y$2^3)</f>
        <v>4953.2435229669354</v>
      </c>
      <c r="Z82" s="19">
        <f>$B82*('Data &amp; d)'!$G$4*Z$2^(1/2)*$C82^(1/2))-($C82*'Data &amp; d)'!$G$5)-(Z$2^3)</f>
        <v>4543.121226825082</v>
      </c>
      <c r="AA82" s="19">
        <f>$B82*('Data &amp; d)'!$G$4*AA$2^(1/2)*$C82^(1/2))-($C82*'Data &amp; d)'!$G$5)-(AA$2^3)</f>
        <v>4011.0491068886586</v>
      </c>
      <c r="AB82" s="19">
        <f>$B82*('Data &amp; d)'!$G$4*AB$2^(1/2)*$C82^(1/2))-($C82*'Data &amp; d)'!$G$5)-(AB$2^3)</f>
        <v>3352.1151188108888</v>
      </c>
      <c r="AC82" s="19">
        <f>$B82*('Data &amp; d)'!$G$4*AC$2^(1/2)*$C82^(1/2))-($C82*'Data &amp; d)'!$G$5)-(AC$2^3)</f>
        <v>2561.2727493640705</v>
      </c>
      <c r="AD82" s="19">
        <f>$B82*('Data &amp; d)'!$G$4*AD$2^(1/2)*$C82^(1/2))-($C82*'Data &amp; d)'!$G$5)-(AD$2^3)</f>
        <v>1633.3631944966655</v>
      </c>
      <c r="AE82" s="19">
        <f>$B82*('Data &amp; d)'!$G$4*AE$2^(1/2)*$C82^(1/2))-($C82*'Data &amp; d)'!$G$5)-(AE$2^3)</f>
        <v>563.13304495727061</v>
      </c>
      <c r="AF82" s="19">
        <f>$B82*('Data &amp; d)'!$G$4*AF$2^(1/2)*$C82^(1/2))-($C82*'Data &amp; d)'!$G$5)-(AF$2^3)</f>
        <v>-654.75145595910362</v>
      </c>
      <c r="AG82" s="20">
        <f>$B82*('Data &amp; d)'!$G$4*AG$2^(1/2)*$C82^(1/2))-($C82*'Data &amp; d)'!$G$5)-(AG$2^3)</f>
        <v>-2025.692803863436</v>
      </c>
    </row>
    <row r="83" spans="1:33" x14ac:dyDescent="0.2">
      <c r="A83" s="16">
        <v>43545</v>
      </c>
      <c r="B83" s="17">
        <v>136.27000000000001</v>
      </c>
      <c r="C83" s="12">
        <v>105.09463565930464</v>
      </c>
      <c r="D83">
        <f>B83*('Data &amp; d)'!$G$4*$B$96^(1/2)*C83^(1/2))-(C83*'Data &amp; d)'!$G$5)-($B$96^3)</f>
        <v>4088.5667972081769</v>
      </c>
      <c r="H83" s="18">
        <f>$B83*('Data &amp; d)'!$G$4*H$2^(1/2)*$C83^(1/2))-($C83*'Data &amp; d)'!$G$5)-(H$2^3)</f>
        <v>-6305.6781395582784</v>
      </c>
      <c r="I83" s="19">
        <f>$B83*('Data &amp; d)'!$G$4*I$2^(1/2)*$C83^(1/2))-($C83*'Data &amp; d)'!$G$5)-(I$2^3)</f>
        <v>-2814.2253905970824</v>
      </c>
      <c r="J83" s="19">
        <f>$B83*('Data &amp; d)'!$G$4*J$2^(1/2)*$C83^(1/2))-($C83*'Data &amp; d)'!$G$5)-(J$2^3)</f>
        <v>-1374.6040960301571</v>
      </c>
      <c r="K83" s="19">
        <f>$B83*('Data &amp; d)'!$G$4*K$2^(1/2)*$C83^(1/2))-($C83*'Data &amp; d)'!$G$5)-(K$2^3)</f>
        <v>-283.57253532389495</v>
      </c>
      <c r="L83" s="19">
        <f>$B83*('Data &amp; d)'!$G$4*L$2^(1/2)*$C83^(1/2))-($C83*'Data &amp; d)'!$G$5)-(L$2^3)</f>
        <v>615.22735836411357</v>
      </c>
      <c r="M83" s="19">
        <f>$B83*('Data &amp; d)'!$G$4*M$2^(1/2)*$C83^(1/2))-($C83*'Data &amp; d)'!$G$5)-(M$2^3)</f>
        <v>1378.6836153249633</v>
      </c>
      <c r="N83" s="19">
        <f>$B83*('Data &amp; d)'!$G$4*N$2^(1/2)*$C83^(1/2))-($C83*'Data &amp; d)'!$G$5)-(N$2^3)</f>
        <v>2033.0490461770842</v>
      </c>
      <c r="O83" s="19">
        <f>$B83*('Data &amp; d)'!$G$4*O$2^(1/2)*$C83^(1/2))-($C83*'Data &amp; d)'!$G$5)-(O$2^3)</f>
        <v>2591.4832998369384</v>
      </c>
      <c r="P83" s="19">
        <f>$B83*('Data &amp; d)'!$G$4*P$2^(1/2)*$C83^(1/2))-($C83*'Data &amp; d)'!$G$5)-(P$2^3)</f>
        <v>3060.4699474979643</v>
      </c>
      <c r="Q83" s="19">
        <f>$B83*('Data &amp; d)'!$G$4*Q$2^(1/2)*$C83^(1/2))-($C83*'Data &amp; d)'!$G$5)-(Q$2^3)</f>
        <v>3442.6801073253082</v>
      </c>
      <c r="R83" s="19">
        <f>$B83*('Data &amp; d)'!$G$4*R$2^(1/2)*$C83^(1/2))-($C83*'Data &amp; d)'!$G$5)-(R$2^3)</f>
        <v>3738.4271676753579</v>
      </c>
      <c r="S83" s="19">
        <f>$B83*('Data &amp; d)'!$G$4*S$2^(1/2)*$C83^(1/2))-($C83*'Data &amp; d)'!$G$5)-(S$2^3)</f>
        <v>3946.4772267912867</v>
      </c>
      <c r="T83" s="19">
        <f>$B83*('Data &amp; d)'!$G$4*T$2^(1/2)*$C83^(1/2))-($C83*'Data &amp; d)'!$G$5)-(T$2^3)</f>
        <v>4064.5330689104885</v>
      </c>
      <c r="U83" s="19">
        <f>$B83*('Data &amp; d)'!$G$4*U$2^(1/2)*$C83^(1/2))-($C83*'Data &amp; d)'!$G$5)-(U$2^3)</f>
        <v>4089.5393239564783</v>
      </c>
      <c r="V83" s="19">
        <f>$B83*('Data &amp; d)'!$G$4*V$2^(1/2)*$C83^(1/2))-($C83*'Data &amp; d)'!$G$5)-(V$2^3)</f>
        <v>4017.8834865513381</v>
      </c>
      <c r="W83" s="19">
        <f>$B83*('Data &amp; d)'!$G$4*W$2^(1/2)*$C83^(1/2))-($C83*'Data &amp; d)'!$G$5)-(W$2^3)</f>
        <v>3845.5331945847465</v>
      </c>
      <c r="X83" s="19">
        <f>$B83*('Data &amp; d)'!$G$4*X$2^(1/2)*$C83^(1/2))-($C83*'Data &amp; d)'!$G$5)-(X$2^3)</f>
        <v>3568.1328562865056</v>
      </c>
      <c r="Y83" s="19">
        <f>$B83*('Data &amp; d)'!$G$4*Y$2^(1/2)*$C83^(1/2))-($C83*'Data &amp; d)'!$G$5)-(Y$2^3)</f>
        <v>3181.0734368874928</v>
      </c>
      <c r="Z83" s="19">
        <f>$B83*('Data &amp; d)'!$G$4*Z$2^(1/2)*$C83^(1/2))-($C83*'Data &amp; d)'!$G$5)-(Z$2^3)</f>
        <v>2679.5439910260848</v>
      </c>
      <c r="AA83" s="19">
        <f>$B83*('Data &amp; d)'!$G$4*AA$2^(1/2)*$C83^(1/2))-($C83*'Data &amp; d)'!$G$5)-(AA$2^3)</f>
        <v>2058.5704582544004</v>
      </c>
      <c r="AB83" s="19">
        <f>$B83*('Data &amp; d)'!$G$4*AB$2^(1/2)*$C83^(1/2))-($C83*'Data &amp; d)'!$G$5)-(AB$2^3)</f>
        <v>1313.045370208205</v>
      </c>
      <c r="AC83" s="19">
        <f>$B83*('Data &amp; d)'!$G$4*AC$2^(1/2)*$C83^(1/2))-($C83*'Data &amp; d)'!$G$5)-(AC$2^3)</f>
        <v>437.7509436130058</v>
      </c>
      <c r="AD83" s="19">
        <f>$B83*('Data &amp; d)'!$G$4*AD$2^(1/2)*$C83^(1/2))-($C83*'Data &amp; d)'!$G$5)-(AD$2^3)</f>
        <v>-572.62272539202604</v>
      </c>
      <c r="AE83" s="19">
        <f>$B83*('Data &amp; d)'!$G$4*AE$2^(1/2)*$C83^(1/2))-($C83*'Data &amp; d)'!$G$5)-(AE$2^3)</f>
        <v>-1723.4631524100132</v>
      </c>
      <c r="AF83" s="19">
        <f>$B83*('Data &amp; d)'!$G$4*AF$2^(1/2)*$C83^(1/2))-($C83*'Data &amp; d)'!$G$5)-(AF$2^3)</f>
        <v>-3020.2237680875533</v>
      </c>
      <c r="AG83" s="20">
        <f>$B83*('Data &amp; d)'!$G$4*AG$2^(1/2)*$C83^(1/2))-($C83*'Data &amp; d)'!$G$5)-(AG$2^3)</f>
        <v>-4468.4143947523025</v>
      </c>
    </row>
    <row r="84" spans="1:33" x14ac:dyDescent="0.2">
      <c r="A84" s="16">
        <v>43546</v>
      </c>
      <c r="B84" s="17">
        <v>134.83000000000001</v>
      </c>
      <c r="C84" s="12">
        <v>102.88669557524108</v>
      </c>
      <c r="D84">
        <f>B84*('Data &amp; d)'!$G$4*$B$96^(1/2)*C84^(1/2))-(C84*'Data &amp; d)'!$G$5)-($B$96^3)</f>
        <v>3956.0035620086323</v>
      </c>
      <c r="H84" s="18">
        <f>$B84*('Data &amp; d)'!$G$4*H$2^(1/2)*$C84^(1/2))-($C84*'Data &amp; d)'!$G$5)-(H$2^3)</f>
        <v>-6173.201734514465</v>
      </c>
      <c r="I84" s="19">
        <f>$B84*('Data &amp; d)'!$G$4*I$2^(1/2)*$C84^(1/2))-($C84*'Data &amp; d)'!$G$5)-(I$2^3)</f>
        <v>-2755.1462171261396</v>
      </c>
      <c r="J84" s="19">
        <f>$B84*('Data &amp; d)'!$G$4*J$2^(1/2)*$C84^(1/2))-($C84*'Data &amp; d)'!$G$5)-(J$2^3)</f>
        <v>-1345.9270513173351</v>
      </c>
      <c r="K84" s="19">
        <f>$B84*('Data &amp; d)'!$G$4*K$2^(1/2)*$C84^(1/2))-($C84*'Data &amp; d)'!$G$5)-(K$2^3)</f>
        <v>-278.22386449919122</v>
      </c>
      <c r="L84" s="19">
        <f>$B84*('Data &amp; d)'!$G$4*L$2^(1/2)*$C84^(1/2))-($C84*'Data &amp; d)'!$G$5)-(L$2^3)</f>
        <v>600.90930026218575</v>
      </c>
      <c r="M84" s="19">
        <f>$B84*('Data &amp; d)'!$G$4*M$2^(1/2)*$C84^(1/2))-($C84*'Data &amp; d)'!$G$5)-(M$2^3)</f>
        <v>1347.0388212115449</v>
      </c>
      <c r="N84" s="19">
        <f>$B84*('Data &amp; d)'!$G$4*N$2^(1/2)*$C84^(1/2))-($C84*'Data &amp; d)'!$G$5)-(N$2^3)</f>
        <v>1985.739685334469</v>
      </c>
      <c r="O84" s="19">
        <f>$B84*('Data &amp; d)'!$G$4*O$2^(1/2)*$C84^(1/2))-($C84*'Data &amp; d)'!$G$5)-(O$2^3)</f>
        <v>2529.7688832183176</v>
      </c>
      <c r="P84" s="19">
        <f>$B84*('Data &amp; d)'!$G$4*P$2^(1/2)*$C84^(1/2))-($C84*'Data &amp; d)'!$G$5)-(P$2^3)</f>
        <v>2985.3476318797948</v>
      </c>
      <c r="Q84" s="19">
        <f>$B84*('Data &amp; d)'!$G$4*Q$2^(1/2)*$C84^(1/2))-($C84*'Data &amp; d)'!$G$5)-(Q$2^3)</f>
        <v>3354.9648176505125</v>
      </c>
      <c r="R84" s="19">
        <f>$B84*('Data &amp; d)'!$G$4*R$2^(1/2)*$C84^(1/2))-($C84*'Data &amp; d)'!$G$5)-(R$2^3)</f>
        <v>3638.8011469980775</v>
      </c>
      <c r="S84" s="19">
        <f>$B84*('Data &amp; d)'!$G$4*S$2^(1/2)*$C84^(1/2))-($C84*'Data &amp; d)'!$G$5)-(S$2^3)</f>
        <v>3835.5225540570609</v>
      </c>
      <c r="T84" s="19">
        <f>$B84*('Data &amp; d)'!$G$4*T$2^(1/2)*$C84^(1/2))-($C84*'Data &amp; d)'!$G$5)-(T$2^3)</f>
        <v>3942.7540055160825</v>
      </c>
      <c r="U84" s="19">
        <f>$B84*('Data &amp; d)'!$G$4*U$2^(1/2)*$C84^(1/2))-($C84*'Data &amp; d)'!$G$5)-(U$2^3)</f>
        <v>3957.3782470871993</v>
      </c>
      <c r="V84" s="19">
        <f>$B84*('Data &amp; d)'!$G$4*V$2^(1/2)*$C84^(1/2))-($C84*'Data &amp; d)'!$G$5)-(V$2^3)</f>
        <v>3875.7325979117632</v>
      </c>
      <c r="W84" s="19">
        <f>$B84*('Data &amp; d)'!$G$4*W$2^(1/2)*$C84^(1/2))-($C84*'Data &amp; d)'!$G$5)-(W$2^3)</f>
        <v>3693.7433440891018</v>
      </c>
      <c r="X84" s="19">
        <f>$B84*('Data &amp; d)'!$G$4*X$2^(1/2)*$C84^(1/2))-($C84*'Data &amp; d)'!$G$5)-(X$2^3)</f>
        <v>3407.0203350388365</v>
      </c>
      <c r="Y84" s="19">
        <f>$B84*('Data &amp; d)'!$G$4*Y$2^(1/2)*$C84^(1/2))-($C84*'Data &amp; d)'!$G$5)-(Y$2^3)</f>
        <v>3010.9253035284401</v>
      </c>
      <c r="Z84" s="19">
        <f>$B84*('Data &amp; d)'!$G$4*Z$2^(1/2)*$C84^(1/2))-($C84*'Data &amp; d)'!$G$5)-(Z$2^3)</f>
        <v>2500.622315076922</v>
      </c>
      <c r="AA84" s="19">
        <f>$B84*('Data &amp; d)'!$G$4*AA$2^(1/2)*$C84^(1/2))-($C84*'Data &amp; d)'!$G$5)-(AA$2^3)</f>
        <v>1871.1157481364171</v>
      </c>
      <c r="AB84" s="19">
        <f>$B84*('Data &amp; d)'!$G$4*AB$2^(1/2)*$C84^(1/2))-($C84*'Data &amp; d)'!$G$5)-(AB$2^3)</f>
        <v>1117.2793769375548</v>
      </c>
      <c r="AC84" s="19">
        <f>$B84*('Data &amp; d)'!$G$4*AC$2^(1/2)*$C84^(1/2))-($C84*'Data &amp; d)'!$G$5)-(AC$2^3)</f>
        <v>233.87897917393821</v>
      </c>
      <c r="AD84" s="19">
        <f>$B84*('Data &amp; d)'!$G$4*AD$2^(1/2)*$C84^(1/2))-($C84*'Data &amp; d)'!$G$5)-(AD$2^3)</f>
        <v>-784.40985204501158</v>
      </c>
      <c r="AE84" s="19">
        <f>$B84*('Data &amp; d)'!$G$4*AE$2^(1/2)*$C84^(1/2))-($C84*'Data &amp; d)'!$G$5)-(AE$2^3)</f>
        <v>-1942.9875042672556</v>
      </c>
      <c r="AF84" s="19">
        <f>$B84*('Data &amp; d)'!$G$4*AF$2^(1/2)*$C84^(1/2))-($C84*'Data &amp; d)'!$G$5)-(AF$2^3)</f>
        <v>-3247.3188948165971</v>
      </c>
      <c r="AG84" s="20">
        <f>$B84*('Data &amp; d)'!$G$4*AG$2^(1/2)*$C84^(1/2))-($C84*'Data &amp; d)'!$G$5)-(AG$2^3)</f>
        <v>-4702.9241475728395</v>
      </c>
    </row>
    <row r="85" spans="1:33" x14ac:dyDescent="0.2">
      <c r="A85" s="16">
        <v>43547</v>
      </c>
      <c r="B85" s="17">
        <v>129.28</v>
      </c>
      <c r="C85" s="12">
        <v>94.591539522126737</v>
      </c>
      <c r="D85">
        <f>B85*('Data &amp; d)'!$G$4*$B$96^(1/2)*C85^(1/2))-(C85*'Data &amp; d)'!$G$5)-($B$96^3)</f>
        <v>3458.2562625689184</v>
      </c>
      <c r="H85" s="18">
        <f>$B85*('Data &amp; d)'!$G$4*H$2^(1/2)*$C85^(1/2))-($C85*'Data &amp; d)'!$G$5)-(H$2^3)</f>
        <v>-5675.4923713276039</v>
      </c>
      <c r="I85" s="19">
        <f>$B85*('Data &amp; d)'!$G$4*I$2^(1/2)*$C85^(1/2))-($C85*'Data &amp; d)'!$G$5)-(I$2^3)</f>
        <v>-2533.1079313693285</v>
      </c>
      <c r="J85" s="19">
        <f>$B85*('Data &amp; d)'!$G$4*J$2^(1/2)*$C85^(1/2))-($C85*'Data &amp; d)'!$G$5)-(J$2^3)</f>
        <v>-1238.0754645860552</v>
      </c>
      <c r="K85" s="19">
        <f>$B85*('Data &amp; d)'!$G$4*K$2^(1/2)*$C85^(1/2))-($C85*'Data &amp; d)'!$G$5)-(K$2^3)</f>
        <v>-257.99081359843058</v>
      </c>
      <c r="L85" s="19">
        <f>$B85*('Data &amp; d)'!$G$4*L$2^(1/2)*$C85^(1/2))-($C85*'Data &amp; d)'!$G$5)-(L$2^3)</f>
        <v>547.27650858894685</v>
      </c>
      <c r="M85" s="19">
        <f>$B85*('Data &amp; d)'!$G$4*M$2^(1/2)*$C85^(1/2))-($C85*'Data &amp; d)'!$G$5)-(M$2^3)</f>
        <v>1228.3289158342059</v>
      </c>
      <c r="N85" s="19">
        <f>$B85*('Data &amp; d)'!$G$4*N$2^(1/2)*$C85^(1/2))-($C85*'Data &amp; d)'!$G$5)-(N$2^3)</f>
        <v>1808.1955719744356</v>
      </c>
      <c r="O85" s="19">
        <f>$B85*('Data &amp; d)'!$G$4*O$2^(1/2)*$C85^(1/2))-($C85*'Data &amp; d)'!$G$5)-(O$2^3)</f>
        <v>2298.1211318720361</v>
      </c>
      <c r="P85" s="19">
        <f>$B85*('Data &amp; d)'!$G$4*P$2^(1/2)*$C85^(1/2))-($C85*'Data &amp; d)'!$G$5)-(P$2^3)</f>
        <v>2703.3414421554935</v>
      </c>
      <c r="Q85" s="19">
        <f>$B85*('Data &amp; d)'!$G$4*Q$2^(1/2)*$C85^(1/2))-($C85*'Data &amp; d)'!$G$5)-(Q$2^3)</f>
        <v>3025.6609485472218</v>
      </c>
      <c r="R85" s="19">
        <f>$B85*('Data &amp; d)'!$G$4*R$2^(1/2)*$C85^(1/2))-($C85*'Data &amp; d)'!$G$5)-(R$2^3)</f>
        <v>3264.762020473343</v>
      </c>
      <c r="S85" s="19">
        <f>$B85*('Data &amp; d)'!$G$4*S$2^(1/2)*$C85^(1/2))-($C85*'Data &amp; d)'!$G$5)-(S$2^3)</f>
        <v>3418.9343878554355</v>
      </c>
      <c r="T85" s="19">
        <f>$B85*('Data &amp; d)'!$G$4*T$2^(1/2)*$C85^(1/2))-($C85*'Data &amp; d)'!$G$5)-(T$2^3)</f>
        <v>3485.5107441307428</v>
      </c>
      <c r="U85" s="19">
        <f>$B85*('Data &amp; d)'!$G$4*U$2^(1/2)*$C85^(1/2))-($C85*'Data &amp; d)'!$G$5)-(U$2^3)</f>
        <v>3461.1414054376128</v>
      </c>
      <c r="V85" s="19">
        <f>$B85*('Data &amp; d)'!$G$4*V$2^(1/2)*$C85^(1/2))-($C85*'Data &amp; d)'!$G$5)-(V$2^3)</f>
        <v>3341.9752379125457</v>
      </c>
      <c r="W85" s="19">
        <f>$B85*('Data &amp; d)'!$G$4*W$2^(1/2)*$C85^(1/2))-($C85*'Data &amp; d)'!$G$5)-(W$2^3)</f>
        <v>3123.783215358324</v>
      </c>
      <c r="X85" s="19">
        <f>$B85*('Data &amp; d)'!$G$4*X$2^(1/2)*$C85^(1/2))-($C85*'Data &amp; d)'!$G$5)-(X$2^3)</f>
        <v>2802.0453885054976</v>
      </c>
      <c r="Y85" s="19">
        <f>$B85*('Data &amp; d)'!$G$4*Y$2^(1/2)*$C85^(1/2))-($C85*'Data &amp; d)'!$G$5)-(Y$2^3)</f>
        <v>2372.0136965433794</v>
      </c>
      <c r="Z85" s="19">
        <f>$B85*('Data &amp; d)'!$G$4*Z$2^(1/2)*$C85^(1/2))-($C85*'Data &amp; d)'!$G$5)-(Z$2^3)</f>
        <v>1828.7583488970395</v>
      </c>
      <c r="AA85" s="19">
        <f>$B85*('Data &amp; d)'!$G$4*AA$2^(1/2)*$C85^(1/2))-($C85*'Data &amp; d)'!$G$5)-(AA$2^3)</f>
        <v>1167.2027431487149</v>
      </c>
      <c r="AB85" s="19">
        <f>$B85*('Data &amp; d)'!$G$4*AB$2^(1/2)*$C85^(1/2))-($C85*'Data &amp; d)'!$G$5)-(AB$2^3)</f>
        <v>382.15020299601565</v>
      </c>
      <c r="AC85" s="19">
        <f>$B85*('Data &amp; d)'!$G$4*AC$2^(1/2)*$C85^(1/2))-($C85*'Data &amp; d)'!$G$5)-(AC$2^3)</f>
        <v>-531.69523687243782</v>
      </c>
      <c r="AD85" s="19">
        <f>$B85*('Data &amp; d)'!$G$4*AD$2^(1/2)*$C85^(1/2))-($C85*'Data &amp; d)'!$G$5)-(AD$2^3)</f>
        <v>-1579.7124549635628</v>
      </c>
      <c r="AE85" s="19">
        <f>$B85*('Data &amp; d)'!$G$4*AE$2^(1/2)*$C85^(1/2))-($C85*'Data &amp; d)'!$G$5)-(AE$2^3)</f>
        <v>-2767.3501842850092</v>
      </c>
      <c r="AF85" s="19">
        <f>$B85*('Data &amp; d)'!$G$4*AF$2^(1/2)*$C85^(1/2))-($C85*'Data &amp; d)'!$G$5)-(AF$2^3)</f>
        <v>-4100.116484723525</v>
      </c>
      <c r="AG85" s="20">
        <f>$B85*('Data &amp; d)'!$G$4*AG$2^(1/2)*$C85^(1/2))-($C85*'Data &amp; d)'!$G$5)-(AG$2^3)</f>
        <v>-5583.5701715362284</v>
      </c>
    </row>
    <row r="86" spans="1:33" x14ac:dyDescent="0.2">
      <c r="A86" s="16">
        <v>43548</v>
      </c>
      <c r="B86" s="17">
        <v>139.82</v>
      </c>
      <c r="C86" s="12">
        <v>110.63877201702245</v>
      </c>
      <c r="D86">
        <f>B86*('Data &amp; d)'!$G$4*$B$96^(1/2)*C86^(1/2))-(C86*'Data &amp; d)'!$G$5)-($B$96^3)</f>
        <v>4421.3873304799708</v>
      </c>
      <c r="H86" s="18">
        <f>$B86*('Data &amp; d)'!$G$4*H$2^(1/2)*$C86^(1/2))-($C86*'Data &amp; d)'!$G$5)-(H$2^3)</f>
        <v>-6638.3263210213472</v>
      </c>
      <c r="I86" s="19">
        <f>$B86*('Data &amp; d)'!$G$4*I$2^(1/2)*$C86^(1/2))-($C86*'Data &amp; d)'!$G$5)-(I$2^3)</f>
        <v>-2962.5858130100437</v>
      </c>
      <c r="J86" s="19">
        <f>$B86*('Data &amp; d)'!$G$4*J$2^(1/2)*$C86^(1/2))-($C86*'Data &amp; d)'!$G$5)-(J$2^3)</f>
        <v>-1446.6300292652177</v>
      </c>
      <c r="K86" s="19">
        <f>$B86*('Data &amp; d)'!$G$4*K$2^(1/2)*$C86^(1/2))-($C86*'Data &amp; d)'!$G$5)-(K$2^3)</f>
        <v>-297.0249548991651</v>
      </c>
      <c r="L86" s="19">
        <f>$B86*('Data &amp; d)'!$G$4*L$2^(1/2)*$C86^(1/2))-($C86*'Data &amp; d)'!$G$5)-(L$2^3)</f>
        <v>651.15469500125982</v>
      </c>
      <c r="M86" s="19">
        <f>$B86*('Data &amp; d)'!$G$4*M$2^(1/2)*$C86^(1/2))-($C86*'Data &amp; d)'!$G$5)-(M$2^3)</f>
        <v>1458.1153905190395</v>
      </c>
      <c r="N86" s="19">
        <f>$B86*('Data &amp; d)'!$G$4*N$2^(1/2)*$C86^(1/2))-($C86*'Data &amp; d)'!$G$5)-(N$2^3)</f>
        <v>2151.8118402277514</v>
      </c>
      <c r="O86" s="19">
        <f>$B86*('Data &amp; d)'!$G$4*O$2^(1/2)*$C86^(1/2))-($C86*'Data &amp; d)'!$G$5)-(O$2^3)</f>
        <v>2746.4146984938479</v>
      </c>
      <c r="P86" s="19">
        <f>$B86*('Data &amp; d)'!$G$4*P$2^(1/2)*$C86^(1/2))-($C86*'Data &amp; d)'!$G$5)-(P$2^3)</f>
        <v>3249.0662624909119</v>
      </c>
      <c r="Q86" s="19">
        <f>$B86*('Data &amp; d)'!$G$4*Q$2^(1/2)*$C86^(1/2))-($C86*'Data &amp; d)'!$G$5)-(Q$2^3)</f>
        <v>3662.8952030125629</v>
      </c>
      <c r="R86" s="19">
        <f>$B86*('Data &amp; d)'!$G$4*R$2^(1/2)*$C86^(1/2))-($C86*'Data &amp; d)'!$G$5)-(R$2^3)</f>
        <v>3988.5480496989376</v>
      </c>
      <c r="S86" s="19">
        <f>$B86*('Data &amp; d)'!$G$4*S$2^(1/2)*$C86^(1/2))-($C86*'Data &amp; d)'!$G$5)-(S$2^3)</f>
        <v>4225.0423955528468</v>
      </c>
      <c r="T86" s="19">
        <f>$B86*('Data &amp; d)'!$G$4*T$2^(1/2)*$C86^(1/2))-($C86*'Data &amp; d)'!$G$5)-(T$2^3)</f>
        <v>4370.276411223017</v>
      </c>
      <c r="U86" s="19">
        <f>$B86*('Data &amp; d)'!$G$4*U$2^(1/2)*$C86^(1/2))-($C86*'Data &amp; d)'!$G$5)-(U$2^3)</f>
        <v>4421.350107188925</v>
      </c>
      <c r="V86" s="19">
        <f>$B86*('Data &amp; d)'!$G$4*V$2^(1/2)*$C86^(1/2))-($C86*'Data &amp; d)'!$G$5)-(V$2^3)</f>
        <v>4374.7769600301226</v>
      </c>
      <c r="W86" s="19">
        <f>$B86*('Data &amp; d)'!$G$4*W$2^(1/2)*$C86^(1/2))-($C86*'Data &amp; d)'!$G$5)-(W$2^3)</f>
        <v>4226.6284348326308</v>
      </c>
      <c r="X86" s="19">
        <f>$B86*('Data &amp; d)'!$G$4*X$2^(1/2)*$C86^(1/2))-($C86*'Data &amp; d)'!$G$5)-(X$2^3)</f>
        <v>3972.6357110238669</v>
      </c>
      <c r="Y86" s="19">
        <f>$B86*('Data &amp; d)'!$G$4*Y$2^(1/2)*$C86^(1/2))-($C86*'Data &amp; d)'!$G$5)-(Y$2^3)</f>
        <v>3608.2631514963941</v>
      </c>
      <c r="Z86" s="19">
        <f>$B86*('Data &amp; d)'!$G$4*Z$2^(1/2)*$C86^(1/2))-($C86*'Data &amp; d)'!$G$5)-(Z$2^3)</f>
        <v>3128.7625542470378</v>
      </c>
      <c r="AA86" s="19">
        <f>$B86*('Data &amp; d)'!$G$4*AA$2^(1/2)*$C86^(1/2))-($C86*'Data &amp; d)'!$G$5)-(AA$2^3)</f>
        <v>2529.2139950223245</v>
      </c>
      <c r="AB86" s="19">
        <f>$B86*('Data &amp; d)'!$G$4*AB$2^(1/2)*$C86^(1/2))-($C86*'Data &amp; d)'!$G$5)-(AB$2^3)</f>
        <v>1804.5571020594252</v>
      </c>
      <c r="AC86" s="19">
        <f>$B86*('Data &amp; d)'!$G$4*AC$2^(1/2)*$C86^(1/2))-($C86*'Data &amp; d)'!$G$5)-(AC$2^3)</f>
        <v>949.6153676508402</v>
      </c>
      <c r="AD86" s="19">
        <f>$B86*('Data &amp; d)'!$G$4*AD$2^(1/2)*$C86^(1/2))-($C86*'Data &amp; d)'!$G$5)-(AD$2^3)</f>
        <v>-40.884697463923658</v>
      </c>
      <c r="AE86" s="19">
        <f>$B86*('Data &amp; d)'!$G$4*AE$2^(1/2)*$C86^(1/2))-($C86*'Data &amp; d)'!$G$5)-(AE$2^3)</f>
        <v>-1172.2982896599169</v>
      </c>
      <c r="AF86" s="19">
        <f>$B86*('Data &amp; d)'!$G$4*AF$2^(1/2)*$C86^(1/2))-($C86*'Data &amp; d)'!$G$5)-(AF$2^3)</f>
        <v>-2450.0499985231509</v>
      </c>
      <c r="AG86" s="20">
        <f>$B86*('Data &amp; d)'!$G$4*AG$2^(1/2)*$C86^(1/2))-($C86*'Data &amp; d)'!$G$5)-(AG$2^3)</f>
        <v>-3879.6237809648301</v>
      </c>
    </row>
    <row r="87" spans="1:33" x14ac:dyDescent="0.2">
      <c r="A87" s="16">
        <v>43549</v>
      </c>
      <c r="B87" s="17">
        <v>136.54</v>
      </c>
      <c r="C87" s="12">
        <v>105.5112392601182</v>
      </c>
      <c r="D87">
        <f>B87*('Data &amp; d)'!$G$4*$B$96^(1/2)*C87^(1/2))-(C87*'Data &amp; d)'!$G$5)-($B$96^3)</f>
        <v>4113.5791838480291</v>
      </c>
      <c r="H87" s="18">
        <f>$B87*('Data &amp; d)'!$G$4*H$2^(1/2)*$C87^(1/2))-($C87*'Data &amp; d)'!$G$5)-(H$2^3)</f>
        <v>-6330.6743556070924</v>
      </c>
      <c r="I87" s="19">
        <f>$B87*('Data &amp; d)'!$G$4*I$2^(1/2)*$C87^(1/2))-($C87*'Data &amp; d)'!$G$5)-(I$2^3)</f>
        <v>-2825.3727612852349</v>
      </c>
      <c r="J87" s="19">
        <f>$B87*('Data &amp; d)'!$G$4*J$2^(1/2)*$C87^(1/2))-($C87*'Data &amp; d)'!$G$5)-(J$2^3)</f>
        <v>-1380.0150871467158</v>
      </c>
      <c r="K87" s="19">
        <f>$B87*('Data &amp; d)'!$G$4*K$2^(1/2)*$C87^(1/2))-($C87*'Data &amp; d)'!$G$5)-(K$2^3)</f>
        <v>-284.58184758187781</v>
      </c>
      <c r="L87" s="19">
        <f>$B87*('Data &amp; d)'!$G$4*L$2^(1/2)*$C87^(1/2))-($C87*'Data &amp; d)'!$G$5)-(L$2^3)</f>
        <v>617.92883303662256</v>
      </c>
      <c r="M87" s="19">
        <f>$B87*('Data &amp; d)'!$G$4*M$2^(1/2)*$C87^(1/2))-($C87*'Data &amp; d)'!$G$5)-(M$2^3)</f>
        <v>1384.6543589124722</v>
      </c>
      <c r="N87" s="19">
        <f>$B87*('Data &amp; d)'!$G$4*N$2^(1/2)*$C87^(1/2))-($C87*'Data &amp; d)'!$G$5)-(N$2^3)</f>
        <v>2041.9754347886028</v>
      </c>
      <c r="O87" s="19">
        <f>$B87*('Data &amp; d)'!$G$4*O$2^(1/2)*$C87^(1/2))-($C87*'Data &amp; d)'!$G$5)-(O$2^3)</f>
        <v>2603.1276845578268</v>
      </c>
      <c r="P87" s="19">
        <f>$B87*('Data &amp; d)'!$G$4*P$2^(1/2)*$C87^(1/2))-($C87*'Data &amp; d)'!$G$5)-(P$2^3)</f>
        <v>3074.6441813136607</v>
      </c>
      <c r="Q87" s="19">
        <f>$B87*('Data &amp; d)'!$G$4*Q$2^(1/2)*$C87^(1/2))-($C87*'Data &amp; d)'!$G$5)-(Q$2^3)</f>
        <v>3459.2304273584796</v>
      </c>
      <c r="R87" s="19">
        <f>$B87*('Data &amp; d)'!$G$4*R$2^(1/2)*$C87^(1/2))-($C87*'Data &amp; d)'!$G$5)-(R$2^3)</f>
        <v>3757.2248459296916</v>
      </c>
      <c r="S87" s="19">
        <f>$B87*('Data &amp; d)'!$G$4*S$2^(1/2)*$C87^(1/2))-($C87*'Data &amp; d)'!$G$5)-(S$2^3)</f>
        <v>3967.4124345834425</v>
      </c>
      <c r="T87" s="19">
        <f>$B87*('Data &amp; d)'!$G$4*T$2^(1/2)*$C87^(1/2))-($C87*'Data &amp; d)'!$G$5)-(T$2^3)</f>
        <v>4087.5106604433367</v>
      </c>
      <c r="U87" s="19">
        <f>$B87*('Data &amp; d)'!$G$4*U$2^(1/2)*$C87^(1/2))-($C87*'Data &amp; d)'!$G$5)-(U$2^3)</f>
        <v>4114.4758299615005</v>
      </c>
      <c r="V87" s="19">
        <f>$B87*('Data &amp; d)'!$G$4*V$2^(1/2)*$C87^(1/2))-($C87*'Data &amp; d)'!$G$5)-(V$2^3)</f>
        <v>4044.704905044533</v>
      </c>
      <c r="W87" s="19">
        <f>$B87*('Data &amp; d)'!$G$4*W$2^(1/2)*$C87^(1/2))-($C87*'Data &amp; d)'!$G$5)-(W$2^3)</f>
        <v>3874.1733259819757</v>
      </c>
      <c r="X87" s="19">
        <f>$B87*('Data &amp; d)'!$G$4*X$2^(1/2)*$C87^(1/2))-($C87*'Data &amp; d)'!$G$5)-(X$2^3)</f>
        <v>3598.5320216803375</v>
      </c>
      <c r="Y87" s="19">
        <f>$B87*('Data &amp; d)'!$G$4*Y$2^(1/2)*$C87^(1/2))-($C87*'Data &amp; d)'!$G$5)-(Y$2^3)</f>
        <v>3213.1774730535326</v>
      </c>
      <c r="Z87" s="19">
        <f>$B87*('Data &amp; d)'!$G$4*Z$2^(1/2)*$C87^(1/2))-($C87*'Data &amp; d)'!$G$5)-(Z$2^3)</f>
        <v>2713.3034497740373</v>
      </c>
      <c r="AA87" s="19">
        <f>$B87*('Data &amp; d)'!$G$4*AA$2^(1/2)*$C87^(1/2))-($C87*'Data &amp; d)'!$G$5)-(AA$2^3)</f>
        <v>2093.9399596174335</v>
      </c>
      <c r="AB87" s="19">
        <f>$B87*('Data &amp; d)'!$G$4*AB$2^(1/2)*$C87^(1/2))-($C87*'Data &amp; d)'!$G$5)-(AB$2^3)</f>
        <v>1349.9830734320367</v>
      </c>
      <c r="AC87" s="19">
        <f>$B87*('Data &amp; d)'!$G$4*AC$2^(1/2)*$C87^(1/2))-($C87*'Data &amp; d)'!$G$5)-(AC$2^3)</f>
        <v>476.2181097171615</v>
      </c>
      <c r="AD87" s="19">
        <f>$B87*('Data &amp; d)'!$G$4*AD$2^(1/2)*$C87^(1/2))-($C87*'Data &amp; d)'!$G$5)-(AD$2^3)</f>
        <v>-532.66209890583377</v>
      </c>
      <c r="AE87" s="19">
        <f>$B87*('Data &amp; d)'!$G$4*AE$2^(1/2)*$C87^(1/2))-($C87*'Data &amp; d)'!$G$5)-(AE$2^3)</f>
        <v>-1682.0426393166799</v>
      </c>
      <c r="AF87" s="19">
        <f>$B87*('Data &amp; d)'!$G$4*AF$2^(1/2)*$C87^(1/2))-($C87*'Data &amp; d)'!$G$5)-(AF$2^3)</f>
        <v>-2977.374774815702</v>
      </c>
      <c r="AG87" s="20">
        <f>$B87*('Data &amp; d)'!$G$4*AG$2^(1/2)*$C87^(1/2))-($C87*'Data &amp; d)'!$G$5)-(AG$2^3)</f>
        <v>-4424.1663839978046</v>
      </c>
    </row>
    <row r="88" spans="1:33" x14ac:dyDescent="0.2">
      <c r="A88" s="16">
        <v>43550</v>
      </c>
      <c r="B88" s="17">
        <v>149.43</v>
      </c>
      <c r="C88" s="12">
        <v>126.37573322309491</v>
      </c>
      <c r="D88">
        <f>B88*('Data &amp; d)'!$G$4*$B$96^(1/2)*C88^(1/2))-(C88*'Data &amp; d)'!$G$5)-($B$96^3)</f>
        <v>5365.2913580716977</v>
      </c>
      <c r="H88" s="18">
        <f>$B88*('Data &amp; d)'!$G$4*H$2^(1/2)*$C88^(1/2))-($C88*'Data &amp; d)'!$G$5)-(H$2^3)</f>
        <v>-7582.5439933856951</v>
      </c>
      <c r="I88" s="19">
        <f>$B88*('Data &amp; d)'!$G$4*I$2^(1/2)*$C88^(1/2))-($C88*'Data &amp; d)'!$G$5)-(I$2^3)</f>
        <v>-3383.9273392922742</v>
      </c>
      <c r="J88" s="19">
        <f>$B88*('Data &amp; d)'!$G$4*J$2^(1/2)*$C88^(1/2))-($C88*'Data &amp; d)'!$G$5)-(J$2^3)</f>
        <v>-1651.3891643988609</v>
      </c>
      <c r="K88" s="19">
        <f>$B88*('Data &amp; d)'!$G$4*K$2^(1/2)*$C88^(1/2))-($C88*'Data &amp; d)'!$G$5)-(K$2^3)</f>
        <v>-335.59457618348097</v>
      </c>
      <c r="L88" s="19">
        <f>$B88*('Data &amp; d)'!$G$4*L$2^(1/2)*$C88^(1/2))-($C88*'Data &amp; d)'!$G$5)-(L$2^3)</f>
        <v>752.68931480114679</v>
      </c>
      <c r="M88" s="19">
        <f>$B88*('Data &amp; d)'!$G$4*M$2^(1/2)*$C88^(1/2))-($C88*'Data &amp; d)'!$G$5)-(M$2^3)</f>
        <v>1683.0843246074155</v>
      </c>
      <c r="N88" s="19">
        <f>$B88*('Data &amp; d)'!$G$4*N$2^(1/2)*$C88^(1/2))-($C88*'Data &amp; d)'!$G$5)-(N$2^3)</f>
        <v>2488.3739244375492</v>
      </c>
      <c r="O88" s="19">
        <f>$B88*('Data &amp; d)'!$G$4*O$2^(1/2)*$C88^(1/2))-($C88*'Data &amp; d)'!$G$5)-(O$2^3)</f>
        <v>3185.5972751506624</v>
      </c>
      <c r="P88" s="19">
        <f>$B88*('Data &amp; d)'!$G$4*P$2^(1/2)*$C88^(1/2))-($C88*'Data &amp; d)'!$G$5)-(P$2^3)</f>
        <v>3783.7656645879733</v>
      </c>
      <c r="Q88" s="19">
        <f>$B88*('Data &amp; d)'!$G$4*Q$2^(1/2)*$C88^(1/2))-($C88*'Data &amp; d)'!$G$5)-(Q$2^3)</f>
        <v>4287.3059688945677</v>
      </c>
      <c r="R88" s="19">
        <f>$B88*('Data &amp; d)'!$G$4*R$2^(1/2)*$C88^(1/2))-($C88*'Data &amp; d)'!$G$5)-(R$2^3)</f>
        <v>4697.8099331250078</v>
      </c>
      <c r="S88" s="19">
        <f>$B88*('Data &amp; d)'!$G$4*S$2^(1/2)*$C88^(1/2))-($C88*'Data &amp; d)'!$G$5)-(S$2^3)</f>
        <v>5015.0087115699416</v>
      </c>
      <c r="T88" s="19">
        <f>$B88*('Data &amp; d)'!$G$4*T$2^(1/2)*$C88^(1/2))-($C88*'Data &amp; d)'!$G$5)-(T$2^3)</f>
        <v>5237.3548410187332</v>
      </c>
      <c r="U88" s="19">
        <f>$B88*('Data &amp; d)'!$G$4*U$2^(1/2)*$C88^(1/2))-($C88*'Data &amp; d)'!$G$5)-(U$2^3)</f>
        <v>5362.3891902406494</v>
      </c>
      <c r="V88" s="19">
        <f>$B88*('Data &amp; d)'!$G$4*V$2^(1/2)*$C88^(1/2))-($C88*'Data &amp; d)'!$G$5)-(V$2^3)</f>
        <v>5386.9826820218177</v>
      </c>
      <c r="W88" s="19">
        <f>$B88*('Data &amp; d)'!$G$4*W$2^(1/2)*$C88^(1/2))-($C88*'Data &amp; d)'!$G$5)-(W$2^3)</f>
        <v>5307.501368373436</v>
      </c>
      <c r="X88" s="19">
        <f>$B88*('Data &amp; d)'!$G$4*X$2^(1/2)*$C88^(1/2))-($C88*'Data &amp; d)'!$G$5)-(X$2^3)</f>
        <v>5119.9226229879896</v>
      </c>
      <c r="Y88" s="19">
        <f>$B88*('Data &amp; d)'!$G$4*Y$2^(1/2)*$C88^(1/2))-($C88*'Data &amp; d)'!$G$5)-(Y$2^3)</f>
        <v>4819.9190585445067</v>
      </c>
      <c r="Z88" s="19">
        <f>$B88*('Data &amp; d)'!$G$4*Z$2^(1/2)*$C88^(1/2))-($C88*'Data &amp; d)'!$G$5)-(Z$2^3)</f>
        <v>4402.9204935748057</v>
      </c>
      <c r="AA88" s="19">
        <f>$B88*('Data &amp; d)'!$G$4*AA$2^(1/2)*$C88^(1/2))-($C88*'Data &amp; d)'!$G$5)-(AA$2^3)</f>
        <v>3864.1606034179385</v>
      </c>
      <c r="AB88" s="19">
        <f>$B88*('Data &amp; d)'!$G$4*AB$2^(1/2)*$C88^(1/2))-($C88*'Data &amp; d)'!$G$5)-(AB$2^3)</f>
        <v>3198.712642600527</v>
      </c>
      <c r="AC88" s="19">
        <f>$B88*('Data &amp; d)'!$G$4*AC$2^(1/2)*$C88^(1/2))-($C88*'Data &amp; d)'!$G$5)-(AC$2^3)</f>
        <v>2401.517213794581</v>
      </c>
      <c r="AD88" s="19">
        <f>$B88*('Data &amp; d)'!$G$4*AD$2^(1/2)*$C88^(1/2))-($C88*'Data &amp; d)'!$G$5)-(AD$2^3)</f>
        <v>1467.404146191031</v>
      </c>
      <c r="AE88" s="19">
        <f>$B88*('Data &amp; d)'!$G$4*AE$2^(1/2)*$C88^(1/2))-($C88*'Data &amp; d)'!$G$5)-(AE$2^3)</f>
        <v>391.10994214462335</v>
      </c>
      <c r="AF88" s="19">
        <f>$B88*('Data &amp; d)'!$G$4*AF$2^(1/2)*$C88^(1/2))-($C88*'Data &amp; d)'!$G$5)-(AF$2^3)</f>
        <v>-832.70815773920549</v>
      </c>
      <c r="AG88" s="20">
        <f>$B88*('Data &amp; d)'!$G$4*AG$2^(1/2)*$C88^(1/2))-($C88*'Data &amp; d)'!$G$5)-(AG$2^3)</f>
        <v>-2209.4607229185895</v>
      </c>
    </row>
    <row r="89" spans="1:33" x14ac:dyDescent="0.2">
      <c r="A89" s="16">
        <v>43551</v>
      </c>
      <c r="B89" s="17">
        <v>152.84</v>
      </c>
      <c r="C89" s="12">
        <v>132.20444664679439</v>
      </c>
      <c r="D89">
        <f>B89*('Data &amp; d)'!$G$4*$B$96^(1/2)*C89^(1/2))-(C89*'Data &amp; d)'!$G$5)-($B$96^3)</f>
        <v>5715.3014033705422</v>
      </c>
      <c r="H89" s="18">
        <f>$B89*('Data &amp; d)'!$G$4*H$2^(1/2)*$C89^(1/2))-($C89*'Data &amp; d)'!$G$5)-(H$2^3)</f>
        <v>-7932.2667988076637</v>
      </c>
      <c r="I89" s="19">
        <f>$B89*('Data &amp; d)'!$G$4*I$2^(1/2)*$C89^(1/2))-($C89*'Data &amp; d)'!$G$5)-(I$2^3)</f>
        <v>-3539.8736438242504</v>
      </c>
      <c r="J89" s="19">
        <f>$B89*('Data &amp; d)'!$G$4*J$2^(1/2)*$C89^(1/2))-($C89*'Data &amp; d)'!$G$5)-(J$2^3)</f>
        <v>-1727.0706141929995</v>
      </c>
      <c r="K89" s="19">
        <f>$B89*('Data &amp; d)'!$G$4*K$2^(1/2)*$C89^(1/2))-($C89*'Data &amp; d)'!$G$5)-(K$2^3)</f>
        <v>-349.68663675106654</v>
      </c>
      <c r="L89" s="19">
        <f>$B89*('Data &amp; d)'!$G$4*L$2^(1/2)*$C89^(1/2))-($C89*'Data &amp; d)'!$G$5)-(L$2^3)</f>
        <v>790.5195111591629</v>
      </c>
      <c r="M89" s="19">
        <f>$B89*('Data &amp; d)'!$G$4*M$2^(1/2)*$C89^(1/2))-($C89*'Data &amp; d)'!$G$5)-(M$2^3)</f>
        <v>1766.6589476175168</v>
      </c>
      <c r="N89" s="19">
        <f>$B89*('Data &amp; d)'!$G$4*N$2^(1/2)*$C89^(1/2))-($C89*'Data &amp; d)'!$G$5)-(N$2^3)</f>
        <v>2613.3046703380323</v>
      </c>
      <c r="O89" s="19">
        <f>$B89*('Data &amp; d)'!$G$4*O$2^(1/2)*$C89^(1/2))-($C89*'Data &amp; d)'!$G$5)-(O$2^3)</f>
        <v>3348.5589010118993</v>
      </c>
      <c r="P89" s="19">
        <f>$B89*('Data &amp; d)'!$G$4*P$2^(1/2)*$C89^(1/2))-($C89*'Data &amp; d)'!$G$5)-(P$2^3)</f>
        <v>3982.1255704216646</v>
      </c>
      <c r="Q89" s="19">
        <f>$B89*('Data &amp; d)'!$G$4*Q$2^(1/2)*$C89^(1/2))-($C89*'Data &amp; d)'!$G$5)-(Q$2^3)</f>
        <v>4518.9126661425753</v>
      </c>
      <c r="R89" s="19">
        <f>$B89*('Data &amp; d)'!$G$4*R$2^(1/2)*$C89^(1/2))-($C89*'Data &amp; d)'!$G$5)-(R$2^3)</f>
        <v>4960.862227533059</v>
      </c>
      <c r="S89" s="19">
        <f>$B89*('Data &amp; d)'!$G$4*S$2^(1/2)*$C89^(1/2))-($C89*'Data &amp; d)'!$G$5)-(S$2^3)</f>
        <v>5307.9698527880455</v>
      </c>
      <c r="T89" s="19">
        <f>$B89*('Data &amp; d)'!$G$4*T$2^(1/2)*$C89^(1/2))-($C89*'Data &amp; d)'!$G$5)-(T$2^3)</f>
        <v>5558.8935253055306</v>
      </c>
      <c r="U89" s="19">
        <f>$B89*('Data &amp; d)'!$G$4*U$2^(1/2)*$C89^(1/2))-($C89*'Data &amp; d)'!$G$5)-(U$2^3)</f>
        <v>5711.3374947575403</v>
      </c>
      <c r="V89" s="19">
        <f>$B89*('Data &amp; d)'!$G$4*V$2^(1/2)*$C89^(1/2))-($C89*'Data &amp; d)'!$G$5)-(V$2^3)</f>
        <v>5762.3051525380943</v>
      </c>
      <c r="W89" s="19">
        <f>$B89*('Data &amp; d)'!$G$4*W$2^(1/2)*$C89^(1/2))-($C89*'Data &amp; d)'!$G$5)-(W$2^3)</f>
        <v>5708.2717237847537</v>
      </c>
      <c r="X89" s="19">
        <f>$B89*('Data &amp; d)'!$G$4*X$2^(1/2)*$C89^(1/2))-($C89*'Data &amp; d)'!$G$5)-(X$2^3)</f>
        <v>5545.3058211259886</v>
      </c>
      <c r="Y89" s="19">
        <f>$B89*('Data &amp; d)'!$G$4*Y$2^(1/2)*$C89^(1/2))-($C89*'Data &amp; d)'!$G$5)-(Y$2^3)</f>
        <v>5269.1572340545681</v>
      </c>
      <c r="Z89" s="19">
        <f>$B89*('Data &amp; d)'!$G$4*Z$2^(1/2)*$C89^(1/2))-($C89*'Data &amp; d)'!$G$5)-(Z$2^3)</f>
        <v>4875.3217550363224</v>
      </c>
      <c r="AA89" s="19">
        <f>$B89*('Data &amp; d)'!$G$4*AA$2^(1/2)*$C89^(1/2))-($C89*'Data &amp; d)'!$G$5)-(AA$2^3)</f>
        <v>4359.0899830083617</v>
      </c>
      <c r="AB89" s="19">
        <f>$B89*('Data &amp; d)'!$G$4*AB$2^(1/2)*$C89^(1/2))-($C89*'Data &amp; d)'!$G$5)-(AB$2^3)</f>
        <v>3715.5846940426964</v>
      </c>
      <c r="AC89" s="19">
        <f>$B89*('Data &amp; d)'!$G$4*AC$2^(1/2)*$C89^(1/2))-($C89*'Data &amp; d)'!$G$5)-(AC$2^3)</f>
        <v>2939.7898916046761</v>
      </c>
      <c r="AD89" s="19">
        <f>$B89*('Data &amp; d)'!$G$4*AD$2^(1/2)*$C89^(1/2))-($C89*'Data &amp; d)'!$G$5)-(AD$2^3)</f>
        <v>2026.5736944269156</v>
      </c>
      <c r="AE89" s="19">
        <f>$B89*('Data &amp; d)'!$G$4*AE$2^(1/2)*$C89^(1/2))-($C89*'Data &amp; d)'!$G$5)-(AE$2^3)</f>
        <v>970.70658816810828</v>
      </c>
      <c r="AF89" s="19">
        <f>$B89*('Data &amp; d)'!$G$4*AF$2^(1/2)*$C89^(1/2))-($C89*'Data &amp; d)'!$G$5)-(AF$2^3)</f>
        <v>-233.12386051627254</v>
      </c>
      <c r="AG89" s="20">
        <f>$B89*('Data &amp; d)'!$G$4*AG$2^(1/2)*$C89^(1/2))-($C89*'Data &amp; d)'!$G$5)-(AG$2^3)</f>
        <v>-1590.301023890599</v>
      </c>
    </row>
    <row r="90" spans="1:33" x14ac:dyDescent="0.2">
      <c r="A90" s="16">
        <v>43552</v>
      </c>
      <c r="B90" s="17">
        <v>128.86000000000001</v>
      </c>
      <c r="C90" s="12">
        <v>93.977340519219339</v>
      </c>
      <c r="D90">
        <f>B90*('Data &amp; d)'!$G$4*$B$96^(1/2)*C90^(1/2))-(C90*'Data &amp; d)'!$G$5)-($B$96^3)</f>
        <v>3421.4403410298014</v>
      </c>
      <c r="H90" s="18">
        <f>$B90*('Data &amp; d)'!$G$4*H$2^(1/2)*$C90^(1/2))-($C90*'Data &amp; d)'!$G$5)-(H$2^3)</f>
        <v>-5638.6404311531605</v>
      </c>
      <c r="I90" s="19">
        <f>$B90*('Data &amp; d)'!$G$4*I$2^(1/2)*$C90^(1/2))-($C90*'Data &amp; d)'!$G$5)-(I$2^3)</f>
        <v>-2516.6567776610295</v>
      </c>
      <c r="J90" s="19">
        <f>$B90*('Data &amp; d)'!$G$4*J$2^(1/2)*$C90^(1/2))-($C90*'Data &amp; d)'!$G$5)-(J$2^3)</f>
        <v>-1230.0745933151102</v>
      </c>
      <c r="K90" s="19">
        <f>$B90*('Data &amp; d)'!$G$4*K$2^(1/2)*$C90^(1/2))-($C90*'Data &amp; d)'!$G$5)-(K$2^3)</f>
        <v>-256.47407209771245</v>
      </c>
      <c r="L90" s="19">
        <f>$B90*('Data &amp; d)'!$G$4*L$2^(1/2)*$C90^(1/2))-($C90*'Data &amp; d)'!$G$5)-(L$2^3)</f>
        <v>543.32687583110146</v>
      </c>
      <c r="M90" s="19">
        <f>$B90*('Data &amp; d)'!$G$4*M$2^(1/2)*$C90^(1/2))-($C90*'Data &amp; d)'!$G$5)-(M$2^3)</f>
        <v>1219.5633106758933</v>
      </c>
      <c r="N90" s="19">
        <f>$B90*('Data &amp; d)'!$G$4*N$2^(1/2)*$C90^(1/2))-($C90*'Data &amp; d)'!$G$5)-(N$2^3)</f>
        <v>1795.0759949553485</v>
      </c>
      <c r="O90" s="19">
        <f>$B90*('Data &amp; d)'!$G$4*O$2^(1/2)*$C90^(1/2))-($C90*'Data &amp; d)'!$G$5)-(O$2^3)</f>
        <v>2280.997664506931</v>
      </c>
      <c r="P90" s="19">
        <f>$B90*('Data &amp; d)'!$G$4*P$2^(1/2)*$C90^(1/2))-($C90*'Data &amp; d)'!$G$5)-(P$2^3)</f>
        <v>2682.4912445229402</v>
      </c>
      <c r="Q90" s="19">
        <f>$B90*('Data &amp; d)'!$G$4*Q$2^(1/2)*$C90^(1/2))-($C90*'Data &amp; d)'!$G$5)-(Q$2^3)</f>
        <v>3001.3105293232311</v>
      </c>
      <c r="R90" s="19">
        <f>$B90*('Data &amp; d)'!$G$4*R$2^(1/2)*$C90^(1/2))-($C90*'Data &amp; d)'!$G$5)-(R$2^3)</f>
        <v>3237.1010093560326</v>
      </c>
      <c r="S90" s="19">
        <f>$B90*('Data &amp; d)'!$G$4*S$2^(1/2)*$C90^(1/2))-($C90*'Data &amp; d)'!$G$5)-(S$2^3)</f>
        <v>3388.1245738935177</v>
      </c>
      <c r="T90" s="19">
        <f>$B90*('Data &amp; d)'!$G$4*T$2^(1/2)*$C90^(1/2))-($C90*'Data &amp; d)'!$G$5)-(T$2^3)</f>
        <v>3451.6922869577356</v>
      </c>
      <c r="U90" s="19">
        <f>$B90*('Data &amp; d)'!$G$4*U$2^(1/2)*$C90^(1/2))-($C90*'Data &amp; d)'!$G$5)-(U$2^3)</f>
        <v>3424.4372639485809</v>
      </c>
      <c r="V90" s="19">
        <f>$B90*('Data &amp; d)'!$G$4*V$2^(1/2)*$C90^(1/2))-($C90*'Data &amp; d)'!$G$5)-(V$2^3)</f>
        <v>3302.4944247099429</v>
      </c>
      <c r="W90" s="19">
        <f>$B90*('Data &amp; d)'!$G$4*W$2^(1/2)*$C90^(1/2))-($C90*'Data &amp; d)'!$G$5)-(W$2^3)</f>
        <v>3081.623249299857</v>
      </c>
      <c r="X90" s="19">
        <f>$B90*('Data &amp; d)'!$G$4*X$2^(1/2)*$C90^(1/2))-($C90*'Data &amp; d)'!$G$5)-(X$2^3)</f>
        <v>2757.2941828153635</v>
      </c>
      <c r="Y90" s="19">
        <f>$B90*('Data &amp; d)'!$G$4*Y$2^(1/2)*$C90^(1/2))-($C90*'Data &amp; d)'!$G$5)-(Y$2^3)</f>
        <v>2324.7510392722397</v>
      </c>
      <c r="Z90" s="19">
        <f>$B90*('Data &amp; d)'!$G$4*Z$2^(1/2)*$C90^(1/2))-($C90*'Data &amp; d)'!$G$5)-(Z$2^3)</f>
        <v>1779.0570823609887</v>
      </c>
      <c r="AA90" s="19">
        <f>$B90*('Data &amp; d)'!$G$4*AA$2^(1/2)*$C90^(1/2))-($C90*'Data &amp; d)'!$G$5)-(AA$2^3)</f>
        <v>1115.1297167484827</v>
      </c>
      <c r="AB90" s="19">
        <f>$B90*('Data &amp; d)'!$G$4*AB$2^(1/2)*$C90^(1/2))-($C90*'Data &amp; d)'!$G$5)-(AB$2^3)</f>
        <v>327.76705250494706</v>
      </c>
      <c r="AC90" s="19">
        <f>$B90*('Data &amp; d)'!$G$4*AC$2^(1/2)*$C90^(1/2))-($C90*'Data &amp; d)'!$G$5)-(AC$2^3)</f>
        <v>-588.33144491573148</v>
      </c>
      <c r="AD90" s="19">
        <f>$B90*('Data &amp; d)'!$G$4*AD$2^(1/2)*$C90^(1/2))-($C90*'Data &amp; d)'!$G$5)-(AD$2^3)</f>
        <v>-1638.548685142714</v>
      </c>
      <c r="AE90" s="19">
        <f>$B90*('Data &amp; d)'!$G$4*AE$2^(1/2)*$C90^(1/2))-($C90*'Data &amp; d)'!$G$5)-(AE$2^3)</f>
        <v>-2828.3369789452718</v>
      </c>
      <c r="AF90" s="19">
        <f>$B90*('Data &amp; d)'!$G$4*AF$2^(1/2)*$C90^(1/2))-($C90*'Data &amp; d)'!$G$5)-(AF$2^3)</f>
        <v>-4163.2075789361425</v>
      </c>
      <c r="AG90" s="20">
        <f>$B90*('Data &amp; d)'!$G$4*AG$2^(1/2)*$C90^(1/2))-($C90*'Data &amp; d)'!$G$5)-(AG$2^3)</f>
        <v>-5648.722163692506</v>
      </c>
    </row>
    <row r="91" spans="1:33" x14ac:dyDescent="0.2">
      <c r="A91" s="16">
        <v>43553</v>
      </c>
      <c r="B91" s="17">
        <v>149.27000000000001</v>
      </c>
      <c r="C91" s="12">
        <v>126.10521156589297</v>
      </c>
      <c r="D91">
        <f>B91*('Data &amp; d)'!$G$4*$B$96^(1/2)*C91^(1/2))-(C91*'Data &amp; d)'!$G$5)-($B$96^3)</f>
        <v>5349.062562546249</v>
      </c>
      <c r="H91" s="18">
        <f>$B91*('Data &amp; d)'!$G$4*H$2^(1/2)*$C91^(1/2))-($C91*'Data &amp; d)'!$G$5)-(H$2^3)</f>
        <v>-7566.3126939535787</v>
      </c>
      <c r="I91" s="19">
        <f>$B91*('Data &amp; d)'!$G$4*I$2^(1/2)*$C91^(1/2))-($C91*'Data &amp; d)'!$G$5)-(I$2^3)</f>
        <v>-3376.6851899521607</v>
      </c>
      <c r="J91" s="19">
        <f>$B91*('Data &amp; d)'!$G$4*J$2^(1/2)*$C91^(1/2))-($C91*'Data &amp; d)'!$G$5)-(J$2^3)</f>
        <v>-1647.8704429410609</v>
      </c>
      <c r="K91" s="19">
        <f>$B91*('Data &amp; d)'!$G$4*K$2^(1/2)*$C91^(1/2))-($C91*'Data &amp; d)'!$G$5)-(K$2^3)</f>
        <v>-334.93294142757441</v>
      </c>
      <c r="L91" s="19">
        <f>$B91*('Data &amp; d)'!$G$4*L$2^(1/2)*$C91^(1/2))-($C91*'Data &amp; d)'!$G$5)-(L$2^3)</f>
        <v>750.94231404925722</v>
      </c>
      <c r="M91" s="19">
        <f>$B91*('Data &amp; d)'!$G$4*M$2^(1/2)*$C91^(1/2))-($C91*'Data &amp; d)'!$G$5)-(M$2^3)</f>
        <v>1679.2152733738649</v>
      </c>
      <c r="N91" s="19">
        <f>$B91*('Data &amp; d)'!$G$4*N$2^(1/2)*$C91^(1/2))-($C91*'Data &amp; d)'!$G$5)-(N$2^3)</f>
        <v>2482.5863929229663</v>
      </c>
      <c r="O91" s="19">
        <f>$B91*('Data &amp; d)'!$G$4*O$2^(1/2)*$C91^(1/2))-($C91*'Data &amp; d)'!$G$5)-(O$2^3)</f>
        <v>3178.045518941507</v>
      </c>
      <c r="P91" s="19">
        <f>$B91*('Data &amp; d)'!$G$4*P$2^(1/2)*$C91^(1/2))-($C91*'Data &amp; d)'!$G$5)-(P$2^3)</f>
        <v>3774.5718080714569</v>
      </c>
      <c r="Q91" s="19">
        <f>$B91*('Data &amp; d)'!$G$4*Q$2^(1/2)*$C91^(1/2))-($C91*'Data &amp; d)'!$G$5)-(Q$2^3)</f>
        <v>4276.5698180506761</v>
      </c>
      <c r="R91" s="19">
        <f>$B91*('Data &amp; d)'!$G$4*R$2^(1/2)*$C91^(1/2))-($C91*'Data &amp; d)'!$G$5)-(R$2^3)</f>
        <v>4685.615044037283</v>
      </c>
      <c r="S91" s="19">
        <f>$B91*('Data &amp; d)'!$G$4*S$2^(1/2)*$C91^(1/2))-($C91*'Data &amp; d)'!$G$5)-(S$2^3)</f>
        <v>5001.4263729626955</v>
      </c>
      <c r="T91" s="19">
        <f>$B91*('Data &amp; d)'!$G$4*T$2^(1/2)*$C91^(1/2))-($C91*'Data &amp; d)'!$G$5)-(T$2^3)</f>
        <v>5222.4468110984299</v>
      </c>
      <c r="U91" s="19">
        <f>$B91*('Data &amp; d)'!$G$4*U$2^(1/2)*$C91^(1/2))-($C91*'Data &amp; d)'!$G$5)-(U$2^3)</f>
        <v>5346.2096480932078</v>
      </c>
      <c r="V91" s="19">
        <f>$B91*('Data &amp; d)'!$G$4*V$2^(1/2)*$C91^(1/2))-($C91*'Data &amp; d)'!$G$5)-(V$2^3)</f>
        <v>5369.5796616113739</v>
      </c>
      <c r="W91" s="19">
        <f>$B91*('Data &amp; d)'!$G$4*W$2^(1/2)*$C91^(1/2))-($C91*'Data &amp; d)'!$G$5)-(W$2^3)</f>
        <v>5288.9178392026697</v>
      </c>
      <c r="X91" s="19">
        <f>$B91*('Data &amp; d)'!$G$4*X$2^(1/2)*$C91^(1/2))-($C91*'Data &amp; d)'!$G$5)-(X$2^3)</f>
        <v>5100.1973220520922</v>
      </c>
      <c r="Y91" s="19">
        <f>$B91*('Data &amp; d)'!$G$4*Y$2^(1/2)*$C91^(1/2))-($C91*'Data &amp; d)'!$G$5)-(Y$2^3)</f>
        <v>4799.0871426627637</v>
      </c>
      <c r="Z91" s="19">
        <f>$B91*('Data &amp; d)'!$G$4*Z$2^(1/2)*$C91^(1/2))-($C91*'Data &amp; d)'!$G$5)-(Z$2^3)</f>
        <v>4381.0140590839692</v>
      </c>
      <c r="AA91" s="19">
        <f>$B91*('Data &amp; d)'!$G$4*AA$2^(1/2)*$C91^(1/2))-($C91*'Data &amp; d)'!$G$5)-(AA$2^3)</f>
        <v>3841.2091060106941</v>
      </c>
      <c r="AB91" s="19">
        <f>$B91*('Data &amp; d)'!$G$4*AB$2^(1/2)*$C91^(1/2))-($C91*'Data &amp; d)'!$G$5)-(AB$2^3)</f>
        <v>3174.7432407013075</v>
      </c>
      <c r="AC91" s="19">
        <f>$B91*('Data &amp; d)'!$G$4*AC$2^(1/2)*$C91^(1/2))-($C91*'Data &amp; d)'!$G$5)-(AC$2^3)</f>
        <v>2376.555052496773</v>
      </c>
      <c r="AD91" s="19">
        <f>$B91*('Data &amp; d)'!$G$4*AD$2^(1/2)*$C91^(1/2))-($C91*'Data &amp; d)'!$G$5)-(AD$2^3)</f>
        <v>1441.472594364197</v>
      </c>
      <c r="AE91" s="19">
        <f>$B91*('Data &amp; d)'!$G$4*AE$2^(1/2)*$C91^(1/2))-($C91*'Data &amp; d)'!$G$5)-(AE$2^3)</f>
        <v>364.23079219772262</v>
      </c>
      <c r="AF91" s="19">
        <f>$B91*('Data &amp; d)'!$G$4*AF$2^(1/2)*$C91^(1/2))-($C91*'Data &amp; d)'!$G$5)-(AF$2^3)</f>
        <v>-860.51452020048964</v>
      </c>
      <c r="AG91" s="20">
        <f>$B91*('Data &amp; d)'!$G$4*AG$2^(1/2)*$C91^(1/2))-($C91*'Data &amp; d)'!$G$5)-(AG$2^3)</f>
        <v>-2238.1751739464889</v>
      </c>
    </row>
    <row r="92" spans="1:33" x14ac:dyDescent="0.2">
      <c r="A92" s="16">
        <v>43554</v>
      </c>
      <c r="B92" s="17">
        <v>127.11</v>
      </c>
      <c r="C92" s="12">
        <v>91.438369959937518</v>
      </c>
      <c r="D92">
        <f>B92*('Data &amp; d)'!$G$4*$B$96^(1/2)*C92^(1/2))-(C92*'Data &amp; d)'!$G$5)-($B$96^3)</f>
        <v>3269.3301883628551</v>
      </c>
      <c r="H92" s="18">
        <f>$B92*('Data &amp; d)'!$G$4*H$2^(1/2)*$C92^(1/2))-($C92*'Data &amp; d)'!$G$5)-(H$2^3)</f>
        <v>-5486.3021975962511</v>
      </c>
      <c r="I92" s="19">
        <f>$B92*('Data &amp; d)'!$G$4*I$2^(1/2)*$C92^(1/2))-($C92*'Data &amp; d)'!$G$5)-(I$2^3)</f>
        <v>-2448.6292105581697</v>
      </c>
      <c r="J92" s="19">
        <f>$B92*('Data &amp; d)'!$G$4*J$2^(1/2)*$C92^(1/2))-($C92*'Data &amp; d)'!$G$5)-(J$2^3)</f>
        <v>-1196.9696477102325</v>
      </c>
      <c r="K92" s="19">
        <f>$B92*('Data &amp; d)'!$G$4*K$2^(1/2)*$C92^(1/2))-($C92*'Data &amp; d)'!$G$5)-(K$2^3)</f>
        <v>-250.16619645921037</v>
      </c>
      <c r="L92" s="19">
        <f>$B92*('Data &amp; d)'!$G$4*L$2^(1/2)*$C92^(1/2))-($C92*'Data &amp; d)'!$G$5)-(L$2^3)</f>
        <v>527.04377647991168</v>
      </c>
      <c r="M92" s="19">
        <f>$B92*('Data &amp; d)'!$G$4*M$2^(1/2)*$C92^(1/2))-($C92*'Data &amp; d)'!$G$5)-(M$2^3)</f>
        <v>1183.3771628132363</v>
      </c>
      <c r="N92" s="19">
        <f>$B92*('Data &amp; d)'!$G$4*N$2^(1/2)*$C92^(1/2))-($C92*'Data &amp; d)'!$G$5)-(N$2^3)</f>
        <v>1740.8961158258498</v>
      </c>
      <c r="O92" s="19">
        <f>$B92*('Data &amp; d)'!$G$4*O$2^(1/2)*$C92^(1/2))-($C92*'Data &amp; d)'!$G$5)-(O$2^3)</f>
        <v>2210.2708417563081</v>
      </c>
      <c r="P92" s="19">
        <f>$B92*('Data &amp; d)'!$G$4*P$2^(1/2)*$C92^(1/2))-($C92*'Data &amp; d)'!$G$5)-(P$2^3)</f>
        <v>2596.3629021757861</v>
      </c>
      <c r="Q92" s="19">
        <f>$B92*('Data &amp; d)'!$G$4*Q$2^(1/2)*$C92^(1/2))-($C92*'Data &amp; d)'!$G$5)-(Q$2^3)</f>
        <v>2900.7167635179921</v>
      </c>
      <c r="R92" s="19">
        <f>$B92*('Data &amp; d)'!$G$4*R$2^(1/2)*$C92^(1/2))-($C92*'Data &amp; d)'!$G$5)-(R$2^3)</f>
        <v>3122.8255058713949</v>
      </c>
      <c r="S92" s="19">
        <f>$B92*('Data &amp; d)'!$G$4*S$2^(1/2)*$C92^(1/2))-($C92*'Data &amp; d)'!$G$5)-(S$2^3)</f>
        <v>3260.8359609975414</v>
      </c>
      <c r="T92" s="19">
        <f>$B92*('Data &amp; d)'!$G$4*T$2^(1/2)*$C92^(1/2))-($C92*'Data &amp; d)'!$G$5)-(T$2^3)</f>
        <v>3311.9698046778303</v>
      </c>
      <c r="U92" s="19">
        <f>$B92*('Data &amp; d)'!$G$4*U$2^(1/2)*$C92^(1/2))-($C92*'Data &amp; d)'!$G$5)-(U$2^3)</f>
        <v>3272.7890665368741</v>
      </c>
      <c r="V92" s="19">
        <f>$B92*('Data &amp; d)'!$G$4*V$2^(1/2)*$C92^(1/2))-($C92*'Data &amp; d)'!$G$5)-(V$2^3)</f>
        <v>3139.3710303452226</v>
      </c>
      <c r="W92" s="19">
        <f>$B92*('Data &amp; d)'!$G$4*W$2^(1/2)*$C92^(1/2))-($C92*'Data &amp; d)'!$G$5)-(W$2^3)</f>
        <v>2907.4276757725838</v>
      </c>
      <c r="X92" s="19">
        <f>$B92*('Data &amp; d)'!$G$4*X$2^(1/2)*$C92^(1/2))-($C92*'Data &amp; d)'!$G$5)-(X$2^3)</f>
        <v>2572.3897505560744</v>
      </c>
      <c r="Y92" s="19">
        <f>$B92*('Data &amp; d)'!$G$4*Y$2^(1/2)*$C92^(1/2))-($C92*'Data &amp; d)'!$G$5)-(Y$2^3)</f>
        <v>2129.4674896728829</v>
      </c>
      <c r="Z92" s="19">
        <f>$B92*('Data &amp; d)'!$G$4*Z$2^(1/2)*$C92^(1/2))-($C92*'Data &amp; d)'!$G$5)-(Z$2^3)</f>
        <v>1573.6954520618019</v>
      </c>
      <c r="AA92" s="19">
        <f>$B92*('Data &amp; d)'!$G$4*AA$2^(1/2)*$C92^(1/2))-($C92*'Data &amp; d)'!$G$5)-(AA$2^3)</f>
        <v>899.96627536962478</v>
      </c>
      <c r="AB92" s="19">
        <f>$B92*('Data &amp; d)'!$G$4*AB$2^(1/2)*$C92^(1/2))-($C92*'Data &amp; d)'!$G$5)-(AB$2^3)</f>
        <v>103.05652322272363</v>
      </c>
      <c r="AC92" s="19">
        <f>$B92*('Data &amp; d)'!$G$4*AC$2^(1/2)*$C92^(1/2))-($C92*'Data &amp; d)'!$G$5)-(AC$2^3)</f>
        <v>-822.35322227667893</v>
      </c>
      <c r="AD92" s="19">
        <f>$B92*('Data &amp; d)'!$G$4*AD$2^(1/2)*$C92^(1/2))-($C92*'Data &amp; d)'!$G$5)-(AD$2^3)</f>
        <v>-1881.6625302430966</v>
      </c>
      <c r="AE92" s="19">
        <f>$B92*('Data &amp; d)'!$G$4*AE$2^(1/2)*$C92^(1/2))-($C92*'Data &amp; d)'!$G$5)-(AE$2^3)</f>
        <v>-3080.3384973201992</v>
      </c>
      <c r="AF92" s="19">
        <f>$B92*('Data &amp; d)'!$G$4*AF$2^(1/2)*$C92^(1/2))-($C92*'Data &amp; d)'!$G$5)-(AF$2^3)</f>
        <v>-4423.9055707520492</v>
      </c>
      <c r="AG92" s="20">
        <f>$B92*('Data &amp; d)'!$G$4*AG$2^(1/2)*$C92^(1/2))-($C92*'Data &amp; d)'!$G$5)-(AG$2^3)</f>
        <v>-5917.9372624058433</v>
      </c>
    </row>
    <row r="93" spans="1:33" ht="16" thickBot="1" x14ac:dyDescent="0.25">
      <c r="A93" s="16">
        <v>43555</v>
      </c>
      <c r="B93" s="17">
        <v>136.55000000000001</v>
      </c>
      <c r="C93" s="12">
        <v>105.52669073935029</v>
      </c>
      <c r="D93">
        <f>B93*('Data &amp; d)'!$G$4*$B$96^(1/2)*C93^(1/2))-(C93*'Data &amp; d)'!$G$5)-($B$96^3)</f>
        <v>4114.5065193382525</v>
      </c>
      <c r="H93" s="21">
        <f>$B93*('Data &amp; d)'!$G$4*H$2^(1/2)*$C93^(1/2))-($C93*'Data &amp; d)'!$G$5)-(H$2^3)</f>
        <v>-6331.6014443610175</v>
      </c>
      <c r="I93" s="22">
        <f>$B93*('Data &amp; d)'!$G$4*I$2^(1/2)*$C93^(1/2))-($C93*'Data &amp; d)'!$G$5)-(I$2^3)</f>
        <v>-2825.7863057045947</v>
      </c>
      <c r="J93" s="22">
        <f>$B93*('Data &amp; d)'!$G$4*J$2^(1/2)*$C93^(1/2))-($C93*'Data &amp; d)'!$G$5)-(J$2^3)</f>
        <v>-1380.2159145378182</v>
      </c>
      <c r="K93" s="22">
        <f>$B93*('Data &amp; d)'!$G$4*K$2^(1/2)*$C93^(1/2))-($C93*'Data &amp; d)'!$G$5)-(K$2^3)</f>
        <v>-284.61945145639584</v>
      </c>
      <c r="L93" s="22">
        <f>$B93*('Data &amp; d)'!$G$4*L$2^(1/2)*$C93^(1/2))-($C93*'Data &amp; d)'!$G$5)-(L$2^3)</f>
        <v>618.02883295182801</v>
      </c>
      <c r="M93" s="22">
        <f>$B93*('Data &amp; d)'!$G$4*M$2^(1/2)*$C93^(1/2))-($C93*'Data &amp; d)'!$G$5)-(M$2^3)</f>
        <v>1384.8755902000958</v>
      </c>
      <c r="N93" s="22">
        <f>$B93*('Data &amp; d)'!$G$4*N$2^(1/2)*$C93^(1/2))-($C93*'Data &amp; d)'!$G$5)-(N$2^3)</f>
        <v>2042.3062676146592</v>
      </c>
      <c r="O93" s="22">
        <f>$B93*('Data &amp; d)'!$G$4*O$2^(1/2)*$C93^(1/2))-($C93*'Data &amp; d)'!$G$5)-(O$2^3)</f>
        <v>2603.5593064003669</v>
      </c>
      <c r="P93" s="22">
        <f>$B93*('Data &amp; d)'!$G$4*P$2^(1/2)*$C93^(1/2))-($C93*'Data &amp; d)'!$G$5)-(P$2^3)</f>
        <v>3075.169615285381</v>
      </c>
      <c r="Q93" s="22">
        <f>$B93*('Data &amp; d)'!$G$4*Q$2^(1/2)*$C93^(1/2))-($C93*'Data &amp; d)'!$G$5)-(Q$2^3)</f>
        <v>3459.8439716082512</v>
      </c>
      <c r="R93" s="22">
        <f>$B93*('Data &amp; d)'!$G$4*R$2^(1/2)*$C93^(1/2))-($C93*'Data &amp; d)'!$G$5)-(R$2^3)</f>
        <v>3757.9217269524679</v>
      </c>
      <c r="S93" s="22">
        <f>$B93*('Data &amp; d)'!$G$4*S$2^(1/2)*$C93^(1/2))-($C93*'Data &amp; d)'!$G$5)-(S$2^3)</f>
        <v>3968.1885797004825</v>
      </c>
      <c r="T93" s="22">
        <f>$B93*('Data &amp; d)'!$G$4*T$2^(1/2)*$C93^(1/2))-($C93*'Data &amp; d)'!$G$5)-(T$2^3)</f>
        <v>4088.3625414482258</v>
      </c>
      <c r="U93" s="22">
        <f>$B93*('Data &amp; d)'!$G$4*U$2^(1/2)*$C93^(1/2))-($C93*'Data &amp; d)'!$G$5)-(U$2^3)</f>
        <v>4115.4003516380772</v>
      </c>
      <c r="V93" s="22">
        <f>$B93*('Data &amp; d)'!$G$4*V$2^(1/2)*$C93^(1/2))-($C93*'Data &amp; d)'!$G$5)-(V$2^3)</f>
        <v>4045.6993232434734</v>
      </c>
      <c r="W93" s="22">
        <f>$B93*('Data &amp; d)'!$G$4*W$2^(1/2)*$C93^(1/2))-($C93*'Data &amp; d)'!$G$5)-(W$2^3)</f>
        <v>3875.2351858833636</v>
      </c>
      <c r="X93" s="22">
        <f>$B93*('Data &amp; d)'!$G$4*X$2^(1/2)*$C93^(1/2))-($C93*'Data &amp; d)'!$G$5)-(X$2^3)</f>
        <v>3599.6591102646735</v>
      </c>
      <c r="Y93" s="22">
        <f>$B93*('Data &amp; d)'!$G$4*Y$2^(1/2)*$C93^(1/2))-($C93*'Data &amp; d)'!$G$5)-(Y$2^3)</f>
        <v>3214.3677818344577</v>
      </c>
      <c r="Z93" s="22">
        <f>$B93*('Data &amp; d)'!$G$4*Z$2^(1/2)*$C93^(1/2))-($C93*'Data &amp; d)'!$G$5)-(Z$2^3)</f>
        <v>2714.5551451085812</v>
      </c>
      <c r="AA93" s="22">
        <f>$B93*('Data &amp; d)'!$G$4*AA$2^(1/2)*$C93^(1/2))-($C93*'Data &amp; d)'!$G$5)-(AA$2^3)</f>
        <v>2095.2513587209069</v>
      </c>
      <c r="AB93" s="22">
        <f>$B93*('Data &amp; d)'!$G$4*AB$2^(1/2)*$C93^(1/2))-($C93*'Data &amp; d)'!$G$5)-(AB$2^3)</f>
        <v>1351.3526247612099</v>
      </c>
      <c r="AC93" s="22">
        <f>$B93*('Data &amp; d)'!$G$4*AC$2^(1/2)*$C93^(1/2))-($C93*'Data &amp; d)'!$G$5)-(AC$2^3)</f>
        <v>477.64437674910005</v>
      </c>
      <c r="AD93" s="22">
        <f>$B93*('Data &amp; d)'!$G$4*AD$2^(1/2)*$C93^(1/2))-($C93*'Data &amp; d)'!$G$5)-(AD$2^3)</f>
        <v>-531.18045121954492</v>
      </c>
      <c r="AE93" s="22">
        <f>$B93*('Data &amp; d)'!$G$4*AE$2^(1/2)*$C93^(1/2))-($C93*'Data &amp; d)'!$G$5)-(AE$2^3)</f>
        <v>-1680.5068559622778</v>
      </c>
      <c r="AF93" s="22">
        <f>$B93*('Data &amp; d)'!$G$4*AF$2^(1/2)*$C93^(1/2))-($C93*'Data &amp; d)'!$G$5)-(AF$2^3)</f>
        <v>-2975.7860204096651</v>
      </c>
      <c r="AG93" s="23">
        <f>$B93*('Data &amp; d)'!$G$4*AG$2^(1/2)*$C93^(1/2))-($C93*'Data &amp; d)'!$G$5)-(AG$2^3)</f>
        <v>-4422.5257510789052</v>
      </c>
    </row>
    <row r="94" spans="1:33" ht="16" thickBot="1" x14ac:dyDescent="0.25"/>
    <row r="95" spans="1:33" ht="16" thickBot="1" x14ac:dyDescent="0.25">
      <c r="A95" s="48" t="s">
        <v>23</v>
      </c>
      <c r="B95" s="49"/>
      <c r="C95" s="49"/>
      <c r="D95" s="50"/>
    </row>
    <row r="96" spans="1:33" ht="16" thickBot="1" x14ac:dyDescent="0.25">
      <c r="A96" s="25" t="s">
        <v>19</v>
      </c>
      <c r="B96" s="24">
        <v>13.039541116282075</v>
      </c>
      <c r="C96" s="26" t="s">
        <v>15</v>
      </c>
      <c r="D96" s="23">
        <f>SUM(D4:D93)</f>
        <v>399081.20905961632</v>
      </c>
    </row>
    <row r="98" spans="7:33" x14ac:dyDescent="0.2">
      <c r="G98" s="80" t="s">
        <v>4</v>
      </c>
      <c r="H98" s="81">
        <f>H2</f>
        <v>0</v>
      </c>
      <c r="I98" s="81">
        <f t="shared" ref="I98:AG98" si="1">I2</f>
        <v>1</v>
      </c>
      <c r="J98" s="81">
        <f t="shared" si="1"/>
        <v>2</v>
      </c>
      <c r="K98" s="81">
        <f t="shared" si="1"/>
        <v>3</v>
      </c>
      <c r="L98" s="81">
        <f t="shared" si="1"/>
        <v>4</v>
      </c>
      <c r="M98" s="81">
        <f t="shared" si="1"/>
        <v>5</v>
      </c>
      <c r="N98" s="81">
        <f t="shared" si="1"/>
        <v>6</v>
      </c>
      <c r="O98" s="81">
        <f t="shared" si="1"/>
        <v>7</v>
      </c>
      <c r="P98" s="81">
        <f t="shared" si="1"/>
        <v>8</v>
      </c>
      <c r="Q98" s="81">
        <f t="shared" si="1"/>
        <v>9</v>
      </c>
      <c r="R98" s="81">
        <f t="shared" si="1"/>
        <v>10</v>
      </c>
      <c r="S98" s="81">
        <f t="shared" si="1"/>
        <v>11</v>
      </c>
      <c r="T98" s="81">
        <f t="shared" si="1"/>
        <v>12</v>
      </c>
      <c r="U98" s="81">
        <f t="shared" si="1"/>
        <v>13</v>
      </c>
      <c r="V98" s="81">
        <f t="shared" si="1"/>
        <v>14</v>
      </c>
      <c r="W98" s="81">
        <f t="shared" si="1"/>
        <v>15</v>
      </c>
      <c r="X98" s="81">
        <f t="shared" si="1"/>
        <v>16</v>
      </c>
      <c r="Y98" s="81">
        <f t="shared" si="1"/>
        <v>17</v>
      </c>
      <c r="Z98" s="81">
        <f t="shared" si="1"/>
        <v>18</v>
      </c>
      <c r="AA98" s="81">
        <f t="shared" si="1"/>
        <v>19</v>
      </c>
      <c r="AB98" s="81">
        <f t="shared" si="1"/>
        <v>20</v>
      </c>
      <c r="AC98" s="81">
        <f t="shared" si="1"/>
        <v>21</v>
      </c>
      <c r="AD98" s="81">
        <f t="shared" si="1"/>
        <v>22</v>
      </c>
      <c r="AE98" s="81">
        <f t="shared" si="1"/>
        <v>23</v>
      </c>
      <c r="AF98" s="81">
        <f t="shared" si="1"/>
        <v>24</v>
      </c>
      <c r="AG98" s="81">
        <f t="shared" si="1"/>
        <v>25</v>
      </c>
    </row>
    <row r="99" spans="7:33" x14ac:dyDescent="0.2">
      <c r="G99" s="79" t="s">
        <v>20</v>
      </c>
      <c r="H99" s="9">
        <f>SUM(H4:H93)</f>
        <v>-598620.42506522895</v>
      </c>
      <c r="I99" s="9">
        <f t="shared" ref="I99:AG99" si="2">SUM(I4:I93)</f>
        <v>-267159.25266308337</v>
      </c>
      <c r="J99" s="9">
        <f t="shared" si="2"/>
        <v>-130456.26043341453</v>
      </c>
      <c r="K99" s="9">
        <f t="shared" si="2"/>
        <v>-26786.949155684844</v>
      </c>
      <c r="L99" s="9">
        <f t="shared" si="2"/>
        <v>58721.919739062017</v>
      </c>
      <c r="M99" s="9">
        <f t="shared" si="2"/>
        <v>131500.53444572064</v>
      </c>
      <c r="N99" s="9">
        <f t="shared" si="2"/>
        <v>194070.77094156345</v>
      </c>
      <c r="O99" s="9">
        <f t="shared" si="2"/>
        <v>247711.52400274956</v>
      </c>
      <c r="P99" s="9">
        <f t="shared" si="2"/>
        <v>293067.90419839963</v>
      </c>
      <c r="Q99" s="9">
        <f t="shared" si="2"/>
        <v>330423.09214120737</v>
      </c>
      <c r="R99" s="9">
        <f t="shared" si="2"/>
        <v>359836.44062471058</v>
      </c>
      <c r="S99" s="9">
        <f t="shared" si="2"/>
        <v>381220.41259512346</v>
      </c>
      <c r="T99" s="9">
        <f t="shared" si="2"/>
        <v>394386.52675385901</v>
      </c>
      <c r="U99" s="9">
        <f t="shared" si="2"/>
        <v>399074.32747090753</v>
      </c>
      <c r="V99" s="9">
        <f t="shared" si="2"/>
        <v>394970.46824681904</v>
      </c>
      <c r="W99" s="9">
        <f t="shared" si="2"/>
        <v>381721.7440638243</v>
      </c>
      <c r="X99" s="9">
        <f t="shared" si="2"/>
        <v>358944.26454335277</v>
      </c>
      <c r="Y99" s="9">
        <f t="shared" si="2"/>
        <v>326230.07904618781</v>
      </c>
      <c r="Z99" s="9">
        <f t="shared" si="2"/>
        <v>283152.06883021374</v>
      </c>
      <c r="AA99" s="9">
        <f t="shared" si="2"/>
        <v>229267.63004815445</v>
      </c>
      <c r="AB99" s="9">
        <f t="shared" si="2"/>
        <v>164121.49395666984</v>
      </c>
      <c r="AC99" s="9">
        <f t="shared" si="2"/>
        <v>87247.919218956042</v>
      </c>
      <c r="AD99" s="9">
        <f t="shared" si="2"/>
        <v>-1827.5808422710379</v>
      </c>
      <c r="AE99" s="9">
        <f t="shared" si="2"/>
        <v>-103586.86086772979</v>
      </c>
      <c r="AF99" s="9">
        <f t="shared" si="2"/>
        <v>-218518.03305164434</v>
      </c>
      <c r="AG99" s="9">
        <f t="shared" si="2"/>
        <v>-347114.56305450184</v>
      </c>
    </row>
  </sheetData>
  <mergeCells count="3">
    <mergeCell ref="A1:B2"/>
    <mergeCell ref="H1:AG1"/>
    <mergeCell ref="A95:D95"/>
  </mergeCells>
  <conditionalFormatting sqref="H99:AG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104"/>
  <sheetViews>
    <sheetView tabSelected="1" topLeftCell="A9" zoomScale="56" workbookViewId="0">
      <selection activeCell="J36" sqref="J36"/>
    </sheetView>
  </sheetViews>
  <sheetFormatPr baseColWidth="10" defaultColWidth="11.5" defaultRowHeight="15" x14ac:dyDescent="0.2"/>
  <cols>
    <col min="1" max="1" width="11.5" customWidth="1"/>
    <col min="2" max="2" width="16.5" bestFit="1" customWidth="1"/>
    <col min="3" max="3" width="12.1640625" bestFit="1" customWidth="1"/>
    <col min="4" max="5" width="12.6640625" bestFit="1" customWidth="1"/>
    <col min="6" max="6" width="11.6640625" bestFit="1" customWidth="1"/>
    <col min="7" max="18" width="14" bestFit="1" customWidth="1"/>
    <col min="19" max="20" width="13" bestFit="1" customWidth="1"/>
    <col min="21" max="21" width="12.6640625" bestFit="1" customWidth="1"/>
    <col min="22" max="22" width="13" bestFit="1" customWidth="1"/>
    <col min="23" max="26" width="14" bestFit="1" customWidth="1"/>
  </cols>
  <sheetData>
    <row r="1" spans="1:26" ht="32" thickBot="1" x14ac:dyDescent="0.25">
      <c r="A1" s="35" t="s">
        <v>2</v>
      </c>
      <c r="B1" s="36"/>
      <c r="F1" s="66" t="s">
        <v>6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8"/>
    </row>
    <row r="2" spans="1:26" ht="16" thickBot="1" x14ac:dyDescent="0.25">
      <c r="A2" s="37"/>
      <c r="B2" s="38"/>
      <c r="C2" s="40" t="s">
        <v>16</v>
      </c>
      <c r="D2" s="40"/>
      <c r="F2" s="76">
        <v>40</v>
      </c>
      <c r="G2" s="77">
        <f>F2+5</f>
        <v>45</v>
      </c>
      <c r="H2" s="77">
        <f>G2+5</f>
        <v>50</v>
      </c>
      <c r="I2" s="77">
        <f>H2+5</f>
        <v>55</v>
      </c>
      <c r="J2" s="77">
        <f t="shared" ref="J2:Z2" si="0">I2+5</f>
        <v>60</v>
      </c>
      <c r="K2" s="77">
        <f t="shared" si="0"/>
        <v>65</v>
      </c>
      <c r="L2" s="77">
        <f t="shared" si="0"/>
        <v>70</v>
      </c>
      <c r="M2" s="77">
        <f t="shared" si="0"/>
        <v>75</v>
      </c>
      <c r="N2" s="77">
        <f t="shared" si="0"/>
        <v>80</v>
      </c>
      <c r="O2" s="77">
        <f t="shared" si="0"/>
        <v>85</v>
      </c>
      <c r="P2" s="77">
        <f t="shared" si="0"/>
        <v>90</v>
      </c>
      <c r="Q2" s="77">
        <f t="shared" si="0"/>
        <v>95</v>
      </c>
      <c r="R2" s="77">
        <f t="shared" si="0"/>
        <v>100</v>
      </c>
      <c r="S2" s="77">
        <f t="shared" si="0"/>
        <v>105</v>
      </c>
      <c r="T2" s="77">
        <f t="shared" si="0"/>
        <v>110</v>
      </c>
      <c r="U2" s="77">
        <f t="shared" si="0"/>
        <v>115</v>
      </c>
      <c r="V2" s="77">
        <f t="shared" si="0"/>
        <v>120</v>
      </c>
      <c r="W2" s="77">
        <f t="shared" si="0"/>
        <v>125</v>
      </c>
      <c r="X2" s="77">
        <f t="shared" si="0"/>
        <v>130</v>
      </c>
      <c r="Y2" s="77">
        <f t="shared" si="0"/>
        <v>135</v>
      </c>
      <c r="Z2" s="78">
        <f t="shared" si="0"/>
        <v>140</v>
      </c>
    </row>
    <row r="3" spans="1:26" ht="16" thickBot="1" x14ac:dyDescent="0.25">
      <c r="A3" s="69" t="s">
        <v>0</v>
      </c>
      <c r="B3" s="70" t="s">
        <v>1</v>
      </c>
      <c r="C3" s="71" t="s">
        <v>5</v>
      </c>
      <c r="D3" s="72" t="s">
        <v>17</v>
      </c>
      <c r="F3" s="30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</row>
    <row r="4" spans="1:26" x14ac:dyDescent="0.2">
      <c r="A4" s="73">
        <v>43466</v>
      </c>
      <c r="B4" s="74">
        <v>140</v>
      </c>
      <c r="C4">
        <f>-40+$C$102</f>
        <v>30.219794297206803</v>
      </c>
      <c r="D4">
        <f>B4*('Data &amp; d)'!$G$4*'Data &amp; d)'!$G$3^(1/2)*C4^(1/2))-(C4*$C$102)-('Data &amp; d)'!$G$3^3)</f>
        <v>2962.3167623403338</v>
      </c>
      <c r="F4" s="18">
        <f>$B4*('Data &amp; d)'!$G$4*'Data &amp; d)'!$G$3^(1/2)*(-40+F$2)^(1/2))-((-40+F$2)*F$2)-('Data &amp; d)'!$G$3^3)</f>
        <v>-1000</v>
      </c>
      <c r="G4" s="19">
        <f>$B4*('Data &amp; d)'!$G$4*'Data &amp; d)'!$G$3^(1/2)*(-40+G$2)^(1/2))-((-40+G$2)*G$2)-('Data &amp; d)'!$G$3^3)</f>
        <v>1249.8737341529163</v>
      </c>
      <c r="H4" s="19">
        <f>$B4*('Data &amp; d)'!$G$4*'Data &amp; d)'!$G$3^(1/2)*(-40+H$2)^(1/2))-((-40+H$2)*H$2)-('Data &amp; d)'!$G$3^3)</f>
        <v>2000.0000000000005</v>
      </c>
      <c r="I4" s="19">
        <f>$B4*('Data &amp; d)'!$G$4*'Data &amp; d)'!$G$3^(1/2)*(-40+I$2)^(1/2))-((-40+I$2)*I$2)-('Data &amp; d)'!$G$3^3)</f>
        <v>2461.6070498705622</v>
      </c>
      <c r="J4" s="19">
        <f>$B4*('Data &amp; d)'!$G$4*'Data &amp; d)'!$G$3^(1/2)*(-40+J$2)^(1/2))-((-40+J$2)*J$2)-('Data &amp; d)'!$G$3^3)</f>
        <v>2749.7474683058326</v>
      </c>
      <c r="K4" s="19">
        <f>$B4*('Data &amp; d)'!$G$4*'Data &amp; d)'!$G$3^(1/2)*(-40+K$2)^(1/2))-((-40+K$2)*K$2)-('Data &amp; d)'!$G$3^3)</f>
        <v>2908.985905294664</v>
      </c>
      <c r="L4" s="19">
        <f>$B4*('Data &amp; d)'!$G$4*'Data &amp; d)'!$G$3^(1/2)*(-40+L$2)^(1/2))-((-40+L$2)*L$2)-('Data &amp; d)'!$G$3^3)</f>
        <v>2962.1778264910718</v>
      </c>
      <c r="M4" s="19">
        <f>$B4*('Data &amp; d)'!$G$4*'Data &amp; d)'!$G$3^(1/2)*(-40+M$2)^(1/2))-((-40+M$2)*M$2)-('Data &amp; d)'!$G$3^3)</f>
        <v>2922.9004268543986</v>
      </c>
      <c r="N4" s="19">
        <f>$B4*('Data &amp; d)'!$G$4*'Data &amp; d)'!$G$3^(1/2)*(-40+N$2)^(1/2))-((-40+N$2)*N$2)-('Data &amp; d)'!$G$3^3)</f>
        <v>2800.0000000000009</v>
      </c>
      <c r="O4" s="19">
        <f>$B4*('Data &amp; d)'!$G$4*'Data &amp; d)'!$G$3^(1/2)*(-40+O$2)^(1/2))-((-40+O$2)*O$2)-('Data &amp; d)'!$G$3^3)</f>
        <v>2599.6212024587503</v>
      </c>
      <c r="P4" s="19">
        <f>$B4*('Data &amp; d)'!$G$4*'Data &amp; d)'!$G$3^(1/2)*(-40+P$2)^(1/2))-((-40+P$2)*P$2)-('Data &amp; d)'!$G$3^3)</f>
        <v>2326.2379212492651</v>
      </c>
      <c r="Q4" s="19">
        <f>$B4*('Data &amp; d)'!$G$4*'Data &amp; d)'!$G$3^(1/2)*(-40+Q$2)^(1/2))-((-40+Q$2)*Q$2)-('Data &amp; d)'!$G$3^3)</f>
        <v>1983.2275796910017</v>
      </c>
      <c r="R4" s="19">
        <f>$B4*('Data &amp; d)'!$G$4*'Data &amp; d)'!$G$3^(1/2)*(-40+R$2)^(1/2))-((-40+R$2)*R$2)-('Data &amp; d)'!$G$3^3)</f>
        <v>1573.2140997411243</v>
      </c>
      <c r="S4" s="19">
        <f>$B4*('Data &amp; d)'!$G$4*'Data &amp; d)'!$G$3^(1/2)*(-40+S$2)^(1/2))-((-40+S$2)*S$2)-('Data &amp; d)'!$G$3^3)</f>
        <v>1098.2841487873739</v>
      </c>
      <c r="T4" s="19">
        <f>$B4*('Data &amp; d)'!$G$4*'Data &amp; d)'!$G$3^(1/2)*(-40+T$2)^(1/2))-((-40+T$2)*T$2)-('Data &amp; d)'!$G$3^3)</f>
        <v>560.1295887260676</v>
      </c>
      <c r="U4" s="19">
        <f>$B4*('Data &amp; d)'!$G$4*'Data &amp; d)'!$G$3^(1/2)*(-40+U$2)^(1/2))-((-40+U$2)*U$2)-('Data &amp; d)'!$G$3^3)</f>
        <v>-39.855243659590997</v>
      </c>
      <c r="V4" s="19">
        <f>$B4*('Data &amp; d)'!$G$4*'Data &amp; d)'!$G$3^(1/2)*(-40+V$2)^(1/2))-((-40+V$2)*V$2)-('Data &amp; d)'!$G$3^3)</f>
        <v>-700.50506338833475</v>
      </c>
      <c r="W4" s="19">
        <f>$B4*('Data &amp; d)'!$G$4*'Data &amp; d)'!$G$3^(1/2)*(-40+W$2)^(1/2))-((-40+W$2)*W$2)-('Data &amp; d)'!$G$3^3)</f>
        <v>-1420.8341840207231</v>
      </c>
      <c r="X4" s="19">
        <f>$B4*('Data &amp; d)'!$G$4*'Data &amp; d)'!$G$3^(1/2)*(-40+X$2)^(1/2))-((-40+X$2)*X$2)-('Data &amp; d)'!$G$3^3)</f>
        <v>-2199.9999999999982</v>
      </c>
      <c r="Y4" s="19">
        <f>$B4*('Data &amp; d)'!$G$4*'Data &amp; d)'!$G$3^(1/2)*(-40+Y$2)^(1/2))-((-40+Y$2)*Y$2)-('Data &amp; d)'!$G$3^3)</f>
        <v>-3037.2754948042912</v>
      </c>
      <c r="Z4" s="20">
        <f>$B4*('Data &amp; d)'!$G$4*'Data &amp; d)'!$G$3^(1/2)*(-40+Z$2)^(1/2))-((-40+Z$2)*Z$2)-('Data &amp; d)'!$G$3^3)</f>
        <v>-3932.028189410672</v>
      </c>
    </row>
    <row r="5" spans="1:26" x14ac:dyDescent="0.2">
      <c r="A5" s="73">
        <v>43467</v>
      </c>
      <c r="B5" s="75">
        <v>146.55952176844045</v>
      </c>
      <c r="C5">
        <f t="shared" ref="C5:C35" si="1">-40+$C$102</f>
        <v>30.219794297206803</v>
      </c>
      <c r="D5">
        <f>B5*('Data &amp; d)'!$G$4*'Data &amp; d)'!$G$3^(1/2)*C5^(1/2))-(C5*$C$102)-('Data &amp; d)'!$G$3^3)</f>
        <v>3247.390978089601</v>
      </c>
      <c r="F5" s="18">
        <f>$B5*('Data &amp; d)'!$G$4*'Data &amp; d)'!$G$3^(1/2)*(-40+F$2)^(1/2))-((-40+F$2)*F$2)-('Data &amp; d)'!$G$3^3)</f>
        <v>-1000</v>
      </c>
      <c r="G5" s="19">
        <f>$B5*('Data &amp; d)'!$G$4*'Data &amp; d)'!$G$3^(1/2)*(-40+G$2)^(1/2))-((-40+G$2)*G$2)-('Data &amp; d)'!$G$3^3)</f>
        <v>1365.8307922480417</v>
      </c>
      <c r="H5" s="19">
        <f>$B5*('Data &amp; d)'!$G$4*'Data &amp; d)'!$G$3^(1/2)*(-40+H$2)^(1/2))-((-40+H$2)*H$2)-('Data &amp; d)'!$G$3^3)</f>
        <v>2163.9880442110116</v>
      </c>
      <c r="I5" s="19">
        <f>$B5*('Data &amp; d)'!$G$4*'Data &amp; d)'!$G$3^(1/2)*(-40+I$2)^(1/2))-((-40+I$2)*I$2)-('Data &amp; d)'!$G$3^3)</f>
        <v>2662.4505659875358</v>
      </c>
      <c r="J5" s="19">
        <f>$B5*('Data &amp; d)'!$G$4*'Data &amp; d)'!$G$3^(1/2)*(-40+J$2)^(1/2))-((-40+J$2)*J$2)-('Data &amp; d)'!$G$3^3)</f>
        <v>2981.6615844960834</v>
      </c>
      <c r="K5" s="19">
        <f>$B5*('Data &amp; d)'!$G$4*'Data &amp; d)'!$G$3^(1/2)*(-40+K$2)^(1/2))-((-40+K$2)*K$2)-('Data &amp; d)'!$G$3^3)</f>
        <v>3168.2737696662571</v>
      </c>
      <c r="L5" s="19">
        <f>$B5*('Data &amp; d)'!$G$4*'Data &amp; d)'!$G$3^(1/2)*(-40+L$2)^(1/2))-((-40+L$2)*L$2)-('Data &amp; d)'!$G$3^3)</f>
        <v>3246.2134508983945</v>
      </c>
      <c r="M5" s="19">
        <f>$B5*('Data &amp; d)'!$G$4*'Data &amp; d)'!$G$3^(1/2)*(-40+M$2)^(1/2))-((-40+M$2)*M$2)-('Data &amp; d)'!$G$3^3)</f>
        <v>3229.693965336769</v>
      </c>
      <c r="N5" s="19">
        <f>$B5*('Data &amp; d)'!$G$4*'Data &amp; d)'!$G$3^(1/2)*(-40+N$2)^(1/2))-((-40+N$2)*N$2)-('Data &amp; d)'!$G$3^3)</f>
        <v>3127.9760884220232</v>
      </c>
      <c r="O5" s="19">
        <f>$B5*('Data &amp; d)'!$G$4*'Data &amp; d)'!$G$3^(1/2)*(-40+O$2)^(1/2))-((-40+O$2)*O$2)-('Data &amp; d)'!$G$3^3)</f>
        <v>2947.4923767441269</v>
      </c>
      <c r="P5" s="19">
        <f>$B5*('Data &amp; d)'!$G$4*'Data &amp; d)'!$G$3^(1/2)*(-40+P$2)^(1/2))-((-40+P$2)*P$2)-('Data &amp; d)'!$G$3^3)</f>
        <v>2692.9263356023275</v>
      </c>
      <c r="Q5" s="19">
        <f>$B5*('Data &amp; d)'!$G$4*'Data &amp; d)'!$G$3^(1/2)*(-40+Q$2)^(1/2))-((-40+Q$2)*Q$2)-('Data &amp; d)'!$G$3^3)</f>
        <v>2367.8136331859769</v>
      </c>
      <c r="R5" s="19">
        <f>$B5*('Data &amp; d)'!$G$4*'Data &amp; d)'!$G$3^(1/2)*(-40+R$2)^(1/2))-((-40+R$2)*R$2)-('Data &amp; d)'!$G$3^3)</f>
        <v>1974.9011319750716</v>
      </c>
      <c r="S5" s="19">
        <f>$B5*('Data &amp; d)'!$G$4*'Data &amp; d)'!$G$3^(1/2)*(-40+S$2)^(1/2))-((-40+S$2)*S$2)-('Data &amp; d)'!$G$3^3)</f>
        <v>1516.3732675013052</v>
      </c>
      <c r="T5" s="19">
        <f>$B5*('Data &amp; d)'!$G$4*'Data &amp; d)'!$G$3^(1/2)*(-40+T$2)^(1/2))-((-40+T$2)*T$2)-('Data &amp; d)'!$G$3^3)</f>
        <v>994.00117169626901</v>
      </c>
      <c r="U5" s="19">
        <f>$B5*('Data &amp; d)'!$G$4*'Data &amp; d)'!$G$3^(1/2)*(-40+U$2)^(1/2))-((-40+U$2)*U$2)-('Data &amp; d)'!$G$3^3)</f>
        <v>409.24451121803577</v>
      </c>
      <c r="V5" s="19">
        <f>$B5*('Data &amp; d)'!$G$4*'Data &amp; d)'!$G$3^(1/2)*(-40+V$2)^(1/2))-((-40+V$2)*V$2)-('Data &amp; d)'!$G$3^3)</f>
        <v>-236.67683100783324</v>
      </c>
      <c r="W5" s="19">
        <f>$B5*('Data &amp; d)'!$G$4*'Data &amp; d)'!$G$3^(1/2)*(-40+W$2)^(1/2))-((-40+W$2)*W$2)-('Data &amp; d)'!$G$3^3)</f>
        <v>-942.73098545863832</v>
      </c>
      <c r="X5" s="19">
        <f>$B5*('Data &amp; d)'!$G$4*'Data &amp; d)'!$G$3^(1/2)*(-40+X$2)^(1/2))-((-40+X$2)*X$2)-('Data &amp; d)'!$G$3^3)</f>
        <v>-1708.0358673669652</v>
      </c>
      <c r="Y5" s="19">
        <f>$B5*('Data &amp; d)'!$G$4*'Data &amp; d)'!$G$3^(1/2)*(-40+Y$2)^(1/2))-((-40+Y$2)*Y$2)-('Data &amp; d)'!$G$3^3)</f>
        <v>-2531.8303967773645</v>
      </c>
      <c r="Z5" s="20">
        <f>$B5*('Data &amp; d)'!$G$4*'Data &amp; d)'!$G$3^(1/2)*(-40+Z$2)^(1/2))-((-40+Z$2)*Z$2)-('Data &amp; d)'!$G$3^3)</f>
        <v>-3413.4524606674859</v>
      </c>
    </row>
    <row r="6" spans="1:26" x14ac:dyDescent="0.2">
      <c r="A6" s="73">
        <v>43468</v>
      </c>
      <c r="B6" s="75">
        <v>127.21453432031721</v>
      </c>
      <c r="C6">
        <f t="shared" si="1"/>
        <v>30.219794297206803</v>
      </c>
      <c r="D6">
        <f>B6*('Data &amp; d)'!$G$4*'Data &amp; d)'!$G$3^(1/2)*C6^(1/2))-(C6*$C$102)-('Data &amp; d)'!$G$3^3)</f>
        <v>2406.6654922796338</v>
      </c>
      <c r="F6" s="18">
        <f>$B6*('Data &amp; d)'!$G$4*'Data &amp; d)'!$G$3^(1/2)*(-40+F$2)^(1/2))-((-40+F$2)*F$2)-('Data &amp; d)'!$G$3^3)</f>
        <v>-1000</v>
      </c>
      <c r="G6" s="19">
        <f>$B6*('Data &amp; d)'!$G$4*'Data &amp; d)'!$G$3^(1/2)*(-40+G$2)^(1/2))-((-40+G$2)*G$2)-('Data &amp; d)'!$G$3^3)</f>
        <v>1023.8564970846273</v>
      </c>
      <c r="H6" s="19">
        <f>$B6*('Data &amp; d)'!$G$4*'Data &amp; d)'!$G$3^(1/2)*(-40+H$2)^(1/2))-((-40+H$2)*H$2)-('Data &amp; d)'!$G$3^3)</f>
        <v>1680.3633580079309</v>
      </c>
      <c r="I6" s="19">
        <f>$B6*('Data &amp; d)'!$G$4*'Data &amp; d)'!$G$3^(1/2)*(-40+I$2)^(1/2))-((-40+I$2)*I$2)-('Data &amp; d)'!$G$3^3)</f>
        <v>2070.1337118819456</v>
      </c>
      <c r="J6" s="19">
        <f>$B6*('Data &amp; d)'!$G$4*'Data &amp; d)'!$G$3^(1/2)*(-40+J$2)^(1/2))-((-40+J$2)*J$2)-('Data &amp; d)'!$G$3^3)</f>
        <v>2297.7129941692547</v>
      </c>
      <c r="K6" s="19">
        <f>$B6*('Data &amp; d)'!$G$4*'Data &amp; d)'!$G$3^(1/2)*(-40+K$2)^(1/2))-((-40+K$2)*K$2)-('Data &amp; d)'!$G$3^3)</f>
        <v>2403.5959991232839</v>
      </c>
      <c r="L6" s="19">
        <f>$B6*('Data &amp; d)'!$G$4*'Data &amp; d)'!$G$3^(1/2)*(-40+L$2)^(1/2))-((-40+L$2)*L$2)-('Data &amp; d)'!$G$3^3)</f>
        <v>2408.5509226001031</v>
      </c>
      <c r="M6" s="19">
        <f>$B6*('Data &amp; d)'!$G$4*'Data &amp; d)'!$G$3^(1/2)*(-40+M$2)^(1/2))-((-40+M$2)*M$2)-('Data &amp; d)'!$G$3^3)</f>
        <v>2324.9150255577752</v>
      </c>
      <c r="N6" s="19">
        <f>$B6*('Data &amp; d)'!$G$4*'Data &amp; d)'!$G$3^(1/2)*(-40+N$2)^(1/2))-((-40+N$2)*N$2)-('Data &amp; d)'!$G$3^3)</f>
        <v>2160.7267160158617</v>
      </c>
      <c r="O6" s="19">
        <f>$B6*('Data &amp; d)'!$G$4*'Data &amp; d)'!$G$3^(1/2)*(-40+O$2)^(1/2))-((-40+O$2)*O$2)-('Data &amp; d)'!$G$3^3)</f>
        <v>1921.569491253882</v>
      </c>
      <c r="P6" s="19">
        <f>$B6*('Data &amp; d)'!$G$4*'Data &amp; d)'!$G$3^(1/2)*(-40+P$2)^(1/2))-((-40+P$2)*P$2)-('Data &amp; d)'!$G$3^3)</f>
        <v>1611.5086616552335</v>
      </c>
      <c r="Q6" s="19">
        <f>$B6*('Data &amp; d)'!$G$4*'Data &amp; d)'!$G$3^(1/2)*(-40+Q$2)^(1/2))-((-40+Q$2)*Q$2)-('Data &amp; d)'!$G$3^3)</f>
        <v>1233.6132081826809</v>
      </c>
      <c r="R6" s="19">
        <f>$B6*('Data &amp; d)'!$G$4*'Data &amp; d)'!$G$3^(1/2)*(-40+R$2)^(1/2))-((-40+R$2)*R$2)-('Data &amp; d)'!$G$3^3)</f>
        <v>790.2674237638912</v>
      </c>
      <c r="S6" s="19">
        <f>$B6*('Data &amp; d)'!$G$4*'Data &amp; d)'!$G$3^(1/2)*(-40+S$2)^(1/2))-((-40+S$2)*S$2)-('Data &amp; d)'!$G$3^3)</f>
        <v>283.36741139895639</v>
      </c>
      <c r="T6" s="19">
        <f>$B6*('Data &amp; d)'!$G$4*'Data &amp; d)'!$G$3^(1/2)*(-40+T$2)^(1/2))-((-40+T$2)*T$2)-('Data &amp; d)'!$G$3^3)</f>
        <v>-285.54947588873438</v>
      </c>
      <c r="U6" s="19">
        <f>$B6*('Data &amp; d)'!$G$4*'Data &amp; d)'!$G$3^(1/2)*(-40+U$2)^(1/2))-((-40+U$2)*U$2)-('Data &amp; d)'!$G$3^3)</f>
        <v>-915.21623878088758</v>
      </c>
      <c r="V6" s="19">
        <f>$B6*('Data &amp; d)'!$G$4*'Data &amp; d)'!$G$3^(1/2)*(-40+V$2)^(1/2))-((-40+V$2)*V$2)-('Data &amp; d)'!$G$3^3)</f>
        <v>-1604.5740116614907</v>
      </c>
      <c r="W6" s="19">
        <f>$B6*('Data &amp; d)'!$G$4*'Data &amp; d)'!$G$3^(1/2)*(-40+W$2)^(1/2))-((-40+W$2)*W$2)-('Data &amp; d)'!$G$3^3)</f>
        <v>-2352.7271256635468</v>
      </c>
      <c r="X6" s="19">
        <f>$B6*('Data &amp; d)'!$G$4*'Data &amp; d)'!$G$3^(1/2)*(-40+X$2)^(1/2))-((-40+X$2)*X$2)-('Data &amp; d)'!$G$3^3)</f>
        <v>-3158.9099259762079</v>
      </c>
      <c r="Y6" s="19">
        <f>$B6*('Data &amp; d)'!$G$4*'Data &amp; d)'!$G$3^(1/2)*(-40+Y$2)^(1/2))-((-40+Y$2)*Y$2)-('Data &amp; d)'!$G$3^3)</f>
        <v>-4022.4617906832391</v>
      </c>
      <c r="Z6" s="20">
        <f>$B6*('Data &amp; d)'!$G$4*'Data &amp; d)'!$G$3^(1/2)*(-40+Z$2)^(1/2))-((-40+Z$2)*Z$2)-('Data &amp; d)'!$G$3^3)</f>
        <v>-4942.8080017534321</v>
      </c>
    </row>
    <row r="7" spans="1:26" x14ac:dyDescent="0.2">
      <c r="A7" s="73">
        <v>43469</v>
      </c>
      <c r="B7" s="75">
        <v>152.7711313993905</v>
      </c>
      <c r="C7">
        <f t="shared" si="1"/>
        <v>30.219794297206803</v>
      </c>
      <c r="D7">
        <f>B7*('Data &amp; d)'!$G$4*'Data &amp; d)'!$G$3^(1/2)*C7^(1/2))-(C7*$C$102)-('Data &amp; d)'!$G$3^3)</f>
        <v>3517.3450702618866</v>
      </c>
      <c r="F7" s="18">
        <f>$B7*('Data &amp; d)'!$G$4*'Data &amp; d)'!$G$3^(1/2)*(-40+F$2)^(1/2))-((-40+F$2)*F$2)-('Data &amp; d)'!$G$3^3)</f>
        <v>-1000</v>
      </c>
      <c r="G7" s="19">
        <f>$B7*('Data &amp; d)'!$G$4*'Data &amp; d)'!$G$3^(1/2)*(-40+G$2)^(1/2))-((-40+G$2)*G$2)-('Data &amp; d)'!$G$3^3)</f>
        <v>1475.6375745512532</v>
      </c>
      <c r="H7" s="19">
        <f>$B7*('Data &amp; d)'!$G$4*'Data &amp; d)'!$G$3^(1/2)*(-40+H$2)^(1/2))-((-40+H$2)*H$2)-('Data &amp; d)'!$G$3^3)</f>
        <v>2319.2782849847631</v>
      </c>
      <c r="I7" s="19">
        <f>$B7*('Data &amp; d)'!$G$4*'Data &amp; d)'!$G$3^(1/2)*(-40+I$2)^(1/2))-((-40+I$2)*I$2)-('Data &amp; d)'!$G$3^3)</f>
        <v>2852.6414919523522</v>
      </c>
      <c r="J7" s="19">
        <f>$B7*('Data &amp; d)'!$G$4*'Data &amp; d)'!$G$3^(1/2)*(-40+J$2)^(1/2))-((-40+J$2)*J$2)-('Data &amp; d)'!$G$3^3)</f>
        <v>3201.2751491025065</v>
      </c>
      <c r="K7" s="19">
        <f>$B7*('Data &amp; d)'!$G$4*'Data &amp; d)'!$G$3^(1/2)*(-40+K$2)^(1/2))-((-40+K$2)*K$2)-('Data &amp; d)'!$G$3^3)</f>
        <v>3413.8091992867585</v>
      </c>
      <c r="L7" s="19">
        <f>$B7*('Data &amp; d)'!$G$4*'Data &amp; d)'!$G$3^(1/2)*(-40+L$2)^(1/2))-((-40+L$2)*L$2)-('Data &amp; d)'!$G$3^3)</f>
        <v>3515.1840378381357</v>
      </c>
      <c r="M7" s="19">
        <f>$B7*('Data &amp; d)'!$G$4*'Data &amp; d)'!$G$3^(1/2)*(-40+M$2)^(1/2))-((-40+M$2)*M$2)-('Data &amp; d)'!$G$3^3)</f>
        <v>3520.2154035792746</v>
      </c>
      <c r="N7" s="19">
        <f>$B7*('Data &amp; d)'!$G$4*'Data &amp; d)'!$G$3^(1/2)*(-40+N$2)^(1/2))-((-40+N$2)*N$2)-('Data &amp; d)'!$G$3^3)</f>
        <v>3438.5565699695262</v>
      </c>
      <c r="O7" s="19">
        <f>$B7*('Data &amp; d)'!$G$4*'Data &amp; d)'!$G$3^(1/2)*(-40+O$2)^(1/2))-((-40+O$2)*O$2)-('Data &amp; d)'!$G$3^3)</f>
        <v>3276.9127236537597</v>
      </c>
      <c r="P7" s="19">
        <f>$B7*('Data &amp; d)'!$G$4*'Data &amp; d)'!$G$3^(1/2)*(-40+P$2)^(1/2))-((-40+P$2)*P$2)-('Data &amp; d)'!$G$3^3)</f>
        <v>3040.1658702147433</v>
      </c>
      <c r="Q7" s="19">
        <f>$B7*('Data &amp; d)'!$G$4*'Data &amp; d)'!$G$3^(1/2)*(-40+Q$2)^(1/2))-((-40+Q$2)*Q$2)-('Data &amp; d)'!$G$3^3)</f>
        <v>2732.0015295219655</v>
      </c>
      <c r="R7" s="19">
        <f>$B7*('Data &amp; d)'!$G$4*'Data &amp; d)'!$G$3^(1/2)*(-40+R$2)^(1/2))-((-40+R$2)*R$2)-('Data &amp; d)'!$G$3^3)</f>
        <v>2355.2829839047045</v>
      </c>
      <c r="S7" s="19">
        <f>$B7*('Data &amp; d)'!$G$4*'Data &amp; d)'!$G$3^(1/2)*(-40+S$2)^(1/2))-((-40+S$2)*S$2)-('Data &amp; d)'!$G$3^3)</f>
        <v>1912.2872514892442</v>
      </c>
      <c r="T7" s="19">
        <f>$B7*('Data &amp; d)'!$G$4*'Data &amp; d)'!$G$3^(1/2)*(-40+T$2)^(1/2))-((-40+T$2)*T$2)-('Data &amp; d)'!$G$3^3)</f>
        <v>1404.8605298189577</v>
      </c>
      <c r="U7" s="19">
        <f>$B7*('Data &amp; d)'!$G$4*'Data &amp; d)'!$G$3^(1/2)*(-40+U$2)^(1/2))-((-40+U$2)*U$2)-('Data &amp; d)'!$G$3^3)</f>
        <v>834.52435037899704</v>
      </c>
      <c r="V7" s="19">
        <f>$B7*('Data &amp; d)'!$G$4*'Data &amp; d)'!$G$3^(1/2)*(-40+V$2)^(1/2))-((-40+V$2)*V$2)-('Data &amp; d)'!$G$3^3)</f>
        <v>202.55029820501295</v>
      </c>
      <c r="W7" s="19">
        <f>$B7*('Data &amp; d)'!$G$4*'Data &amp; d)'!$G$3^(1/2)*(-40+W$2)^(1/2))-((-40+W$2)*W$2)-('Data &amp; d)'!$G$3^3)</f>
        <v>-489.98602361329358</v>
      </c>
      <c r="X7" s="19">
        <f>$B7*('Data &amp; d)'!$G$4*'Data &amp; d)'!$G$3^(1/2)*(-40+X$2)^(1/2))-((-40+X$2)*X$2)-('Data &amp; d)'!$G$3^3)</f>
        <v>-1242.1651450457102</v>
      </c>
      <c r="Y7" s="19">
        <f>$B7*('Data &amp; d)'!$G$4*'Data &amp; d)'!$G$3^(1/2)*(-40+Y$2)^(1/2))-((-40+Y$2)*Y$2)-('Data &amp; d)'!$G$3^3)</f>
        <v>-2053.1937294022973</v>
      </c>
      <c r="Z7" s="20">
        <f>$B7*('Data &amp; d)'!$G$4*'Data &amp; d)'!$G$3^(1/2)*(-40+Z$2)^(1/2))-((-40+Z$2)*Z$2)-('Data &amp; d)'!$G$3^3)</f>
        <v>-2922.381601426483</v>
      </c>
    </row>
    <row r="8" spans="1:26" x14ac:dyDescent="0.2">
      <c r="A8" s="73">
        <v>43470</v>
      </c>
      <c r="B8" s="75">
        <v>137.0385891998564</v>
      </c>
      <c r="C8">
        <f t="shared" si="1"/>
        <v>30.219794297206803</v>
      </c>
      <c r="D8">
        <f>B8*('Data &amp; d)'!$G$4*'Data &amp; d)'!$G$3^(1/2)*C8^(1/2))-(C8*$C$102)-('Data &amp; d)'!$G$3^3)</f>
        <v>2833.6150229202262</v>
      </c>
      <c r="F8" s="18">
        <f>$B8*('Data &amp; d)'!$G$4*'Data &amp; d)'!$G$3^(1/2)*(-40+F$2)^(1/2))-((-40+F$2)*F$2)-('Data &amp; d)'!$G$3^3)</f>
        <v>-1000</v>
      </c>
      <c r="G8" s="19">
        <f>$B8*('Data &amp; d)'!$G$4*'Data &amp; d)'!$G$3^(1/2)*(-40+G$2)^(1/2))-((-40+G$2)*G$2)-('Data &amp; d)'!$G$3^3)</f>
        <v>1197.5228926864011</v>
      </c>
      <c r="H8" s="19">
        <f>$B8*('Data &amp; d)'!$G$4*'Data &amp; d)'!$G$3^(1/2)*(-40+H$2)^(1/2))-((-40+H$2)*H$2)-('Data &amp; d)'!$G$3^3)</f>
        <v>1925.9647299964104</v>
      </c>
      <c r="I8" s="19">
        <f>$B8*('Data &amp; d)'!$G$4*'Data &amp; d)'!$G$3^(1/2)*(-40+I$2)^(1/2))-((-40+I$2)*I$2)-('Data &amp; d)'!$G$3^3)</f>
        <v>2370.9327326315743</v>
      </c>
      <c r="J8" s="19">
        <f>$B8*('Data &amp; d)'!$G$4*'Data &amp; d)'!$G$3^(1/2)*(-40+J$2)^(1/2))-((-40+J$2)*J$2)-('Data &amp; d)'!$G$3^3)</f>
        <v>2645.0457853728021</v>
      </c>
      <c r="K8" s="19">
        <f>$B8*('Data &amp; d)'!$G$4*'Data &amp; d)'!$G$3^(1/2)*(-40+K$2)^(1/2))-((-40+K$2)*K$2)-('Data &amp; d)'!$G$3^3)</f>
        <v>2791.9258650962211</v>
      </c>
      <c r="L8" s="19">
        <f>$B8*('Data &amp; d)'!$G$4*'Data &amp; d)'!$G$3^(1/2)*(-40+L$2)^(1/2))-((-40+L$2)*L$2)-('Data &amp; d)'!$G$3^3)</f>
        <v>2833.9449772927737</v>
      </c>
      <c r="M8" s="19">
        <f>$B8*('Data &amp; d)'!$G$4*'Data &amp; d)'!$G$3^(1/2)*(-40+M$2)^(1/2))-((-40+M$2)*M$2)-('Data &amp; d)'!$G$3^3)</f>
        <v>2784.393119409031</v>
      </c>
      <c r="N8" s="19">
        <f>$B8*('Data &amp; d)'!$G$4*'Data &amp; d)'!$G$3^(1/2)*(-40+N$2)^(1/2))-((-40+N$2)*N$2)-('Data &amp; d)'!$G$3^3)</f>
        <v>2651.9294599928207</v>
      </c>
      <c r="O8" s="19">
        <f>$B8*('Data &amp; d)'!$G$4*'Data &amp; d)'!$G$3^(1/2)*(-40+O$2)^(1/2))-((-40+O$2)*O$2)-('Data &amp; d)'!$G$3^3)</f>
        <v>2442.5686780592041</v>
      </c>
      <c r="P8" s="19">
        <f>$B8*('Data &amp; d)'!$G$4*'Data &amp; d)'!$G$3^(1/2)*(-40+P$2)^(1/2))-((-40+P$2)*P$2)-('Data &amp; d)'!$G$3^3)</f>
        <v>2160.690024788687</v>
      </c>
      <c r="Q8" s="19">
        <f>$B8*('Data &amp; d)'!$G$4*'Data &amp; d)'!$G$3^(1/2)*(-40+Q$2)^(1/2))-((-40+Q$2)*Q$2)-('Data &amp; d)'!$G$3^3)</f>
        <v>1809.5994810871916</v>
      </c>
      <c r="R8" s="19">
        <f>$B8*('Data &amp; d)'!$G$4*'Data &amp; d)'!$G$3^(1/2)*(-40+R$2)^(1/2))-((-40+R$2)*R$2)-('Data &amp; d)'!$G$3^3)</f>
        <v>1391.8654652631485</v>
      </c>
      <c r="S8" s="19">
        <f>$B8*('Data &amp; d)'!$G$4*'Data &amp; d)'!$G$3^(1/2)*(-40+S$2)^(1/2))-((-40+S$2)*S$2)-('Data &amp; d)'!$G$3^3)</f>
        <v>909.53050556616654</v>
      </c>
      <c r="T8" s="19">
        <f>$B8*('Data &amp; d)'!$G$4*'Data &amp; d)'!$G$3^(1/2)*(-40+T$2)^(1/2))-((-40+T$2)*T$2)-('Data &amp; d)'!$G$3^3)</f>
        <v>364.25067604904871</v>
      </c>
      <c r="U8" s="19">
        <f>$B8*('Data &amp; d)'!$G$4*'Data &amp; d)'!$G$3^(1/2)*(-40+U$2)^(1/2))-((-40+U$2)*U$2)-('Data &amp; d)'!$G$3^3)</f>
        <v>-242.60918081934869</v>
      </c>
      <c r="V8" s="19">
        <f>$B8*('Data &amp; d)'!$G$4*'Data &amp; d)'!$G$3^(1/2)*(-40+V$2)^(1/2))-((-40+V$2)*V$2)-('Data &amp; d)'!$G$3^3)</f>
        <v>-909.90842925439574</v>
      </c>
      <c r="W8" s="19">
        <f>$B8*('Data &amp; d)'!$G$4*'Data &amp; d)'!$G$3^(1/2)*(-40+W$2)^(1/2))-((-40+W$2)*W$2)-('Data &amp; d)'!$G$3^3)</f>
        <v>-1636.6822329771312</v>
      </c>
      <c r="X8" s="19">
        <f>$B8*('Data &amp; d)'!$G$4*'Data &amp; d)'!$G$3^(1/2)*(-40+X$2)^(1/2))-((-40+X$2)*X$2)-('Data &amp; d)'!$G$3^3)</f>
        <v>-2422.1058100107675</v>
      </c>
      <c r="Y8" s="19">
        <f>$B8*('Data &amp; d)'!$G$4*'Data &amp; d)'!$G$3^(1/2)*(-40+Y$2)^(1/2))-((-40+Y$2)*Y$2)-('Data &amp; d)'!$G$3^3)</f>
        <v>-3265.4675223661507</v>
      </c>
      <c r="Z8" s="20">
        <f>$B8*('Data &amp; d)'!$G$4*'Data &amp; d)'!$G$3^(1/2)*(-40+Z$2)^(1/2))-((-40+Z$2)*Z$2)-('Data &amp; d)'!$G$3^3)</f>
        <v>-4166.1482698075579</v>
      </c>
    </row>
    <row r="9" spans="1:26" x14ac:dyDescent="0.2">
      <c r="A9" s="73">
        <v>43471</v>
      </c>
      <c r="B9" s="75">
        <v>139.72856444756943</v>
      </c>
      <c r="C9">
        <f t="shared" si="1"/>
        <v>30.219794297206803</v>
      </c>
      <c r="D9">
        <f>B9*('Data &amp; d)'!$G$4*'Data &amp; d)'!$G$3^(1/2)*C9^(1/2))-(C9*$C$102)-('Data &amp; d)'!$G$3^3)</f>
        <v>2950.5202808334184</v>
      </c>
      <c r="F9" s="18">
        <f>$B9*('Data &amp; d)'!$G$4*'Data &amp; d)'!$G$3^(1/2)*(-40+F$2)^(1/2))-((-40+F$2)*F$2)-('Data &amp; d)'!$G$3^3)</f>
        <v>-1000</v>
      </c>
      <c r="G9" s="19">
        <f>$B9*('Data &amp; d)'!$G$4*'Data &amp; d)'!$G$3^(1/2)*(-40+G$2)^(1/2))-((-40+G$2)*G$2)-('Data &amp; d)'!$G$3^3)</f>
        <v>1245.0753861584471</v>
      </c>
      <c r="H9" s="19">
        <f>$B9*('Data &amp; d)'!$G$4*'Data &amp; d)'!$G$3^(1/2)*(-40+H$2)^(1/2))-((-40+H$2)*H$2)-('Data &amp; d)'!$G$3^3)</f>
        <v>1993.2141111892361</v>
      </c>
      <c r="I9" s="19">
        <f>$B9*('Data &amp; d)'!$G$4*'Data &amp; d)'!$G$3^(1/2)*(-40+I$2)^(1/2))-((-40+I$2)*I$2)-('Data &amp; d)'!$G$3^3)</f>
        <v>2453.2960673517455</v>
      </c>
      <c r="J9" s="19">
        <f>$B9*('Data &amp; d)'!$G$4*'Data &amp; d)'!$G$3^(1/2)*(-40+J$2)^(1/2))-((-40+J$2)*J$2)-('Data &amp; d)'!$G$3^3)</f>
        <v>2740.1507723168943</v>
      </c>
      <c r="K9" s="19">
        <f>$B9*('Data &amp; d)'!$G$4*'Data &amp; d)'!$G$3^(1/2)*(-40+K$2)^(1/2))-((-40+K$2)*K$2)-('Data &amp; d)'!$G$3^3)</f>
        <v>2898.256472999331</v>
      </c>
      <c r="L9" s="19">
        <f>$B9*('Data &amp; d)'!$G$4*'Data &amp; d)'!$G$3^(1/2)*(-40+L$2)^(1/2))-((-40+L$2)*L$2)-('Data &amp; d)'!$G$3^3)</f>
        <v>2950.4243222963141</v>
      </c>
      <c r="M9" s="19">
        <f>$B9*('Data &amp; d)'!$G$4*'Data &amp; d)'!$G$3^(1/2)*(-40+M$2)^(1/2))-((-40+M$2)*M$2)-('Data &amp; d)'!$G$3^3)</f>
        <v>2910.2051913570867</v>
      </c>
      <c r="N9" s="19">
        <f>$B9*('Data &amp; d)'!$G$4*'Data &amp; d)'!$G$3^(1/2)*(-40+N$2)^(1/2))-((-40+N$2)*N$2)-('Data &amp; d)'!$G$3^3)</f>
        <v>2786.4282223784721</v>
      </c>
      <c r="O9" s="19">
        <f>$B9*('Data &amp; d)'!$G$4*'Data &amp; d)'!$G$3^(1/2)*(-40+O$2)^(1/2))-((-40+O$2)*O$2)-('Data &amp; d)'!$G$3^3)</f>
        <v>2585.2261584753423</v>
      </c>
      <c r="P9" s="19">
        <f>$B9*('Data &amp; d)'!$G$4*'Data &amp; d)'!$G$3^(1/2)*(-40+P$2)^(1/2))-((-40+P$2)*P$2)-('Data &amp; d)'!$G$3^3)</f>
        <v>2311.0642125806407</v>
      </c>
      <c r="Q9" s="19">
        <f>$B9*('Data &amp; d)'!$G$4*'Data &amp; d)'!$G$3^(1/2)*(-40+Q$2)^(1/2))-((-40+Q$2)*Q$2)-('Data &amp; d)'!$G$3^3)</f>
        <v>1967.3132597797921</v>
      </c>
      <c r="R9" s="19">
        <f>$B9*('Data &amp; d)'!$G$4*'Data &amp; d)'!$G$3^(1/2)*(-40+R$2)^(1/2))-((-40+R$2)*R$2)-('Data &amp; d)'!$G$3^3)</f>
        <v>1556.592134703491</v>
      </c>
      <c r="S9" s="19">
        <f>$B9*('Data &amp; d)'!$G$4*'Data &amp; d)'!$G$3^(1/2)*(-40+S$2)^(1/2))-((-40+S$2)*S$2)-('Data &amp; d)'!$G$3^3)</f>
        <v>1080.9834590557948</v>
      </c>
      <c r="T9" s="19">
        <f>$B9*('Data &amp; d)'!$G$4*'Data &amp; d)'!$G$3^(1/2)*(-40+T$2)^(1/2))-((-40+T$2)*T$2)-('Data &amp; d)'!$G$3^3)</f>
        <v>542.17581450824946</v>
      </c>
      <c r="U9" s="19">
        <f>$B9*('Data &amp; d)'!$G$4*'Data &amp; d)'!$G$3^(1/2)*(-40+U$2)^(1/2))-((-40+U$2)*U$2)-('Data &amp; d)'!$G$3^3)</f>
        <v>-58.439165531477556</v>
      </c>
      <c r="V9" s="19">
        <f>$B9*('Data &amp; d)'!$G$4*'Data &amp; d)'!$G$3^(1/2)*(-40+V$2)^(1/2))-((-40+V$2)*V$2)-('Data &amp; d)'!$G$3^3)</f>
        <v>-719.69845536621142</v>
      </c>
      <c r="W9" s="19">
        <f>$B9*('Data &amp; d)'!$G$4*'Data &amp; d)'!$G$3^(1/2)*(-40+W$2)^(1/2))-((-40+W$2)*W$2)-('Data &amp; d)'!$G$3^3)</f>
        <v>-1440.618279630391</v>
      </c>
      <c r="X9" s="19">
        <f>$B9*('Data &amp; d)'!$G$4*'Data &amp; d)'!$G$3^(1/2)*(-40+X$2)^(1/2))-((-40+X$2)*X$2)-('Data &amp; d)'!$G$3^3)</f>
        <v>-2220.3576664322918</v>
      </c>
      <c r="Y9" s="19">
        <f>$B9*('Data &amp; d)'!$G$4*'Data &amp; d)'!$G$3^(1/2)*(-40+Y$2)^(1/2))-((-40+Y$2)*Y$2)-('Data &amp; d)'!$G$3^3)</f>
        <v>-3058.191008808124</v>
      </c>
      <c r="Z9" s="20">
        <f>$B9*('Data &amp; d)'!$G$4*'Data &amp; d)'!$G$3^(1/2)*(-40+Z$2)^(1/2))-((-40+Z$2)*Z$2)-('Data &amp; d)'!$G$3^3)</f>
        <v>-3953.487054001338</v>
      </c>
    </row>
    <row r="10" spans="1:26" x14ac:dyDescent="0.2">
      <c r="A10" s="73">
        <v>43472</v>
      </c>
      <c r="B10" s="75">
        <v>139.69003717322559</v>
      </c>
      <c r="C10">
        <f t="shared" si="1"/>
        <v>30.219794297206803</v>
      </c>
      <c r="D10">
        <f>B10*('Data &amp; d)'!$G$4*'Data &amp; d)'!$G$3^(1/2)*C10^(1/2))-(C10*$C$102)-('Data &amp; d)'!$G$3^3)</f>
        <v>2948.8459007633096</v>
      </c>
      <c r="F10" s="18">
        <f>$B10*('Data &amp; d)'!$G$4*'Data &amp; d)'!$G$3^(1/2)*(-40+F$2)^(1/2))-((-40+F$2)*F$2)-('Data &amp; d)'!$G$3^3)</f>
        <v>-1000</v>
      </c>
      <c r="G10" s="19">
        <f>$B10*('Data &amp; d)'!$G$4*'Data &amp; d)'!$G$3^(1/2)*(-40+G$2)^(1/2))-((-40+G$2)*G$2)-('Data &amp; d)'!$G$3^3)</f>
        <v>1244.3943137347178</v>
      </c>
      <c r="H10" s="19">
        <f>$B10*('Data &amp; d)'!$G$4*'Data &amp; d)'!$G$3^(1/2)*(-40+H$2)^(1/2))-((-40+H$2)*H$2)-('Data &amp; d)'!$G$3^3)</f>
        <v>1992.2509293306402</v>
      </c>
      <c r="I10" s="19">
        <f>$B10*('Data &amp; d)'!$G$4*'Data &amp; d)'!$G$3^(1/2)*(-40+I$2)^(1/2))-((-40+I$2)*I$2)-('Data &amp; d)'!$G$3^3)</f>
        <v>2452.1164153102127</v>
      </c>
      <c r="J10" s="19">
        <f>$B10*('Data &amp; d)'!$G$4*'Data &amp; d)'!$G$3^(1/2)*(-40+J$2)^(1/2))-((-40+J$2)*J$2)-('Data &amp; d)'!$G$3^3)</f>
        <v>2738.7886274694356</v>
      </c>
      <c r="K10" s="19">
        <f>$B10*('Data &amp; d)'!$G$4*'Data &amp; d)'!$G$3^(1/2)*(-40+K$2)^(1/2))-((-40+K$2)*K$2)-('Data &amp; d)'!$G$3^3)</f>
        <v>2896.7335487622722</v>
      </c>
      <c r="L10" s="19">
        <f>$B10*('Data &amp; d)'!$G$4*'Data &amp; d)'!$G$3^(1/2)*(-40+L$2)^(1/2))-((-40+L$2)*L$2)-('Data &amp; d)'!$G$3^3)</f>
        <v>2948.7560423802979</v>
      </c>
      <c r="M10" s="19">
        <f>$B10*('Data &amp; d)'!$G$4*'Data &amp; d)'!$G$3^(1/2)*(-40+M$2)^(1/2))-((-40+M$2)*M$2)-('Data &amp; d)'!$G$3^3)</f>
        <v>2908.4032430990756</v>
      </c>
      <c r="N10" s="19">
        <f>$B10*('Data &amp; d)'!$G$4*'Data &amp; d)'!$G$3^(1/2)*(-40+N$2)^(1/2))-((-40+N$2)*N$2)-('Data &amp; d)'!$G$3^3)</f>
        <v>2784.5018586612805</v>
      </c>
      <c r="O10" s="19">
        <f>$B10*('Data &amp; d)'!$G$4*'Data &amp; d)'!$G$3^(1/2)*(-40+O$2)^(1/2))-((-40+O$2)*O$2)-('Data &amp; d)'!$G$3^3)</f>
        <v>2583.1829412041552</v>
      </c>
      <c r="P10" s="19">
        <f>$B10*('Data &amp; d)'!$G$4*'Data &amp; d)'!$G$3^(1/2)*(-40+P$2)^(1/2))-((-40+P$2)*P$2)-('Data &amp; d)'!$G$3^3)</f>
        <v>2308.9104724701256</v>
      </c>
      <c r="Q10" s="19">
        <f>$B10*('Data &amp; d)'!$G$4*'Data &amp; d)'!$G$3^(1/2)*(-40+Q$2)^(1/2))-((-40+Q$2)*Q$2)-('Data &amp; d)'!$G$3^3)</f>
        <v>1965.0543980952261</v>
      </c>
      <c r="R10" s="19">
        <f>$B10*('Data &amp; d)'!$G$4*'Data &amp; d)'!$G$3^(1/2)*(-40+R$2)^(1/2))-((-40+R$2)*R$2)-('Data &amp; d)'!$G$3^3)</f>
        <v>1554.2328306204254</v>
      </c>
      <c r="S10" s="19">
        <f>$B10*('Data &amp; d)'!$G$4*'Data &amp; d)'!$G$3^(1/2)*(-40+S$2)^(1/2))-((-40+S$2)*S$2)-('Data &amp; d)'!$G$3^3)</f>
        <v>1078.5278175097355</v>
      </c>
      <c r="T10" s="19">
        <f>$B10*('Data &amp; d)'!$G$4*'Data &amp; d)'!$G$3^(1/2)*(-40+T$2)^(1/2))-((-40+T$2)*T$2)-('Data &amp; d)'!$G$3^3)</f>
        <v>539.62747484307511</v>
      </c>
      <c r="U10" s="19">
        <f>$B10*('Data &amp; d)'!$G$4*'Data &amp; d)'!$G$3^(1/2)*(-40+U$2)^(1/2))-((-40+U$2)*U$2)-('Data &amp; d)'!$G$3^3)</f>
        <v>-61.076947686142375</v>
      </c>
      <c r="V10" s="19">
        <f>$B10*('Data &amp; d)'!$G$4*'Data &amp; d)'!$G$3^(1/2)*(-40+V$2)^(1/2))-((-40+V$2)*V$2)-('Data &amp; d)'!$G$3^3)</f>
        <v>-722.42274506112881</v>
      </c>
      <c r="W10" s="19">
        <f>$B10*('Data &amp; d)'!$G$4*'Data &amp; d)'!$G$3^(1/2)*(-40+W$2)^(1/2))-((-40+W$2)*W$2)-('Data &amp; d)'!$G$3^3)</f>
        <v>-1443.4264131721211</v>
      </c>
      <c r="X10" s="19">
        <f>$B10*('Data &amp; d)'!$G$4*'Data &amp; d)'!$G$3^(1/2)*(-40+X$2)^(1/2))-((-40+X$2)*X$2)-('Data &amp; d)'!$G$3^3)</f>
        <v>-2223.2472120080783</v>
      </c>
      <c r="Y10" s="19">
        <f>$B10*('Data &amp; d)'!$G$4*'Data &amp; d)'!$G$3^(1/2)*(-40+Y$2)^(1/2))-((-40+Y$2)*Y$2)-('Data &amp; d)'!$G$3^3)</f>
        <v>-3061.159734676392</v>
      </c>
      <c r="Z10" s="20">
        <f>$B10*('Data &amp; d)'!$G$4*'Data &amp; d)'!$G$3^(1/2)*(-40+Z$2)^(1/2))-((-40+Z$2)*Z$2)-('Data &amp; d)'!$G$3^3)</f>
        <v>-3956.5329024754556</v>
      </c>
    </row>
    <row r="11" spans="1:26" x14ac:dyDescent="0.2">
      <c r="A11" s="73">
        <v>43473</v>
      </c>
      <c r="B11" s="75">
        <v>133.70338752960353</v>
      </c>
      <c r="C11">
        <f t="shared" si="1"/>
        <v>30.219794297206803</v>
      </c>
      <c r="D11">
        <f>B11*('Data &amp; d)'!$G$4*'Data &amp; d)'!$G$3^(1/2)*C11^(1/2))-(C11*$C$102)-('Data &amp; d)'!$G$3^3)</f>
        <v>2688.6684804622942</v>
      </c>
      <c r="F11" s="18">
        <f>$B11*('Data &amp; d)'!$G$4*'Data &amp; d)'!$G$3^(1/2)*(-40+F$2)^(1/2))-((-40+F$2)*F$2)-('Data &amp; d)'!$G$3^3)</f>
        <v>-1000</v>
      </c>
      <c r="G11" s="19">
        <f>$B11*('Data &amp; d)'!$G$4*'Data &amp; d)'!$G$3^(1/2)*(-40+G$2)^(1/2))-((-40+G$2)*G$2)-('Data &amp; d)'!$G$3^3)</f>
        <v>1138.5642997448886</v>
      </c>
      <c r="H11" s="19">
        <f>$B11*('Data &amp; d)'!$G$4*'Data &amp; d)'!$G$3^(1/2)*(-40+H$2)^(1/2))-((-40+H$2)*H$2)-('Data &amp; d)'!$G$3^3)</f>
        <v>1842.5846882400888</v>
      </c>
      <c r="I11" s="19">
        <f>$B11*('Data &amp; d)'!$G$4*'Data &amp; d)'!$G$3^(1/2)*(-40+I$2)^(1/2))-((-40+I$2)*I$2)-('Data &amp; d)'!$G$3^3)</f>
        <v>2268.8134541141026</v>
      </c>
      <c r="J11" s="19">
        <f>$B11*('Data &amp; d)'!$G$4*'Data &amp; d)'!$G$3^(1/2)*(-40+J$2)^(1/2))-((-40+J$2)*J$2)-('Data &amp; d)'!$G$3^3)</f>
        <v>2527.1285994897771</v>
      </c>
      <c r="K11" s="19">
        <f>$B11*('Data &amp; d)'!$G$4*'Data &amp; d)'!$G$3^(1/2)*(-40+K$2)^(1/2))-((-40+K$2)*K$2)-('Data &amp; d)'!$G$3^3)</f>
        <v>2660.0904434212598</v>
      </c>
      <c r="L11" s="19">
        <f>$B11*('Data &amp; d)'!$G$4*'Data &amp; d)'!$G$3^(1/2)*(-40+L$2)^(1/2))-((-40+L$2)*L$2)-('Data &amp; d)'!$G$3^3)</f>
        <v>2689.5265086336094</v>
      </c>
      <c r="M11" s="19">
        <f>$B11*('Data &amp; d)'!$G$4*'Data &amp; d)'!$G$3^(1/2)*(-40+M$2)^(1/2))-((-40+M$2)*M$2)-('Data &amp; d)'!$G$3^3)</f>
        <v>2628.4033448355003</v>
      </c>
      <c r="N11" s="19">
        <f>$B11*('Data &amp; d)'!$G$4*'Data &amp; d)'!$G$3^(1/2)*(-40+N$2)^(1/2))-((-40+N$2)*N$2)-('Data &amp; d)'!$G$3^3)</f>
        <v>2485.1693764801776</v>
      </c>
      <c r="O11" s="19">
        <f>$B11*('Data &amp; d)'!$G$4*'Data &amp; d)'!$G$3^(1/2)*(-40+O$2)^(1/2))-((-40+O$2)*O$2)-('Data &amp; d)'!$G$3^3)</f>
        <v>2265.6928992346657</v>
      </c>
      <c r="P11" s="19">
        <f>$B11*('Data &amp; d)'!$G$4*'Data &amp; d)'!$G$3^(1/2)*(-40+P$2)^(1/2))-((-40+P$2)*P$2)-('Data &amp; d)'!$G$3^3)</f>
        <v>1974.2465834547802</v>
      </c>
      <c r="Q11" s="19">
        <f>$B11*('Data &amp; d)'!$G$4*'Data &amp; d)'!$G$3^(1/2)*(-40+Q$2)^(1/2))-((-40+Q$2)*Q$2)-('Data &amp; d)'!$G$3^3)</f>
        <v>1614.055950132898</v>
      </c>
      <c r="R11" s="19">
        <f>$B11*('Data &amp; d)'!$G$4*'Data &amp; d)'!$G$3^(1/2)*(-40+R$2)^(1/2))-((-40+R$2)*R$2)-('Data &amp; d)'!$G$3^3)</f>
        <v>1187.6269082282051</v>
      </c>
      <c r="S11" s="19">
        <f>$B11*('Data &amp; d)'!$G$4*'Data &amp; d)'!$G$3^(1/2)*(-40+S$2)^(1/2))-((-40+S$2)*S$2)-('Data &amp; d)'!$G$3^3)</f>
        <v>696.95227558633269</v>
      </c>
      <c r="T11" s="19">
        <f>$B11*('Data &amp; d)'!$G$4*'Data &amp; d)'!$G$3^(1/2)*(-40+T$2)^(1/2))-((-40+T$2)*T$2)-('Data &amp; d)'!$G$3^3)</f>
        <v>143.64782125563943</v>
      </c>
      <c r="U11" s="19">
        <f>$B11*('Data &amp; d)'!$G$4*'Data &amp; d)'!$G$3^(1/2)*(-40+U$2)^(1/2))-((-40+U$2)*U$2)-('Data &amp; d)'!$G$3^3)</f>
        <v>-470.95482939764952</v>
      </c>
      <c r="V11" s="19">
        <f>$B11*('Data &amp; d)'!$G$4*'Data &amp; d)'!$G$3^(1/2)*(-40+V$2)^(1/2))-((-40+V$2)*V$2)-('Data &amp; d)'!$G$3^3)</f>
        <v>-1145.7428010204458</v>
      </c>
      <c r="W11" s="19">
        <f>$B11*('Data &amp; d)'!$G$4*'Data &amp; d)'!$G$3^(1/2)*(-40+W$2)^(1/2))-((-40+W$2)*W$2)-('Data &amp; d)'!$G$3^3)</f>
        <v>-1879.774739212784</v>
      </c>
      <c r="X11" s="19">
        <f>$B11*('Data &amp; d)'!$G$4*'Data &amp; d)'!$G$3^(1/2)*(-40+X$2)^(1/2))-((-40+X$2)*X$2)-('Data &amp; d)'!$G$3^3)</f>
        <v>-2672.2459352797341</v>
      </c>
      <c r="Y11" s="19">
        <f>$B11*('Data &amp; d)'!$G$4*'Data &amp; d)'!$G$3^(1/2)*(-40+Y$2)^(1/2))-((-40+Y$2)*Y$2)-('Data &amp; d)'!$G$3^3)</f>
        <v>-3522.462070851554</v>
      </c>
      <c r="Z11" s="20">
        <f>$B11*('Data &amp; d)'!$G$4*'Data &amp; d)'!$G$3^(1/2)*(-40+Z$2)^(1/2))-((-40+Z$2)*Z$2)-('Data &amp; d)'!$G$3^3)</f>
        <v>-4429.8191131574804</v>
      </c>
    </row>
    <row r="12" spans="1:26" x14ac:dyDescent="0.2">
      <c r="A12" s="73">
        <v>43474</v>
      </c>
      <c r="B12" s="75">
        <v>135.6329036931136</v>
      </c>
      <c r="C12">
        <f t="shared" si="1"/>
        <v>30.219794297206803</v>
      </c>
      <c r="D12">
        <f>B12*('Data &amp; d)'!$G$4*'Data &amp; d)'!$G$3^(1/2)*C12^(1/2))-(C12*$C$102)-('Data &amp; d)'!$G$3^3)</f>
        <v>2772.524488035076</v>
      </c>
      <c r="F12" s="18">
        <f>$B12*('Data &amp; d)'!$G$4*'Data &amp; d)'!$G$3^(1/2)*(-40+F$2)^(1/2))-((-40+F$2)*F$2)-('Data &amp; d)'!$G$3^3)</f>
        <v>-1000</v>
      </c>
      <c r="G12" s="19">
        <f>$B12*('Data &amp; d)'!$G$4*'Data &amp; d)'!$G$3^(1/2)*(-40+G$2)^(1/2))-((-40+G$2)*G$2)-('Data &amp; d)'!$G$3^3)</f>
        <v>1172.6736488355641</v>
      </c>
      <c r="H12" s="19">
        <f>$B12*('Data &amp; d)'!$G$4*'Data &amp; d)'!$G$3^(1/2)*(-40+H$2)^(1/2))-((-40+H$2)*H$2)-('Data &amp; d)'!$G$3^3)</f>
        <v>1890.8225923278405</v>
      </c>
      <c r="I12" s="19">
        <f>$B12*('Data &amp; d)'!$G$4*'Data &amp; d)'!$G$3^(1/2)*(-40+I$2)^(1/2))-((-40+I$2)*I$2)-('Data &amp; d)'!$G$3^3)</f>
        <v>2327.8925797522561</v>
      </c>
      <c r="J12" s="19">
        <f>$B12*('Data &amp; d)'!$G$4*'Data &amp; d)'!$G$3^(1/2)*(-40+J$2)^(1/2))-((-40+J$2)*J$2)-('Data &amp; d)'!$G$3^3)</f>
        <v>2595.3472976711282</v>
      </c>
      <c r="K12" s="19">
        <f>$B12*('Data &amp; d)'!$G$4*'Data &amp; d)'!$G$3^(1/2)*(-40+K$2)^(1/2))-((-40+K$2)*K$2)-('Data &amp; d)'!$G$3^3)</f>
        <v>2736.3612666562803</v>
      </c>
      <c r="L12" s="19">
        <f>$B12*('Data &amp; d)'!$G$4*'Data &amp; d)'!$G$3^(1/2)*(-40+L$2)^(1/2))-((-40+L$2)*L$2)-('Data &amp; d)'!$G$3^3)</f>
        <v>2773.0770093642304</v>
      </c>
      <c r="M12" s="19">
        <f>$B12*('Data &amp; d)'!$G$4*'Data &amp; d)'!$G$3^(1/2)*(-40+M$2)^(1/2))-((-40+M$2)*M$2)-('Data &amp; d)'!$G$3^3)</f>
        <v>2718.648199911715</v>
      </c>
      <c r="N12" s="19">
        <f>$B12*('Data &amp; d)'!$G$4*'Data &amp; d)'!$G$3^(1/2)*(-40+N$2)^(1/2))-((-40+N$2)*N$2)-('Data &amp; d)'!$G$3^3)</f>
        <v>2581.6451846556811</v>
      </c>
      <c r="O12" s="19">
        <f>$B12*('Data &amp; d)'!$G$4*'Data &amp; d)'!$G$3^(1/2)*(-40+O$2)^(1/2))-((-40+O$2)*O$2)-('Data &amp; d)'!$G$3^3)</f>
        <v>2368.0209465066928</v>
      </c>
      <c r="P12" s="19">
        <f>$B12*('Data &amp; d)'!$G$4*'Data &amp; d)'!$G$3^(1/2)*(-40+P$2)^(1/2))-((-40+P$2)*P$2)-('Data &amp; d)'!$G$3^3)</f>
        <v>2082.1098160871079</v>
      </c>
      <c r="Q12" s="19">
        <f>$B12*('Data &amp; d)'!$G$4*'Data &amp; d)'!$G$3^(1/2)*(-40+Q$2)^(1/2))-((-40+Q$2)*Q$2)-('Data &amp; d)'!$G$3^3)</f>
        <v>1727.1838629099193</v>
      </c>
      <c r="R12" s="19">
        <f>$B12*('Data &amp; d)'!$G$4*'Data &amp; d)'!$G$3^(1/2)*(-40+R$2)^(1/2))-((-40+R$2)*R$2)-('Data &amp; d)'!$G$3^3)</f>
        <v>1305.7851595045122</v>
      </c>
      <c r="S12" s="19">
        <f>$B12*('Data &amp; d)'!$G$4*'Data &amp; d)'!$G$3^(1/2)*(-40+S$2)^(1/2))-((-40+S$2)*S$2)-('Data &amp; d)'!$G$3^3)</f>
        <v>819.93528270546449</v>
      </c>
      <c r="T12" s="19">
        <f>$B12*('Data &amp; d)'!$G$4*'Data &amp; d)'!$G$3^(1/2)*(-40+T$2)^(1/2))-((-40+T$2)*T$2)-('Data &amp; d)'!$G$3^3)</f>
        <v>271.27331923881684</v>
      </c>
      <c r="U12" s="19">
        <f>$B12*('Data &amp; d)'!$G$4*'Data &amp; d)'!$G$3^(1/2)*(-40+U$2)^(1/2))-((-40+U$2)*U$2)-('Data &amp; d)'!$G$3^3)</f>
        <v>-338.84988841948871</v>
      </c>
      <c r="V12" s="19">
        <f>$B12*('Data &amp; d)'!$G$4*'Data &amp; d)'!$G$3^(1/2)*(-40+V$2)^(1/2))-((-40+V$2)*V$2)-('Data &amp; d)'!$G$3^3)</f>
        <v>-1009.3054046577436</v>
      </c>
      <c r="W12" s="19">
        <f>$B12*('Data &amp; d)'!$G$4*'Data &amp; d)'!$G$3^(1/2)*(-40+W$2)^(1/2))-((-40+W$2)*W$2)-('Data &amp; d)'!$G$3^3)</f>
        <v>-1739.1382900908629</v>
      </c>
      <c r="X12" s="19">
        <f>$B12*('Data &amp; d)'!$G$4*'Data &amp; d)'!$G$3^(1/2)*(-40+X$2)^(1/2))-((-40+X$2)*X$2)-('Data &amp; d)'!$G$3^3)</f>
        <v>-2527.5322230164784</v>
      </c>
      <c r="Y12" s="19">
        <f>$B12*('Data &amp; d)'!$G$4*'Data &amp; d)'!$G$3^(1/2)*(-40+Y$2)^(1/2))-((-40+Y$2)*Y$2)-('Data &amp; d)'!$G$3^3)</f>
        <v>-3373.7828651353484</v>
      </c>
      <c r="Z12" s="20">
        <f>$B12*('Data &amp; d)'!$G$4*'Data &amp; d)'!$G$3^(1/2)*(-40+Z$2)^(1/2))-((-40+Z$2)*Z$2)-('Data &amp; d)'!$G$3^3)</f>
        <v>-4277.2774666874393</v>
      </c>
    </row>
    <row r="13" spans="1:26" x14ac:dyDescent="0.2">
      <c r="A13" s="73">
        <v>43475</v>
      </c>
      <c r="B13" s="75">
        <v>141.83036951567581</v>
      </c>
      <c r="C13">
        <f t="shared" si="1"/>
        <v>30.219794297206803</v>
      </c>
      <c r="D13">
        <f>B13*('Data &amp; d)'!$G$4*'Data &amp; d)'!$G$3^(1/2)*C13^(1/2))-(C13*$C$102)-('Data &amp; d)'!$G$3^3)</f>
        <v>3041.8638959016739</v>
      </c>
      <c r="F13" s="18">
        <f>$B13*('Data &amp; d)'!$G$4*'Data &amp; d)'!$G$3^(1/2)*(-40+F$2)^(1/2))-((-40+F$2)*F$2)-('Data &amp; d)'!$G$3^3)</f>
        <v>-1000</v>
      </c>
      <c r="G13" s="19">
        <f>$B13*('Data &amp; d)'!$G$4*'Data &amp; d)'!$G$3^(1/2)*(-40+G$2)^(1/2))-((-40+G$2)*G$2)-('Data &amp; d)'!$G$3^3)</f>
        <v>1282.2304015682039</v>
      </c>
      <c r="H13" s="19">
        <f>$B13*('Data &amp; d)'!$G$4*'Data &amp; d)'!$G$3^(1/2)*(-40+H$2)^(1/2))-((-40+H$2)*H$2)-('Data &amp; d)'!$G$3^3)</f>
        <v>2045.7592378918957</v>
      </c>
      <c r="I13" s="19">
        <f>$B13*('Data &amp; d)'!$G$4*'Data &amp; d)'!$G$3^(1/2)*(-40+I$2)^(1/2))-((-40+I$2)*I$2)-('Data &amp; d)'!$G$3^3)</f>
        <v>2517.6504417974484</v>
      </c>
      <c r="J13" s="19">
        <f>$B13*('Data &amp; d)'!$G$4*'Data &amp; d)'!$G$3^(1/2)*(-40+J$2)^(1/2))-((-40+J$2)*J$2)-('Data &amp; d)'!$G$3^3)</f>
        <v>2814.4608031364078</v>
      </c>
      <c r="K13" s="19">
        <f>$B13*('Data &amp; d)'!$G$4*'Data &amp; d)'!$G$3^(1/2)*(-40+K$2)^(1/2))-((-40+K$2)*K$2)-('Data &amp; d)'!$G$3^3)</f>
        <v>2981.3376131606001</v>
      </c>
      <c r="L13" s="19">
        <f>$B13*('Data &amp; d)'!$G$4*'Data &amp; d)'!$G$3^(1/2)*(-40+L$2)^(1/2))-((-40+L$2)*L$2)-('Data &amp; d)'!$G$3^3)</f>
        <v>3041.4351514354648</v>
      </c>
      <c r="M13" s="19">
        <f>$B13*('Data &amp; d)'!$G$4*'Data &amp; d)'!$G$3^(1/2)*(-40+M$2)^(1/2))-((-40+M$2)*M$2)-('Data &amp; d)'!$G$3^3)</f>
        <v>3008.5081220900765</v>
      </c>
      <c r="N13" s="19">
        <f>$B13*('Data &amp; d)'!$G$4*'Data &amp; d)'!$G$3^(1/2)*(-40+N$2)^(1/2))-((-40+N$2)*N$2)-('Data &amp; d)'!$G$3^3)</f>
        <v>2891.5184757837915</v>
      </c>
      <c r="O13" s="19">
        <f>$B13*('Data &amp; d)'!$G$4*'Data &amp; d)'!$G$3^(1/2)*(-40+O$2)^(1/2))-((-40+O$2)*O$2)-('Data &amp; d)'!$G$3^3)</f>
        <v>2696.6912047046135</v>
      </c>
      <c r="P13" s="19">
        <f>$B13*('Data &amp; d)'!$G$4*'Data &amp; d)'!$G$3^(1/2)*(-40+P$2)^(1/2))-((-40+P$2)*P$2)-('Data &amp; d)'!$G$3^3)</f>
        <v>2428.5586877741271</v>
      </c>
      <c r="Q13" s="19">
        <f>$B13*('Data &amp; d)'!$G$4*'Data &amp; d)'!$G$3^(1/2)*(-40+Q$2)^(1/2))-((-40+Q$2)*Q$2)-('Data &amp; d)'!$G$3^3)</f>
        <v>2090.5425049738296</v>
      </c>
      <c r="R13" s="19">
        <f>$B13*('Data &amp; d)'!$G$4*'Data &amp; d)'!$G$3^(1/2)*(-40+R$2)^(1/2))-((-40+R$2)*R$2)-('Data &amp; d)'!$G$3^3)</f>
        <v>1685.3008835948967</v>
      </c>
      <c r="S13" s="19">
        <f>$B13*('Data &amp; d)'!$G$4*'Data &amp; d)'!$G$3^(1/2)*(-40+S$2)^(1/2))-((-40+S$2)*S$2)-('Data &amp; d)'!$G$3^3)</f>
        <v>1214.9477722563279</v>
      </c>
      <c r="T13" s="19">
        <f>$B13*('Data &amp; d)'!$G$4*'Data &amp; d)'!$G$3^(1/2)*(-40+T$2)^(1/2))-((-40+T$2)*T$2)-('Data &amp; d)'!$G$3^3)</f>
        <v>681.19715237186574</v>
      </c>
      <c r="U13" s="19">
        <f>$B13*('Data &amp; d)'!$G$4*'Data &amp; d)'!$G$3^(1/2)*(-40+U$2)^(1/2))-((-40+U$2)*U$2)-('Data &amp; d)'!$G$3^3)</f>
        <v>85.461590378590699</v>
      </c>
      <c r="V13" s="19">
        <f>$B13*('Data &amp; d)'!$G$4*'Data &amp; d)'!$G$3^(1/2)*(-40+V$2)^(1/2))-((-40+V$2)*V$2)-('Data &amp; d)'!$G$3^3)</f>
        <v>-571.07839372718445</v>
      </c>
      <c r="W13" s="19">
        <f>$B13*('Data &amp; d)'!$G$4*'Data &amp; d)'!$G$3^(1/2)*(-40+W$2)^(1/2))-((-40+W$2)*W$2)-('Data &amp; d)'!$G$3^3)</f>
        <v>-1287.4242265745106</v>
      </c>
      <c r="X13" s="19">
        <f>$B13*('Data &amp; d)'!$G$4*'Data &amp; d)'!$G$3^(1/2)*(-40+X$2)^(1/2))-((-40+X$2)*X$2)-('Data &amp; d)'!$G$3^3)</f>
        <v>-2062.7222863243114</v>
      </c>
      <c r="Y13" s="19">
        <f>$B13*('Data &amp; d)'!$G$4*'Data &amp; d)'!$G$3^(1/2)*(-40+Y$2)^(1/2))-((-40+Y$2)*Y$2)-('Data &amp; d)'!$G$3^3)</f>
        <v>-2896.2360513912972</v>
      </c>
      <c r="Z13" s="20">
        <f>$B13*('Data &amp; d)'!$G$4*'Data &amp; d)'!$G$3^(1/2)*(-40+Z$2)^(1/2))-((-40+Z$2)*Z$2)-('Data &amp; d)'!$G$3^3)</f>
        <v>-3787.3247736787998</v>
      </c>
    </row>
    <row r="14" spans="1:26" x14ac:dyDescent="0.2">
      <c r="A14" s="73">
        <v>43476</v>
      </c>
      <c r="B14" s="75">
        <v>150.45051947322881</v>
      </c>
      <c r="C14">
        <f t="shared" si="1"/>
        <v>30.219794297206803</v>
      </c>
      <c r="D14">
        <f>B14*('Data &amp; d)'!$G$4*'Data &amp; d)'!$G$3^(1/2)*C14^(1/2))-(C14*$C$102)-('Data &amp; d)'!$G$3^3)</f>
        <v>3416.4921958813466</v>
      </c>
      <c r="F14" s="18">
        <f>$B14*('Data &amp; d)'!$G$4*'Data &amp; d)'!$G$3^(1/2)*(-40+F$2)^(1/2))-((-40+F$2)*F$2)-('Data &amp; d)'!$G$3^3)</f>
        <v>-1000</v>
      </c>
      <c r="G14" s="19">
        <f>$B14*('Data &amp; d)'!$G$4*'Data &amp; d)'!$G$3^(1/2)*(-40+G$2)^(1/2))-((-40+G$2)*G$2)-('Data &amp; d)'!$G$3^3)</f>
        <v>1434.6145638139706</v>
      </c>
      <c r="H14" s="19">
        <f>$B14*('Data &amp; d)'!$G$4*'Data &amp; d)'!$G$3^(1/2)*(-40+H$2)^(1/2))-((-40+H$2)*H$2)-('Data &amp; d)'!$G$3^3)</f>
        <v>2261.2629868307208</v>
      </c>
      <c r="I14" s="19">
        <f>$B14*('Data &amp; d)'!$G$4*'Data &amp; d)'!$G$3^(1/2)*(-40+I$2)^(1/2))-((-40+I$2)*I$2)-('Data &amp; d)'!$G$3^3)</f>
        <v>2781.5875530759349</v>
      </c>
      <c r="J14" s="19">
        <f>$B14*('Data &amp; d)'!$G$4*'Data &amp; d)'!$G$3^(1/2)*(-40+J$2)^(1/2))-((-40+J$2)*J$2)-('Data &amp; d)'!$G$3^3)</f>
        <v>3119.2291276279411</v>
      </c>
      <c r="K14" s="19">
        <f>$B14*('Data &amp; d)'!$G$4*'Data &amp; d)'!$G$3^(1/2)*(-40+K$2)^(1/2))-((-40+K$2)*K$2)-('Data &amp; d)'!$G$3^3)</f>
        <v>3322.0789586364908</v>
      </c>
      <c r="L14" s="19">
        <f>$B14*('Data &amp; d)'!$G$4*'Data &amp; d)'!$G$3^(1/2)*(-40+L$2)^(1/2))-((-40+L$2)*L$2)-('Data &amp; d)'!$G$3^3)</f>
        <v>3414.6985938190774</v>
      </c>
      <c r="M14" s="19">
        <f>$B14*('Data &amp; d)'!$G$4*'Data &amp; d)'!$G$3^(1/2)*(-40+M$2)^(1/2))-((-40+M$2)*M$2)-('Data &amp; d)'!$G$3^3)</f>
        <v>3411.6787191372923</v>
      </c>
      <c r="N14" s="19">
        <f>$B14*('Data &amp; d)'!$G$4*'Data &amp; d)'!$G$3^(1/2)*(-40+N$2)^(1/2))-((-40+N$2)*N$2)-('Data &amp; d)'!$G$3^3)</f>
        <v>3322.5259736614416</v>
      </c>
      <c r="O14" s="19">
        <f>$B14*('Data &amp; d)'!$G$4*'Data &amp; d)'!$G$3^(1/2)*(-40+O$2)^(1/2))-((-40+O$2)*O$2)-('Data &amp; d)'!$G$3^3)</f>
        <v>3153.8436914419126</v>
      </c>
      <c r="P14" s="19">
        <f>$B14*('Data &amp; d)'!$G$4*'Data &amp; d)'!$G$3^(1/2)*(-40+P$2)^(1/2))-((-40+P$2)*P$2)-('Data &amp; d)'!$G$3^3)</f>
        <v>2910.4397198073875</v>
      </c>
      <c r="Q14" s="19">
        <f>$B14*('Data &amp; d)'!$G$4*'Data &amp; d)'!$G$3^(1/2)*(-40+Q$2)^(1/2))-((-40+Q$2)*Q$2)-('Data &amp; d)'!$G$3^3)</f>
        <v>2595.9435951356772</v>
      </c>
      <c r="R14" s="19">
        <f>$B14*('Data &amp; d)'!$G$4*'Data &amp; d)'!$G$3^(1/2)*(-40+R$2)^(1/2))-((-40+R$2)*R$2)-('Data &amp; d)'!$G$3^3)</f>
        <v>2213.1751061518698</v>
      </c>
      <c r="S14" s="19">
        <f>$B14*('Data &amp; d)'!$G$4*'Data &amp; d)'!$G$3^(1/2)*(-40+S$2)^(1/2))-((-40+S$2)*S$2)-('Data &amp; d)'!$G$3^3)</f>
        <v>1764.3766828020616</v>
      </c>
      <c r="T14" s="19">
        <f>$B14*('Data &amp; d)'!$G$4*'Data &amp; d)'!$G$3^(1/2)*(-40+T$2)^(1/2))-((-40+T$2)*T$2)-('Data &amp; d)'!$G$3^3)</f>
        <v>1251.3664786660975</v>
      </c>
      <c r="U14" s="19">
        <f>$B14*('Data &amp; d)'!$G$4*'Data &amp; d)'!$G$3^(1/2)*(-40+U$2)^(1/2))-((-40+U$2)*U$2)-('Data &amp; d)'!$G$3^3)</f>
        <v>675.6429129822136</v>
      </c>
      <c r="V14" s="19">
        <f>$B14*('Data &amp; d)'!$G$4*'Data &amp; d)'!$G$3^(1/2)*(-40+V$2)^(1/2))-((-40+V$2)*V$2)-('Data &amp; d)'!$G$3^3)</f>
        <v>38.45825525588225</v>
      </c>
      <c r="W14" s="19">
        <f>$B14*('Data &amp; d)'!$G$4*'Data &amp; d)'!$G$3^(1/2)*(-40+W$2)^(1/2))-((-40+W$2)*W$2)-('Data &amp; d)'!$G$3^3)</f>
        <v>-659.12822996395698</v>
      </c>
      <c r="X14" s="19">
        <f>$B14*('Data &amp; d)'!$G$4*'Data &amp; d)'!$G$3^(1/2)*(-40+X$2)^(1/2))-((-40+X$2)*X$2)-('Data &amp; d)'!$G$3^3)</f>
        <v>-1416.211039507838</v>
      </c>
      <c r="Y14" s="19">
        <f>$B14*('Data &amp; d)'!$G$4*'Data &amp; d)'!$G$3^(1/2)*(-40+Y$2)^(1/2))-((-40+Y$2)*Y$2)-('Data &amp; d)'!$G$3^3)</f>
        <v>-2232.0088875658948</v>
      </c>
      <c r="Z14" s="20">
        <f>$B14*('Data &amp; d)'!$G$4*'Data &amp; d)'!$G$3^(1/2)*(-40+Z$2)^(1/2))-((-40+Z$2)*Z$2)-('Data &amp; d)'!$G$3^3)</f>
        <v>-3105.8420827270184</v>
      </c>
    </row>
    <row r="15" spans="1:26" x14ac:dyDescent="0.2">
      <c r="A15" s="73">
        <v>43477</v>
      </c>
      <c r="B15" s="75">
        <v>143.63769809201631</v>
      </c>
      <c r="C15">
        <f t="shared" si="1"/>
        <v>30.219794297206803</v>
      </c>
      <c r="D15">
        <f>B15*('Data &amp; d)'!$G$4*'Data &amp; d)'!$G$3^(1/2)*C15^(1/2))-(C15*$C$102)-('Data &amp; d)'!$G$3^3)</f>
        <v>3120.4096793733243</v>
      </c>
      <c r="F15" s="18">
        <f>$B15*('Data &amp; d)'!$G$4*'Data &amp; d)'!$G$3^(1/2)*(-40+F$2)^(1/2))-((-40+F$2)*F$2)-('Data &amp; d)'!$G$3^3)</f>
        <v>-1000</v>
      </c>
      <c r="G15" s="19">
        <f>$B15*('Data &amp; d)'!$G$4*'Data &amp; d)'!$G$3^(1/2)*(-40+G$2)^(1/2))-((-40+G$2)*G$2)-('Data &amp; d)'!$G$3^3)</f>
        <v>1314.1797588722688</v>
      </c>
      <c r="H15" s="19">
        <f>$B15*('Data &amp; d)'!$G$4*'Data &amp; d)'!$G$3^(1/2)*(-40+H$2)^(1/2))-((-40+H$2)*H$2)-('Data &amp; d)'!$G$3^3)</f>
        <v>2090.9424523004081</v>
      </c>
      <c r="I15" s="19">
        <f>$B15*('Data &amp; d)'!$G$4*'Data &amp; d)'!$G$3^(1/2)*(-40+I$2)^(1/2))-((-40+I$2)*I$2)-('Data &amp; d)'!$G$3^3)</f>
        <v>2572.9883519172608</v>
      </c>
      <c r="J15" s="19">
        <f>$B15*('Data &amp; d)'!$G$4*'Data &amp; d)'!$G$3^(1/2)*(-40+J$2)^(1/2))-((-40+J$2)*J$2)-('Data &amp; d)'!$G$3^3)</f>
        <v>2878.3595177445377</v>
      </c>
      <c r="K15" s="19">
        <f>$B15*('Data &amp; d)'!$G$4*'Data &amp; d)'!$G$3^(1/2)*(-40+K$2)^(1/2))-((-40+K$2)*K$2)-('Data &amp; d)'!$G$3^3)</f>
        <v>3052.7785479299182</v>
      </c>
      <c r="L15" s="19">
        <f>$B15*('Data &amp; d)'!$G$4*'Data &amp; d)'!$G$3^(1/2)*(-40+L$2)^(1/2))-((-40+L$2)*L$2)-('Data &amp; d)'!$G$3^3)</f>
        <v>3119.6947744402869</v>
      </c>
      <c r="M15" s="19">
        <f>$B15*('Data &amp; d)'!$G$4*'Data &amp; d)'!$G$3^(1/2)*(-40+M$2)^(1/2))-((-40+M$2)*M$2)-('Data &amp; d)'!$G$3^3)</f>
        <v>3093.0381760649771</v>
      </c>
      <c r="N15" s="19">
        <f>$B15*('Data &amp; d)'!$G$4*'Data &amp; d)'!$G$3^(1/2)*(-40+N$2)^(1/2))-((-40+N$2)*N$2)-('Data &amp; d)'!$G$3^3)</f>
        <v>2981.8849046008163</v>
      </c>
      <c r="O15" s="19">
        <f>$B15*('Data &amp; d)'!$G$4*'Data &amp; d)'!$G$3^(1/2)*(-40+O$2)^(1/2))-((-40+O$2)*O$2)-('Data &amp; d)'!$G$3^3)</f>
        <v>2792.5392766168079</v>
      </c>
      <c r="P15" s="19">
        <f>$B15*('Data &amp; d)'!$G$4*'Data &amp; d)'!$G$3^(1/2)*(-40+P$2)^(1/2))-((-40+P$2)*P$2)-('Data &amp; d)'!$G$3^3)</f>
        <v>2529.5914266335085</v>
      </c>
      <c r="Q15" s="19">
        <f>$B15*('Data &amp; d)'!$G$4*'Data &amp; d)'!$G$3^(1/2)*(-40+Q$2)^(1/2))-((-40+Q$2)*Q$2)-('Data &amp; d)'!$G$3^3)</f>
        <v>2196.5065354444141</v>
      </c>
      <c r="R15" s="19">
        <f>$B15*('Data &amp; d)'!$G$4*'Data &amp; d)'!$G$3^(1/2)*(-40+R$2)^(1/2))-((-40+R$2)*R$2)-('Data &amp; d)'!$G$3^3)</f>
        <v>1795.9767038345217</v>
      </c>
      <c r="S15" s="19">
        <f>$B15*('Data &amp; d)'!$G$4*'Data &amp; d)'!$G$3^(1/2)*(-40+S$2)^(1/2))-((-40+S$2)*S$2)-('Data &amp; d)'!$G$3^3)</f>
        <v>1330.1428182342534</v>
      </c>
      <c r="T15" s="19">
        <f>$B15*('Data &amp; d)'!$G$4*'Data &amp; d)'!$G$3^(1/2)*(-40+T$2)^(1/2))-((-40+T$2)*T$2)-('Data &amp; d)'!$G$3^3)</f>
        <v>800.74070113130074</v>
      </c>
      <c r="U15" s="19">
        <f>$B15*('Data &amp; d)'!$G$4*'Data &amp; d)'!$G$3^(1/2)*(-40+U$2)^(1/2))-((-40+U$2)*U$2)-('Data &amp; d)'!$G$3^3)</f>
        <v>209.20091913926444</v>
      </c>
      <c r="V15" s="19">
        <f>$B15*('Data &amp; d)'!$G$4*'Data &amp; d)'!$G$3^(1/2)*(-40+V$2)^(1/2))-((-40+V$2)*V$2)-('Data &amp; d)'!$G$3^3)</f>
        <v>-443.2809645109246</v>
      </c>
      <c r="W15" s="19">
        <f>$B15*('Data &amp; d)'!$G$4*'Data &amp; d)'!$G$3^(1/2)*(-40+W$2)^(1/2))-((-40+W$2)*W$2)-('Data &amp; d)'!$G$3^3)</f>
        <v>-1155.6936517392533</v>
      </c>
      <c r="X15" s="19">
        <f>$B15*('Data &amp; d)'!$G$4*'Data &amp; d)'!$G$3^(1/2)*(-40+X$2)^(1/2))-((-40+X$2)*X$2)-('Data &amp; d)'!$G$3^3)</f>
        <v>-1927.1726430987746</v>
      </c>
      <c r="Y15" s="19">
        <f>$B15*('Data &amp; d)'!$G$4*'Data &amp; d)'!$G$3^(1/2)*(-40+Y$2)^(1/2))-((-40+Y$2)*Y$2)-('Data &amp; d)'!$G$3^3)</f>
        <v>-2756.9720315918057</v>
      </c>
      <c r="Z15" s="20">
        <f>$B15*('Data &amp; d)'!$G$4*'Data &amp; d)'!$G$3^(1/2)*(-40+Z$2)^(1/2))-((-40+Z$2)*Z$2)-('Data &amp; d)'!$G$3^3)</f>
        <v>-3644.4429041401636</v>
      </c>
    </row>
    <row r="16" spans="1:26" x14ac:dyDescent="0.2">
      <c r="A16" s="73">
        <v>43478</v>
      </c>
      <c r="B16" s="75">
        <v>137.22166292835425</v>
      </c>
      <c r="C16">
        <f t="shared" si="1"/>
        <v>30.219794297206803</v>
      </c>
      <c r="D16">
        <f>B16*('Data &amp; d)'!$G$4*'Data &amp; d)'!$G$3^(1/2)*C16^(1/2))-(C16*$C$102)-('Data &amp; d)'!$G$3^3)</f>
        <v>2841.5713345871704</v>
      </c>
      <c r="F16" s="18">
        <f>$B16*('Data &amp; d)'!$G$4*'Data &amp; d)'!$G$3^(1/2)*(-40+F$2)^(1/2))-((-40+F$2)*F$2)-('Data &amp; d)'!$G$3^3)</f>
        <v>-1000</v>
      </c>
      <c r="G16" s="19">
        <f>$B16*('Data &amp; d)'!$G$4*'Data &amp; d)'!$G$3^(1/2)*(-40+G$2)^(1/2))-((-40+G$2)*G$2)-('Data &amp; d)'!$G$3^3)</f>
        <v>1200.7592095583491</v>
      </c>
      <c r="H16" s="19">
        <f>$B16*('Data &amp; d)'!$G$4*'Data &amp; d)'!$G$3^(1/2)*(-40+H$2)^(1/2))-((-40+H$2)*H$2)-('Data &amp; d)'!$G$3^3)</f>
        <v>1930.5415732088568</v>
      </c>
      <c r="I16" s="19">
        <f>$B16*('Data &amp; d)'!$G$4*'Data &amp; d)'!$G$3^(1/2)*(-40+I$2)^(1/2))-((-40+I$2)*I$2)-('Data &amp; d)'!$G$3^3)</f>
        <v>2376.5381978831811</v>
      </c>
      <c r="J16" s="19">
        <f>$B16*('Data &amp; d)'!$G$4*'Data &amp; d)'!$G$3^(1/2)*(-40+J$2)^(1/2))-((-40+J$2)*J$2)-('Data &amp; d)'!$G$3^3)</f>
        <v>2651.5184191166982</v>
      </c>
      <c r="K16" s="19">
        <f>$B16*('Data &amp; d)'!$G$4*'Data &amp; d)'!$G$3^(1/2)*(-40+K$2)^(1/2))-((-40+K$2)*K$2)-('Data &amp; d)'!$G$3^3)</f>
        <v>2799.1624896186268</v>
      </c>
      <c r="L16" s="19">
        <f>$B16*('Data &amp; d)'!$G$4*'Data &amp; d)'!$G$3^(1/2)*(-40+L$2)^(1/2))-((-40+L$2)*L$2)-('Data &amp; d)'!$G$3^3)</f>
        <v>2841.8723022750073</v>
      </c>
      <c r="M16" s="19">
        <f>$B16*('Data &amp; d)'!$G$4*'Data &amp; d)'!$G$3^(1/2)*(-40+M$2)^(1/2))-((-40+M$2)*M$2)-('Data &amp; d)'!$G$3^3)</f>
        <v>2792.9556090160086</v>
      </c>
      <c r="N16" s="19">
        <f>$B16*('Data &amp; d)'!$G$4*'Data &amp; d)'!$G$3^(1/2)*(-40+N$2)^(1/2))-((-40+N$2)*N$2)-('Data &amp; d)'!$G$3^3)</f>
        <v>2661.0831464177136</v>
      </c>
      <c r="O16" s="19">
        <f>$B16*('Data &amp; d)'!$G$4*'Data &amp; d)'!$G$3^(1/2)*(-40+O$2)^(1/2))-((-40+O$2)*O$2)-('Data &amp; d)'!$G$3^3)</f>
        <v>2452.2776286750486</v>
      </c>
      <c r="P16" s="19">
        <f>$B16*('Data &amp; d)'!$G$4*'Data &amp; d)'!$G$3^(1/2)*(-40+P$2)^(1/2))-((-40+P$2)*P$2)-('Data &amp; d)'!$G$3^3)</f>
        <v>2170.9241573340751</v>
      </c>
      <c r="Q16" s="19">
        <f>$B16*('Data &amp; d)'!$G$4*'Data &amp; d)'!$G$3^(1/2)*(-40+Q$2)^(1/2))-((-40+Q$2)*Q$2)-('Data &amp; d)'!$G$3^3)</f>
        <v>1820.3331298541407</v>
      </c>
      <c r="R16" s="19">
        <f>$B16*('Data &amp; d)'!$G$4*'Data &amp; d)'!$G$3^(1/2)*(-40+R$2)^(1/2))-((-40+R$2)*R$2)-('Data &amp; d)'!$G$3^3)</f>
        <v>1403.0763957663621</v>
      </c>
      <c r="S16" s="19">
        <f>$B16*('Data &amp; d)'!$G$4*'Data &amp; d)'!$G$3^(1/2)*(-40+S$2)^(1/2))-((-40+S$2)*S$2)-('Data &amp; d)'!$G$3^3)</f>
        <v>921.19921199162491</v>
      </c>
      <c r="T16" s="19">
        <f>$B16*('Data &amp; d)'!$G$4*'Data &amp; d)'!$G$3^(1/2)*(-40+T$2)^(1/2))-((-40+T$2)*T$2)-('Data &amp; d)'!$G$3^3)</f>
        <v>376.35986497891463</v>
      </c>
      <c r="U16" s="19">
        <f>$B16*('Data &amp; d)'!$G$4*'Data &amp; d)'!$G$3^(1/2)*(-40+U$2)^(1/2))-((-40+U$2)*U$2)-('Data &amp; d)'!$G$3^3)</f>
        <v>-230.07497947124284</v>
      </c>
      <c r="V16" s="19">
        <f>$B16*('Data &amp; d)'!$G$4*'Data &amp; d)'!$G$3^(1/2)*(-40+V$2)^(1/2))-((-40+V$2)*V$2)-('Data &amp; d)'!$G$3^3)</f>
        <v>-896.96316176660366</v>
      </c>
      <c r="W16" s="19">
        <f>$B16*('Data &amp; d)'!$G$4*'Data &amp; d)'!$G$3^(1/2)*(-40+W$2)^(1/2))-((-40+W$2)*W$2)-('Data &amp; d)'!$G$3^3)</f>
        <v>-1623.338556676119</v>
      </c>
      <c r="X16" s="19">
        <f>$B16*('Data &amp; d)'!$G$4*'Data &amp; d)'!$G$3^(1/2)*(-40+X$2)^(1/2))-((-40+X$2)*X$2)-('Data &amp; d)'!$G$3^3)</f>
        <v>-2408.3752803734296</v>
      </c>
      <c r="Y16" s="19">
        <f>$B16*('Data &amp; d)'!$G$4*'Data &amp; d)'!$G$3^(1/2)*(-40+Y$2)^(1/2))-((-40+Y$2)*Y$2)-('Data &amp; d)'!$G$3^3)</f>
        <v>-3251.3607441720524</v>
      </c>
      <c r="Z16" s="20">
        <f>$B16*('Data &amp; d)'!$G$4*'Data &amp; d)'!$G$3^(1/2)*(-40+Z$2)^(1/2))-((-40+Z$2)*Z$2)-('Data &amp; d)'!$G$3^3)</f>
        <v>-4151.6750207627465</v>
      </c>
    </row>
    <row r="17" spans="1:26" x14ac:dyDescent="0.2">
      <c r="A17" s="73">
        <v>43479</v>
      </c>
      <c r="B17" s="75">
        <v>134.57988351081352</v>
      </c>
      <c r="C17">
        <f t="shared" si="1"/>
        <v>30.219794297206803</v>
      </c>
      <c r="D17">
        <f>B17*('Data &amp; d)'!$G$4*'Data &amp; d)'!$G$3^(1/2)*C17^(1/2))-(C17*$C$102)-('Data &amp; d)'!$G$3^3)</f>
        <v>2726.7606483476106</v>
      </c>
      <c r="F17" s="18">
        <f>$B17*('Data &amp; d)'!$G$4*'Data &amp; d)'!$G$3^(1/2)*(-40+F$2)^(1/2))-((-40+F$2)*F$2)-('Data &amp; d)'!$G$3^3)</f>
        <v>-1000</v>
      </c>
      <c r="G17" s="19">
        <f>$B17*('Data &amp; d)'!$G$4*'Data &amp; d)'!$G$3^(1/2)*(-40+G$2)^(1/2))-((-40+G$2)*G$2)-('Data &amp; d)'!$G$3^3)</f>
        <v>1154.058706044797</v>
      </c>
      <c r="H17" s="19">
        <f>$B17*('Data &amp; d)'!$G$4*'Data &amp; d)'!$G$3^(1/2)*(-40+H$2)^(1/2))-((-40+H$2)*H$2)-('Data &amp; d)'!$G$3^3)</f>
        <v>1864.4970877703386</v>
      </c>
      <c r="I17" s="19">
        <f>$B17*('Data &amp; d)'!$G$4*'Data &amp; d)'!$G$3^(1/2)*(-40+I$2)^(1/2))-((-40+I$2)*I$2)-('Data &amp; d)'!$G$3^3)</f>
        <v>2295.6505530586592</v>
      </c>
      <c r="J17" s="19">
        <f>$B17*('Data &amp; d)'!$G$4*'Data &amp; d)'!$G$3^(1/2)*(-40+J$2)^(1/2))-((-40+J$2)*J$2)-('Data &amp; d)'!$G$3^3)</f>
        <v>2558.1174120895939</v>
      </c>
      <c r="K17" s="19">
        <f>$B17*('Data &amp; d)'!$G$4*'Data &amp; d)'!$G$3^(1/2)*(-40+K$2)^(1/2))-((-40+K$2)*K$2)-('Data &amp; d)'!$G$3^3)</f>
        <v>2694.7369891788558</v>
      </c>
      <c r="L17" s="19">
        <f>$B17*('Data &amp; d)'!$G$4*'Data &amp; d)'!$G$3^(1/2)*(-40+L$2)^(1/2))-((-40+L$2)*L$2)-('Data &amp; d)'!$G$3^3)</f>
        <v>2727.4798979357502</v>
      </c>
      <c r="M17" s="19">
        <f>$B17*('Data &amp; d)'!$G$4*'Data &amp; d)'!$G$3^(1/2)*(-40+M$2)^(1/2))-((-40+M$2)*M$2)-('Data &amp; d)'!$G$3^3)</f>
        <v>2669.3976906176504</v>
      </c>
      <c r="N17" s="19">
        <f>$B17*('Data &amp; d)'!$G$4*'Data &amp; d)'!$G$3^(1/2)*(-40+N$2)^(1/2))-((-40+N$2)*N$2)-('Data &amp; d)'!$G$3^3)</f>
        <v>2528.9941755406771</v>
      </c>
      <c r="O17" s="19">
        <f>$B17*('Data &amp; d)'!$G$4*'Data &amp; d)'!$G$3^(1/2)*(-40+O$2)^(1/2))-((-40+O$2)*O$2)-('Data &amp; d)'!$G$3^3)</f>
        <v>2312.1761181343918</v>
      </c>
      <c r="P17" s="19">
        <f>$B17*('Data &amp; d)'!$G$4*'Data &amp; d)'!$G$3^(1/2)*(-40+P$2)^(1/2))-((-40+P$2)*P$2)-('Data &amp; d)'!$G$3^3)</f>
        <v>2023.2441983545532</v>
      </c>
      <c r="Q17" s="19">
        <f>$B17*('Data &amp; d)'!$G$4*'Data &amp; d)'!$G$3^(1/2)*(-40+Q$2)^(1/2))-((-40+Q$2)*Q$2)-('Data &amp; d)'!$G$3^3)</f>
        <v>1665.4450821790133</v>
      </c>
      <c r="R17" s="19">
        <f>$B17*('Data &amp; d)'!$G$4*'Data &amp; d)'!$G$3^(1/2)*(-40+R$2)^(1/2))-((-40+R$2)*R$2)-('Data &amp; d)'!$G$3^3)</f>
        <v>1241.3011061173183</v>
      </c>
      <c r="S17" s="19">
        <f>$B17*('Data &amp; d)'!$G$4*'Data &amp; d)'!$G$3^(1/2)*(-40+S$2)^(1/2))-((-40+S$2)*S$2)-('Data &amp; d)'!$G$3^3)</f>
        <v>752.81815198352524</v>
      </c>
      <c r="T17" s="19">
        <f>$B17*('Data &amp; d)'!$G$4*'Data &amp; d)'!$G$3^(1/2)*(-40+T$2)^(1/2))-((-40+T$2)*T$2)-('Data &amp; d)'!$G$3^3)</f>
        <v>201.6225810413689</v>
      </c>
      <c r="U17" s="19">
        <f>$B17*('Data &amp; d)'!$G$4*'Data &amp; d)'!$G$3^(1/2)*(-40+U$2)^(1/2))-((-40+U$2)*U$2)-('Data &amp; d)'!$G$3^3)</f>
        <v>-410.94525183873338</v>
      </c>
      <c r="V17" s="19">
        <f>$B17*('Data &amp; d)'!$G$4*'Data &amp; d)'!$G$3^(1/2)*(-40+V$2)^(1/2))-((-40+V$2)*V$2)-('Data &amp; d)'!$G$3^3)</f>
        <v>-1083.7651758208121</v>
      </c>
      <c r="W17" s="19">
        <f>$B17*('Data &amp; d)'!$G$4*'Data &amp; d)'!$G$3^(1/2)*(-40+W$2)^(1/2))-((-40+W$2)*W$2)-('Data &amp; d)'!$G$3^3)</f>
        <v>-1815.8896654320251</v>
      </c>
      <c r="X17" s="19">
        <f>$B17*('Data &amp; d)'!$G$4*'Data &amp; d)'!$G$3^(1/2)*(-40+X$2)^(1/2))-((-40+X$2)*X$2)-('Data &amp; d)'!$G$3^3)</f>
        <v>-2606.5087366889838</v>
      </c>
      <c r="Y17" s="19">
        <f>$B17*('Data &amp; d)'!$G$4*'Data &amp; d)'!$G$3^(1/2)*(-40+Y$2)^(1/2))-((-40+Y$2)*Y$2)-('Data &amp; d)'!$G$3^3)</f>
        <v>-3454.9235196000936</v>
      </c>
      <c r="Z17" s="20">
        <f>$B17*('Data &amp; d)'!$G$4*'Data &amp; d)'!$G$3^(1/2)*(-40+Z$2)^(1/2))-((-40+Z$2)*Z$2)-('Data &amp; d)'!$G$3^3)</f>
        <v>-4360.5260216422885</v>
      </c>
    </row>
    <row r="18" spans="1:26" x14ac:dyDescent="0.2">
      <c r="A18" s="73">
        <v>43480</v>
      </c>
      <c r="B18" s="75">
        <v>140.34388883486156</v>
      </c>
      <c r="C18">
        <f t="shared" si="1"/>
        <v>30.219794297206803</v>
      </c>
      <c r="D18">
        <f>B18*('Data &amp; d)'!$G$4*'Data &amp; d)'!$G$3^(1/2)*C18^(1/2))-(C18*$C$102)-('Data &amp; d)'!$G$3^3)</f>
        <v>2977.2620347799734</v>
      </c>
      <c r="F18" s="18">
        <f>$B18*('Data &amp; d)'!$G$4*'Data &amp; d)'!$G$3^(1/2)*(-40+F$2)^(1/2))-((-40+F$2)*F$2)-('Data &amp; d)'!$G$3^3)</f>
        <v>-1000</v>
      </c>
      <c r="G18" s="19">
        <f>$B18*('Data &amp; d)'!$G$4*'Data &amp; d)'!$G$3^(1/2)*(-40+G$2)^(1/2))-((-40+G$2)*G$2)-('Data &amp; d)'!$G$3^3)</f>
        <v>1255.9528873305403</v>
      </c>
      <c r="H18" s="19">
        <f>$B18*('Data &amp; d)'!$G$4*'Data &amp; d)'!$G$3^(1/2)*(-40+H$2)^(1/2))-((-40+H$2)*H$2)-('Data &amp; d)'!$G$3^3)</f>
        <v>2008.5972208715393</v>
      </c>
      <c r="I18" s="19">
        <f>$B18*('Data &amp; d)'!$G$4*'Data &amp; d)'!$G$3^(1/2)*(-40+I$2)^(1/2))-((-40+I$2)*I$2)-('Data &amp; d)'!$G$3^3)</f>
        <v>2472.1364520412008</v>
      </c>
      <c r="J18" s="19">
        <f>$B18*('Data &amp; d)'!$G$4*'Data &amp; d)'!$G$3^(1/2)*(-40+J$2)^(1/2))-((-40+J$2)*J$2)-('Data &amp; d)'!$G$3^3)</f>
        <v>2761.9057746610806</v>
      </c>
      <c r="K18" s="19">
        <f>$B18*('Data &amp; d)'!$G$4*'Data &amp; d)'!$G$3^(1/2)*(-40+K$2)^(1/2))-((-40+K$2)*K$2)-('Data &amp; d)'!$G$3^3)</f>
        <v>2922.5793050454649</v>
      </c>
      <c r="L18" s="19">
        <f>$B18*('Data &amp; d)'!$G$4*'Data &amp; d)'!$G$3^(1/2)*(-40+L$2)^(1/2))-((-40+L$2)*L$2)-('Data &amp; d)'!$G$3^3)</f>
        <v>2977.0686498444684</v>
      </c>
      <c r="M18" s="19">
        <f>$B18*('Data &amp; d)'!$G$4*'Data &amp; d)'!$G$3^(1/2)*(-40+M$2)^(1/2))-((-40+M$2)*M$2)-('Data &amp; d)'!$G$3^3)</f>
        <v>2938.9843543442585</v>
      </c>
      <c r="N18" s="19">
        <f>$B18*('Data &amp; d)'!$G$4*'Data &amp; d)'!$G$3^(1/2)*(-40+N$2)^(1/2))-((-40+N$2)*N$2)-('Data &amp; d)'!$G$3^3)</f>
        <v>2817.1944417430786</v>
      </c>
      <c r="O18" s="19">
        <f>$B18*('Data &amp; d)'!$G$4*'Data &amp; d)'!$G$3^(1/2)*(-40+O$2)^(1/2))-((-40+O$2)*O$2)-('Data &amp; d)'!$G$3^3)</f>
        <v>2617.8586619916214</v>
      </c>
      <c r="P18" s="19">
        <f>$B18*('Data &amp; d)'!$G$4*'Data &amp; d)'!$G$3^(1/2)*(-40+P$2)^(1/2))-((-40+P$2)*P$2)-('Data &amp; d)'!$G$3^3)</f>
        <v>2345.4618915356059</v>
      </c>
      <c r="Q18" s="19">
        <f>$B18*('Data &amp; d)'!$G$4*'Data &amp; d)'!$G$3^(1/2)*(-40+Q$2)^(1/2))-((-40+Q$2)*Q$2)-('Data &amp; d)'!$G$3^3)</f>
        <v>2003.3898498242761</v>
      </c>
      <c r="R18" s="19">
        <f>$B18*('Data &amp; d)'!$G$4*'Data &amp; d)'!$G$3^(1/2)*(-40+R$2)^(1/2))-((-40+R$2)*R$2)-('Data &amp; d)'!$G$3^3)</f>
        <v>1594.2729040824015</v>
      </c>
      <c r="S18" s="19">
        <f>$B18*('Data &amp; d)'!$G$4*'Data &amp; d)'!$G$3^(1/2)*(-40+S$2)^(1/2))-((-40+S$2)*S$2)-('Data &amp; d)'!$G$3^3)</f>
        <v>1120.202847280696</v>
      </c>
      <c r="T18" s="19">
        <f>$B18*('Data &amp; d)'!$G$4*'Data &amp; d)'!$G$3^(1/2)*(-40+T$2)^(1/2))-((-40+T$2)*T$2)-('Data &amp; d)'!$G$3^3)</f>
        <v>582.8756971184539</v>
      </c>
      <c r="U18" s="19">
        <f>$B18*('Data &amp; d)'!$G$4*'Data &amp; d)'!$G$3^(1/2)*(-40+U$2)^(1/2))-((-40+U$2)*U$2)-('Data &amp; d)'!$G$3^3)</f>
        <v>-16.310784643610532</v>
      </c>
      <c r="V18" s="19">
        <f>$B18*('Data &amp; d)'!$G$4*'Data &amp; d)'!$G$3^(1/2)*(-40+V$2)^(1/2))-((-40+V$2)*V$2)-('Data &amp; d)'!$G$3^3)</f>
        <v>-676.18845067783877</v>
      </c>
      <c r="W18" s="19">
        <f>$B18*('Data &amp; d)'!$G$4*'Data &amp; d)'!$G$3^(1/2)*(-40+W$2)^(1/2))-((-40+W$2)*W$2)-('Data &amp; d)'!$G$3^3)</f>
        <v>-1395.7691933550705</v>
      </c>
      <c r="X18" s="19">
        <f>$B18*('Data &amp; d)'!$G$4*'Data &amp; d)'!$G$3^(1/2)*(-40+X$2)^(1/2))-((-40+X$2)*X$2)-('Data &amp; d)'!$G$3^3)</f>
        <v>-2174.2083373853802</v>
      </c>
      <c r="Y18" s="19">
        <f>$B18*('Data &amp; d)'!$G$4*'Data &amp; d)'!$G$3^(1/2)*(-40+Y$2)^(1/2))-((-40+Y$2)*Y$2)-('Data &amp; d)'!$G$3^3)</f>
        <v>-3010.7770804407246</v>
      </c>
      <c r="Z18" s="20">
        <f>$B18*('Data &amp; d)'!$G$4*'Data &amp; d)'!$G$3^(1/2)*(-40+Z$2)^(1/2))-((-40+Z$2)*Z$2)-('Data &amp; d)'!$G$3^3)</f>
        <v>-3904.8413899090701</v>
      </c>
    </row>
    <row r="19" spans="1:26" x14ac:dyDescent="0.2">
      <c r="A19" s="73">
        <v>43481</v>
      </c>
      <c r="B19" s="75">
        <v>146.4530196673669</v>
      </c>
      <c r="C19">
        <f t="shared" si="1"/>
        <v>30.219794297206803</v>
      </c>
      <c r="D19">
        <f>B19*('Data &amp; d)'!$G$4*'Data &amp; d)'!$G$3^(1/2)*C19^(1/2))-(C19*$C$102)-('Data &amp; d)'!$G$3^3)</f>
        <v>3242.7624389962075</v>
      </c>
      <c r="F19" s="18">
        <f>$B19*('Data &amp; d)'!$G$4*'Data &amp; d)'!$G$3^(1/2)*(-40+F$2)^(1/2))-((-40+F$2)*F$2)-('Data &amp; d)'!$G$3^3)</f>
        <v>-1000</v>
      </c>
      <c r="G19" s="19">
        <f>$B19*('Data &amp; d)'!$G$4*'Data &amp; d)'!$G$3^(1/2)*(-40+G$2)^(1/2))-((-40+G$2)*G$2)-('Data &amp; d)'!$G$3^3)</f>
        <v>1363.9480833010489</v>
      </c>
      <c r="H19" s="19">
        <f>$B19*('Data &amp; d)'!$G$4*'Data &amp; d)'!$G$3^(1/2)*(-40+H$2)^(1/2))-((-40+H$2)*H$2)-('Data &amp; d)'!$G$3^3)</f>
        <v>2161.3254916841729</v>
      </c>
      <c r="I19" s="19">
        <f>$B19*('Data &amp; d)'!$G$4*'Data &amp; d)'!$G$3^(1/2)*(-40+I$2)^(1/2))-((-40+I$2)*I$2)-('Data &amp; d)'!$G$3^3)</f>
        <v>2659.1896184354791</v>
      </c>
      <c r="J19" s="19">
        <f>$B19*('Data &amp; d)'!$G$4*'Data &amp; d)'!$G$3^(1/2)*(-40+J$2)^(1/2))-((-40+J$2)*J$2)-('Data &amp; d)'!$G$3^3)</f>
        <v>2977.8961666020978</v>
      </c>
      <c r="K19" s="19">
        <f>$B19*('Data &amp; d)'!$G$4*'Data &amp; d)'!$G$3^(1/2)*(-40+K$2)^(1/2))-((-40+K$2)*K$2)-('Data &amp; d)'!$G$3^3)</f>
        <v>3164.0639044789332</v>
      </c>
      <c r="L19" s="19">
        <f>$B19*('Data &amp; d)'!$G$4*'Data &amp; d)'!$G$3^(1/2)*(-40+L$2)^(1/2))-((-40+L$2)*L$2)-('Data &amp; d)'!$G$3^3)</f>
        <v>3241.6017746440884</v>
      </c>
      <c r="M19" s="19">
        <f>$B19*('Data &amp; d)'!$G$4*'Data &amp; d)'!$G$3^(1/2)*(-40+M$2)^(1/2))-((-40+M$2)*M$2)-('Data &amp; d)'!$G$3^3)</f>
        <v>3224.7127856719098</v>
      </c>
      <c r="N19" s="19">
        <f>$B19*('Data &amp; d)'!$G$4*'Data &amp; d)'!$G$3^(1/2)*(-40+N$2)^(1/2))-((-40+N$2)*N$2)-('Data &amp; d)'!$G$3^3)</f>
        <v>3122.6509833683458</v>
      </c>
      <c r="O19" s="19">
        <f>$B19*('Data &amp; d)'!$G$4*'Data &amp; d)'!$G$3^(1/2)*(-40+O$2)^(1/2))-((-40+O$2)*O$2)-('Data &amp; d)'!$G$3^3)</f>
        <v>2941.8442499031471</v>
      </c>
      <c r="P19" s="19">
        <f>$B19*('Data &amp; d)'!$G$4*'Data &amp; d)'!$G$3^(1/2)*(-40+P$2)^(1/2))-((-40+P$2)*P$2)-('Data &amp; d)'!$G$3^3)</f>
        <v>2686.9726871586518</v>
      </c>
      <c r="Q19" s="19">
        <f>$B19*('Data &amp; d)'!$G$4*'Data &amp; d)'!$G$3^(1/2)*(-40+Q$2)^(1/2))-((-40+Q$2)*Q$2)-('Data &amp; d)'!$G$3^3)</f>
        <v>2361.569394019356</v>
      </c>
      <c r="R19" s="19">
        <f>$B19*('Data &amp; d)'!$G$4*'Data &amp; d)'!$G$3^(1/2)*(-40+R$2)^(1/2))-((-40+R$2)*R$2)-('Data &amp; d)'!$G$3^3)</f>
        <v>1968.3792368709583</v>
      </c>
      <c r="S19" s="19">
        <f>$B19*('Data &amp; d)'!$G$4*'Data &amp; d)'!$G$3^(1/2)*(-40+S$2)^(1/2))-((-40+S$2)*S$2)-('Data &amp; d)'!$G$3^3)</f>
        <v>1509.585063856146</v>
      </c>
      <c r="T19" s="19">
        <f>$B19*('Data &amp; d)'!$G$4*'Data &amp; d)'!$G$3^(1/2)*(-40+T$2)^(1/2))-((-40+T$2)*T$2)-('Data &amp; d)'!$G$3^3)</f>
        <v>986.95671985760782</v>
      </c>
      <c r="U19" s="19">
        <f>$B19*('Data &amp; d)'!$G$4*'Data &amp; d)'!$G$3^(1/2)*(-40+U$2)^(1/2))-((-40+U$2)*U$2)-('Data &amp; d)'!$G$3^3)</f>
        <v>401.95281082057591</v>
      </c>
      <c r="V19" s="19">
        <f>$B19*('Data &amp; d)'!$G$4*'Data &amp; d)'!$G$3^(1/2)*(-40+V$2)^(1/2))-((-40+V$2)*V$2)-('Data &amp; d)'!$G$3^3)</f>
        <v>-244.20766679580447</v>
      </c>
      <c r="W19" s="19">
        <f>$B19*('Data &amp; d)'!$G$4*'Data &amp; d)'!$G$3^(1/2)*(-40+W$2)^(1/2))-((-40+W$2)*W$2)-('Data &amp; d)'!$G$3^3)</f>
        <v>-950.49359330938569</v>
      </c>
      <c r="X19" s="19">
        <f>$B19*('Data &amp; d)'!$G$4*'Data &amp; d)'!$G$3^(1/2)*(-40+X$2)^(1/2))-((-40+X$2)*X$2)-('Data &amp; d)'!$G$3^3)</f>
        <v>-1716.0235249474808</v>
      </c>
      <c r="Y19" s="19">
        <f>$B19*('Data &amp; d)'!$G$4*'Data &amp; d)'!$G$3^(1/2)*(-40+Y$2)^(1/2))-((-40+Y$2)*Y$2)-('Data &amp; d)'!$G$3^3)</f>
        <v>-2540.0369348174063</v>
      </c>
      <c r="Z19" s="20">
        <f>$B19*('Data &amp; d)'!$G$4*'Data &amp; d)'!$G$3^(1/2)*(-40+Z$2)^(1/2))-((-40+Z$2)*Z$2)-('Data &amp; d)'!$G$3^3)</f>
        <v>-3421.8721910421336</v>
      </c>
    </row>
    <row r="20" spans="1:26" x14ac:dyDescent="0.2">
      <c r="A20" s="73">
        <v>43482</v>
      </c>
      <c r="B20" s="75">
        <v>131.35412747418414</v>
      </c>
      <c r="C20">
        <f t="shared" si="1"/>
        <v>30.219794297206803</v>
      </c>
      <c r="D20">
        <f>B20*('Data &amp; d)'!$G$4*'Data &amp; d)'!$G$3^(1/2)*C20^(1/2))-(C20*$C$102)-('Data &amp; d)'!$G$3^3)</f>
        <v>2586.5705697408252</v>
      </c>
      <c r="F20" s="18">
        <f>$B20*('Data &amp; d)'!$G$4*'Data &amp; d)'!$G$3^(1/2)*(-40+F$2)^(1/2))-((-40+F$2)*F$2)-('Data &amp; d)'!$G$3^3)</f>
        <v>-1000</v>
      </c>
      <c r="G20" s="19">
        <f>$B20*('Data &amp; d)'!$G$4*'Data &amp; d)'!$G$3^(1/2)*(-40+G$2)^(1/2))-((-40+G$2)*G$2)-('Data &amp; d)'!$G$3^3)</f>
        <v>1097.0348568459449</v>
      </c>
      <c r="H20" s="19">
        <f>$B20*('Data &amp; d)'!$G$4*'Data &amp; d)'!$G$3^(1/2)*(-40+H$2)^(1/2))-((-40+H$2)*H$2)-('Data &amp; d)'!$G$3^3)</f>
        <v>1783.8531868546038</v>
      </c>
      <c r="I20" s="19">
        <f>$B20*('Data &amp; d)'!$G$4*'Data &amp; d)'!$G$3^(1/2)*(-40+I$2)^(1/2))-((-40+I$2)*I$2)-('Data &amp; d)'!$G$3^3)</f>
        <v>2196.8823490031018</v>
      </c>
      <c r="J20" s="19">
        <f>$B20*('Data &amp; d)'!$G$4*'Data &amp; d)'!$G$3^(1/2)*(-40+J$2)^(1/2))-((-40+J$2)*J$2)-('Data &amp; d)'!$G$3^3)</f>
        <v>2444.0697136918898</v>
      </c>
      <c r="K20" s="19">
        <f>$B20*('Data &amp; d)'!$G$4*'Data &amp; d)'!$G$3^(1/2)*(-40+K$2)^(1/2))-((-40+K$2)*K$2)-('Data &amp; d)'!$G$3^3)</f>
        <v>2567.2277860315262</v>
      </c>
      <c r="L20" s="19">
        <f>$B20*('Data &amp; d)'!$G$4*'Data &amp; d)'!$G$3^(1/2)*(-40+L$2)^(1/2))-((-40+L$2)*L$2)-('Data &amp; d)'!$G$3^3)</f>
        <v>2587.8005642291482</v>
      </c>
      <c r="M20" s="19">
        <f>$B20*('Data &amp; d)'!$G$4*'Data &amp; d)'!$G$3^(1/2)*(-40+M$2)^(1/2))-((-40+M$2)*M$2)-('Data &amp; d)'!$G$3^3)</f>
        <v>2518.5267668378383</v>
      </c>
      <c r="N20" s="19">
        <f>$B20*('Data &amp; d)'!$G$4*'Data &amp; d)'!$G$3^(1/2)*(-40+N$2)^(1/2))-((-40+N$2)*N$2)-('Data &amp; d)'!$G$3^3)</f>
        <v>2367.7063737092076</v>
      </c>
      <c r="O20" s="19">
        <f>$B20*('Data &amp; d)'!$G$4*'Data &amp; d)'!$G$3^(1/2)*(-40+O$2)^(1/2))-((-40+O$2)*O$2)-('Data &amp; d)'!$G$3^3)</f>
        <v>2141.1045705378356</v>
      </c>
      <c r="P20" s="19">
        <f>$B20*('Data &amp; d)'!$G$4*'Data &amp; d)'!$G$3^(1/2)*(-40+P$2)^(1/2))-((-40+P$2)*P$2)-('Data &amp; d)'!$G$3^3)</f>
        <v>1842.9189539362133</v>
      </c>
      <c r="Q20" s="19">
        <f>$B20*('Data &amp; d)'!$G$4*'Data &amp; d)'!$G$3^(1/2)*(-40+Q$2)^(1/2))-((-40+Q$2)*Q$2)-('Data &amp; d)'!$G$3^3)</f>
        <v>1476.3183702846127</v>
      </c>
      <c r="R20" s="19">
        <f>$B20*('Data &amp; d)'!$G$4*'Data &amp; d)'!$G$3^(1/2)*(-40+R$2)^(1/2))-((-40+R$2)*R$2)-('Data &amp; d)'!$G$3^3)</f>
        <v>1043.7646980062036</v>
      </c>
      <c r="S20" s="19">
        <f>$B20*('Data &amp; d)'!$G$4*'Data &amp; d)'!$G$3^(1/2)*(-40+S$2)^(1/2))-((-40+S$2)*S$2)-('Data &amp; d)'!$G$3^3)</f>
        <v>547.21573977273874</v>
      </c>
      <c r="T20" s="19">
        <f>$B20*('Data &amp; d)'!$G$4*'Data &amp; d)'!$G$3^(1/2)*(-40+T$2)^(1/2))-((-40+T$2)*T$2)-('Data &amp; d)'!$G$3^3)</f>
        <v>-11.741125535798346</v>
      </c>
      <c r="U20" s="19">
        <f>$B20*('Data &amp; d)'!$G$4*'Data &amp; d)'!$G$3^(1/2)*(-40+U$2)^(1/2))-((-40+U$2)*U$2)-('Data &amp; d)'!$G$3^3)</f>
        <v>-631.79767012252887</v>
      </c>
      <c r="V20" s="19">
        <f>$B20*('Data &amp; d)'!$G$4*'Data &amp; d)'!$G$3^(1/2)*(-40+V$2)^(1/2))-((-40+V$2)*V$2)-('Data &amp; d)'!$G$3^3)</f>
        <v>-1311.8605726162205</v>
      </c>
      <c r="W20" s="19">
        <f>$B20*('Data &amp; d)'!$G$4*'Data &amp; d)'!$G$3^(1/2)*(-40+W$2)^(1/2))-((-40+W$2)*W$2)-('Data &amp; d)'!$G$3^3)</f>
        <v>-2051.0050188581845</v>
      </c>
      <c r="X20" s="19">
        <f>$B20*('Data &amp; d)'!$G$4*'Data &amp; d)'!$G$3^(1/2)*(-40+X$2)^(1/2))-((-40+X$2)*X$2)-('Data &amp; d)'!$G$3^3)</f>
        <v>-2848.4404394361882</v>
      </c>
      <c r="Y20" s="19">
        <f>$B20*('Data &amp; d)'!$G$4*'Data &amp; d)'!$G$3^(1/2)*(-40+Y$2)^(1/2))-((-40+Y$2)*Y$2)-('Data &amp; d)'!$G$3^3)</f>
        <v>-3703.4847156295909</v>
      </c>
      <c r="Z20" s="20">
        <f>$B20*('Data &amp; d)'!$G$4*'Data &amp; d)'!$G$3^(1/2)*(-40+Z$2)^(1/2))-((-40+Z$2)*Z$2)-('Data &amp; d)'!$G$3^3)</f>
        <v>-4615.5444279369476</v>
      </c>
    </row>
    <row r="21" spans="1:26" x14ac:dyDescent="0.2">
      <c r="A21" s="73">
        <v>43483</v>
      </c>
      <c r="B21" s="75">
        <v>129.1738343613234</v>
      </c>
      <c r="C21">
        <f t="shared" si="1"/>
        <v>30.219794297206803</v>
      </c>
      <c r="D21">
        <f>B21*('Data &amp; d)'!$G$4*'Data &amp; d)'!$G$3^(1/2)*C21^(1/2))-(C21*$C$102)-('Data &amp; d)'!$G$3^3)</f>
        <v>2491.8158953615562</v>
      </c>
      <c r="F21" s="18">
        <f>$B21*('Data &amp; d)'!$G$4*'Data &amp; d)'!$G$3^(1/2)*(-40+F$2)^(1/2))-((-40+F$2)*F$2)-('Data &amp; d)'!$G$3^3)</f>
        <v>-1000</v>
      </c>
      <c r="G21" s="19">
        <f>$B21*('Data &amp; d)'!$G$4*'Data &amp; d)'!$G$3^(1/2)*(-40+G$2)^(1/2))-((-40+G$2)*G$2)-('Data &amp; d)'!$G$3^3)</f>
        <v>1058.4923557189909</v>
      </c>
      <c r="H21" s="19">
        <f>$B21*('Data &amp; d)'!$G$4*'Data &amp; d)'!$G$3^(1/2)*(-40+H$2)^(1/2))-((-40+H$2)*H$2)-('Data &amp; d)'!$G$3^3)</f>
        <v>1729.3458590330856</v>
      </c>
      <c r="I21" s="19">
        <f>$B21*('Data &amp; d)'!$G$4*'Data &amp; d)'!$G$3^(1/2)*(-40+I$2)^(1/2))-((-40+I$2)*I$2)-('Data &amp; d)'!$G$3^3)</f>
        <v>2130.1247788004371</v>
      </c>
      <c r="J21" s="19">
        <f>$B21*('Data &amp; d)'!$G$4*'Data &amp; d)'!$G$3^(1/2)*(-40+J$2)^(1/2))-((-40+J$2)*J$2)-('Data &amp; d)'!$G$3^3)</f>
        <v>2366.9847114379818</v>
      </c>
      <c r="K21" s="19">
        <f>$B21*('Data &amp; d)'!$G$4*'Data &amp; d)'!$G$3^(1/2)*(-40+K$2)^(1/2))-((-40+K$2)*K$2)-('Data &amp; d)'!$G$3^3)</f>
        <v>2481.0441334887946</v>
      </c>
      <c r="L21" s="19">
        <f>$B21*('Data &amp; d)'!$G$4*'Data &amp; d)'!$G$3^(1/2)*(-40+L$2)^(1/2))-((-40+L$2)*L$2)-('Data &amp; d)'!$G$3^3)</f>
        <v>2493.3911030574654</v>
      </c>
      <c r="M21" s="19">
        <f>$B21*('Data &amp; d)'!$G$4*'Data &amp; d)'!$G$3^(1/2)*(-40+M$2)^(1/2))-((-40+M$2)*M$2)-('Data &amp; d)'!$G$3^3)</f>
        <v>2416.5528939494916</v>
      </c>
      <c r="N21" s="19">
        <f>$B21*('Data &amp; d)'!$G$4*'Data &amp; d)'!$G$3^(1/2)*(-40+N$2)^(1/2))-((-40+N$2)*N$2)-('Data &amp; d)'!$G$3^3)</f>
        <v>2258.6917180661712</v>
      </c>
      <c r="O21" s="19">
        <f>$B21*('Data &amp; d)'!$G$4*'Data &amp; d)'!$G$3^(1/2)*(-40+O$2)^(1/2))-((-40+O$2)*O$2)-('Data &amp; d)'!$G$3^3)</f>
        <v>2025.477067156974</v>
      </c>
      <c r="P21" s="19">
        <f>$B21*('Data &amp; d)'!$G$4*'Data &amp; d)'!$G$3^(1/2)*(-40+P$2)^(1/2))-((-40+P$2)*P$2)-('Data &amp; d)'!$G$3^3)</f>
        <v>1721.0368636554322</v>
      </c>
      <c r="Q21" s="19">
        <f>$B21*('Data &amp; d)'!$G$4*'Data &amp; d)'!$G$3^(1/2)*(-40+Q$2)^(1/2))-((-40+Q$2)*Q$2)-('Data &amp; d)'!$G$3^3)</f>
        <v>1348.4873555646573</v>
      </c>
      <c r="R21" s="19">
        <f>$B21*('Data &amp; d)'!$G$4*'Data &amp; d)'!$G$3^(1/2)*(-40+R$2)^(1/2))-((-40+R$2)*R$2)-('Data &amp; d)'!$G$3^3)</f>
        <v>910.24955760087414</v>
      </c>
      <c r="S21" s="19">
        <f>$B21*('Data &amp; d)'!$G$4*'Data &amp; d)'!$G$3^(1/2)*(-40+S$2)^(1/2))-((-40+S$2)*S$2)-('Data &amp; d)'!$G$3^3)</f>
        <v>408.24877567487783</v>
      </c>
      <c r="T21" s="19">
        <f>$B21*('Data &amp; d)'!$G$4*'Data &amp; d)'!$G$3^(1/2)*(-40+T$2)^(1/2))-((-40+T$2)*T$2)-('Data &amp; d)'!$G$3^3)</f>
        <v>-155.95395958220797</v>
      </c>
      <c r="U21" s="19">
        <f>$B21*('Data &amp; d)'!$G$4*'Data &amp; d)'!$G$3^(1/2)*(-40+U$2)^(1/2))-((-40+U$2)*U$2)-('Data &amp; d)'!$G$3^3)</f>
        <v>-781.07213510840302</v>
      </c>
      <c r="V21" s="19">
        <f>$B21*('Data &amp; d)'!$G$4*'Data &amp; d)'!$G$3^(1/2)*(-40+V$2)^(1/2))-((-40+V$2)*V$2)-('Data &amp; d)'!$G$3^3)</f>
        <v>-1466.0305771240364</v>
      </c>
      <c r="W21" s="19">
        <f>$B21*('Data &amp; d)'!$G$4*'Data &amp; d)'!$G$3^(1/2)*(-40+W$2)^(1/2))-((-40+W$2)*W$2)-('Data &amp; d)'!$G$3^3)</f>
        <v>-2209.9198220801027</v>
      </c>
      <c r="X21" s="19">
        <f>$B21*('Data &amp; d)'!$G$4*'Data &amp; d)'!$G$3^(1/2)*(-40+X$2)^(1/2))-((-40+X$2)*X$2)-('Data &amp; d)'!$G$3^3)</f>
        <v>-3011.9624229007422</v>
      </c>
      <c r="Y21" s="19">
        <f>$B21*('Data &amp; d)'!$G$4*'Data &amp; d)'!$G$3^(1/2)*(-40+Y$2)^(1/2))-((-40+Y$2)*Y$2)-('Data &amp; d)'!$G$3^3)</f>
        <v>-3871.4875830732854</v>
      </c>
      <c r="Z21" s="20">
        <f>$B21*('Data &amp; d)'!$G$4*'Data &amp; d)'!$G$3^(1/2)*(-40+Z$2)^(1/2))-((-40+Z$2)*Z$2)-('Data &amp; d)'!$G$3^3)</f>
        <v>-4787.9117330224108</v>
      </c>
    </row>
    <row r="22" spans="1:26" x14ac:dyDescent="0.2">
      <c r="A22" s="73">
        <v>43484</v>
      </c>
      <c r="B22" s="75">
        <v>133.69957506454023</v>
      </c>
      <c r="C22">
        <f t="shared" si="1"/>
        <v>30.219794297206803</v>
      </c>
      <c r="D22">
        <f>B22*('Data &amp; d)'!$G$4*'Data &amp; d)'!$G$3^(1/2)*C22^(1/2))-(C22*$C$102)-('Data &amp; d)'!$G$3^3)</f>
        <v>2688.502792241969</v>
      </c>
      <c r="F22" s="18">
        <f>$B22*('Data &amp; d)'!$G$4*'Data &amp; d)'!$G$3^(1/2)*(-40+F$2)^(1/2))-((-40+F$2)*F$2)-('Data &amp; d)'!$G$3^3)</f>
        <v>-1000</v>
      </c>
      <c r="G22" s="19">
        <f>$B22*('Data &amp; d)'!$G$4*'Data &amp; d)'!$G$3^(1/2)*(-40+G$2)^(1/2))-((-40+G$2)*G$2)-('Data &amp; d)'!$G$3^3)</f>
        <v>1138.4969042474058</v>
      </c>
      <c r="H22" s="19">
        <f>$B22*('Data &amp; d)'!$G$4*'Data &amp; d)'!$G$3^(1/2)*(-40+H$2)^(1/2))-((-40+H$2)*H$2)-('Data &amp; d)'!$G$3^3)</f>
        <v>1842.489376613506</v>
      </c>
      <c r="I22" s="19">
        <f>$B22*('Data &amp; d)'!$G$4*'Data &amp; d)'!$G$3^(1/2)*(-40+I$2)^(1/2))-((-40+I$2)*I$2)-('Data &amp; d)'!$G$3^3)</f>
        <v>2268.6967216882613</v>
      </c>
      <c r="J22" s="19">
        <f>$B22*('Data &amp; d)'!$G$4*'Data &amp; d)'!$G$3^(1/2)*(-40+J$2)^(1/2))-((-40+J$2)*J$2)-('Data &amp; d)'!$G$3^3)</f>
        <v>2526.9938084948117</v>
      </c>
      <c r="K22" s="19">
        <f>$B22*('Data &amp; d)'!$G$4*'Data &amp; d)'!$G$3^(1/2)*(-40+K$2)^(1/2))-((-40+K$2)*K$2)-('Data &amp; d)'!$G$3^3)</f>
        <v>2659.9397425075113</v>
      </c>
      <c r="L22" s="19">
        <f>$B22*('Data &amp; d)'!$G$4*'Data &amp; d)'!$G$3^(1/2)*(-40+L$2)^(1/2))-((-40+L$2)*L$2)-('Data &amp; d)'!$G$3^3)</f>
        <v>2689.3614240538163</v>
      </c>
      <c r="M22" s="19">
        <f>$B22*('Data &amp; d)'!$G$4*'Data &amp; d)'!$G$3^(1/2)*(-40+M$2)^(1/2))-((-40+M$2)*M$2)-('Data &amp; d)'!$G$3^3)</f>
        <v>2628.2250331096757</v>
      </c>
      <c r="N22" s="19">
        <f>$B22*('Data &amp; d)'!$G$4*'Data &amp; d)'!$G$3^(1/2)*(-40+N$2)^(1/2))-((-40+N$2)*N$2)-('Data &amp; d)'!$G$3^3)</f>
        <v>2484.978753227012</v>
      </c>
      <c r="O22" s="19">
        <f>$B22*('Data &amp; d)'!$G$4*'Data &amp; d)'!$G$3^(1/2)*(-40+O$2)^(1/2))-((-40+O$2)*O$2)-('Data &amp; d)'!$G$3^3)</f>
        <v>2265.4907127422184</v>
      </c>
      <c r="P22" s="19">
        <f>$B22*('Data &amp; d)'!$G$4*'Data &amp; d)'!$G$3^(1/2)*(-40+P$2)^(1/2))-((-40+P$2)*P$2)-('Data &amp; d)'!$G$3^3)</f>
        <v>1974.0334601786953</v>
      </c>
      <c r="Q22" s="19">
        <f>$B22*('Data &amp; d)'!$G$4*'Data &amp; d)'!$G$3^(1/2)*(-40+Q$2)^(1/2))-((-40+Q$2)*Q$2)-('Data &amp; d)'!$G$3^3)</f>
        <v>1613.8324245551894</v>
      </c>
      <c r="R22" s="19">
        <f>$B22*('Data &amp; d)'!$G$4*'Data &amp; d)'!$G$3^(1/2)*(-40+R$2)^(1/2))-((-40+R$2)*R$2)-('Data &amp; d)'!$G$3^3)</f>
        <v>1187.3934433765226</v>
      </c>
      <c r="S22" s="19">
        <f>$B22*('Data &amp; d)'!$G$4*'Data &amp; d)'!$G$3^(1/2)*(-40+S$2)^(1/2))-((-40+S$2)*S$2)-('Data &amp; d)'!$G$3^3)</f>
        <v>696.70927766442401</v>
      </c>
      <c r="T22" s="19">
        <f>$B22*('Data &amp; d)'!$G$4*'Data &amp; d)'!$G$3^(1/2)*(-40+T$2)^(1/2))-((-40+T$2)*T$2)-('Data &amp; d)'!$G$3^3)</f>
        <v>143.39565039465015</v>
      </c>
      <c r="U22" s="19">
        <f>$B22*('Data &amp; d)'!$G$4*'Data &amp; d)'!$G$3^(1/2)*(-40+U$2)^(1/2))-((-40+U$2)*U$2)-('Data &amp; d)'!$G$3^3)</f>
        <v>-471.21585103700818</v>
      </c>
      <c r="V22" s="19">
        <f>$B22*('Data &amp; d)'!$G$4*'Data &amp; d)'!$G$3^(1/2)*(-40+V$2)^(1/2))-((-40+V$2)*V$2)-('Data &amp; d)'!$G$3^3)</f>
        <v>-1146.0123830103767</v>
      </c>
      <c r="W22" s="19">
        <f>$B22*('Data &amp; d)'!$G$4*'Data &amp; d)'!$G$3^(1/2)*(-40+W$2)^(1/2))-((-40+W$2)*W$2)-('Data &amp; d)'!$G$3^3)</f>
        <v>-1880.0526179675944</v>
      </c>
      <c r="X22" s="19">
        <f>$B22*('Data &amp; d)'!$G$4*'Data &amp; d)'!$G$3^(1/2)*(-40+X$2)^(1/2))-((-40+X$2)*X$2)-('Data &amp; d)'!$G$3^3)</f>
        <v>-2672.5318701594806</v>
      </c>
      <c r="Y22" s="19">
        <f>$B22*('Data &amp; d)'!$G$4*'Data &amp; d)'!$G$3^(1/2)*(-40+Y$2)^(1/2))-((-40+Y$2)*Y$2)-('Data &amp; d)'!$G$3^3)</f>
        <v>-3522.7558410143301</v>
      </c>
      <c r="Z22" s="20">
        <f>$B22*('Data &amp; d)'!$G$4*'Data &amp; d)'!$G$3^(1/2)*(-40+Z$2)^(1/2))-((-40+Z$2)*Z$2)-('Data &amp; d)'!$G$3^3)</f>
        <v>-4430.1205149849775</v>
      </c>
    </row>
    <row r="23" spans="1:26" x14ac:dyDescent="0.2">
      <c r="A23" s="73">
        <v>43485</v>
      </c>
      <c r="B23" s="75">
        <v>146.39812053665293</v>
      </c>
      <c r="C23">
        <f t="shared" si="1"/>
        <v>30.219794297206803</v>
      </c>
      <c r="D23">
        <f>B23*('Data &amp; d)'!$G$4*'Data &amp; d)'!$G$3^(1/2)*C23^(1/2))-(C23*$C$102)-('Data &amp; d)'!$G$3^3)</f>
        <v>3240.3765445383378</v>
      </c>
      <c r="F23" s="18">
        <f>$B23*('Data &amp; d)'!$G$4*'Data &amp; d)'!$G$3^(1/2)*(-40+F$2)^(1/2))-((-40+F$2)*F$2)-('Data &amp; d)'!$G$3^3)</f>
        <v>-1000</v>
      </c>
      <c r="G23" s="19">
        <f>$B23*('Data &amp; d)'!$G$4*'Data &amp; d)'!$G$3^(1/2)*(-40+G$2)^(1/2))-((-40+G$2)*G$2)-('Data &amp; d)'!$G$3^3)</f>
        <v>1362.9775946108211</v>
      </c>
      <c r="H23" s="19">
        <f>$B23*('Data &amp; d)'!$G$4*'Data &amp; d)'!$G$3^(1/2)*(-40+H$2)^(1/2))-((-40+H$2)*H$2)-('Data &amp; d)'!$G$3^3)</f>
        <v>2159.9530134163238</v>
      </c>
      <c r="I23" s="19">
        <f>$B23*('Data &amp; d)'!$G$4*'Data &amp; d)'!$G$3^(1/2)*(-40+I$2)^(1/2))-((-40+I$2)*I$2)-('Data &amp; d)'!$G$3^3)</f>
        <v>2657.5086827158339</v>
      </c>
      <c r="J23" s="19">
        <f>$B23*('Data &amp; d)'!$G$4*'Data &amp; d)'!$G$3^(1/2)*(-40+J$2)^(1/2))-((-40+J$2)*J$2)-('Data &amp; d)'!$G$3^3)</f>
        <v>2975.9551892216423</v>
      </c>
      <c r="K23" s="19">
        <f>$B23*('Data &amp; d)'!$G$4*'Data &amp; d)'!$G$3^(1/2)*(-40+K$2)^(1/2))-((-40+K$2)*K$2)-('Data &amp; d)'!$G$3^3)</f>
        <v>3161.89382579619</v>
      </c>
      <c r="L23" s="19">
        <f>$B23*('Data &amp; d)'!$G$4*'Data &amp; d)'!$G$3^(1/2)*(-40+L$2)^(1/2))-((-40+L$2)*L$2)-('Data &amp; d)'!$G$3^3)</f>
        <v>3239.2245725518897</v>
      </c>
      <c r="M23" s="19">
        <f>$B23*('Data &amp; d)'!$G$4*'Data &amp; d)'!$G$3^(1/2)*(-40+M$2)^(1/2))-((-40+M$2)*M$2)-('Data &amp; d)'!$G$3^3)</f>
        <v>3222.1451139473666</v>
      </c>
      <c r="N23" s="19">
        <f>$B23*('Data &amp; d)'!$G$4*'Data &amp; d)'!$G$3^(1/2)*(-40+N$2)^(1/2))-((-40+N$2)*N$2)-('Data &amp; d)'!$G$3^3)</f>
        <v>3119.9060268326475</v>
      </c>
      <c r="O23" s="19">
        <f>$B23*('Data &amp; d)'!$G$4*'Data &amp; d)'!$G$3^(1/2)*(-40+O$2)^(1/2))-((-40+O$2)*O$2)-('Data &amp; d)'!$G$3^3)</f>
        <v>2938.9327838324652</v>
      </c>
      <c r="P23" s="19">
        <f>$B23*('Data &amp; d)'!$G$4*'Data &amp; d)'!$G$3^(1/2)*(-40+P$2)^(1/2))-((-40+P$2)*P$2)-('Data &amp; d)'!$G$3^3)</f>
        <v>2683.9037324540996</v>
      </c>
      <c r="Q23" s="19">
        <f>$B23*('Data &amp; d)'!$G$4*'Data &amp; d)'!$G$3^(1/2)*(-40+Q$2)^(1/2))-((-40+Q$2)*Q$2)-('Data &amp; d)'!$G$3^3)</f>
        <v>2358.3506471705878</v>
      </c>
      <c r="R23" s="19">
        <f>$B23*('Data &amp; d)'!$G$4*'Data &amp; d)'!$G$3^(1/2)*(-40+R$2)^(1/2))-((-40+R$2)*R$2)-('Data &amp; d)'!$G$3^3)</f>
        <v>1965.0173654316677</v>
      </c>
      <c r="S23" s="19">
        <f>$B23*('Data &amp; d)'!$G$4*'Data &amp; d)'!$G$3^(1/2)*(-40+S$2)^(1/2))-((-40+S$2)*S$2)-('Data &amp; d)'!$G$3^3)</f>
        <v>1506.0859171212742</v>
      </c>
      <c r="T23" s="19">
        <f>$B23*('Data &amp; d)'!$G$4*'Data &amp; d)'!$G$3^(1/2)*(-40+T$2)^(1/2))-((-40+T$2)*T$2)-('Data &amp; d)'!$G$3^3)</f>
        <v>983.32548368103744</v>
      </c>
      <c r="U23" s="19">
        <f>$B23*('Data &amp; d)'!$G$4*'Data &amp; d)'!$G$3^(1/2)*(-40+U$2)^(1/2))-((-40+U$2)*U$2)-('Data &amp; d)'!$G$3^3)</f>
        <v>398.19412428564283</v>
      </c>
      <c r="V23" s="19">
        <f>$B23*('Data &amp; d)'!$G$4*'Data &amp; d)'!$G$3^(1/2)*(-40+V$2)^(1/2))-((-40+V$2)*V$2)-('Data &amp; d)'!$G$3^3)</f>
        <v>-248.08962155671543</v>
      </c>
      <c r="W23" s="19">
        <f>$B23*('Data &amp; d)'!$G$4*'Data &amp; d)'!$G$3^(1/2)*(-40+W$2)^(1/2))-((-40+W$2)*W$2)-('Data &amp; d)'!$G$3^3)</f>
        <v>-954.49502068766014</v>
      </c>
      <c r="X23" s="19">
        <f>$B23*('Data &amp; d)'!$G$4*'Data &amp; d)'!$G$3^(1/2)*(-40+X$2)^(1/2))-((-40+X$2)*X$2)-('Data &amp; d)'!$G$3^3)</f>
        <v>-1720.1409597510283</v>
      </c>
      <c r="Y23" s="19">
        <f>$B23*('Data &amp; d)'!$G$4*'Data &amp; d)'!$G$3^(1/2)*(-40+Y$2)^(1/2))-((-40+Y$2)*Y$2)-('Data &amp; d)'!$G$3^3)</f>
        <v>-2544.267196943958</v>
      </c>
      <c r="Z23" s="20">
        <f>$B23*('Data &amp; d)'!$G$4*'Data &amp; d)'!$G$3^(1/2)*(-40+Z$2)^(1/2))-((-40+Z$2)*Z$2)-('Data &amp; d)'!$G$3^3)</f>
        <v>-3426.2123484076201</v>
      </c>
    </row>
    <row r="24" spans="1:26" x14ac:dyDescent="0.2">
      <c r="A24" s="73">
        <v>43486</v>
      </c>
      <c r="B24" s="75">
        <v>149.83415118112265</v>
      </c>
      <c r="C24">
        <f t="shared" si="1"/>
        <v>30.219794297206803</v>
      </c>
      <c r="D24">
        <f>B24*('Data &amp; d)'!$G$4*'Data &amp; d)'!$G$3^(1/2)*C24^(1/2))-(C24*$C$102)-('Data &amp; d)'!$G$3^3)</f>
        <v>3389.7050742453957</v>
      </c>
      <c r="F24" s="18">
        <f>$B24*('Data &amp; d)'!$G$4*'Data &amp; d)'!$G$3^(1/2)*(-40+F$2)^(1/2))-((-40+F$2)*F$2)-('Data &amp; d)'!$G$3^3)</f>
        <v>-1000</v>
      </c>
      <c r="G24" s="19">
        <f>$B24*('Data &amp; d)'!$G$4*'Data &amp; d)'!$G$3^(1/2)*(-40+G$2)^(1/2))-((-40+G$2)*G$2)-('Data &amp; d)'!$G$3^3)</f>
        <v>1423.7186088375543</v>
      </c>
      <c r="H24" s="19">
        <f>$B24*('Data &amp; d)'!$G$4*'Data &amp; d)'!$G$3^(1/2)*(-40+H$2)^(1/2))-((-40+H$2)*H$2)-('Data &amp; d)'!$G$3^3)</f>
        <v>2245.8537795280668</v>
      </c>
      <c r="I24" s="19">
        <f>$B24*('Data &amp; d)'!$G$4*'Data &amp; d)'!$G$3^(1/2)*(-40+I$2)^(1/2))-((-40+I$2)*I$2)-('Data &amp; d)'!$G$3^3)</f>
        <v>2762.7152054598</v>
      </c>
      <c r="J24" s="19">
        <f>$B24*('Data &amp; d)'!$G$4*'Data &amp; d)'!$G$3^(1/2)*(-40+J$2)^(1/2))-((-40+J$2)*J$2)-('Data &amp; d)'!$G$3^3)</f>
        <v>3097.4372176751085</v>
      </c>
      <c r="K24" s="19">
        <f>$B24*('Data &amp; d)'!$G$4*'Data &amp; d)'!$G$3^(1/2)*(-40+K$2)^(1/2))-((-40+K$2)*K$2)-('Data &amp; d)'!$G$3^3)</f>
        <v>3297.7148626294475</v>
      </c>
      <c r="L24" s="19">
        <f>$B24*('Data &amp; d)'!$G$4*'Data &amp; d)'!$G$3^(1/2)*(-40+L$2)^(1/2))-((-40+L$2)*L$2)-('Data &amp; d)'!$G$3^3)</f>
        <v>3388.0090638665197</v>
      </c>
      <c r="M24" s="19">
        <f>$B24*('Data &amp; d)'!$G$4*'Data &amp; d)'!$G$3^(1/2)*(-40+M$2)^(1/2))-((-40+M$2)*M$2)-('Data &amp; d)'!$G$3^3)</f>
        <v>3382.8507319731389</v>
      </c>
      <c r="N24" s="19">
        <f>$B24*('Data &amp; d)'!$G$4*'Data &amp; d)'!$G$3^(1/2)*(-40+N$2)^(1/2))-((-40+N$2)*N$2)-('Data &amp; d)'!$G$3^3)</f>
        <v>3291.7075590561335</v>
      </c>
      <c r="O24" s="19">
        <f>$B24*('Data &amp; d)'!$G$4*'Data &amp; d)'!$G$3^(1/2)*(-40+O$2)^(1/2))-((-40+O$2)*O$2)-('Data &amp; d)'!$G$3^3)</f>
        <v>3121.1558265126641</v>
      </c>
      <c r="P24" s="19">
        <f>$B24*('Data &amp; d)'!$G$4*'Data &amp; d)'!$G$3^(1/2)*(-40+P$2)^(1/2))-((-40+P$2)*P$2)-('Data &amp; d)'!$G$3^3)</f>
        <v>2875.9836847992665</v>
      </c>
      <c r="Q24" s="19">
        <f>$B24*('Data &amp; d)'!$G$4*'Data &amp; d)'!$G$3^(1/2)*(-40+Q$2)^(1/2))-((-40+Q$2)*Q$2)-('Data &amp; d)'!$G$3^3)</f>
        <v>2559.8058007463005</v>
      </c>
      <c r="R24" s="19">
        <f>$B24*('Data &amp; d)'!$G$4*'Data &amp; d)'!$G$3^(1/2)*(-40+R$2)^(1/2))-((-40+R$2)*R$2)-('Data &amp; d)'!$G$3^3)</f>
        <v>2175.4304109196</v>
      </c>
      <c r="S24" s="19">
        <f>$B24*('Data &amp; d)'!$G$4*'Data &amp; d)'!$G$3^(1/2)*(-40+S$2)^(1/2))-((-40+S$2)*S$2)-('Data &amp; d)'!$G$3^3)</f>
        <v>1725.0907584394481</v>
      </c>
      <c r="T24" s="19">
        <f>$B24*('Data &amp; d)'!$G$4*'Data &amp; d)'!$G$3^(1/2)*(-40+T$2)^(1/2))-((-40+T$2)*T$2)-('Data &amp; d)'!$G$3^3)</f>
        <v>1210.5975482426347</v>
      </c>
      <c r="U24" s="19">
        <f>$B24*('Data &amp; d)'!$G$4*'Data &amp; d)'!$G$3^(1/2)*(-40+U$2)^(1/2))-((-40+U$2)*U$2)-('Data &amp; d)'!$G$3^3)</f>
        <v>633.44306081752802</v>
      </c>
      <c r="V24" s="19">
        <f>$B24*('Data &amp; d)'!$G$4*'Data &amp; d)'!$G$3^(1/2)*(-40+V$2)^(1/2))-((-40+V$2)*V$2)-('Data &amp; d)'!$G$3^3)</f>
        <v>-5.125564649782973</v>
      </c>
      <c r="W24" s="19">
        <f>$B24*('Data &amp; d)'!$G$4*'Data &amp; d)'!$G$3^(1/2)*(-40+W$2)^(1/2))-((-40+W$2)*W$2)-('Data &amp; d)'!$G$3^3)</f>
        <v>-704.05340322369375</v>
      </c>
      <c r="X24" s="19">
        <f>$B24*('Data &amp; d)'!$G$4*'Data &amp; d)'!$G$3^(1/2)*(-40+X$2)^(1/2))-((-40+X$2)*X$2)-('Data &amp; d)'!$G$3^3)</f>
        <v>-1462.4386614157993</v>
      </c>
      <c r="Y24" s="19">
        <f>$B24*('Data &amp; d)'!$G$4*'Data &amp; d)'!$G$3^(1/2)*(-40+Y$2)^(1/2))-((-40+Y$2)*Y$2)-('Data &amp; d)'!$G$3^3)</f>
        <v>-2279.5032542014615</v>
      </c>
      <c r="Z24" s="20">
        <f>$B24*('Data &amp; d)'!$G$4*'Data &amp; d)'!$G$3^(1/2)*(-40+Z$2)^(1/2))-((-40+Z$2)*Z$2)-('Data &amp; d)'!$G$3^3)</f>
        <v>-3154.5702747411051</v>
      </c>
    </row>
    <row r="25" spans="1:26" x14ac:dyDescent="0.2">
      <c r="A25" s="73">
        <v>43487</v>
      </c>
      <c r="B25" s="75">
        <v>151.94973853977817</v>
      </c>
      <c r="C25">
        <f t="shared" si="1"/>
        <v>30.219794297206803</v>
      </c>
      <c r="D25">
        <f>B25*('Data &amp; d)'!$G$4*'Data &amp; d)'!$G$3^(1/2)*C25^(1/2))-(C25*$C$102)-('Data &amp; d)'!$G$3^3)</f>
        <v>3481.6476621973798</v>
      </c>
      <c r="F25" s="18">
        <f>$B25*('Data &amp; d)'!$G$4*'Data &amp; d)'!$G$3^(1/2)*(-40+F$2)^(1/2))-((-40+F$2)*F$2)-('Data &amp; d)'!$G$3^3)</f>
        <v>-1000</v>
      </c>
      <c r="G25" s="19">
        <f>$B25*('Data &amp; d)'!$G$4*'Data &amp; d)'!$G$3^(1/2)*(-40+G$2)^(1/2))-((-40+G$2)*G$2)-('Data &amp; d)'!$G$3^3)</f>
        <v>1461.1172630250007</v>
      </c>
      <c r="H25" s="19">
        <f>$B25*('Data &amp; d)'!$G$4*'Data &amp; d)'!$G$3^(1/2)*(-40+H$2)^(1/2))-((-40+H$2)*H$2)-('Data &amp; d)'!$G$3^3)</f>
        <v>2298.7434634944548</v>
      </c>
      <c r="I25" s="19">
        <f>$B25*('Data &amp; d)'!$G$4*'Data &amp; d)'!$G$3^(1/2)*(-40+I$2)^(1/2))-((-40+I$2)*I$2)-('Data &amp; d)'!$G$3^3)</f>
        <v>2827.4915746471552</v>
      </c>
      <c r="J25" s="19">
        <f>$B25*('Data &amp; d)'!$G$4*'Data &amp; d)'!$G$3^(1/2)*(-40+J$2)^(1/2))-((-40+J$2)*J$2)-('Data &amp; d)'!$G$3^3)</f>
        <v>3172.2345260500015</v>
      </c>
      <c r="K25" s="19">
        <f>$B25*('Data &amp; d)'!$G$4*'Data &amp; d)'!$G$3^(1/2)*(-40+K$2)^(1/2))-((-40+K$2)*K$2)-('Data &amp; d)'!$G$3^3)</f>
        <v>3381.3407956595847</v>
      </c>
      <c r="L25" s="19">
        <f>$B25*('Data &amp; d)'!$G$4*'Data &amp; d)'!$G$3^(1/2)*(-40+L$2)^(1/2))-((-40+L$2)*L$2)-('Data &amp; d)'!$G$3^3)</f>
        <v>3479.616683692564</v>
      </c>
      <c r="M25" s="19">
        <f>$B25*('Data &amp; d)'!$G$4*'Data &amp; d)'!$G$3^(1/2)*(-40+M$2)^(1/2))-((-40+M$2)*M$2)-('Data &amp; d)'!$G$3^3)</f>
        <v>3481.7982703216267</v>
      </c>
      <c r="N25" s="19">
        <f>$B25*('Data &amp; d)'!$G$4*'Data &amp; d)'!$G$3^(1/2)*(-40+N$2)^(1/2))-((-40+N$2)*N$2)-('Data &amp; d)'!$G$3^3)</f>
        <v>3397.4869269889095</v>
      </c>
      <c r="O25" s="19">
        <f>$B25*('Data &amp; d)'!$G$4*'Data &amp; d)'!$G$3^(1/2)*(-40+O$2)^(1/2))-((-40+O$2)*O$2)-('Data &amp; d)'!$G$3^3)</f>
        <v>3233.3517890750036</v>
      </c>
      <c r="P25" s="19">
        <f>$B25*('Data &amp; d)'!$G$4*'Data &amp; d)'!$G$3^(1/2)*(-40+P$2)^(1/2))-((-40+P$2)*P$2)-('Data &amp; d)'!$G$3^3)</f>
        <v>2994.2486134565916</v>
      </c>
      <c r="Q25" s="19">
        <f>$B25*('Data &amp; d)'!$G$4*'Data &amp; d)'!$G$3^(1/2)*(-40+Q$2)^(1/2))-((-40+Q$2)*Q$2)-('Data &amp; d)'!$G$3^3)</f>
        <v>2683.8431043503133</v>
      </c>
      <c r="R25" s="19">
        <f>$B25*('Data &amp; d)'!$G$4*'Data &amp; d)'!$G$3^(1/2)*(-40+R$2)^(1/2))-((-40+R$2)*R$2)-('Data &amp; d)'!$G$3^3)</f>
        <v>2304.9831492943104</v>
      </c>
      <c r="S25" s="19">
        <f>$B25*('Data &amp; d)'!$G$4*'Data &amp; d)'!$G$3^(1/2)*(-40+S$2)^(1/2))-((-40+S$2)*S$2)-('Data &amp; d)'!$G$3^3)</f>
        <v>1859.9335237456307</v>
      </c>
      <c r="T25" s="19">
        <f>$B25*('Data &amp; d)'!$G$4*'Data &amp; d)'!$G$3^(1/2)*(-40+T$2)^(1/2))-((-40+T$2)*T$2)-('Data &amp; d)'!$G$3^3)</f>
        <v>1350.5304989384967</v>
      </c>
      <c r="U25" s="19">
        <f>$B25*('Data &amp; d)'!$G$4*'Data &amp; d)'!$G$3^(1/2)*(-40+U$2)^(1/2))-((-40+U$2)*U$2)-('Data &amp; d)'!$G$3^3)</f>
        <v>778.28742565607899</v>
      </c>
      <c r="V25" s="19">
        <f>$B25*('Data &amp; d)'!$G$4*'Data &amp; d)'!$G$3^(1/2)*(-40+V$2)^(1/2))-((-40+V$2)*V$2)-('Data &amp; d)'!$G$3^3)</f>
        <v>144.46905210000295</v>
      </c>
      <c r="W25" s="19">
        <f>$B25*('Data &amp; d)'!$G$4*'Data &amp; d)'!$G$3^(1/2)*(-40+W$2)^(1/2))-((-40+W$2)*W$2)-('Data &amp; d)'!$G$3^3)</f>
        <v>-549.85480175290468</v>
      </c>
      <c r="X25" s="19">
        <f>$B25*('Data &amp; d)'!$G$4*'Data &amp; d)'!$G$3^(1/2)*(-40+X$2)^(1/2))-((-40+X$2)*X$2)-('Data &amp; d)'!$G$3^3)</f>
        <v>-1303.7696095166357</v>
      </c>
      <c r="Y25" s="19">
        <f>$B25*('Data &amp; d)'!$G$4*'Data &amp; d)'!$G$3^(1/2)*(-40+Y$2)^(1/2))-((-40+Y$2)*Y$2)-('Data &amp; d)'!$G$3^3)</f>
        <v>-2116.486299973958</v>
      </c>
      <c r="Z25" s="20">
        <f>$B25*('Data &amp; d)'!$G$4*'Data &amp; d)'!$G$3^(1/2)*(-40+Z$2)^(1/2))-((-40+Z$2)*Z$2)-('Data &amp; d)'!$G$3^3)</f>
        <v>-2987.3184086808305</v>
      </c>
    </row>
    <row r="26" spans="1:26" x14ac:dyDescent="0.2">
      <c r="A26" s="73">
        <v>43488</v>
      </c>
      <c r="B26" s="75">
        <v>132.39381920752618</v>
      </c>
      <c r="C26">
        <f t="shared" si="1"/>
        <v>30.219794297206803</v>
      </c>
      <c r="D26">
        <f>B26*('Data &amp; d)'!$G$4*'Data &amp; d)'!$G$3^(1/2)*C26^(1/2))-(C26*$C$102)-('Data &amp; d)'!$G$3^3)</f>
        <v>2631.7551603201996</v>
      </c>
      <c r="F26" s="18">
        <f>$B26*('Data &amp; d)'!$G$4*'Data &amp; d)'!$G$3^(1/2)*(-40+F$2)^(1/2))-((-40+F$2)*F$2)-('Data &amp; d)'!$G$3^3)</f>
        <v>-1000</v>
      </c>
      <c r="G26" s="19">
        <f>$B26*('Data &amp; d)'!$G$4*'Data &amp; d)'!$G$3^(1/2)*(-40+G$2)^(1/2))-((-40+G$2)*G$2)-('Data &amp; d)'!$G$3^3)</f>
        <v>1115.4141837206889</v>
      </c>
      <c r="H26" s="19">
        <f>$B26*('Data &amp; d)'!$G$4*'Data &amp; d)'!$G$3^(1/2)*(-40+H$2)^(1/2))-((-40+H$2)*H$2)-('Data &amp; d)'!$G$3^3)</f>
        <v>1809.8454801881549</v>
      </c>
      <c r="I26" s="19">
        <f>$B26*('Data &amp; d)'!$G$4*'Data &amp; d)'!$G$3^(1/2)*(-40+I$2)^(1/2))-((-40+I$2)*I$2)-('Data &amp; d)'!$G$3^3)</f>
        <v>2228.7162769590741</v>
      </c>
      <c r="J26" s="19">
        <f>$B26*('Data &amp; d)'!$G$4*'Data &amp; d)'!$G$3^(1/2)*(-40+J$2)^(1/2))-((-40+J$2)*J$2)-('Data &amp; d)'!$G$3^3)</f>
        <v>2480.8283674413778</v>
      </c>
      <c r="K26" s="19">
        <f>$B26*('Data &amp; d)'!$G$4*'Data &amp; d)'!$G$3^(1/2)*(-40+K$2)^(1/2))-((-40+K$2)*K$2)-('Data &amp; d)'!$G$3^3)</f>
        <v>2608.3252103041423</v>
      </c>
      <c r="L26" s="19">
        <f>$B26*('Data &amp; d)'!$G$4*'Data &amp; d)'!$G$3^(1/2)*(-40+L$2)^(1/2))-((-40+L$2)*L$2)-('Data &amp; d)'!$G$3^3)</f>
        <v>2632.8205368880917</v>
      </c>
      <c r="M26" s="19">
        <f>$B26*('Data &amp; d)'!$G$4*'Data &amp; d)'!$G$3^(1/2)*(-40+M$2)^(1/2))-((-40+M$2)*M$2)-('Data &amp; d)'!$G$3^3)</f>
        <v>2567.1538950131762</v>
      </c>
      <c r="N26" s="19">
        <f>$B26*('Data &amp; d)'!$G$4*'Data &amp; d)'!$G$3^(1/2)*(-40+N$2)^(1/2))-((-40+N$2)*N$2)-('Data &amp; d)'!$G$3^3)</f>
        <v>2419.6909603763097</v>
      </c>
      <c r="O26" s="19">
        <f>$B26*('Data &amp; d)'!$G$4*'Data &amp; d)'!$G$3^(1/2)*(-40+O$2)^(1/2))-((-40+O$2)*O$2)-('Data &amp; d)'!$G$3^3)</f>
        <v>2196.2425511620668</v>
      </c>
      <c r="P26" s="19">
        <f>$B26*('Data &amp; d)'!$G$4*'Data &amp; d)'!$G$3^(1/2)*(-40+P$2)^(1/2))-((-40+P$2)*P$2)-('Data &amp; d)'!$G$3^3)</f>
        <v>1901.0394887211478</v>
      </c>
      <c r="Q26" s="19">
        <f>$B26*('Data &amp; d)'!$G$4*'Data &amp; d)'!$G$3^(1/2)*(-40+Q$2)^(1/2))-((-40+Q$2)*Q$2)-('Data &amp; d)'!$G$3^3)</f>
        <v>1537.2757014274339</v>
      </c>
      <c r="R26" s="19">
        <f>$B26*('Data &amp; d)'!$G$4*'Data &amp; d)'!$G$3^(1/2)*(-40+R$2)^(1/2))-((-40+R$2)*R$2)-('Data &amp; d)'!$G$3^3)</f>
        <v>1107.4325539181482</v>
      </c>
      <c r="S26" s="19">
        <f>$B26*('Data &amp; d)'!$G$4*'Data &amp; d)'!$G$3^(1/2)*(-40+S$2)^(1/2))-((-40+S$2)*S$2)-('Data &amp; d)'!$G$3^3)</f>
        <v>613.48334522814002</v>
      </c>
      <c r="T26" s="19">
        <f>$B26*('Data &amp; d)'!$G$4*'Data &amp; d)'!$G$3^(1/2)*(-40+T$2)^(1/2))-((-40+T$2)*T$2)-('Data &amp; d)'!$G$3^3)</f>
        <v>57.028018629020153</v>
      </c>
      <c r="U26" s="19">
        <f>$B26*('Data &amp; d)'!$G$4*'Data &amp; d)'!$G$3^(1/2)*(-40+U$2)^(1/2))-((-40+U$2)*U$2)-('Data &amp; d)'!$G$3^3)</f>
        <v>-560.61484322214528</v>
      </c>
      <c r="V26" s="19">
        <f>$B26*('Data &amp; d)'!$G$4*'Data &amp; d)'!$G$3^(1/2)*(-40+V$2)^(1/2))-((-40+V$2)*V$2)-('Data &amp; d)'!$G$3^3)</f>
        <v>-1238.3432651172443</v>
      </c>
      <c r="W26" s="19">
        <f>$B26*('Data &amp; d)'!$G$4*'Data &amp; d)'!$G$3^(1/2)*(-40+W$2)^(1/2))-((-40+W$2)*W$2)-('Data &amp; d)'!$G$3^3)</f>
        <v>-1975.2251128258631</v>
      </c>
      <c r="X26" s="19">
        <f>$B26*('Data &amp; d)'!$G$4*'Data &amp; d)'!$G$3^(1/2)*(-40+X$2)^(1/2))-((-40+X$2)*X$2)-('Data &amp; d)'!$G$3^3)</f>
        <v>-2770.463559435535</v>
      </c>
      <c r="Y26" s="19">
        <f>$B26*('Data &amp; d)'!$G$4*'Data &amp; d)'!$G$3^(1/2)*(-40+Y$2)^(1/2))-((-40+Y$2)*Y$2)-('Data &amp; d)'!$G$3^3)</f>
        <v>-3623.3710871322819</v>
      </c>
      <c r="Z26" s="20">
        <f>$B26*('Data &amp; d)'!$G$4*'Data &amp; d)'!$G$3^(1/2)*(-40+Z$2)^(1/2))-((-40+Z$2)*Z$2)-('Data &amp; d)'!$G$3^3)</f>
        <v>-4533.3495793917155</v>
      </c>
    </row>
    <row r="27" spans="1:26" x14ac:dyDescent="0.2">
      <c r="A27" s="73">
        <v>43489</v>
      </c>
      <c r="B27" s="75">
        <v>139.1246826347946</v>
      </c>
      <c r="C27">
        <f t="shared" si="1"/>
        <v>30.219794297206803</v>
      </c>
      <c r="D27">
        <f>B27*('Data &amp; d)'!$G$4*'Data &amp; d)'!$G$3^(1/2)*C27^(1/2))-(C27*$C$102)-('Data &amp; d)'!$G$3^3)</f>
        <v>2924.2758166393528</v>
      </c>
      <c r="F27" s="18">
        <f>$B27*('Data &amp; d)'!$G$4*'Data &amp; d)'!$G$3^(1/2)*(-40+F$2)^(1/2))-((-40+F$2)*F$2)-('Data &amp; d)'!$G$3^3)</f>
        <v>-1000</v>
      </c>
      <c r="G27" s="19">
        <f>$B27*('Data &amp; d)'!$G$4*'Data &amp; d)'!$G$3^(1/2)*(-40+G$2)^(1/2))-((-40+G$2)*G$2)-('Data &amp; d)'!$G$3^3)</f>
        <v>1234.4001630372395</v>
      </c>
      <c r="H27" s="19">
        <f>$B27*('Data &amp; d)'!$G$4*'Data &amp; d)'!$G$3^(1/2)*(-40+H$2)^(1/2))-((-40+H$2)*H$2)-('Data &amp; d)'!$G$3^3)</f>
        <v>1978.1170658698652</v>
      </c>
      <c r="I27" s="19">
        <f>$B27*('Data &amp; d)'!$G$4*'Data &amp; d)'!$G$3^(1/2)*(-40+I$2)^(1/2))-((-40+I$2)*I$2)-('Data &amp; d)'!$G$3^3)</f>
        <v>2434.8060385236795</v>
      </c>
      <c r="J27" s="19">
        <f>$B27*('Data &amp; d)'!$G$4*'Data &amp; d)'!$G$3^(1/2)*(-40+J$2)^(1/2))-((-40+J$2)*J$2)-('Data &amp; d)'!$G$3^3)</f>
        <v>2718.800326074479</v>
      </c>
      <c r="K27" s="19">
        <f>$B27*('Data &amp; d)'!$G$4*'Data &amp; d)'!$G$3^(1/2)*(-40+K$2)^(1/2))-((-40+K$2)*K$2)-('Data &amp; d)'!$G$3^3)</f>
        <v>2874.3859484253335</v>
      </c>
      <c r="L27" s="19">
        <f>$B27*('Data &amp; d)'!$G$4*'Data &amp; d)'!$G$3^(1/2)*(-40+L$2)^(1/2))-((-40+L$2)*L$2)-('Data &amp; d)'!$G$3^3)</f>
        <v>2924.2754727589945</v>
      </c>
      <c r="M27" s="19">
        <f>$B27*('Data &amp; d)'!$G$4*'Data &amp; d)'!$G$3^(1/2)*(-40+M$2)^(1/2))-((-40+M$2)*M$2)-('Data &amp; d)'!$G$3^3)</f>
        <v>2881.9612057882441</v>
      </c>
      <c r="N27" s="19">
        <f>$B27*('Data &amp; d)'!$G$4*'Data &amp; d)'!$G$3^(1/2)*(-40+N$2)^(1/2))-((-40+N$2)*N$2)-('Data &amp; d)'!$G$3^3)</f>
        <v>2756.2341317397304</v>
      </c>
      <c r="O27" s="19">
        <f>$B27*('Data &amp; d)'!$G$4*'Data &amp; d)'!$G$3^(1/2)*(-40+O$2)^(1/2))-((-40+O$2)*O$2)-('Data &amp; d)'!$G$3^3)</f>
        <v>2553.2004891117194</v>
      </c>
      <c r="P27" s="19">
        <f>$B27*('Data &amp; d)'!$G$4*'Data &amp; d)'!$G$3^(1/2)*(-40+P$2)^(1/2))-((-40+P$2)*P$2)-('Data &amp; d)'!$G$3^3)</f>
        <v>2277.3061929871328</v>
      </c>
      <c r="Q27" s="19">
        <f>$B27*('Data &amp; d)'!$G$4*'Data &amp; d)'!$G$3^(1/2)*(-40+Q$2)^(1/2))-((-40+Q$2)*Q$2)-('Data &amp; d)'!$G$3^3)</f>
        <v>1931.90755013342</v>
      </c>
      <c r="R27" s="19">
        <f>$B27*('Data &amp; d)'!$G$4*'Data &amp; d)'!$G$3^(1/2)*(-40+R$2)^(1/2))-((-40+R$2)*R$2)-('Data &amp; d)'!$G$3^3)</f>
        <v>1519.612077047359</v>
      </c>
      <c r="S27" s="19">
        <f>$B27*('Data &amp; d)'!$G$4*'Data &amp; d)'!$G$3^(1/2)*(-40+S$2)^(1/2))-((-40+S$2)*S$2)-('Data &amp; d)'!$G$3^3)</f>
        <v>1042.4933947152604</v>
      </c>
      <c r="T27" s="19">
        <f>$B27*('Data &amp; d)'!$G$4*'Data &amp; d)'!$G$3^(1/2)*(-40+T$2)^(1/2))-((-40+T$2)*T$2)-('Data &amp; d)'!$G$3^3)</f>
        <v>502.2327870613226</v>
      </c>
      <c r="U27" s="19">
        <f>$B27*('Data &amp; d)'!$G$4*'Data &amp; d)'!$G$3^(1/2)*(-40+U$2)^(1/2))-((-40+U$2)*U$2)-('Data &amp; d)'!$G$3^3)</f>
        <v>-99.784126896964153</v>
      </c>
      <c r="V27" s="19">
        <f>$B27*('Data &amp; d)'!$G$4*'Data &amp; d)'!$G$3^(1/2)*(-40+V$2)^(1/2))-((-40+V$2)*V$2)-('Data &amp; d)'!$G$3^3)</f>
        <v>-762.39934785104197</v>
      </c>
      <c r="W27" s="19">
        <f>$B27*('Data &amp; d)'!$G$4*'Data &amp; d)'!$G$3^(1/2)*(-40+W$2)^(1/2))-((-40+W$2)*W$2)-('Data &amp; d)'!$G$3^3)</f>
        <v>-1484.6333521361666</v>
      </c>
      <c r="X27" s="19">
        <f>$B27*('Data &amp; d)'!$G$4*'Data &amp; d)'!$G$3^(1/2)*(-40+X$2)^(1/2))-((-40+X$2)*X$2)-('Data &amp; d)'!$G$3^3)</f>
        <v>-2265.6488023904039</v>
      </c>
      <c r="Y27" s="19">
        <f>$B27*('Data &amp; d)'!$G$4*'Data &amp; d)'!$G$3^(1/2)*(-40+Y$2)^(1/2))-((-40+Y$2)*Y$2)-('Data &amp; d)'!$G$3^3)</f>
        <v>-3104.7232275932165</v>
      </c>
      <c r="Z27" s="20">
        <f>$B27*('Data &amp; d)'!$G$4*'Data &amp; d)'!$G$3^(1/2)*(-40+Z$2)^(1/2))-((-40+Z$2)*Z$2)-('Data &amp; d)'!$G$3^3)</f>
        <v>-4001.228103149333</v>
      </c>
    </row>
    <row r="28" spans="1:26" x14ac:dyDescent="0.2">
      <c r="A28" s="73">
        <v>43490</v>
      </c>
      <c r="B28" s="75">
        <v>127.39565119983472</v>
      </c>
      <c r="C28">
        <f t="shared" si="1"/>
        <v>30.219794297206803</v>
      </c>
      <c r="D28">
        <f>B28*('Data &amp; d)'!$G$4*'Data &amp; d)'!$G$3^(1/2)*C28^(1/2))-(C28*$C$102)-('Data &amp; d)'!$G$3^3)</f>
        <v>2414.5367600656205</v>
      </c>
      <c r="F28" s="18">
        <f>$B28*('Data &amp; d)'!$G$4*'Data &amp; d)'!$G$3^(1/2)*(-40+F$2)^(1/2))-((-40+F$2)*F$2)-('Data &amp; d)'!$G$3^3)</f>
        <v>-1000</v>
      </c>
      <c r="G28" s="19">
        <f>$B28*('Data &amp; d)'!$G$4*'Data &amp; d)'!$G$3^(1/2)*(-40+G$2)^(1/2))-((-40+G$2)*G$2)-('Data &amp; d)'!$G$3^3)</f>
        <v>1027.0582214269816</v>
      </c>
      <c r="H28" s="19">
        <f>$B28*('Data &amp; d)'!$G$4*'Data &amp; d)'!$G$3^(1/2)*(-40+H$2)^(1/2))-((-40+H$2)*H$2)-('Data &amp; d)'!$G$3^3)</f>
        <v>1684.8912799958684</v>
      </c>
      <c r="I28" s="19">
        <f>$B28*('Data &amp; d)'!$G$4*'Data &amp; d)'!$G$3^(1/2)*(-40+I$2)^(1/2))-((-40+I$2)*I$2)-('Data &amp; d)'!$G$3^3)</f>
        <v>2075.6792611147334</v>
      </c>
      <c r="J28" s="19">
        <f>$B28*('Data &amp; d)'!$G$4*'Data &amp; d)'!$G$3^(1/2)*(-40+J$2)^(1/2))-((-40+J$2)*J$2)-('Data &amp; d)'!$G$3^3)</f>
        <v>2304.1164428539632</v>
      </c>
      <c r="K28" s="19">
        <f>$B28*('Data &amp; d)'!$G$4*'Data &amp; d)'!$G$3^(1/2)*(-40+K$2)^(1/2))-((-40+K$2)*K$2)-('Data &amp; d)'!$G$3^3)</f>
        <v>2410.7552723980043</v>
      </c>
      <c r="L28" s="19">
        <f>$B28*('Data &amp; d)'!$G$4*'Data &amp; d)'!$G$3^(1/2)*(-40+L$2)^(1/2))-((-40+L$2)*L$2)-('Data &amp; d)'!$G$3^3)</f>
        <v>2416.3935135359188</v>
      </c>
      <c r="M28" s="19">
        <f>$B28*('Data &amp; d)'!$G$4*'Data &amp; d)'!$G$3^(1/2)*(-40+M$2)^(1/2))-((-40+M$2)*M$2)-('Data &amp; d)'!$G$3^3)</f>
        <v>2333.3859919342267</v>
      </c>
      <c r="N28" s="19">
        <f>$B28*('Data &amp; d)'!$G$4*'Data &amp; d)'!$G$3^(1/2)*(-40+N$2)^(1/2))-((-40+N$2)*N$2)-('Data &amp; d)'!$G$3^3)</f>
        <v>2169.7825599917369</v>
      </c>
      <c r="O28" s="19">
        <f>$B28*('Data &amp; d)'!$G$4*'Data &amp; d)'!$G$3^(1/2)*(-40+O$2)^(1/2))-((-40+O$2)*O$2)-('Data &amp; d)'!$G$3^3)</f>
        <v>1931.1746642809458</v>
      </c>
      <c r="P28" s="19">
        <f>$B28*('Data &amp; d)'!$G$4*'Data &amp; d)'!$G$3^(1/2)*(-40+P$2)^(1/2))-((-40+P$2)*P$2)-('Data &amp; d)'!$G$3^3)</f>
        <v>1621.6334030170774</v>
      </c>
      <c r="Q28" s="19">
        <f>$B28*('Data &amp; d)'!$G$4*'Data &amp; d)'!$G$3^(1/2)*(-40+Q$2)^(1/2))-((-40+Q$2)*Q$2)-('Data &amp; d)'!$G$3^3)</f>
        <v>1244.2321265084174</v>
      </c>
      <c r="R28" s="19">
        <f>$B28*('Data &amp; d)'!$G$4*'Data &amp; d)'!$G$3^(1/2)*(-40+R$2)^(1/2))-((-40+R$2)*R$2)-('Data &amp; d)'!$G$3^3)</f>
        <v>801.35852222946687</v>
      </c>
      <c r="S28" s="19">
        <f>$B28*('Data &amp; d)'!$G$4*'Data &amp; d)'!$G$3^(1/2)*(-40+S$2)^(1/2))-((-40+S$2)*S$2)-('Data &amp; d)'!$G$3^3)</f>
        <v>294.91139268521601</v>
      </c>
      <c r="T28" s="19">
        <f>$B28*('Data &amp; d)'!$G$4*'Data &amp; d)'!$G$3^(1/2)*(-40+T$2)^(1/2))-((-40+T$2)*T$2)-('Data &amp; d)'!$G$3^3)</f>
        <v>-273.56972035274885</v>
      </c>
      <c r="U28" s="19">
        <f>$B28*('Data &amp; d)'!$G$4*'Data &amp; d)'!$G$3^(1/2)*(-40+U$2)^(1/2))-((-40+U$2)*U$2)-('Data &amp; d)'!$G$3^3)</f>
        <v>-902.81601372380283</v>
      </c>
      <c r="V28" s="19">
        <f>$B28*('Data &amp; d)'!$G$4*'Data &amp; d)'!$G$3^(1/2)*(-40+V$2)^(1/2))-((-40+V$2)*V$2)-('Data &amp; d)'!$G$3^3)</f>
        <v>-1591.7671142920735</v>
      </c>
      <c r="W28" s="19">
        <f>$B28*('Data &amp; d)'!$G$4*'Data &amp; d)'!$G$3^(1/2)*(-40+W$2)^(1/2))-((-40+W$2)*W$2)-('Data &amp; d)'!$G$3^3)</f>
        <v>-2339.5260780159078</v>
      </c>
      <c r="X28" s="19">
        <f>$B28*('Data &amp; d)'!$G$4*'Data &amp; d)'!$G$3^(1/2)*(-40+X$2)^(1/2))-((-40+X$2)*X$2)-('Data &amp; d)'!$G$3^3)</f>
        <v>-3145.3261600123951</v>
      </c>
      <c r="Y28" s="19">
        <f>$B28*('Data &amp; d)'!$G$4*'Data &amp; d)'!$G$3^(1/2)*(-40+Y$2)^(1/2))-((-40+Y$2)*Y$2)-('Data &amp; d)'!$G$3^3)</f>
        <v>-4008.5057978298428</v>
      </c>
      <c r="Z28" s="20">
        <f>$B28*('Data &amp; d)'!$G$4*'Data &amp; d)'!$G$3^(1/2)*(-40+Z$2)^(1/2))-((-40+Z$2)*Z$2)-('Data &amp; d)'!$G$3^3)</f>
        <v>-4928.4894552039914</v>
      </c>
    </row>
    <row r="29" spans="1:26" x14ac:dyDescent="0.2">
      <c r="A29" s="73">
        <v>43491</v>
      </c>
      <c r="B29" s="75">
        <v>145.5606926545268</v>
      </c>
      <c r="C29">
        <f t="shared" si="1"/>
        <v>30.219794297206803</v>
      </c>
      <c r="D29">
        <f>B29*('Data &amp; d)'!$G$4*'Data &amp; d)'!$G$3^(1/2)*C29^(1/2))-(C29*$C$102)-('Data &amp; d)'!$G$3^3)</f>
        <v>3203.98226075194</v>
      </c>
      <c r="F29" s="18">
        <f>$B29*('Data &amp; d)'!$G$4*'Data &amp; d)'!$G$3^(1/2)*(-40+F$2)^(1/2))-((-40+F$2)*F$2)-('Data &amp; d)'!$G$3^3)</f>
        <v>-1000</v>
      </c>
      <c r="G29" s="19">
        <f>$B29*('Data &amp; d)'!$G$4*'Data &amp; d)'!$G$3^(1/2)*(-40+G$2)^(1/2))-((-40+G$2)*G$2)-('Data &amp; d)'!$G$3^3)</f>
        <v>1348.1738212556697</v>
      </c>
      <c r="H29" s="19">
        <f>$B29*('Data &amp; d)'!$G$4*'Data &amp; d)'!$G$3^(1/2)*(-40+H$2)^(1/2))-((-40+H$2)*H$2)-('Data &amp; d)'!$G$3^3)</f>
        <v>2139.0173163631707</v>
      </c>
      <c r="I29" s="19">
        <f>$B29*('Data &amp; d)'!$G$4*'Data &amp; d)'!$G$3^(1/2)*(-40+I$2)^(1/2))-((-40+I$2)*I$2)-('Data &amp; d)'!$G$3^3)</f>
        <v>2631.8677951209766</v>
      </c>
      <c r="J29" s="19">
        <f>$B29*('Data &amp; d)'!$G$4*'Data &amp; d)'!$G$3^(1/2)*(-40+J$2)^(1/2))-((-40+J$2)*J$2)-('Data &amp; d)'!$G$3^3)</f>
        <v>2946.3476425113395</v>
      </c>
      <c r="K29" s="19">
        <f>$B29*('Data &amp; d)'!$G$4*'Data &amp; d)'!$G$3^(1/2)*(-40+K$2)^(1/2))-((-40+K$2)*K$2)-('Data &amp; d)'!$G$3^3)</f>
        <v>3128.7915822505711</v>
      </c>
      <c r="L29" s="19">
        <f>$B29*('Data &amp; d)'!$G$4*'Data &amp; d)'!$G$3^(1/2)*(-40+L$2)^(1/2))-((-40+L$2)*L$2)-('Data &amp; d)'!$G$3^3)</f>
        <v>3202.962881563958</v>
      </c>
      <c r="M29" s="19">
        <f>$B29*('Data &amp; d)'!$G$4*'Data &amp; d)'!$G$3^(1/2)*(-40+M$2)^(1/2))-((-40+M$2)*M$2)-('Data &amp; d)'!$G$3^3)</f>
        <v>3182.9780111842711</v>
      </c>
      <c r="N29" s="19">
        <f>$B29*('Data &amp; d)'!$G$4*'Data &amp; d)'!$G$3^(1/2)*(-40+N$2)^(1/2))-((-40+N$2)*N$2)-('Data &amp; d)'!$G$3^3)</f>
        <v>3078.0346327263414</v>
      </c>
      <c r="O29" s="19">
        <f>$B29*('Data &amp; d)'!$G$4*'Data &amp; d)'!$G$3^(1/2)*(-40+O$2)^(1/2))-((-40+O$2)*O$2)-('Data &amp; d)'!$G$3^3)</f>
        <v>2894.5214637670097</v>
      </c>
      <c r="P29" s="19">
        <f>$B29*('Data &amp; d)'!$G$4*'Data &amp; d)'!$G$3^(1/2)*(-40+P$2)^(1/2))-((-40+P$2)*P$2)-('Data &amp; d)'!$G$3^3)</f>
        <v>2637.0900906869074</v>
      </c>
      <c r="Q29" s="19">
        <f>$B29*('Data &amp; d)'!$G$4*'Data &amp; d)'!$G$3^(1/2)*(-40+Q$2)^(1/2))-((-40+Q$2)*Q$2)-('Data &amp; d)'!$G$3^3)</f>
        <v>2309.2520854700888</v>
      </c>
      <c r="R29" s="19">
        <f>$B29*('Data &amp; d)'!$G$4*'Data &amp; d)'!$G$3^(1/2)*(-40+R$2)^(1/2))-((-40+R$2)*R$2)-('Data &amp; d)'!$G$3^3)</f>
        <v>1913.7355902419531</v>
      </c>
      <c r="S29" s="19">
        <f>$B29*('Data &amp; d)'!$G$4*'Data &amp; d)'!$G$3^(1/2)*(-40+S$2)^(1/2))-((-40+S$2)*S$2)-('Data &amp; d)'!$G$3^3)</f>
        <v>1452.7101532189263</v>
      </c>
      <c r="T29" s="19">
        <f>$B29*('Data &amp; d)'!$G$4*'Data &amp; d)'!$G$3^(1/2)*(-40+T$2)^(1/2))-((-40+T$2)*T$2)-('Data &amp; d)'!$G$3^3)</f>
        <v>927.93483575460596</v>
      </c>
      <c r="U29" s="19">
        <f>$B29*('Data &amp; d)'!$G$4*'Data &amp; d)'!$G$3^(1/2)*(-40+U$2)^(1/2))-((-40+U$2)*U$2)-('Data &amp; d)'!$G$3^3)</f>
        <v>340.8593566201107</v>
      </c>
      <c r="V29" s="19">
        <f>$B29*('Data &amp; d)'!$G$4*'Data &amp; d)'!$G$3^(1/2)*(-40+V$2)^(1/2))-((-40+V$2)*V$2)-('Data &amp; d)'!$G$3^3)</f>
        <v>-307.30471497732105</v>
      </c>
      <c r="W29" s="19">
        <f>$B29*('Data &amp; d)'!$G$4*'Data &amp; d)'!$G$3^(1/2)*(-40+W$2)^(1/2))-((-40+W$2)*W$2)-('Data &amp; d)'!$G$3^3)</f>
        <v>-1015.532541888655</v>
      </c>
      <c r="X29" s="19">
        <f>$B29*('Data &amp; d)'!$G$4*'Data &amp; d)'!$G$3^(1/2)*(-40+X$2)^(1/2))-((-40+X$2)*X$2)-('Data &amp; d)'!$G$3^3)</f>
        <v>-1782.9480509104869</v>
      </c>
      <c r="Y29" s="19">
        <f>$B29*('Data &amp; d)'!$G$4*'Data &amp; d)'!$G$3^(1/2)*(-40+Y$2)^(1/2))-((-40+Y$2)*Y$2)-('Data &amp; d)'!$G$3^3)</f>
        <v>-2608.7953489821448</v>
      </c>
      <c r="Z29" s="20">
        <f>$B29*('Data &amp; d)'!$G$4*'Data &amp; d)'!$G$3^(1/2)*(-40+Z$2)^(1/2))-((-40+Z$2)*Z$2)-('Data &amp; d)'!$G$3^3)</f>
        <v>-3492.4168354988578</v>
      </c>
    </row>
    <row r="30" spans="1:26" x14ac:dyDescent="0.2">
      <c r="A30" s="73">
        <v>43492</v>
      </c>
      <c r="B30" s="75">
        <v>150.09641896889656</v>
      </c>
      <c r="C30">
        <f t="shared" si="1"/>
        <v>30.219794297206803</v>
      </c>
      <c r="D30">
        <f>B30*('Data &amp; d)'!$G$4*'Data &amp; d)'!$G$3^(1/2)*C30^(1/2))-(C30*$C$102)-('Data &amp; d)'!$G$3^3)</f>
        <v>3401.1031283345928</v>
      </c>
      <c r="F30" s="18">
        <f>$B30*('Data &amp; d)'!$G$4*'Data &amp; d)'!$G$3^(1/2)*(-40+F$2)^(1/2))-((-40+F$2)*F$2)-('Data &amp; d)'!$G$3^3)</f>
        <v>-1000</v>
      </c>
      <c r="G30" s="19">
        <f>$B30*('Data &amp; d)'!$G$4*'Data &amp; d)'!$G$3^(1/2)*(-40+G$2)^(1/2))-((-40+G$2)*G$2)-('Data &amp; d)'!$G$3^3)</f>
        <v>1428.3548921180977</v>
      </c>
      <c r="H30" s="19">
        <f>$B30*('Data &amp; d)'!$G$4*'Data &amp; d)'!$G$3^(1/2)*(-40+H$2)^(1/2))-((-40+H$2)*H$2)-('Data &amp; d)'!$G$3^3)</f>
        <v>2252.4104742224145</v>
      </c>
      <c r="I30" s="19">
        <f>$B30*('Data &amp; d)'!$G$4*'Data &amp; d)'!$G$3^(1/2)*(-40+I$2)^(1/2))-((-40+I$2)*I$2)-('Data &amp; d)'!$G$3^3)</f>
        <v>2770.7454836599827</v>
      </c>
      <c r="J30" s="19">
        <f>$B30*('Data &amp; d)'!$G$4*'Data &amp; d)'!$G$3^(1/2)*(-40+J$2)^(1/2))-((-40+J$2)*J$2)-('Data &amp; d)'!$G$3^3)</f>
        <v>3106.7097842361954</v>
      </c>
      <c r="K30" s="19">
        <f>$B30*('Data &amp; d)'!$G$4*'Data &amp; d)'!$G$3^(1/2)*(-40+K$2)^(1/2))-((-40+K$2)*K$2)-('Data &amp; d)'!$G$3^3)</f>
        <v>3308.0819072076874</v>
      </c>
      <c r="L30" s="19">
        <f>$B30*('Data &amp; d)'!$G$4*'Data &amp; d)'!$G$3^(1/2)*(-40+L$2)^(1/2))-((-40+L$2)*L$2)-('Data &amp; d)'!$G$3^3)</f>
        <v>3399.3655922068465</v>
      </c>
      <c r="M30" s="19">
        <f>$B30*('Data &amp; d)'!$G$4*'Data &amp; d)'!$G$3^(1/2)*(-40+M$2)^(1/2))-((-40+M$2)*M$2)-('Data &amp; d)'!$G$3^3)</f>
        <v>3395.1171845411027</v>
      </c>
      <c r="N30" s="19">
        <f>$B30*('Data &amp; d)'!$G$4*'Data &amp; d)'!$G$3^(1/2)*(-40+N$2)^(1/2))-((-40+N$2)*N$2)-('Data &amp; d)'!$G$3^3)</f>
        <v>3304.8209484448289</v>
      </c>
      <c r="O30" s="19">
        <f>$B30*('Data &amp; d)'!$G$4*'Data &amp; d)'!$G$3^(1/2)*(-40+O$2)^(1/2))-((-40+O$2)*O$2)-('Data &amp; d)'!$G$3^3)</f>
        <v>3135.0646763542936</v>
      </c>
      <c r="P30" s="19">
        <f>$B30*('Data &amp; d)'!$G$4*'Data &amp; d)'!$G$3^(1/2)*(-40+P$2)^(1/2))-((-40+P$2)*P$2)-('Data &amp; d)'!$G$3^3)</f>
        <v>2890.6448998435408</v>
      </c>
      <c r="Q30" s="19">
        <f>$B30*('Data &amp; d)'!$G$4*'Data &amp; d)'!$G$3^(1/2)*(-40+Q$2)^(1/2))-((-40+Q$2)*Q$2)-('Data &amp; d)'!$G$3^3)</f>
        <v>2575.18261280966</v>
      </c>
      <c r="R30" s="19">
        <f>$B30*('Data &amp; d)'!$G$4*'Data &amp; d)'!$G$3^(1/2)*(-40+R$2)^(1/2))-((-40+R$2)*R$2)-('Data &amp; d)'!$G$3^3)</f>
        <v>2191.4909673199654</v>
      </c>
      <c r="S30" s="19">
        <f>$B30*('Data &amp; d)'!$G$4*'Data &amp; d)'!$G$3^(1/2)*(-40+S$2)^(1/2))-((-40+S$2)*S$2)-('Data &amp; d)'!$G$3^3)</f>
        <v>1741.8071155350226</v>
      </c>
      <c r="T30" s="19">
        <f>$B30*('Data &amp; d)'!$G$4*'Data &amp; d)'!$G$3^(1/2)*(-40+T$2)^(1/2))-((-40+T$2)*T$2)-('Data &amp; d)'!$G$3^3)</f>
        <v>1227.9449318264542</v>
      </c>
      <c r="U30" s="19">
        <f>$B30*('Data &amp; d)'!$G$4*'Data &amp; d)'!$G$3^(1/2)*(-40+U$2)^(1/2))-((-40+U$2)*U$2)-('Data &amp; d)'!$G$3^3)</f>
        <v>651.39930875137179</v>
      </c>
      <c r="V30" s="19">
        <f>$B30*('Data &amp; d)'!$G$4*'Data &amp; d)'!$G$3^(1/2)*(-40+V$2)^(1/2))-((-40+V$2)*V$2)-('Data &amp; d)'!$G$3^3)</f>
        <v>13.419568472390893</v>
      </c>
      <c r="W30" s="19">
        <f>$B30*('Data &amp; d)'!$G$4*'Data &amp; d)'!$G$3^(1/2)*(-40+W$2)^(1/2))-((-40+W$2)*W$2)-('Data &amp; d)'!$G$3^3)</f>
        <v>-684.93751754773075</v>
      </c>
      <c r="X30" s="19">
        <f>$B30*('Data &amp; d)'!$G$4*'Data &amp; d)'!$G$3^(1/2)*(-40+X$2)^(1/2))-((-40+X$2)*X$2)-('Data &amp; d)'!$G$3^3)</f>
        <v>-1442.7685773327557</v>
      </c>
      <c r="Y30" s="19">
        <f>$B30*('Data &amp; d)'!$G$4*'Data &amp; d)'!$G$3^(1/2)*(-40+Y$2)^(1/2))-((-40+Y$2)*Y$2)-('Data &amp; d)'!$G$3^3)</f>
        <v>-2259.2941639079472</v>
      </c>
      <c r="Z30" s="20">
        <f>$B30*('Data &amp; d)'!$G$4*'Data &amp; d)'!$G$3^(1/2)*(-40+Z$2)^(1/2))-((-40+Z$2)*Z$2)-('Data &amp; d)'!$G$3^3)</f>
        <v>-3133.8361855846251</v>
      </c>
    </row>
    <row r="31" spans="1:26" x14ac:dyDescent="0.2">
      <c r="A31" s="73">
        <v>43493</v>
      </c>
      <c r="B31" s="75">
        <v>144.49381920241169</v>
      </c>
      <c r="C31">
        <f t="shared" si="1"/>
        <v>30.219794297206803</v>
      </c>
      <c r="D31">
        <f>B31*('Data &amp; d)'!$G$4*'Data &amp; d)'!$G$3^(1/2)*C31^(1/2))-(C31*$C$102)-('Data &amp; d)'!$G$3^3)</f>
        <v>3157.6163634499881</v>
      </c>
      <c r="F31" s="18">
        <f>$B31*('Data &amp; d)'!$G$4*'Data &amp; d)'!$G$3^(1/2)*(-40+F$2)^(1/2))-((-40+F$2)*F$2)-('Data &amp; d)'!$G$3^3)</f>
        <v>-1000</v>
      </c>
      <c r="G31" s="19">
        <f>$B31*('Data &amp; d)'!$G$4*'Data &amp; d)'!$G$3^(1/2)*(-40+G$2)^(1/2))-((-40+G$2)*G$2)-('Data &amp; d)'!$G$3^3)</f>
        <v>1329.3139849392069</v>
      </c>
      <c r="H31" s="19">
        <f>$B31*('Data &amp; d)'!$G$4*'Data &amp; d)'!$G$3^(1/2)*(-40+H$2)^(1/2))-((-40+H$2)*H$2)-('Data &amp; d)'!$G$3^3)</f>
        <v>2112.3454800602926</v>
      </c>
      <c r="I31" s="19">
        <f>$B31*('Data &amp; d)'!$G$4*'Data &amp; d)'!$G$3^(1/2)*(-40+I$2)^(1/2))-((-40+I$2)*I$2)-('Data &amp; d)'!$G$3^3)</f>
        <v>2599.2016003984309</v>
      </c>
      <c r="J31" s="19">
        <f>$B31*('Data &amp; d)'!$G$4*'Data &amp; d)'!$G$3^(1/2)*(-40+J$2)^(1/2))-((-40+J$2)*J$2)-('Data &amp; d)'!$G$3^3)</f>
        <v>2908.6279698784138</v>
      </c>
      <c r="K31" s="19">
        <f>$B31*('Data &amp; d)'!$G$4*'Data &amp; d)'!$G$3^(1/2)*(-40+K$2)^(1/2))-((-40+K$2)*K$2)-('Data &amp; d)'!$G$3^3)</f>
        <v>3086.6197062024412</v>
      </c>
      <c r="L31" s="19">
        <f>$B31*('Data &amp; d)'!$G$4*'Data &amp; d)'!$G$3^(1/2)*(-40+L$2)^(1/2))-((-40+L$2)*L$2)-('Data &amp; d)'!$G$3^3)</f>
        <v>3156.7659059562138</v>
      </c>
      <c r="M31" s="19">
        <f>$B31*('Data &amp; d)'!$G$4*'Data &amp; d)'!$G$3^(1/2)*(-40+M$2)^(1/2))-((-40+M$2)*M$2)-('Data &amp; d)'!$G$3^3)</f>
        <v>3133.0795745235264</v>
      </c>
      <c r="N31" s="19">
        <f>$B31*('Data &amp; d)'!$G$4*'Data &amp; d)'!$G$3^(1/2)*(-40+N$2)^(1/2))-((-40+N$2)*N$2)-('Data &amp; d)'!$G$3^3)</f>
        <v>3024.6909601205853</v>
      </c>
      <c r="O31" s="19">
        <f>$B31*('Data &amp; d)'!$G$4*'Data &amp; d)'!$G$3^(1/2)*(-40+O$2)^(1/2))-((-40+O$2)*O$2)-('Data &amp; d)'!$G$3^3)</f>
        <v>2837.941954817622</v>
      </c>
      <c r="P31" s="19">
        <f>$B31*('Data &amp; d)'!$G$4*'Data &amp; d)'!$G$3^(1/2)*(-40+P$2)^(1/2))-((-40+P$2)*P$2)-('Data &amp; d)'!$G$3^3)</f>
        <v>2577.4500516289254</v>
      </c>
      <c r="Q31" s="19">
        <f>$B31*('Data &amp; d)'!$G$4*'Data &amp; d)'!$G$3^(1/2)*(-40+Q$2)^(1/2))-((-40+Q$2)*Q$2)-('Data &amp; d)'!$G$3^3)</f>
        <v>2246.7010848008631</v>
      </c>
      <c r="R31" s="19">
        <f>$B31*('Data &amp; d)'!$G$4*'Data &amp; d)'!$G$3^(1/2)*(-40+R$2)^(1/2))-((-40+R$2)*R$2)-('Data &amp; d)'!$G$3^3)</f>
        <v>1848.4032007968617</v>
      </c>
      <c r="S31" s="19">
        <f>$B31*('Data &amp; d)'!$G$4*'Data &amp; d)'!$G$3^(1/2)*(-40+S$2)^(1/2))-((-40+S$2)*S$2)-('Data &amp; d)'!$G$3^3)</f>
        <v>1384.7100463330626</v>
      </c>
      <c r="T31" s="19">
        <f>$B31*('Data &amp; d)'!$G$4*'Data &amp; d)'!$G$3^(1/2)*(-40+T$2)^(1/2))-((-40+T$2)*T$2)-('Data &amp; d)'!$G$3^3)</f>
        <v>857.36778988776678</v>
      </c>
      <c r="U31" s="19">
        <f>$B31*('Data &amp; d)'!$G$4*'Data &amp; d)'!$G$3^(1/2)*(-40+U$2)^(1/2))-((-40+U$2)*U$2)-('Data &amp; d)'!$G$3^3)</f>
        <v>267.81552465425375</v>
      </c>
      <c r="V31" s="19">
        <f>$B31*('Data &amp; d)'!$G$4*'Data &amp; d)'!$G$3^(1/2)*(-40+V$2)^(1/2))-((-40+V$2)*V$2)-('Data &amp; d)'!$G$3^3)</f>
        <v>-382.7440602431725</v>
      </c>
      <c r="W31" s="19">
        <f>$B31*('Data &amp; d)'!$G$4*'Data &amp; d)'!$G$3^(1/2)*(-40+W$2)^(1/2))-((-40+W$2)*W$2)-('Data &amp; d)'!$G$3^3)</f>
        <v>-1093.2936391032908</v>
      </c>
      <c r="X31" s="19">
        <f>$B31*('Data &amp; d)'!$G$4*'Data &amp; d)'!$G$3^(1/2)*(-40+X$2)^(1/2))-((-40+X$2)*X$2)-('Data &amp; d)'!$G$3^3)</f>
        <v>-1862.9635598191217</v>
      </c>
      <c r="Y31" s="19">
        <f>$B31*('Data &amp; d)'!$G$4*'Data &amp; d)'!$G$3^(1/2)*(-40+Y$2)^(1/2))-((-40+Y$2)*Y$2)-('Data &amp; d)'!$G$3^3)</f>
        <v>-2691.0034695773229</v>
      </c>
      <c r="Z31" s="20">
        <f>$B31*('Data &amp; d)'!$G$4*'Data &amp; d)'!$G$3^(1/2)*(-40+Z$2)^(1/2))-((-40+Z$2)*Z$2)-('Data &amp; d)'!$G$3^3)</f>
        <v>-3576.7605875951176</v>
      </c>
    </row>
    <row r="32" spans="1:26" x14ac:dyDescent="0.2">
      <c r="A32" s="73">
        <v>43494</v>
      </c>
      <c r="B32" s="75">
        <v>149.44708328668509</v>
      </c>
      <c r="C32">
        <f t="shared" si="1"/>
        <v>30.219794297206803</v>
      </c>
      <c r="D32">
        <f>B32*('Data &amp; d)'!$G$4*'Data &amp; d)'!$G$3^(1/2)*C32^(1/2))-(C32*$C$102)-('Data &amp; d)'!$G$3^3)</f>
        <v>3372.8832569935039</v>
      </c>
      <c r="F32" s="18">
        <f>$B32*('Data &amp; d)'!$G$4*'Data &amp; d)'!$G$3^(1/2)*(-40+F$2)^(1/2))-((-40+F$2)*F$2)-('Data &amp; d)'!$G$3^3)</f>
        <v>-1000</v>
      </c>
      <c r="G32" s="19">
        <f>$B32*('Data &amp; d)'!$G$4*'Data &amp; d)'!$G$3^(1/2)*(-40+G$2)^(1/2))-((-40+G$2)*G$2)-('Data &amp; d)'!$G$3^3)</f>
        <v>1416.8761505141447</v>
      </c>
      <c r="H32" s="19">
        <f>$B32*('Data &amp; d)'!$G$4*'Data &amp; d)'!$G$3^(1/2)*(-40+H$2)^(1/2))-((-40+H$2)*H$2)-('Data &amp; d)'!$G$3^3)</f>
        <v>2236.1770821671275</v>
      </c>
      <c r="I32" s="19">
        <f>$B32*('Data &amp; d)'!$G$4*'Data &amp; d)'!$G$3^(1/2)*(-40+I$2)^(1/2))-((-40+I$2)*I$2)-('Data &amp; d)'!$G$3^3)</f>
        <v>2750.8637199949817</v>
      </c>
      <c r="J32" s="19">
        <f>$B32*('Data &amp; d)'!$G$4*'Data &amp; d)'!$G$3^(1/2)*(-40+J$2)^(1/2))-((-40+J$2)*J$2)-('Data &amp; d)'!$G$3^3)</f>
        <v>3083.7523010282894</v>
      </c>
      <c r="K32" s="19">
        <f>$B32*('Data &amp; d)'!$G$4*'Data &amp; d)'!$G$3^(1/2)*(-40+K$2)^(1/2))-((-40+K$2)*K$2)-('Data &amp; d)'!$G$3^3)</f>
        <v>3282.4146606850936</v>
      </c>
      <c r="L32" s="19">
        <f>$B32*('Data &amp; d)'!$G$4*'Data &amp; d)'!$G$3^(1/2)*(-40+L$2)^(1/2))-((-40+L$2)*L$2)-('Data &amp; d)'!$G$3^3)</f>
        <v>3371.2485323879055</v>
      </c>
      <c r="M32" s="19">
        <f>$B32*('Data &amp; d)'!$G$4*'Data &amp; d)'!$G$3^(1/2)*(-40+M$2)^(1/2))-((-40+M$2)*M$2)-('Data &amp; d)'!$G$3^3)</f>
        <v>3364.7472888930724</v>
      </c>
      <c r="N32" s="19">
        <f>$B32*('Data &amp; d)'!$G$4*'Data &amp; d)'!$G$3^(1/2)*(-40+N$2)^(1/2))-((-40+N$2)*N$2)-('Data &amp; d)'!$G$3^3)</f>
        <v>3272.3541643342551</v>
      </c>
      <c r="O32" s="19">
        <f>$B32*('Data &amp; d)'!$G$4*'Data &amp; d)'!$G$3^(1/2)*(-40+O$2)^(1/2))-((-40+O$2)*O$2)-('Data &amp; d)'!$G$3^3)</f>
        <v>3100.628451542434</v>
      </c>
      <c r="P32" s="19">
        <f>$B32*('Data &amp; d)'!$G$4*'Data &amp; d)'!$G$3^(1/2)*(-40+P$2)^(1/2))-((-40+P$2)*P$2)-('Data &amp; d)'!$G$3^3)</f>
        <v>2854.3459317025154</v>
      </c>
      <c r="Q32" s="19">
        <f>$B32*('Data &amp; d)'!$G$4*'Data &amp; d)'!$G$3^(1/2)*(-40+Q$2)^(1/2))-((-40+Q$2)*Q$2)-('Data &amp; d)'!$G$3^3)</f>
        <v>2537.1119338439057</v>
      </c>
      <c r="R32" s="19">
        <f>$B32*('Data &amp; d)'!$G$4*'Data &amp; d)'!$G$3^(1/2)*(-40+R$2)^(1/2))-((-40+R$2)*R$2)-('Data &amp; d)'!$G$3^3)</f>
        <v>2151.7274399899634</v>
      </c>
      <c r="S32" s="19">
        <f>$B32*('Data &amp; d)'!$G$4*'Data &amp; d)'!$G$3^(1/2)*(-40+S$2)^(1/2))-((-40+S$2)*S$2)-('Data &amp; d)'!$G$3^3)</f>
        <v>1700.4199241041679</v>
      </c>
      <c r="T32" s="19">
        <f>$B32*('Data &amp; d)'!$G$4*'Data &amp; d)'!$G$3^(1/2)*(-40+T$2)^(1/2))-((-40+T$2)*T$2)-('Data &amp; d)'!$G$3^3)</f>
        <v>1184.9954135131538</v>
      </c>
      <c r="U32" s="19">
        <f>$B32*('Data &amp; d)'!$G$4*'Data &amp; d)'!$G$3^(1/2)*(-40+U$2)^(1/2))-((-40+U$2)*U$2)-('Data &amp; d)'!$G$3^3)</f>
        <v>606.94233368384266</v>
      </c>
      <c r="V32" s="19">
        <f>$B32*('Data &amp; d)'!$G$4*'Data &amp; d)'!$G$3^(1/2)*(-40+V$2)^(1/2))-((-40+V$2)*V$2)-('Data &amp; d)'!$G$3^3)</f>
        <v>-32.495397943421267</v>
      </c>
      <c r="W32" s="19">
        <f>$B32*('Data &amp; d)'!$G$4*'Data &amp; d)'!$G$3^(1/2)*(-40+W$2)^(1/2))-((-40+W$2)*W$2)-('Data &amp; d)'!$G$3^3)</f>
        <v>-732.26558163000118</v>
      </c>
      <c r="X32" s="19">
        <f>$B32*('Data &amp; d)'!$G$4*'Data &amp; d)'!$G$3^(1/2)*(-40+X$2)^(1/2))-((-40+X$2)*X$2)-('Data &amp; d)'!$G$3^3)</f>
        <v>-1491.4687534986169</v>
      </c>
      <c r="Y32" s="19">
        <f>$B32*('Data &amp; d)'!$G$4*'Data &amp; d)'!$G$3^(1/2)*(-40+Y$2)^(1/2))-((-40+Y$2)*Y$2)-('Data &amp; d)'!$G$3^3)</f>
        <v>-2309.3288385585947</v>
      </c>
      <c r="Z32" s="20">
        <f>$B32*('Data &amp; d)'!$G$4*'Data &amp; d)'!$G$3^(1/2)*(-40+Z$2)^(1/2))-((-40+Z$2)*Z$2)-('Data &amp; d)'!$G$3^3)</f>
        <v>-3185.1706786298128</v>
      </c>
    </row>
    <row r="33" spans="1:26" x14ac:dyDescent="0.2">
      <c r="A33" s="73">
        <v>43495</v>
      </c>
      <c r="B33" s="75">
        <v>130.85360142157307</v>
      </c>
      <c r="C33">
        <f t="shared" si="1"/>
        <v>30.219794297206803</v>
      </c>
      <c r="D33">
        <f>B33*('Data &amp; d)'!$G$4*'Data &amp; d)'!$G$3^(1/2)*C33^(1/2))-(C33*$C$102)-('Data &amp; d)'!$G$3^3)</f>
        <v>2564.8179059114768</v>
      </c>
      <c r="F33" s="18">
        <f>$B33*('Data &amp; d)'!$G$4*'Data &amp; d)'!$G$3^(1/2)*(-40+F$2)^(1/2))-((-40+F$2)*F$2)-('Data &amp; d)'!$G$3^3)</f>
        <v>-1000</v>
      </c>
      <c r="G33" s="19">
        <f>$B33*('Data &amp; d)'!$G$4*'Data &amp; d)'!$G$3^(1/2)*(-40+G$2)^(1/2))-((-40+G$2)*G$2)-('Data &amp; d)'!$G$3^3)</f>
        <v>1088.1867226968993</v>
      </c>
      <c r="H33" s="19">
        <f>$B33*('Data &amp; d)'!$G$4*'Data &amp; d)'!$G$3^(1/2)*(-40+H$2)^(1/2))-((-40+H$2)*H$2)-('Data &amp; d)'!$G$3^3)</f>
        <v>1771.3400355393273</v>
      </c>
      <c r="I33" s="19">
        <f>$B33*('Data &amp; d)'!$G$4*'Data &amp; d)'!$G$3^(1/2)*(-40+I$2)^(1/2))-((-40+I$2)*I$2)-('Data &amp; d)'!$G$3^3)</f>
        <v>2181.5569311047698</v>
      </c>
      <c r="J33" s="19">
        <f>$B33*('Data &amp; d)'!$G$4*'Data &amp; d)'!$G$3^(1/2)*(-40+J$2)^(1/2))-((-40+J$2)*J$2)-('Data &amp; d)'!$G$3^3)</f>
        <v>2426.3734453937986</v>
      </c>
      <c r="K33" s="19">
        <f>$B33*('Data &amp; d)'!$G$4*'Data &amp; d)'!$G$3^(1/2)*(-40+K$2)^(1/2))-((-40+K$2)*K$2)-('Data &amp; d)'!$G$3^3)</f>
        <v>2547.4427566002232</v>
      </c>
      <c r="L33" s="19">
        <f>$B33*('Data &amp; d)'!$G$4*'Data &amp; d)'!$G$3^(1/2)*(-40+L$2)^(1/2))-((-40+L$2)*L$2)-('Data &amp; d)'!$G$3^3)</f>
        <v>2566.1271503882917</v>
      </c>
      <c r="M33" s="19">
        <f>$B33*('Data &amp; d)'!$G$4*'Data &amp; d)'!$G$3^(1/2)*(-40+M$2)^(1/2))-((-40+M$2)*M$2)-('Data &amp; d)'!$G$3^3)</f>
        <v>2495.1168043125263</v>
      </c>
      <c r="N33" s="19">
        <f>$B33*('Data &amp; d)'!$G$4*'Data &amp; d)'!$G$3^(1/2)*(-40+N$2)^(1/2))-((-40+N$2)*N$2)-('Data &amp; d)'!$G$3^3)</f>
        <v>2342.6800710786547</v>
      </c>
      <c r="O33" s="19">
        <f>$B33*('Data &amp; d)'!$G$4*'Data &amp; d)'!$G$3^(1/2)*(-40+O$2)^(1/2))-((-40+O$2)*O$2)-('Data &amp; d)'!$G$3^3)</f>
        <v>2114.5601680906993</v>
      </c>
      <c r="P33" s="19">
        <f>$B33*('Data &amp; d)'!$G$4*'Data &amp; d)'!$G$3^(1/2)*(-40+P$2)^(1/2))-((-40+P$2)*P$2)-('Data &amp; d)'!$G$3^3)</f>
        <v>1814.9386969825136</v>
      </c>
      <c r="Q33" s="19">
        <f>$B33*('Data &amp; d)'!$G$4*'Data &amp; d)'!$G$3^(1/2)*(-40+Q$2)^(1/2))-((-40+Q$2)*Q$2)-('Data &amp; d)'!$G$3^3)</f>
        <v>1446.9724292174988</v>
      </c>
      <c r="R33" s="19">
        <f>$B33*('Data &amp; d)'!$G$4*'Data &amp; d)'!$G$3^(1/2)*(-40+R$2)^(1/2))-((-40+R$2)*R$2)-('Data &amp; d)'!$G$3^3)</f>
        <v>1013.1138622095395</v>
      </c>
      <c r="S33" s="19">
        <f>$B33*('Data &amp; d)'!$G$4*'Data &amp; d)'!$G$3^(1/2)*(-40+S$2)^(1/2))-((-40+S$2)*S$2)-('Data &amp; d)'!$G$3^3)</f>
        <v>515.31333840617117</v>
      </c>
      <c r="T33" s="19">
        <f>$B33*('Data &amp; d)'!$G$4*'Data &amp; d)'!$G$3^(1/2)*(-40+T$2)^(1/2))-((-40+T$2)*T$2)-('Data &amp; d)'!$G$3^3)</f>
        <v>-44.847812033740411</v>
      </c>
      <c r="U33" s="19">
        <f>$B33*('Data &amp; d)'!$G$4*'Data &amp; d)'!$G$3^(1/2)*(-40+U$2)^(1/2))-((-40+U$2)*U$2)-('Data &amp; d)'!$G$3^3)</f>
        <v>-666.06634632679197</v>
      </c>
      <c r="V33" s="19">
        <f>$B33*('Data &amp; d)'!$G$4*'Data &amp; d)'!$G$3^(1/2)*(-40+V$2)^(1/2))-((-40+V$2)*V$2)-('Data &amp; d)'!$G$3^3)</f>
        <v>-1347.2531092124027</v>
      </c>
      <c r="W33" s="19">
        <f>$B33*('Data &amp; d)'!$G$4*'Data &amp; d)'!$G$3^(1/2)*(-40+W$2)^(1/2))-((-40+W$2)*W$2)-('Data &amp; d)'!$G$3^3)</f>
        <v>-2087.4868105443329</v>
      </c>
      <c r="X33" s="19">
        <f>$B33*('Data &amp; d)'!$G$4*'Data &amp; d)'!$G$3^(1/2)*(-40+X$2)^(1/2))-((-40+X$2)*X$2)-('Data &amp; d)'!$G$3^3)</f>
        <v>-2885.9798933820184</v>
      </c>
      <c r="Y33" s="19">
        <f>$B33*('Data &amp; d)'!$G$4*'Data &amp; d)'!$G$3^(1/2)*(-40+Y$2)^(1/2))-((-40+Y$2)*Y$2)-('Data &amp; d)'!$G$3^3)</f>
        <v>-3742.0528382241719</v>
      </c>
      <c r="Z33" s="20">
        <f>$B33*('Data &amp; d)'!$G$4*'Data &amp; d)'!$G$3^(1/2)*(-40+Z$2)^(1/2))-((-40+Z$2)*Z$2)-('Data &amp; d)'!$G$3^3)</f>
        <v>-4655.1144867995536</v>
      </c>
    </row>
    <row r="34" spans="1:26" x14ac:dyDescent="0.2">
      <c r="A34" s="73">
        <v>43496</v>
      </c>
      <c r="B34" s="75">
        <v>148.06002436715374</v>
      </c>
      <c r="C34">
        <f t="shared" si="1"/>
        <v>30.219794297206803</v>
      </c>
      <c r="D34">
        <f>B34*('Data &amp; d)'!$G$4*'Data &amp; d)'!$G$3^(1/2)*C34^(1/2))-(C34*$C$102)-('Data &amp; d)'!$G$3^3)</f>
        <v>3312.6022262046645</v>
      </c>
      <c r="F34" s="18">
        <f>$B34*('Data &amp; d)'!$G$4*'Data &amp; d)'!$G$3^(1/2)*(-40+F$2)^(1/2))-((-40+F$2)*F$2)-('Data &amp; d)'!$G$3^3)</f>
        <v>-1000</v>
      </c>
      <c r="G34" s="19">
        <f>$B34*('Data &amp; d)'!$G$4*'Data &amp; d)'!$G$3^(1/2)*(-40+G$2)^(1/2))-((-40+G$2)*G$2)-('Data &amp; d)'!$G$3^3)</f>
        <v>1392.356181316497</v>
      </c>
      <c r="H34" s="19">
        <f>$B34*('Data &amp; d)'!$G$4*'Data &amp; d)'!$G$3^(1/2)*(-40+H$2)^(1/2))-((-40+H$2)*H$2)-('Data &amp; d)'!$G$3^3)</f>
        <v>2201.5006091788441</v>
      </c>
      <c r="I34" s="19">
        <f>$B34*('Data &amp; d)'!$G$4*'Data &amp; d)'!$G$3^(1/2)*(-40+I$2)^(1/2))-((-40+I$2)*I$2)-('Data &amp; d)'!$G$3^3)</f>
        <v>2708.393887544632</v>
      </c>
      <c r="J34" s="19">
        <f>$B34*('Data &amp; d)'!$G$4*'Data &amp; d)'!$G$3^(1/2)*(-40+J$2)^(1/2))-((-40+J$2)*J$2)-('Data &amp; d)'!$G$3^3)</f>
        <v>3034.712362632994</v>
      </c>
      <c r="K34" s="19">
        <f>$B34*('Data &amp; d)'!$G$4*'Data &amp; d)'!$G$3^(1/2)*(-40+K$2)^(1/2))-((-40+K$2)*K$2)-('Data &amp; d)'!$G$3^3)</f>
        <v>3227.586342752953</v>
      </c>
      <c r="L34" s="19">
        <f>$B34*('Data &amp; d)'!$G$4*'Data &amp; d)'!$G$3^(1/2)*(-40+L$2)^(1/2))-((-40+L$2)*L$2)-('Data &amp; d)'!$G$3^3)</f>
        <v>3311.1871193449078</v>
      </c>
      <c r="M34" s="19">
        <f>$B34*('Data &amp; d)'!$G$4*'Data &amp; d)'!$G$3^(1/2)*(-40+M$2)^(1/2))-((-40+M$2)*M$2)-('Data &amp; d)'!$G$3^3)</f>
        <v>3299.873548241133</v>
      </c>
      <c r="N34" s="19">
        <f>$B34*('Data &amp; d)'!$G$4*'Data &amp; d)'!$G$3^(1/2)*(-40+N$2)^(1/2))-((-40+N$2)*N$2)-('Data &amp; d)'!$G$3^3)</f>
        <v>3203.0012183576882</v>
      </c>
      <c r="O34" s="19">
        <f>$B34*('Data &amp; d)'!$G$4*'Data &amp; d)'!$G$3^(1/2)*(-40+O$2)^(1/2))-((-40+O$2)*O$2)-('Data &amp; d)'!$G$3^3)</f>
        <v>3027.0685439494919</v>
      </c>
      <c r="P34" s="19">
        <f>$B34*('Data &amp; d)'!$G$4*'Data &amp; d)'!$G$3^(1/2)*(-40+P$2)^(1/2))-((-40+P$2)*P$2)-('Data &amp; d)'!$G$3^3)</f>
        <v>2776.8069808807777</v>
      </c>
      <c r="Q34" s="19">
        <f>$B34*('Data &amp; d)'!$G$4*'Data &amp; d)'!$G$3^(1/2)*(-40+Q$2)^(1/2))-((-40+Q$2)*Q$2)-('Data &amp; d)'!$G$3^3)</f>
        <v>2455.7883961442367</v>
      </c>
      <c r="R34" s="19">
        <f>$B34*('Data &amp; d)'!$G$4*'Data &amp; d)'!$G$3^(1/2)*(-40+R$2)^(1/2))-((-40+R$2)*R$2)-('Data &amp; d)'!$G$3^3)</f>
        <v>2066.787775089264</v>
      </c>
      <c r="S34" s="19">
        <f>$B34*('Data &amp; d)'!$G$4*'Data &amp; d)'!$G$3^(1/2)*(-40+S$2)^(1/2))-((-40+S$2)*S$2)-('Data &amp; d)'!$G$3^3)</f>
        <v>1612.0119178892528</v>
      </c>
      <c r="T34" s="19">
        <f>$B34*('Data &amp; d)'!$G$4*'Data &amp; d)'!$G$3^(1/2)*(-40+T$2)^(1/2))-((-40+T$2)*T$2)-('Data &amp; d)'!$G$3^3)</f>
        <v>1093.2500896413076</v>
      </c>
      <c r="U34" s="19">
        <f>$B34*('Data &amp; d)'!$G$4*'Data &amp; d)'!$G$3^(1/2)*(-40+U$2)^(1/2))-((-40+U$2)*U$2)-('Data &amp; d)'!$G$3^3)</f>
        <v>511.97690133183642</v>
      </c>
      <c r="V34" s="19">
        <f>$B34*('Data &amp; d)'!$G$4*'Data &amp; d)'!$G$3^(1/2)*(-40+V$2)^(1/2))-((-40+V$2)*V$2)-('Data &amp; d)'!$G$3^3)</f>
        <v>-130.57527473401205</v>
      </c>
      <c r="W34" s="19">
        <f>$B34*('Data &amp; d)'!$G$4*'Data &amp; d)'!$G$3^(1/2)*(-40+W$2)^(1/2))-((-40+W$2)*W$2)-('Data &amp; d)'!$G$3^3)</f>
        <v>-833.36400456879164</v>
      </c>
      <c r="X34" s="19">
        <f>$B34*('Data &amp; d)'!$G$4*'Data &amp; d)'!$G$3^(1/2)*(-40+X$2)^(1/2))-((-40+X$2)*X$2)-('Data &amp; d)'!$G$3^3)</f>
        <v>-1595.4981724634672</v>
      </c>
      <c r="Y34" s="19">
        <f>$B34*('Data &amp; d)'!$G$4*'Data &amp; d)'!$G$3^(1/2)*(-40+Y$2)^(1/2))-((-40+Y$2)*Y$2)-('Data &amp; d)'!$G$3^3)</f>
        <v>-2416.2089063898693</v>
      </c>
      <c r="Z34" s="20">
        <f>$B34*('Data &amp; d)'!$G$4*'Data &amp; d)'!$G$3^(1/2)*(-40+Z$2)^(1/2))-((-40+Z$2)*Z$2)-('Data &amp; d)'!$G$3^3)</f>
        <v>-3294.827314494094</v>
      </c>
    </row>
    <row r="35" spans="1:26" x14ac:dyDescent="0.2">
      <c r="A35" s="73">
        <v>43497</v>
      </c>
      <c r="B35" s="75">
        <v>151.61669614327576</v>
      </c>
      <c r="C35">
        <f t="shared" si="1"/>
        <v>30.219794297206803</v>
      </c>
      <c r="D35">
        <f>B35*('Data &amp; d)'!$G$4*'Data &amp; d)'!$G$3^(1/2)*C35^(1/2))-(C35*$C$102)-('Data &amp; d)'!$G$3^3)</f>
        <v>3467.173771669115</v>
      </c>
      <c r="F35" s="18">
        <f>$B35*('Data &amp; d)'!$G$4*'Data &amp; d)'!$G$3^(1/2)*(-40+F$2)^(1/2))-((-40+F$2)*F$2)-('Data &amp; d)'!$G$3^3)</f>
        <v>-1000</v>
      </c>
      <c r="G35" s="19">
        <f>$B35*('Data &amp; d)'!$G$4*'Data &amp; d)'!$G$3^(1/2)*(-40+G$2)^(1/2))-((-40+G$2)*G$2)-('Data &amp; d)'!$G$3^3)</f>
        <v>1455.2298496002641</v>
      </c>
      <c r="H35" s="19">
        <f>$B35*('Data &amp; d)'!$G$4*'Data &amp; d)'!$G$3^(1/2)*(-40+H$2)^(1/2))-((-40+H$2)*H$2)-('Data &amp; d)'!$G$3^3)</f>
        <v>2290.4174035818946</v>
      </c>
      <c r="I35" s="19">
        <f>$B35*('Data &amp; d)'!$G$4*'Data &amp; d)'!$G$3^(1/2)*(-40+I$2)^(1/2))-((-40+I$2)*I$2)-('Data &amp; d)'!$G$3^3)</f>
        <v>2817.2942754703481</v>
      </c>
      <c r="J35" s="19">
        <f>$B35*('Data &amp; d)'!$G$4*'Data &amp; d)'!$G$3^(1/2)*(-40+J$2)^(1/2))-((-40+J$2)*J$2)-('Data &amp; d)'!$G$3^3)</f>
        <v>3160.4596992005281</v>
      </c>
      <c r="K35" s="19">
        <f>$B35*('Data &amp; d)'!$G$4*'Data &amp; d)'!$G$3^(1/2)*(-40+K$2)^(1/2))-((-40+K$2)*K$2)-('Data &amp; d)'!$G$3^3)</f>
        <v>3368.1761390302281</v>
      </c>
      <c r="L35" s="19">
        <f>$B35*('Data &amp; d)'!$G$4*'Data &amp; d)'!$G$3^(1/2)*(-40+L$2)^(1/2))-((-40+L$2)*L$2)-('Data &amp; d)'!$G$3^3)</f>
        <v>3465.1955248971472</v>
      </c>
      <c r="M35" s="19">
        <f>$B35*('Data &amp; d)'!$G$4*'Data &amp; d)'!$G$3^(1/2)*(-40+M$2)^(1/2))-((-40+M$2)*M$2)-('Data &amp; d)'!$G$3^3)</f>
        <v>3466.2216385343499</v>
      </c>
      <c r="N35" s="19">
        <f>$B35*('Data &amp; d)'!$G$4*'Data &amp; d)'!$G$3^(1/2)*(-40+N$2)^(1/2))-((-40+N$2)*N$2)-('Data &amp; d)'!$G$3^3)</f>
        <v>3380.8348071637893</v>
      </c>
      <c r="O35" s="19">
        <f>$B35*('Data &amp; d)'!$G$4*'Data &amp; d)'!$G$3^(1/2)*(-40+O$2)^(1/2))-((-40+O$2)*O$2)-('Data &amp; d)'!$G$3^3)</f>
        <v>3215.6895488007931</v>
      </c>
      <c r="P35" s="19">
        <f>$B35*('Data &amp; d)'!$G$4*'Data &amp; d)'!$G$3^(1/2)*(-40+P$2)^(1/2))-((-40+P$2)*P$2)-('Data &amp; d)'!$G$3^3)</f>
        <v>2975.6309775073714</v>
      </c>
      <c r="Q35" s="19">
        <f>$B35*('Data &amp; d)'!$G$4*'Data &amp; d)'!$G$3^(1/2)*(-40+Q$2)^(1/2))-((-40+Q$2)*Q$2)-('Data &amp; d)'!$G$3^3)</f>
        <v>2664.3167630347598</v>
      </c>
      <c r="R35" s="19">
        <f>$B35*('Data &amp; d)'!$G$4*'Data &amp; d)'!$G$3^(1/2)*(-40+R$2)^(1/2))-((-40+R$2)*R$2)-('Data &amp; d)'!$G$3^3)</f>
        <v>2284.5885509406962</v>
      </c>
      <c r="S35" s="19">
        <f>$B35*('Data &amp; d)'!$G$4*'Data &amp; d)'!$G$3^(1/2)*(-40+S$2)^(1/2))-((-40+S$2)*S$2)-('Data &amp; d)'!$G$3^3)</f>
        <v>1838.7061527628885</v>
      </c>
      <c r="T35" s="19">
        <f>$B35*('Data &amp; d)'!$G$4*'Data &amp; d)'!$G$3^(1/2)*(-40+T$2)^(1/2))-((-40+T$2)*T$2)-('Data &amp; d)'!$G$3^3)</f>
        <v>1328.5018150088381</v>
      </c>
      <c r="U35" s="19">
        <f>$B35*('Data &amp; d)'!$G$4*'Data &amp; d)'!$G$3^(1/2)*(-40+U$2)^(1/2))-((-40+U$2)*U$2)-('Data &amp; d)'!$G$3^3)</f>
        <v>755.4855715098347</v>
      </c>
      <c r="V35" s="19">
        <f>$B35*('Data &amp; d)'!$G$4*'Data &amp; d)'!$G$3^(1/2)*(-40+V$2)^(1/2))-((-40+V$2)*V$2)-('Data &amp; d)'!$G$3^3)</f>
        <v>120.91939840105624</v>
      </c>
      <c r="W35" s="19">
        <f>$B35*('Data &amp; d)'!$G$4*'Data &amp; d)'!$G$3^(1/2)*(-40+W$2)^(1/2))-((-40+W$2)*W$2)-('Data &amp; d)'!$G$3^3)</f>
        <v>-574.12922916477328</v>
      </c>
      <c r="X35" s="19">
        <f>$B35*('Data &amp; d)'!$G$4*'Data &amp; d)'!$G$3^(1/2)*(-40+X$2)^(1/2))-((-40+X$2)*X$2)-('Data &amp; d)'!$G$3^3)</f>
        <v>-1328.7477892543156</v>
      </c>
      <c r="Y35" s="19">
        <f>$B35*('Data &amp; d)'!$G$4*'Data &amp; d)'!$G$3^(1/2)*(-40+Y$2)^(1/2))-((-40+Y$2)*Y$2)-('Data &amp; d)'!$G$3^3)</f>
        <v>-2142.1489401312319</v>
      </c>
      <c r="Z35" s="20">
        <f>$B35*('Data &amp; d)'!$G$4*'Data &amp; d)'!$G$3^(1/2)*(-40+Z$2)^(1/2))-((-40+Z$2)*Z$2)-('Data &amp; d)'!$G$3^3)</f>
        <v>-3013.6477219395438</v>
      </c>
    </row>
    <row r="36" spans="1:26" x14ac:dyDescent="0.2">
      <c r="A36" s="73">
        <v>43498</v>
      </c>
      <c r="B36" s="75">
        <v>147.60700609508547</v>
      </c>
      <c r="C36">
        <f>-40+$C$102</f>
        <v>30.219794297206803</v>
      </c>
      <c r="D36">
        <f>B36*('Data &amp; d)'!$G$4*'Data &amp; d)'!$G$3^(1/2)*C36^(1/2))-(C36*$C$102)-('Data &amp; d)'!$G$3^3)</f>
        <v>3292.9142316848065</v>
      </c>
      <c r="F36" s="18">
        <f>$B36*('Data &amp; d)'!$G$4*'Data &amp; d)'!$G$3^(1/2)*(-40+F$2)^(1/2))-((-40+F$2)*F$2)-('Data &amp; d)'!$G$3^3)</f>
        <v>-1000</v>
      </c>
      <c r="G36" s="19">
        <f>$B36*('Data &amp; d)'!$G$4*'Data &amp; d)'!$G$3^(1/2)*(-40+G$2)^(1/2))-((-40+G$2)*G$2)-('Data &amp; d)'!$G$3^3)</f>
        <v>1384.3478740119749</v>
      </c>
      <c r="H36" s="19">
        <f>$B36*('Data &amp; d)'!$G$4*'Data &amp; d)'!$G$3^(1/2)*(-40+H$2)^(1/2))-((-40+H$2)*H$2)-('Data &amp; d)'!$G$3^3)</f>
        <v>2190.1751523771372</v>
      </c>
      <c r="I36" s="19">
        <f>$B36*('Data &amp; d)'!$G$4*'Data &amp; d)'!$G$3^(1/2)*(-40+I$2)^(1/2))-((-40+I$2)*I$2)-('Data &amp; d)'!$G$3^3)</f>
        <v>2694.5230924105745</v>
      </c>
      <c r="J36" s="19">
        <f>$B36*('Data &amp; d)'!$G$4*'Data &amp; d)'!$G$3^(1/2)*(-40+J$2)^(1/2))-((-40+J$2)*J$2)-('Data &amp; d)'!$G$3^3)</f>
        <v>3018.6957480239498</v>
      </c>
      <c r="K36" s="19">
        <f>$B36*('Data &amp; d)'!$G$4*'Data &amp; d)'!$G$3^(1/2)*(-40+K$2)^(1/2))-((-40+K$2)*K$2)-('Data &amp; d)'!$G$3^3)</f>
        <v>3209.6792232353328</v>
      </c>
      <c r="L36" s="19">
        <f>$B36*('Data &amp; d)'!$G$4*'Data &amp; d)'!$G$3^(1/2)*(-40+L$2)^(1/2))-((-40+L$2)*L$2)-('Data &amp; d)'!$G$3^3)</f>
        <v>3291.5708527454253</v>
      </c>
      <c r="M36" s="19">
        <f>$B36*('Data &amp; d)'!$G$4*'Data &amp; d)'!$G$3^(1/2)*(-40+M$2)^(1/2))-((-40+M$2)*M$2)-('Data &amp; d)'!$G$3^3)</f>
        <v>3278.685558690785</v>
      </c>
      <c r="N36" s="19">
        <f>$B36*('Data &amp; d)'!$G$4*'Data &amp; d)'!$G$3^(1/2)*(-40+N$2)^(1/2))-((-40+N$2)*N$2)-('Data &amp; d)'!$G$3^3)</f>
        <v>3180.3503047542745</v>
      </c>
      <c r="O36" s="19">
        <f>$B36*('Data &amp; d)'!$G$4*'Data &amp; d)'!$G$3^(1/2)*(-40+O$2)^(1/2))-((-40+O$2)*O$2)-('Data &amp; d)'!$G$3^3)</f>
        <v>3003.0436220359252</v>
      </c>
      <c r="P36" s="19">
        <f>$B36*('Data &amp; d)'!$G$4*'Data &amp; d)'!$G$3^(1/2)*(-40+P$2)^(1/2))-((-40+P$2)*P$2)-('Data &amp; d)'!$G$3^3)</f>
        <v>2751.4824895959227</v>
      </c>
      <c r="Q36" s="19">
        <f>$B36*('Data &amp; d)'!$G$4*'Data &amp; d)'!$G$3^(1/2)*(-40+Q$2)^(1/2))-((-40+Q$2)*Q$2)-('Data &amp; d)'!$G$3^3)</f>
        <v>2429.2278456092736</v>
      </c>
      <c r="R36" s="19">
        <f>$B36*('Data &amp; d)'!$G$4*'Data &amp; d)'!$G$3^(1/2)*(-40+R$2)^(1/2))-((-40+R$2)*R$2)-('Data &amp; d)'!$G$3^3)</f>
        <v>2039.0461848211489</v>
      </c>
      <c r="S36" s="19">
        <f>$B36*('Data &amp; d)'!$G$4*'Data &amp; d)'!$G$3^(1/2)*(-40+S$2)^(1/2))-((-40+S$2)*S$2)-('Data &amp; d)'!$G$3^3)</f>
        <v>1583.1375552731242</v>
      </c>
      <c r="T36" s="19">
        <f>$B36*('Data &amp; d)'!$G$4*'Data &amp; d)'!$G$3^(1/2)*(-40+T$2)^(1/2))-((-40+T$2)*T$2)-('Data &amp; d)'!$G$3^3)</f>
        <v>1063.2857474597859</v>
      </c>
      <c r="U36" s="19">
        <f>$B36*('Data &amp; d)'!$G$4*'Data &amp; d)'!$G$3^(1/2)*(-40+U$2)^(1/2))-((-40+U$2)*U$2)-('Data &amp; d)'!$G$3^3)</f>
        <v>480.96086051010934</v>
      </c>
      <c r="V36" s="19">
        <f>$B36*('Data &amp; d)'!$G$4*'Data &amp; d)'!$G$3^(1/2)*(-40+V$2)^(1/2))-((-40+V$2)*V$2)-('Data &amp; d)'!$G$3^3)</f>
        <v>-162.60850395210036</v>
      </c>
      <c r="W36" s="19">
        <f>$B36*('Data &amp; d)'!$G$4*'Data &amp; d)'!$G$3^(1/2)*(-40+W$2)^(1/2))-((-40+W$2)*W$2)-('Data &amp; d)'!$G$3^3)</f>
        <v>-866.38310146774347</v>
      </c>
      <c r="X36" s="19">
        <f>$B36*('Data &amp; d)'!$G$4*'Data &amp; d)'!$G$3^(1/2)*(-40+X$2)^(1/2))-((-40+X$2)*X$2)-('Data &amp; d)'!$G$3^3)</f>
        <v>-1629.4745428685874</v>
      </c>
      <c r="Y36" s="19">
        <f>$B36*('Data &amp; d)'!$G$4*'Data &amp; d)'!$G$3^(1/2)*(-40+Y$2)^(1/2))-((-40+Y$2)*Y$2)-('Data &amp; d)'!$G$3^3)</f>
        <v>-2451.1163086391007</v>
      </c>
      <c r="Z36" s="20">
        <f>$B36*('Data &amp; d)'!$G$4*'Data &amp; d)'!$G$3^(1/2)*(-40+Z$2)^(1/2))-((-40+Z$2)*Z$2)-('Data &amp; d)'!$G$3^3)</f>
        <v>-3330.6415535293345</v>
      </c>
    </row>
    <row r="37" spans="1:26" x14ac:dyDescent="0.2">
      <c r="A37" s="73">
        <v>43499</v>
      </c>
      <c r="B37" s="75">
        <v>126.83111084214737</v>
      </c>
      <c r="C37">
        <f t="shared" ref="C37:C67" si="2">-40+$C$102</f>
        <v>30.219794297206803</v>
      </c>
      <c r="D37">
        <f>B37*('Data &amp; d)'!$G$4*'Data &amp; d)'!$G$3^(1/2)*C37^(1/2))-(C37*$C$102)-('Data &amp; d)'!$G$3^3)</f>
        <v>2390.0020599140285</v>
      </c>
      <c r="F37" s="18">
        <f>$B37*('Data &amp; d)'!$G$4*'Data &amp; d)'!$G$3^(1/2)*(-40+F$2)^(1/2))-((-40+F$2)*F$2)-('Data &amp; d)'!$G$3^3)</f>
        <v>-1000</v>
      </c>
      <c r="G37" s="19">
        <f>$B37*('Data &amp; d)'!$G$4*'Data &amp; d)'!$G$3^(1/2)*(-40+G$2)^(1/2))-((-40+G$2)*G$2)-('Data &amp; d)'!$G$3^3)</f>
        <v>1017.0784635476266</v>
      </c>
      <c r="H37" s="19">
        <f>$B37*('Data &amp; d)'!$G$4*'Data &amp; d)'!$G$3^(1/2)*(-40+H$2)^(1/2))-((-40+H$2)*H$2)-('Data &amp; d)'!$G$3^3)</f>
        <v>1670.7777710536848</v>
      </c>
      <c r="I37" s="19">
        <f>$B37*('Data &amp; d)'!$G$4*'Data &amp; d)'!$G$3^(1/2)*(-40+I$2)^(1/2))-((-40+I$2)*I$2)-('Data &amp; d)'!$G$3^3)</f>
        <v>2058.3938134204545</v>
      </c>
      <c r="J37" s="19">
        <f>$B37*('Data &amp; d)'!$G$4*'Data &amp; d)'!$G$3^(1/2)*(-40+J$2)^(1/2))-((-40+J$2)*J$2)-('Data &amp; d)'!$G$3^3)</f>
        <v>2284.1569270952532</v>
      </c>
      <c r="K37" s="19">
        <f>$B37*('Data &amp; d)'!$G$4*'Data &amp; d)'!$G$3^(1/2)*(-40+K$2)^(1/2))-((-40+K$2)*K$2)-('Data &amp; d)'!$G$3^3)</f>
        <v>2388.4398553807769</v>
      </c>
      <c r="L37" s="19">
        <f>$B37*('Data &amp; d)'!$G$4*'Data &amp; d)'!$G$3^(1/2)*(-40+L$2)^(1/2))-((-40+L$2)*L$2)-('Data &amp; d)'!$G$3^3)</f>
        <v>2391.9481989749793</v>
      </c>
      <c r="M37" s="19">
        <f>$B37*('Data &amp; d)'!$G$4*'Data &amp; d)'!$G$3^(1/2)*(-40+M$2)^(1/2))-((-40+M$2)*M$2)-('Data &amp; d)'!$G$3^3)</f>
        <v>2306.9820344408163</v>
      </c>
      <c r="N37" s="19">
        <f>$B37*('Data &amp; d)'!$G$4*'Data &amp; d)'!$G$3^(1/2)*(-40+N$2)^(1/2))-((-40+N$2)*N$2)-('Data &amp; d)'!$G$3^3)</f>
        <v>2141.5555421073695</v>
      </c>
      <c r="O37" s="19">
        <f>$B37*('Data &amp; d)'!$G$4*'Data &amp; d)'!$G$3^(1/2)*(-40+O$2)^(1/2))-((-40+O$2)*O$2)-('Data &amp; d)'!$G$3^3)</f>
        <v>1901.2353906428798</v>
      </c>
      <c r="P37" s="19">
        <f>$B37*('Data &amp; d)'!$G$4*'Data &amp; d)'!$G$3^(1/2)*(-40+P$2)^(1/2))-((-40+P$2)*P$2)-('Data &amp; d)'!$G$3^3)</f>
        <v>1590.0746376213037</v>
      </c>
      <c r="Q37" s="19">
        <f>$B37*('Data &amp; d)'!$G$4*'Data &amp; d)'!$G$3^(1/2)*(-40+Q$2)^(1/2))-((-40+Q$2)*Q$2)-('Data &amp; d)'!$G$3^3)</f>
        <v>1211.1330141240032</v>
      </c>
      <c r="R37" s="19">
        <f>$B37*('Data &amp; d)'!$G$4*'Data &amp; d)'!$G$3^(1/2)*(-40+R$2)^(1/2))-((-40+R$2)*R$2)-('Data &amp; d)'!$G$3^3)</f>
        <v>766.78762684090907</v>
      </c>
      <c r="S37" s="19">
        <f>$B37*('Data &amp; d)'!$G$4*'Data &amp; d)'!$G$3^(1/2)*(-40+S$2)^(1/2))-((-40+S$2)*S$2)-('Data &amp; d)'!$G$3^3)</f>
        <v>258.92886393448589</v>
      </c>
      <c r="T37" s="19">
        <f>$B37*('Data &amp; d)'!$G$4*'Data &amp; d)'!$G$3^(1/2)*(-40+T$2)^(1/2))-((-40+T$2)*T$2)-('Data &amp; d)'!$G$3^3)</f>
        <v>-310.91055514025356</v>
      </c>
      <c r="U37" s="19">
        <f>$B37*('Data &amp; d)'!$G$4*'Data &amp; d)'!$G$3^(1/2)*(-40+U$2)^(1/2))-((-40+U$2)*U$2)-('Data &amp; d)'!$G$3^3)</f>
        <v>-941.46744978972856</v>
      </c>
      <c r="V37" s="19">
        <f>$B37*('Data &amp; d)'!$G$4*'Data &amp; d)'!$G$3^(1/2)*(-40+V$2)^(1/2))-((-40+V$2)*V$2)-('Data &amp; d)'!$G$3^3)</f>
        <v>-1631.6861458094936</v>
      </c>
      <c r="W37" s="19">
        <f>$B37*('Data &amp; d)'!$G$4*'Data &amp; d)'!$G$3^(1/2)*(-40+W$2)^(1/2))-((-40+W$2)*W$2)-('Data &amp; d)'!$G$3^3)</f>
        <v>-2380.6736738705804</v>
      </c>
      <c r="X37" s="19">
        <f>$B37*('Data &amp; d)'!$G$4*'Data &amp; d)'!$G$3^(1/2)*(-40+X$2)^(1/2))-((-40+X$2)*X$2)-('Data &amp; d)'!$G$3^3)</f>
        <v>-3187.6666868389457</v>
      </c>
      <c r="Y37" s="19">
        <f>$B37*('Data &amp; d)'!$G$4*'Data &amp; d)'!$G$3^(1/2)*(-40+Y$2)^(1/2))-((-40+Y$2)*Y$2)-('Data &amp; d)'!$G$3^3)</f>
        <v>-4052.0065539069547</v>
      </c>
      <c r="Z37" s="20">
        <f>$B37*('Data &amp; d)'!$G$4*'Data &amp; d)'!$G$3^(1/2)*(-40+Z$2)^(1/2))-((-40+Z$2)*Z$2)-('Data &amp; d)'!$G$3^3)</f>
        <v>-4973.1202892384463</v>
      </c>
    </row>
    <row r="38" spans="1:26" x14ac:dyDescent="0.2">
      <c r="A38" s="73">
        <v>43500</v>
      </c>
      <c r="B38" s="75">
        <v>126.04234692321339</v>
      </c>
      <c r="C38">
        <f t="shared" si="2"/>
        <v>30.219794297206803</v>
      </c>
      <c r="D38">
        <f>B38*('Data &amp; d)'!$G$4*'Data &amp; d)'!$G$3^(1/2)*C38^(1/2))-(C38*$C$102)-('Data &amp; d)'!$G$3^3)</f>
        <v>2355.7226926767294</v>
      </c>
      <c r="F38" s="18">
        <f>$B38*('Data &amp; d)'!$G$4*'Data &amp; d)'!$G$3^(1/2)*(-40+F$2)^(1/2))-((-40+F$2)*F$2)-('Data &amp; d)'!$G$3^3)</f>
        <v>-1000</v>
      </c>
      <c r="G38" s="19">
        <f>$B38*('Data &amp; d)'!$G$4*'Data &amp; d)'!$G$3^(1/2)*(-40+G$2)^(1/2))-((-40+G$2)*G$2)-('Data &amp; d)'!$G$3^3)</f>
        <v>1003.1349556517889</v>
      </c>
      <c r="H38" s="19">
        <f>$B38*('Data &amp; d)'!$G$4*'Data &amp; d)'!$G$3^(1/2)*(-40+H$2)^(1/2))-((-40+H$2)*H$2)-('Data &amp; d)'!$G$3^3)</f>
        <v>1651.0586730803352</v>
      </c>
      <c r="I38" s="19">
        <f>$B38*('Data &amp; d)'!$G$4*'Data &amp; d)'!$G$3^(1/2)*(-40+I$2)^(1/2))-((-40+I$2)*I$2)-('Data &amp; d)'!$G$3^3)</f>
        <v>2034.2429493091263</v>
      </c>
      <c r="J38" s="19">
        <f>$B38*('Data &amp; d)'!$G$4*'Data &amp; d)'!$G$3^(1/2)*(-40+J$2)^(1/2))-((-40+J$2)*J$2)-('Data &amp; d)'!$G$3^3)</f>
        <v>2256.2699113035778</v>
      </c>
      <c r="K38" s="19">
        <f>$B38*('Data &amp; d)'!$G$4*'Data &amp; d)'!$G$3^(1/2)*(-40+K$2)^(1/2))-((-40+K$2)*K$2)-('Data &amp; d)'!$G$3^3)</f>
        <v>2357.2612238808797</v>
      </c>
      <c r="L38" s="19">
        <f>$B38*('Data &amp; d)'!$G$4*'Data &amp; d)'!$G$3^(1/2)*(-40+L$2)^(1/2))-((-40+L$2)*L$2)-('Data &amp; d)'!$G$3^3)</f>
        <v>2357.7937194057095</v>
      </c>
      <c r="M38" s="19">
        <f>$B38*('Data &amp; d)'!$G$4*'Data &amp; d)'!$G$3^(1/2)*(-40+M$2)^(1/2))-((-40+M$2)*M$2)-('Data &amp; d)'!$G$3^3)</f>
        <v>2270.090980144565</v>
      </c>
      <c r="N38" s="19">
        <f>$B38*('Data &amp; d)'!$G$4*'Data &amp; d)'!$G$3^(1/2)*(-40+N$2)^(1/2))-((-40+N$2)*N$2)-('Data &amp; d)'!$G$3^3)</f>
        <v>2102.1173461606704</v>
      </c>
      <c r="O38" s="19">
        <f>$B38*('Data &amp; d)'!$G$4*'Data &amp; d)'!$G$3^(1/2)*(-40+O$2)^(1/2))-((-40+O$2)*O$2)-('Data &amp; d)'!$G$3^3)</f>
        <v>1859.4048669553686</v>
      </c>
      <c r="P38" s="19">
        <f>$B38*('Data &amp; d)'!$G$4*'Data &amp; d)'!$G$3^(1/2)*(-40+P$2)^(1/2))-((-40+P$2)*P$2)-('Data &amp; d)'!$G$3^3)</f>
        <v>1545.9813940979157</v>
      </c>
      <c r="Q38" s="19">
        <f>$B38*('Data &amp; d)'!$G$4*'Data &amp; d)'!$G$3^(1/2)*(-40+Q$2)^(1/2))-((-40+Q$2)*Q$2)-('Data &amp; d)'!$G$3^3)</f>
        <v>1164.887630172153</v>
      </c>
      <c r="R38" s="19">
        <f>$B38*('Data &amp; d)'!$G$4*'Data &amp; d)'!$G$3^(1/2)*(-40+R$2)^(1/2))-((-40+R$2)*R$2)-('Data &amp; d)'!$G$3^3)</f>
        <v>718.48589861825258</v>
      </c>
      <c r="S38" s="19">
        <f>$B38*('Data &amp; d)'!$G$4*'Data &amp; d)'!$G$3^(1/2)*(-40+S$2)^(1/2))-((-40+S$2)*S$2)-('Data &amp; d)'!$G$3^3)</f>
        <v>208.65483125620722</v>
      </c>
      <c r="T38" s="19">
        <f>$B38*('Data &amp; d)'!$G$4*'Data &amp; d)'!$G$3^(1/2)*(-40+T$2)^(1/2))-((-40+T$2)*T$2)-('Data &amp; d)'!$G$3^3)</f>
        <v>-363.08238445625466</v>
      </c>
      <c r="U38" s="19">
        <f>$B38*('Data &amp; d)'!$G$4*'Data &amp; d)'!$G$3^(1/2)*(-40+U$2)^(1/2))-((-40+U$2)*U$2)-('Data &amp; d)'!$G$3^3)</f>
        <v>-995.47042365801826</v>
      </c>
      <c r="V38" s="19">
        <f>$B38*('Data &amp; d)'!$G$4*'Data &amp; d)'!$G$3^(1/2)*(-40+V$2)^(1/2))-((-40+V$2)*V$2)-('Data &amp; d)'!$G$3^3)</f>
        <v>-1687.4601773928443</v>
      </c>
      <c r="W38" s="19">
        <f>$B38*('Data &amp; d)'!$G$4*'Data &amp; d)'!$G$3^(1/2)*(-40+W$2)^(1/2))-((-40+W$2)*W$2)-('Data &amp; d)'!$G$3^3)</f>
        <v>-2438.1642297167509</v>
      </c>
      <c r="X38" s="19">
        <f>$B38*('Data &amp; d)'!$G$4*'Data &amp; d)'!$G$3^(1/2)*(-40+X$2)^(1/2))-((-40+X$2)*X$2)-('Data &amp; d)'!$G$3^3)</f>
        <v>-3246.8239807589944</v>
      </c>
      <c r="Y38" s="19">
        <f>$B38*('Data &amp; d)'!$G$4*'Data &amp; d)'!$G$3^(1/2)*(-40+Y$2)^(1/2))-((-40+Y$2)*Y$2)-('Data &amp; d)'!$G$3^3)</f>
        <v>-4112.7848957433707</v>
      </c>
      <c r="Z38" s="20">
        <f>$B38*('Data &amp; d)'!$G$4*'Data &amp; d)'!$G$3^(1/2)*(-40+Z$2)^(1/2))-((-40+Z$2)*Z$2)-('Data &amp; d)'!$G$3^3)</f>
        <v>-5035.4775522382406</v>
      </c>
    </row>
    <row r="39" spans="1:26" x14ac:dyDescent="0.2">
      <c r="A39" s="73">
        <v>43501</v>
      </c>
      <c r="B39" s="75">
        <v>128.59762811601354</v>
      </c>
      <c r="C39">
        <f t="shared" si="2"/>
        <v>30.219794297206803</v>
      </c>
      <c r="D39">
        <f>B39*('Data &amp; d)'!$G$4*'Data &amp; d)'!$G$3^(1/2)*C39^(1/2))-(C39*$C$102)-('Data &amp; d)'!$G$3^3)</f>
        <v>2466.7742003584467</v>
      </c>
      <c r="F39" s="18">
        <f>$B39*('Data &amp; d)'!$G$4*'Data &amp; d)'!$G$3^(1/2)*(-40+F$2)^(1/2))-((-40+F$2)*F$2)-('Data &amp; d)'!$G$3^3)</f>
        <v>-1000</v>
      </c>
      <c r="G39" s="19">
        <f>$B39*('Data &amp; d)'!$G$4*'Data &amp; d)'!$G$3^(1/2)*(-40+G$2)^(1/2))-((-40+G$2)*G$2)-('Data &amp; d)'!$G$3^3)</f>
        <v>1048.3063721334752</v>
      </c>
      <c r="H39" s="19">
        <f>$B39*('Data &amp; d)'!$G$4*'Data &amp; d)'!$G$3^(1/2)*(-40+H$2)^(1/2))-((-40+H$2)*H$2)-('Data &amp; d)'!$G$3^3)</f>
        <v>1714.9407029003391</v>
      </c>
      <c r="I39" s="19">
        <f>$B39*('Data &amp; d)'!$G$4*'Data &amp; d)'!$G$3^(1/2)*(-40+I$2)^(1/2))-((-40+I$2)*I$2)-('Data &amp; d)'!$G$3^3)</f>
        <v>2112.4821377052604</v>
      </c>
      <c r="J39" s="19">
        <f>$B39*('Data &amp; d)'!$G$4*'Data &amp; d)'!$G$3^(1/2)*(-40+J$2)^(1/2))-((-40+J$2)*J$2)-('Data &amp; d)'!$G$3^3)</f>
        <v>2346.6127442669504</v>
      </c>
      <c r="K39" s="19">
        <f>$B39*('Data &amp; d)'!$G$4*'Data &amp; d)'!$G$3^(1/2)*(-40+K$2)^(1/2))-((-40+K$2)*K$2)-('Data &amp; d)'!$G$3^3)</f>
        <v>2458.2675817738836</v>
      </c>
      <c r="L39" s="19">
        <f>$B39*('Data &amp; d)'!$G$4*'Data &amp; d)'!$G$3^(1/2)*(-40+L$2)^(1/2))-((-40+L$2)*L$2)-('Data &amp; d)'!$G$3^3)</f>
        <v>2468.4406407445858</v>
      </c>
      <c r="M39" s="19">
        <f>$B39*('Data &amp; d)'!$G$4*'Data &amp; d)'!$G$3^(1/2)*(-40+M$2)^(1/2))-((-40+M$2)*M$2)-('Data &amp; d)'!$G$3^3)</f>
        <v>2389.6033145236297</v>
      </c>
      <c r="N39" s="19">
        <f>$B39*('Data &amp; d)'!$G$4*'Data &amp; d)'!$G$3^(1/2)*(-40+N$2)^(1/2))-((-40+N$2)*N$2)-('Data &amp; d)'!$G$3^3)</f>
        <v>2229.8814058006783</v>
      </c>
      <c r="O39" s="19">
        <f>$B39*('Data &amp; d)'!$G$4*'Data &amp; d)'!$G$3^(1/2)*(-40+O$2)^(1/2))-((-40+O$2)*O$2)-('Data &amp; d)'!$G$3^3)</f>
        <v>1994.919116400426</v>
      </c>
      <c r="P39" s="19">
        <f>$B39*('Data &amp; d)'!$G$4*'Data &amp; d)'!$G$3^(1/2)*(-40+P$2)^(1/2))-((-40+P$2)*P$2)-('Data &amp; d)'!$G$3^3)</f>
        <v>1688.8259553161133</v>
      </c>
      <c r="Q39" s="19">
        <f>$B39*('Data &amp; d)'!$G$4*'Data &amp; d)'!$G$3^(1/2)*(-40+Q$2)^(1/2))-((-40+Q$2)*Q$2)-('Data &amp; d)'!$G$3^3)</f>
        <v>1314.7042698907808</v>
      </c>
      <c r="R39" s="19">
        <f>$B39*('Data &amp; d)'!$G$4*'Data &amp; d)'!$G$3^(1/2)*(-40+R$2)^(1/2))-((-40+R$2)*R$2)-('Data &amp; d)'!$G$3^3)</f>
        <v>874.96427541052071</v>
      </c>
      <c r="S39" s="19">
        <f>$B39*('Data &amp; d)'!$G$4*'Data &amp; d)'!$G$3^(1/2)*(-40+S$2)^(1/2))-((-40+S$2)*S$2)-('Data &amp; d)'!$G$3^3)</f>
        <v>371.5226895662654</v>
      </c>
      <c r="T39" s="19">
        <f>$B39*('Data &amp; d)'!$G$4*'Data &amp; d)'!$G$3^(1/2)*(-40+T$2)^(1/2))-((-40+T$2)*T$2)-('Data &amp; d)'!$G$3^3)</f>
        <v>-194.06642030651165</v>
      </c>
      <c r="U39" s="19">
        <f>$B39*('Data &amp; d)'!$G$4*'Data &amp; d)'!$G$3^(1/2)*(-40+U$2)^(1/2))-((-40+U$2)*U$2)-('Data &amp; d)'!$G$3^3)</f>
        <v>-820.52227989984931</v>
      </c>
      <c r="V39" s="19">
        <f>$B39*('Data &amp; d)'!$G$4*'Data &amp; d)'!$G$3^(1/2)*(-40+V$2)^(1/2))-((-40+V$2)*V$2)-('Data &amp; d)'!$G$3^3)</f>
        <v>-1506.7745114660993</v>
      </c>
      <c r="W39" s="19">
        <f>$B39*('Data &amp; d)'!$G$4*'Data &amp; d)'!$G$3^(1/2)*(-40+W$2)^(1/2))-((-40+W$2)*W$2)-('Data &amp; d)'!$G$3^3)</f>
        <v>-2251.917708303994</v>
      </c>
      <c r="X39" s="19">
        <f>$B39*('Data &amp; d)'!$G$4*'Data &amp; d)'!$G$3^(1/2)*(-40+X$2)^(1/2))-((-40+X$2)*X$2)-('Data &amp; d)'!$G$3^3)</f>
        <v>-3055.177891298983</v>
      </c>
      <c r="Y39" s="19">
        <f>$B39*('Data &amp; d)'!$G$4*'Data &amp; d)'!$G$3^(1/2)*(-40+Y$2)^(1/2))-((-40+Y$2)*Y$2)-('Data &amp; d)'!$G$3^3)</f>
        <v>-3915.8872561631142</v>
      </c>
      <c r="Z39" s="20">
        <f>$B39*('Data &amp; d)'!$G$4*'Data &amp; d)'!$G$3^(1/2)*(-40+Z$2)^(1/2))-((-40+Z$2)*Z$2)-('Data &amp; d)'!$G$3^3)</f>
        <v>-4833.4648364522327</v>
      </c>
    </row>
    <row r="40" spans="1:26" x14ac:dyDescent="0.2">
      <c r="A40" s="73">
        <v>43502</v>
      </c>
      <c r="B40" s="75">
        <v>134.7036696991369</v>
      </c>
      <c r="C40">
        <f t="shared" si="2"/>
        <v>30.219794297206803</v>
      </c>
      <c r="D40">
        <f>B40*('Data &amp; d)'!$G$4*'Data &amp; d)'!$G$3^(1/2)*C40^(1/2))-(C40*$C$102)-('Data &amp; d)'!$G$3^3)</f>
        <v>2732.1403470211721</v>
      </c>
      <c r="F40" s="18">
        <f>$B40*('Data &amp; d)'!$G$4*'Data &amp; d)'!$G$3^(1/2)*(-40+F$2)^(1/2))-((-40+F$2)*F$2)-('Data &amp; d)'!$G$3^3)</f>
        <v>-1000</v>
      </c>
      <c r="G40" s="19">
        <f>$B40*('Data &amp; d)'!$G$4*'Data &amp; d)'!$G$3^(1/2)*(-40+G$2)^(1/2))-((-40+G$2)*G$2)-('Data &amp; d)'!$G$3^3)</f>
        <v>1156.2469573743142</v>
      </c>
      <c r="H40" s="19">
        <f>$B40*('Data &amp; d)'!$G$4*'Data &amp; d)'!$G$3^(1/2)*(-40+H$2)^(1/2))-((-40+H$2)*H$2)-('Data &amp; d)'!$G$3^3)</f>
        <v>1867.5917424784229</v>
      </c>
      <c r="I40" s="19">
        <f>$B40*('Data &amp; d)'!$G$4*'Data &amp; d)'!$G$3^(1/2)*(-40+I$2)^(1/2))-((-40+I$2)*I$2)-('Data &amp; d)'!$G$3^3)</f>
        <v>2299.4407155411136</v>
      </c>
      <c r="J40" s="19">
        <f>$B40*('Data &amp; d)'!$G$4*'Data &amp; d)'!$G$3^(1/2)*(-40+J$2)^(1/2))-((-40+J$2)*J$2)-('Data &amp; d)'!$G$3^3)</f>
        <v>2562.4939147486284</v>
      </c>
      <c r="K40" s="19">
        <f>$B40*('Data &amp; d)'!$G$4*'Data &amp; d)'!$G$3^(1/2)*(-40+K$2)^(1/2))-((-40+K$2)*K$2)-('Data &amp; d)'!$G$3^3)</f>
        <v>2699.6300679035112</v>
      </c>
      <c r="L40" s="19">
        <f>$B40*('Data &amp; d)'!$G$4*'Data &amp; d)'!$G$3^(1/2)*(-40+L$2)^(1/2))-((-40+L$2)*L$2)-('Data &amp; d)'!$G$3^3)</f>
        <v>2732.8399971220351</v>
      </c>
      <c r="M40" s="19">
        <f>$B40*('Data &amp; d)'!$G$4*'Data &amp; d)'!$G$3^(1/2)*(-40+M$2)^(1/2))-((-40+M$2)*M$2)-('Data &amp; d)'!$G$3^3)</f>
        <v>2675.18725944166</v>
      </c>
      <c r="N40" s="19">
        <f>$B40*('Data &amp; d)'!$G$4*'Data &amp; d)'!$G$3^(1/2)*(-40+N$2)^(1/2))-((-40+N$2)*N$2)-('Data &amp; d)'!$G$3^3)</f>
        <v>2535.1834849568459</v>
      </c>
      <c r="O40" s="19">
        <f>$B40*('Data &amp; d)'!$G$4*'Data &amp; d)'!$G$3^(1/2)*(-40+O$2)^(1/2))-((-40+O$2)*O$2)-('Data &amp; d)'!$G$3^3)</f>
        <v>2318.740872122944</v>
      </c>
      <c r="P40" s="19">
        <f>$B40*('Data &amp; d)'!$G$4*'Data &amp; d)'!$G$3^(1/2)*(-40+P$2)^(1/2))-((-40+P$2)*P$2)-('Data &amp; d)'!$G$3^3)</f>
        <v>2030.1640566487195</v>
      </c>
      <c r="Q40" s="19">
        <f>$B40*('Data &amp; d)'!$G$4*'Data &amp; d)'!$G$3^(1/2)*(-40+Q$2)^(1/2))-((-40+Q$2)*Q$2)-('Data &amp; d)'!$G$3^3)</f>
        <v>1672.702690786019</v>
      </c>
      <c r="R40" s="19">
        <f>$B40*('Data &amp; d)'!$G$4*'Data &amp; d)'!$G$3^(1/2)*(-40+R$2)^(1/2))-((-40+R$2)*R$2)-('Data &amp; d)'!$G$3^3)</f>
        <v>1248.8814310822272</v>
      </c>
      <c r="S40" s="19">
        <f>$B40*('Data &amp; d)'!$G$4*'Data &amp; d)'!$G$3^(1/2)*(-40+S$2)^(1/2))-((-40+S$2)*S$2)-('Data &amp; d)'!$G$3^3)</f>
        <v>760.70800435570163</v>
      </c>
      <c r="T40" s="19">
        <f>$B40*('Data &amp; d)'!$G$4*'Data &amp; d)'!$G$3^(1/2)*(-40+T$2)^(1/2))-((-40+T$2)*T$2)-('Data &amp; d)'!$G$3^3)</f>
        <v>209.81026779257627</v>
      </c>
      <c r="U40" s="19">
        <f>$B40*('Data &amp; d)'!$G$4*'Data &amp; d)'!$G$3^(1/2)*(-40+U$2)^(1/2))-((-40+U$2)*U$2)-('Data &amp; d)'!$G$3^3)</f>
        <v>-402.47019088219531</v>
      </c>
      <c r="V40" s="19">
        <f>$B40*('Data &amp; d)'!$G$4*'Data &amp; d)'!$G$3^(1/2)*(-40+V$2)^(1/2))-((-40+V$2)*V$2)-('Data &amp; d)'!$G$3^3)</f>
        <v>-1075.0121705027432</v>
      </c>
      <c r="W40" s="19">
        <f>$B40*('Data &amp; d)'!$G$4*'Data &amp; d)'!$G$3^(1/2)*(-40+W$2)^(1/2))-((-40+W$2)*W$2)-('Data &amp; d)'!$G$3^3)</f>
        <v>-1806.8672740650272</v>
      </c>
      <c r="X40" s="19">
        <f>$B40*('Data &amp; d)'!$G$4*'Data &amp; d)'!$G$3^(1/2)*(-40+X$2)^(1/2))-((-40+X$2)*X$2)-('Data &amp; d)'!$G$3^3)</f>
        <v>-2597.2247725647303</v>
      </c>
      <c r="Y40" s="19">
        <f>$B40*('Data &amp; d)'!$G$4*'Data &amp; d)'!$G$3^(1/2)*(-40+Y$2)^(1/2))-((-40+Y$2)*Y$2)-('Data &amp; d)'!$G$3^3)</f>
        <v>-3445.3851531916589</v>
      </c>
      <c r="Z40" s="20">
        <f>$B40*('Data &amp; d)'!$G$4*'Data &amp; d)'!$G$3^(1/2)*(-40+Z$2)^(1/2))-((-40+Z$2)*Z$2)-('Data &amp; d)'!$G$3^3)</f>
        <v>-4350.7398641929776</v>
      </c>
    </row>
    <row r="41" spans="1:26" x14ac:dyDescent="0.2">
      <c r="A41" s="73">
        <v>43503</v>
      </c>
      <c r="B41" s="75">
        <v>140.20864748580081</v>
      </c>
      <c r="C41">
        <f t="shared" si="2"/>
        <v>30.219794297206803</v>
      </c>
      <c r="D41">
        <f>B41*('Data &amp; d)'!$G$4*'Data &amp; d)'!$G$3^(1/2)*C41^(1/2))-(C41*$C$102)-('Data &amp; d)'!$G$3^3)</f>
        <v>2971.3844993617881</v>
      </c>
      <c r="F41" s="18">
        <f>$B41*('Data &amp; d)'!$G$4*'Data &amp; d)'!$G$3^(1/2)*(-40+F$2)^(1/2))-((-40+F$2)*F$2)-('Data &amp; d)'!$G$3^3)</f>
        <v>-1000</v>
      </c>
      <c r="G41" s="19">
        <f>$B41*('Data &amp; d)'!$G$4*'Data &amp; d)'!$G$3^(1/2)*(-40+G$2)^(1/2))-((-40+G$2)*G$2)-('Data &amp; d)'!$G$3^3)</f>
        <v>1253.5621354550985</v>
      </c>
      <c r="H41" s="19">
        <f>$B41*('Data &amp; d)'!$G$4*'Data &amp; d)'!$G$3^(1/2)*(-40+H$2)^(1/2))-((-40+H$2)*H$2)-('Data &amp; d)'!$G$3^3)</f>
        <v>2005.2161871450207</v>
      </c>
      <c r="I41" s="19">
        <f>$B41*('Data &amp; d)'!$G$4*'Data &amp; d)'!$G$3^(1/2)*(-40+I$2)^(1/2))-((-40+I$2)*I$2)-('Data &amp; d)'!$G$3^3)</f>
        <v>2467.9955483246449</v>
      </c>
      <c r="J41" s="19">
        <f>$B41*('Data &amp; d)'!$G$4*'Data &amp; d)'!$G$3^(1/2)*(-40+J$2)^(1/2))-((-40+J$2)*J$2)-('Data &amp; d)'!$G$3^3)</f>
        <v>2757.1242709101971</v>
      </c>
      <c r="K41" s="19">
        <f>$B41*('Data &amp; d)'!$G$4*'Data &amp; d)'!$G$3^(1/2)*(-40+K$2)^(1/2))-((-40+K$2)*K$2)-('Data &amp; d)'!$G$3^3)</f>
        <v>2917.2334213346421</v>
      </c>
      <c r="L41" s="19">
        <f>$B41*('Data &amp; d)'!$G$4*'Data &amp; d)'!$G$3^(1/2)*(-40+L$2)^(1/2))-((-40+L$2)*L$2)-('Data &amp; d)'!$G$3^3)</f>
        <v>2971.2125276480338</v>
      </c>
      <c r="M41" s="19">
        <f>$B41*('Data &amp; d)'!$G$4*'Data &amp; d)'!$G$3^(1/2)*(-40+M$2)^(1/2))-((-40+M$2)*M$2)-('Data &amp; d)'!$G$3^3)</f>
        <v>2932.6590194353785</v>
      </c>
      <c r="N41" s="19">
        <f>$B41*('Data &amp; d)'!$G$4*'Data &amp; d)'!$G$3^(1/2)*(-40+N$2)^(1/2))-((-40+N$2)*N$2)-('Data &amp; d)'!$G$3^3)</f>
        <v>2810.4323742900415</v>
      </c>
      <c r="O41" s="19">
        <f>$B41*('Data &amp; d)'!$G$4*'Data &amp; d)'!$G$3^(1/2)*(-40+O$2)^(1/2))-((-40+O$2)*O$2)-('Data &amp; d)'!$G$3^3)</f>
        <v>2610.6864063652956</v>
      </c>
      <c r="P41" s="19">
        <f>$B41*('Data &amp; d)'!$G$4*'Data &amp; d)'!$G$3^(1/2)*(-40+P$2)^(1/2))-((-40+P$2)*P$2)-('Data &amp; d)'!$G$3^3)</f>
        <v>2337.9016702888903</v>
      </c>
      <c r="Q41" s="19">
        <f>$B41*('Data &amp; d)'!$G$4*'Data &amp; d)'!$G$3^(1/2)*(-40+Q$2)^(1/2))-((-40+Q$2)*Q$2)-('Data &amp; d)'!$G$3^3)</f>
        <v>1995.4606228865978</v>
      </c>
      <c r="R41" s="19">
        <f>$B41*('Data &amp; d)'!$G$4*'Data &amp; d)'!$G$3^(1/2)*(-40+R$2)^(1/2))-((-40+R$2)*R$2)-('Data &amp; d)'!$G$3^3)</f>
        <v>1585.9910966492898</v>
      </c>
      <c r="S41" s="19">
        <f>$B41*('Data &amp; d)'!$G$4*'Data &amp; d)'!$G$3^(1/2)*(-40+S$2)^(1/2))-((-40+S$2)*S$2)-('Data &amp; d)'!$G$3^3)</f>
        <v>1111.5828688068777</v>
      </c>
      <c r="T41" s="19">
        <f>$B41*('Data &amp; d)'!$G$4*'Data &amp; d)'!$G$3^(1/2)*(-40+T$2)^(1/2))-((-40+T$2)*T$2)-('Data &amp; d)'!$G$3^3)</f>
        <v>573.93032270376352</v>
      </c>
      <c r="U41" s="19">
        <f>$B41*('Data &amp; d)'!$G$4*'Data &amp; d)'!$G$3^(1/2)*(-40+U$2)^(1/2))-((-40+U$2)*U$2)-('Data &amp; d)'!$G$3^3)</f>
        <v>-25.570126842110767</v>
      </c>
      <c r="V41" s="19">
        <f>$B41*('Data &amp; d)'!$G$4*'Data &amp; d)'!$G$3^(1/2)*(-40+V$2)^(1/2))-((-40+V$2)*V$2)-('Data &amp; d)'!$G$3^3)</f>
        <v>-685.75145817960583</v>
      </c>
      <c r="W41" s="19">
        <f>$B41*('Data &amp; d)'!$G$4*'Data &amp; d)'!$G$3^(1/2)*(-40+W$2)^(1/2))-((-40+W$2)*W$2)-('Data &amp; d)'!$G$3^3)</f>
        <v>-1405.6265158621609</v>
      </c>
      <c r="X41" s="19">
        <f>$B41*('Data &amp; d)'!$G$4*'Data &amp; d)'!$G$3^(1/2)*(-40+X$2)^(1/2))-((-40+X$2)*X$2)-('Data &amp; d)'!$G$3^3)</f>
        <v>-2184.3514385649378</v>
      </c>
      <c r="Y41" s="19">
        <f>$B41*('Data &amp; d)'!$G$4*'Data &amp; d)'!$G$3^(1/2)*(-40+Y$2)^(1/2))-((-40+Y$2)*Y$2)-('Data &amp; d)'!$G$3^3)</f>
        <v>-3021.1981262648569</v>
      </c>
      <c r="Z41" s="20">
        <f>$B41*('Data &amp; d)'!$G$4*'Data &amp; d)'!$G$3^(1/2)*(-40+Z$2)^(1/2))-((-40+Z$2)*Z$2)-('Data &amp; d)'!$G$3^3)</f>
        <v>-3915.5331573307158</v>
      </c>
    </row>
    <row r="42" spans="1:26" x14ac:dyDescent="0.2">
      <c r="A42" s="73">
        <v>43504</v>
      </c>
      <c r="B42" s="75">
        <v>129.53205719607044</v>
      </c>
      <c r="C42">
        <f t="shared" si="2"/>
        <v>30.219794297206803</v>
      </c>
      <c r="D42">
        <f>B42*('Data &amp; d)'!$G$4*'Data &amp; d)'!$G$3^(1/2)*C42^(1/2))-(C42*$C$102)-('Data &amp; d)'!$G$3^3)</f>
        <v>2507.3841177539739</v>
      </c>
      <c r="F42" s="18">
        <f>$B42*('Data &amp; d)'!$G$4*'Data &amp; d)'!$G$3^(1/2)*(-40+F$2)^(1/2))-((-40+F$2)*F$2)-('Data &amp; d)'!$G$3^3)</f>
        <v>-1000</v>
      </c>
      <c r="G42" s="19">
        <f>$B42*('Data &amp; d)'!$G$4*'Data &amp; d)'!$G$3^(1/2)*(-40+G$2)^(1/2))-((-40+G$2)*G$2)-('Data &amp; d)'!$G$3^3)</f>
        <v>1064.8249006096285</v>
      </c>
      <c r="H42" s="19">
        <f>$B42*('Data &amp; d)'!$G$4*'Data &amp; d)'!$G$3^(1/2)*(-40+H$2)^(1/2))-((-40+H$2)*H$2)-('Data &amp; d)'!$G$3^3)</f>
        <v>1738.3014299017614</v>
      </c>
      <c r="I42" s="19">
        <f>$B42*('Data &amp; d)'!$G$4*'Data &amp; d)'!$G$3^(1/2)*(-40+I$2)^(1/2))-((-40+I$2)*I$2)-('Data &amp; d)'!$G$3^3)</f>
        <v>2141.0930682922317</v>
      </c>
      <c r="J42" s="19">
        <f>$B42*('Data &amp; d)'!$G$4*'Data &amp; d)'!$G$3^(1/2)*(-40+J$2)^(1/2))-((-40+J$2)*J$2)-('Data &amp; d)'!$G$3^3)</f>
        <v>2379.6498012192569</v>
      </c>
      <c r="K42" s="19">
        <f>$B42*('Data &amp; d)'!$G$4*'Data &amp; d)'!$G$3^(1/2)*(-40+K$2)^(1/2))-((-40+K$2)*K$2)-('Data &amp; d)'!$G$3^3)</f>
        <v>2495.2041343348292</v>
      </c>
      <c r="L42" s="19">
        <f>$B42*('Data &amp; d)'!$G$4*'Data &amp; d)'!$G$3^(1/2)*(-40+L$2)^(1/2))-((-40+L$2)*L$2)-('Data &amp; d)'!$G$3^3)</f>
        <v>2508.902606812796</v>
      </c>
      <c r="M42" s="19">
        <f>$B42*('Data &amp; d)'!$G$4*'Data &amp; d)'!$G$3^(1/2)*(-40+M$2)^(1/2))-((-40+M$2)*M$2)-('Data &amp; d)'!$G$3^3)</f>
        <v>2433.3072328962708</v>
      </c>
      <c r="N42" s="19">
        <f>$B42*('Data &amp; d)'!$G$4*'Data &amp; d)'!$G$3^(1/2)*(-40+N$2)^(1/2))-((-40+N$2)*N$2)-('Data &amp; d)'!$G$3^3)</f>
        <v>2276.6028598035227</v>
      </c>
      <c r="O42" s="19">
        <f>$B42*('Data &amp; d)'!$G$4*'Data &amp; d)'!$G$3^(1/2)*(-40+O$2)^(1/2))-((-40+O$2)*O$2)-('Data &amp; d)'!$G$3^3)</f>
        <v>2044.4747018288863</v>
      </c>
      <c r="P42" s="19">
        <f>$B42*('Data &amp; d)'!$G$4*'Data &amp; d)'!$G$3^(1/2)*(-40+P$2)^(1/2))-((-40+P$2)*P$2)-('Data &amp; d)'!$G$3^3)</f>
        <v>1741.0621288951088</v>
      </c>
      <c r="Q42" s="19">
        <f>$B42*('Data &amp; d)'!$G$4*'Data &amp; d)'!$G$3^(1/2)*(-40+Q$2)^(1/2))-((-40+Q$2)*Q$2)-('Data &amp; d)'!$G$3^3)</f>
        <v>1369.4900309349841</v>
      </c>
      <c r="R42" s="19">
        <f>$B42*('Data &amp; d)'!$G$4*'Data &amp; d)'!$G$3^(1/2)*(-40+R$2)^(1/2))-((-40+R$2)*R$2)-('Data &amp; d)'!$G$3^3)</f>
        <v>932.18613658446338</v>
      </c>
      <c r="S42" s="19">
        <f>$B42*('Data &amp; d)'!$G$4*'Data &amp; d)'!$G$3^(1/2)*(-40+S$2)^(1/2))-((-40+S$2)*S$2)-('Data &amp; d)'!$G$3^3)</f>
        <v>431.0810909822485</v>
      </c>
      <c r="T42" s="19">
        <f>$B42*('Data &amp; d)'!$G$4*'Data &amp; d)'!$G$3^(1/2)*(-40+T$2)^(1/2))-((-40+T$2)*T$2)-('Data &amp; d)'!$G$3^3)</f>
        <v>-132.25974621507703</v>
      </c>
      <c r="U42" s="19">
        <f>$B42*('Data &amp; d)'!$G$4*'Data &amp; d)'!$G$3^(1/2)*(-40+U$2)^(1/2))-((-40+U$2)*U$2)-('Data &amp; d)'!$G$3^3)</f>
        <v>-756.54629420785204</v>
      </c>
      <c r="V42" s="19">
        <f>$B42*('Data &amp; d)'!$G$4*'Data &amp; d)'!$G$3^(1/2)*(-40+V$2)^(1/2))-((-40+V$2)*V$2)-('Data &amp; d)'!$G$3^3)</f>
        <v>-1440.7003975614862</v>
      </c>
      <c r="W42" s="19">
        <f>$B42*('Data &amp; d)'!$G$4*'Data &amp; d)'!$G$3^(1/2)*(-40+W$2)^(1/2))-((-40+W$2)*W$2)-('Data &amp; d)'!$G$3^3)</f>
        <v>-2183.8100706170389</v>
      </c>
      <c r="X42" s="19">
        <f>$B42*('Data &amp; d)'!$G$4*'Data &amp; d)'!$G$3^(1/2)*(-40+X$2)^(1/2))-((-40+X$2)*X$2)-('Data &amp; d)'!$G$3^3)</f>
        <v>-2985.0957102947159</v>
      </c>
      <c r="Y42" s="19">
        <f>$B42*('Data &amp; d)'!$G$4*'Data &amp; d)'!$G$3^(1/2)*(-40+Y$2)^(1/2))-((-40+Y$2)*Y$2)-('Data &amp; d)'!$G$3^3)</f>
        <v>-3843.884659839563</v>
      </c>
      <c r="Z42" s="20">
        <f>$B42*('Data &amp; d)'!$G$4*'Data &amp; d)'!$G$3^(1/2)*(-40+Z$2)^(1/2))-((-40+Z$2)*Z$2)-('Data &amp; d)'!$G$3^3)</f>
        <v>-4759.5917313303416</v>
      </c>
    </row>
    <row r="43" spans="1:26" x14ac:dyDescent="0.2">
      <c r="A43" s="73">
        <v>43505</v>
      </c>
      <c r="B43" s="75">
        <v>141.45080577062865</v>
      </c>
      <c r="C43">
        <f t="shared" si="2"/>
        <v>30.219794297206803</v>
      </c>
      <c r="D43">
        <f>B43*('Data &amp; d)'!$G$4*'Data &amp; d)'!$G$3^(1/2)*C43^(1/2))-(C43*$C$102)-('Data &amp; d)'!$G$3^3)</f>
        <v>3025.3682060075157</v>
      </c>
      <c r="F43" s="18">
        <f>$B43*('Data &amp; d)'!$G$4*'Data &amp; d)'!$G$3^(1/2)*(-40+F$2)^(1/2))-((-40+F$2)*F$2)-('Data &amp; d)'!$G$3^3)</f>
        <v>-1000</v>
      </c>
      <c r="G43" s="19">
        <f>$B43*('Data &amp; d)'!$G$4*'Data &amp; d)'!$G$3^(1/2)*(-40+G$2)^(1/2))-((-40+G$2)*G$2)-('Data &amp; d)'!$G$3^3)</f>
        <v>1275.5205991178186</v>
      </c>
      <c r="H43" s="19">
        <f>$B43*('Data &amp; d)'!$G$4*'Data &amp; d)'!$G$3^(1/2)*(-40+H$2)^(1/2))-((-40+H$2)*H$2)-('Data &amp; d)'!$G$3^3)</f>
        <v>2036.2701442657167</v>
      </c>
      <c r="I43" s="19">
        <f>$B43*('Data &amp; d)'!$G$4*'Data &amp; d)'!$G$3^(1/2)*(-40+I$2)^(1/2))-((-40+I$2)*I$2)-('Data &amp; d)'!$G$3^3)</f>
        <v>2506.0287230446311</v>
      </c>
      <c r="J43" s="19">
        <f>$B43*('Data &amp; d)'!$G$4*'Data &amp; d)'!$G$3^(1/2)*(-40+J$2)^(1/2))-((-40+J$2)*J$2)-('Data &amp; d)'!$G$3^3)</f>
        <v>2801.0411982356372</v>
      </c>
      <c r="K43" s="19">
        <f>$B43*('Data &amp; d)'!$G$4*'Data &amp; d)'!$G$3^(1/2)*(-40+K$2)^(1/2))-((-40+K$2)*K$2)-('Data &amp; d)'!$G$3^3)</f>
        <v>2966.3340387659437</v>
      </c>
      <c r="L43" s="19">
        <f>$B43*('Data &amp; d)'!$G$4*'Data &amp; d)'!$G$3^(1/2)*(-40+L$2)^(1/2))-((-40+L$2)*L$2)-('Data &amp; d)'!$G$3^3)</f>
        <v>3024.9995591571451</v>
      </c>
      <c r="M43" s="19">
        <f>$B43*('Data &amp; d)'!$G$4*'Data &amp; d)'!$G$3^(1/2)*(-40+M$2)^(1/2))-((-40+M$2)*M$2)-('Data &amp; d)'!$G$3^3)</f>
        <v>2990.7556534599853</v>
      </c>
      <c r="N43" s="19">
        <f>$B43*('Data &amp; d)'!$G$4*'Data &amp; d)'!$G$3^(1/2)*(-40+N$2)^(1/2))-((-40+N$2)*N$2)-('Data &amp; d)'!$G$3^3)</f>
        <v>2872.5402885314334</v>
      </c>
      <c r="O43" s="19">
        <f>$B43*('Data &amp; d)'!$G$4*'Data &amp; d)'!$G$3^(1/2)*(-40+O$2)^(1/2))-((-40+O$2)*O$2)-('Data &amp; d)'!$G$3^3)</f>
        <v>2676.5617973534572</v>
      </c>
      <c r="P43" s="19">
        <f>$B43*('Data &amp; d)'!$G$4*'Data &amp; d)'!$G$3^(1/2)*(-40+P$2)^(1/2))-((-40+P$2)*P$2)-('Data &amp; d)'!$G$3^3)</f>
        <v>2407.3404293811309</v>
      </c>
      <c r="Q43" s="19">
        <f>$B43*('Data &amp; d)'!$G$4*'Data &amp; d)'!$G$3^(1/2)*(-40+Q$2)^(1/2))-((-40+Q$2)*Q$2)-('Data &amp; d)'!$G$3^3)</f>
        <v>2068.2886078284937</v>
      </c>
      <c r="R43" s="19">
        <f>$B43*('Data &amp; d)'!$G$4*'Data &amp; d)'!$G$3^(1/2)*(-40+R$2)^(1/2))-((-40+R$2)*R$2)-('Data &amp; d)'!$G$3^3)</f>
        <v>1662.0574460892622</v>
      </c>
      <c r="S43" s="19">
        <f>$B43*('Data &amp; d)'!$G$4*'Data &amp; d)'!$G$3^(1/2)*(-40+S$2)^(1/2))-((-40+S$2)*S$2)-('Data &amp; d)'!$G$3^3)</f>
        <v>1190.7552354732288</v>
      </c>
      <c r="T43" s="19">
        <f>$B43*('Data &amp; d)'!$G$4*'Data &amp; d)'!$G$3^(1/2)*(-40+T$2)^(1/2))-((-40+T$2)*T$2)-('Data &amp; d)'!$G$3^3)</f>
        <v>656.09137046958858</v>
      </c>
      <c r="U43" s="19">
        <f>$B43*('Data &amp; d)'!$G$4*'Data &amp; d)'!$G$3^(1/2)*(-40+U$2)^(1/2))-((-40+U$2)*U$2)-('Data &amp; d)'!$G$3^3)</f>
        <v>59.474637231905945</v>
      </c>
      <c r="V43" s="19">
        <f>$B43*('Data &amp; d)'!$G$4*'Data &amp; d)'!$G$3^(1/2)*(-40+V$2)^(1/2))-((-40+V$2)*V$2)-('Data &amp; d)'!$G$3^3)</f>
        <v>-597.91760352872552</v>
      </c>
      <c r="W43" s="19">
        <f>$B43*('Data &amp; d)'!$G$4*'Data &amp; d)'!$G$3^(1/2)*(-40+W$2)^(1/2))-((-40+W$2)*W$2)-('Data &amp; d)'!$G$3^3)</f>
        <v>-1315.0894508044785</v>
      </c>
      <c r="X43" s="19">
        <f>$B43*('Data &amp; d)'!$G$4*'Data &amp; d)'!$G$3^(1/2)*(-40+X$2)^(1/2))-((-40+X$2)*X$2)-('Data &amp; d)'!$G$3^3)</f>
        <v>-2091.1895672028495</v>
      </c>
      <c r="Y43" s="19">
        <f>$B43*('Data &amp; d)'!$G$4*'Data &amp; d)'!$G$3^(1/2)*(-40+Y$2)^(1/2))-((-40+Y$2)*Y$2)-('Data &amp; d)'!$G$3^3)</f>
        <v>-2925.4834022036484</v>
      </c>
      <c r="Z43" s="20">
        <f>$B43*('Data &amp; d)'!$G$4*'Data &amp; d)'!$G$3^(1/2)*(-40+Z$2)^(1/2))-((-40+Z$2)*Z$2)-('Data &amp; d)'!$G$3^3)</f>
        <v>-3817.3319224681127</v>
      </c>
    </row>
    <row r="44" spans="1:26" x14ac:dyDescent="0.2">
      <c r="A44" s="73">
        <v>43506</v>
      </c>
      <c r="B44" s="75">
        <v>149.42174431477054</v>
      </c>
      <c r="C44">
        <f t="shared" si="2"/>
        <v>30.219794297206803</v>
      </c>
      <c r="D44">
        <f>B44*('Data &amp; d)'!$G$4*'Data &amp; d)'!$G$3^(1/2)*C44^(1/2))-(C44*$C$102)-('Data &amp; d)'!$G$3^3)</f>
        <v>3371.7820353189018</v>
      </c>
      <c r="F44" s="18">
        <f>$B44*('Data &amp; d)'!$G$4*'Data &amp; d)'!$G$3^(1/2)*(-40+F$2)^(1/2))-((-40+F$2)*F$2)-('Data &amp; d)'!$G$3^3)</f>
        <v>-1000</v>
      </c>
      <c r="G44" s="19">
        <f>$B44*('Data &amp; d)'!$G$4*'Data &amp; d)'!$G$3^(1/2)*(-40+G$2)^(1/2))-((-40+G$2)*G$2)-('Data &amp; d)'!$G$3^3)</f>
        <v>1416.4282165424174</v>
      </c>
      <c r="H44" s="19">
        <f>$B44*('Data &amp; d)'!$G$4*'Data &amp; d)'!$G$3^(1/2)*(-40+H$2)^(1/2))-((-40+H$2)*H$2)-('Data &amp; d)'!$G$3^3)</f>
        <v>2235.5436078692637</v>
      </c>
      <c r="I44" s="19">
        <f>$B44*('Data &amp; d)'!$G$4*'Data &amp; d)'!$G$3^(1/2)*(-40+I$2)^(1/2))-((-40+I$2)*I$2)-('Data &amp; d)'!$G$3^3)</f>
        <v>2750.0878755975145</v>
      </c>
      <c r="J44" s="19">
        <f>$B44*('Data &amp; d)'!$G$4*'Data &amp; d)'!$G$3^(1/2)*(-40+J$2)^(1/2))-((-40+J$2)*J$2)-('Data &amp; d)'!$G$3^3)</f>
        <v>3082.8564330848349</v>
      </c>
      <c r="K44" s="19">
        <f>$B44*('Data &amp; d)'!$G$4*'Data &amp; d)'!$G$3^(1/2)*(-40+K$2)^(1/2))-((-40+K$2)*K$2)-('Data &amp; d)'!$G$3^3)</f>
        <v>3281.4130498748809</v>
      </c>
      <c r="L44" s="19">
        <f>$B44*('Data &amp; d)'!$G$4*'Data &amp; d)'!$G$3^(1/2)*(-40+L$2)^(1/2))-((-40+L$2)*L$2)-('Data &amp; d)'!$G$3^3)</f>
        <v>3370.1513227187161</v>
      </c>
      <c r="M44" s="19">
        <f>$B44*('Data &amp; d)'!$G$4*'Data &amp; d)'!$G$3^(1/2)*(-40+M$2)^(1/2))-((-40+M$2)*M$2)-('Data &amp; d)'!$G$3^3)</f>
        <v>3363.5621670001055</v>
      </c>
      <c r="N44" s="19">
        <f>$B44*('Data &amp; d)'!$G$4*'Data &amp; d)'!$G$3^(1/2)*(-40+N$2)^(1/2))-((-40+N$2)*N$2)-('Data &amp; d)'!$G$3^3)</f>
        <v>3271.0872157385274</v>
      </c>
      <c r="O44" s="19">
        <f>$B44*('Data &amp; d)'!$G$4*'Data &amp; d)'!$G$3^(1/2)*(-40+O$2)^(1/2))-((-40+O$2)*O$2)-('Data &amp; d)'!$G$3^3)</f>
        <v>3099.2846496272541</v>
      </c>
      <c r="P44" s="19">
        <f>$B44*('Data &amp; d)'!$G$4*'Data &amp; d)'!$G$3^(1/2)*(-40+P$2)^(1/2))-((-40+P$2)*P$2)-('Data &amp; d)'!$G$3^3)</f>
        <v>2852.9294401104926</v>
      </c>
      <c r="Q44" s="19">
        <f>$B44*('Data &amp; d)'!$G$4*'Data &amp; d)'!$G$3^(1/2)*(-40+Q$2)^(1/2))-((-40+Q$2)*Q$2)-('Data &amp; d)'!$G$3^3)</f>
        <v>2535.6263049288336</v>
      </c>
      <c r="R44" s="19">
        <f>$B44*('Data &amp; d)'!$G$4*'Data &amp; d)'!$G$3^(1/2)*(-40+R$2)^(1/2))-((-40+R$2)*R$2)-('Data &amp; d)'!$G$3^3)</f>
        <v>2150.1757511950291</v>
      </c>
      <c r="S44" s="19">
        <f>$B44*('Data &amp; d)'!$G$4*'Data &amp; d)'!$G$3^(1/2)*(-40+S$2)^(1/2))-((-40+S$2)*S$2)-('Data &amp; d)'!$G$3^3)</f>
        <v>1698.8048752010836</v>
      </c>
      <c r="T44" s="19">
        <f>$B44*('Data &amp; d)'!$G$4*'Data &amp; d)'!$G$3^(1/2)*(-40+T$2)^(1/2))-((-40+T$2)*T$2)-('Data &amp; d)'!$G$3^3)</f>
        <v>1183.3193980590549</v>
      </c>
      <c r="U44" s="19">
        <f>$B44*('Data &amp; d)'!$G$4*'Data &amp; d)'!$G$3^(1/2)*(-40+U$2)^(1/2))-((-40+U$2)*U$2)-('Data &amp; d)'!$G$3^3)</f>
        <v>605.2074928711445</v>
      </c>
      <c r="V44" s="19">
        <f>$B44*('Data &amp; d)'!$G$4*'Data &amp; d)'!$G$3^(1/2)*(-40+V$2)^(1/2))-((-40+V$2)*V$2)-('Data &amp; d)'!$G$3^3)</f>
        <v>-34.287133830330276</v>
      </c>
      <c r="W44" s="19">
        <f>$B44*('Data &amp; d)'!$G$4*'Data &amp; d)'!$G$3^(1/2)*(-40+W$2)^(1/2))-((-40+W$2)*W$2)-('Data &amp; d)'!$G$3^3)</f>
        <v>-734.11246070873312</v>
      </c>
      <c r="X44" s="19">
        <f>$B44*('Data &amp; d)'!$G$4*'Data &amp; d)'!$G$3^(1/2)*(-40+X$2)^(1/2))-((-40+X$2)*X$2)-('Data &amp; d)'!$G$3^3)</f>
        <v>-1493.369176392207</v>
      </c>
      <c r="Y44" s="19">
        <f>$B44*('Data &amp; d)'!$G$4*'Data &amp; d)'!$G$3^(1/2)*(-40+Y$2)^(1/2))-((-40+Y$2)*Y$2)-('Data &amp; d)'!$G$3^3)</f>
        <v>-2311.2813374747311</v>
      </c>
      <c r="Z44" s="20">
        <f>$B44*('Data &amp; d)'!$G$4*'Data &amp; d)'!$G$3^(1/2)*(-40+Z$2)^(1/2))-((-40+Z$2)*Z$2)-('Data &amp; d)'!$G$3^3)</f>
        <v>-3187.1739002502381</v>
      </c>
    </row>
    <row r="45" spans="1:26" x14ac:dyDescent="0.2">
      <c r="A45" s="73">
        <v>43507</v>
      </c>
      <c r="B45" s="75">
        <v>144.28018479518826</v>
      </c>
      <c r="C45">
        <f t="shared" si="2"/>
        <v>30.219794297206803</v>
      </c>
      <c r="D45">
        <f>B45*('Data &amp; d)'!$G$4*'Data &amp; d)'!$G$3^(1/2)*C45^(1/2))-(C45*$C$102)-('Data &amp; d)'!$G$3^3)</f>
        <v>3148.3318968004078</v>
      </c>
      <c r="F45" s="18">
        <f>$B45*('Data &amp; d)'!$G$4*'Data &amp; d)'!$G$3^(1/2)*(-40+F$2)^(1/2))-((-40+F$2)*F$2)-('Data &amp; d)'!$G$3^3)</f>
        <v>-1000</v>
      </c>
      <c r="G45" s="19">
        <f>$B45*('Data &amp; d)'!$G$4*'Data &amp; d)'!$G$3^(1/2)*(-40+G$2)^(1/2))-((-40+G$2)*G$2)-('Data &amp; d)'!$G$3^3)</f>
        <v>1325.5374264881457</v>
      </c>
      <c r="H45" s="19">
        <f>$B45*('Data &amp; d)'!$G$4*'Data &amp; d)'!$G$3^(1/2)*(-40+H$2)^(1/2))-((-40+H$2)*H$2)-('Data &amp; d)'!$G$3^3)</f>
        <v>2107.0046198797072</v>
      </c>
      <c r="I45" s="19">
        <f>$B45*('Data &amp; d)'!$G$4*'Data &amp; d)'!$G$3^(1/2)*(-40+I$2)^(1/2))-((-40+I$2)*I$2)-('Data &amp; d)'!$G$3^3)</f>
        <v>2592.6604092834395</v>
      </c>
      <c r="J45" s="19">
        <f>$B45*('Data &amp; d)'!$G$4*'Data &amp; d)'!$G$3^(1/2)*(-40+J$2)^(1/2))-((-40+J$2)*J$2)-('Data &amp; d)'!$G$3^3)</f>
        <v>2901.0748529762914</v>
      </c>
      <c r="K45" s="19">
        <f>$B45*('Data &amp; d)'!$G$4*'Data &amp; d)'!$G$3^(1/2)*(-40+K$2)^(1/2))-((-40+K$2)*K$2)-('Data &amp; d)'!$G$3^3)</f>
        <v>3078.1750647848667</v>
      </c>
      <c r="L45" s="19">
        <f>$B45*('Data &amp; d)'!$G$4*'Data &amp; d)'!$G$3^(1/2)*(-40+L$2)^(1/2))-((-40+L$2)*L$2)-('Data &amp; d)'!$G$3^3)</f>
        <v>3147.5152647673176</v>
      </c>
      <c r="M45" s="19">
        <f>$B45*('Data &amp; d)'!$G$4*'Data &amp; d)'!$G$3^(1/2)*(-40+M$2)^(1/2))-((-40+M$2)*M$2)-('Data &amp; d)'!$G$3^3)</f>
        <v>3123.0877400503196</v>
      </c>
      <c r="N45" s="19">
        <f>$B45*('Data &amp; d)'!$G$4*'Data &amp; d)'!$G$3^(1/2)*(-40+N$2)^(1/2))-((-40+N$2)*N$2)-('Data &amp; d)'!$G$3^3)</f>
        <v>3014.0092397594144</v>
      </c>
      <c r="O45" s="19">
        <f>$B45*('Data &amp; d)'!$G$4*'Data &amp; d)'!$G$3^(1/2)*(-40+O$2)^(1/2))-((-40+O$2)*O$2)-('Data &amp; d)'!$G$3^3)</f>
        <v>2826.612279464438</v>
      </c>
      <c r="P45" s="19">
        <f>$B45*('Data &amp; d)'!$G$4*'Data &amp; d)'!$G$3^(1/2)*(-40+P$2)^(1/2))-((-40+P$2)*P$2)-('Data &amp; d)'!$G$3^3)</f>
        <v>2565.5075252068136</v>
      </c>
      <c r="Q45" s="19">
        <f>$B45*('Data &amp; d)'!$G$4*'Data &amp; d)'!$G$3^(1/2)*(-40+Q$2)^(1/2))-((-40+Q$2)*Q$2)-('Data &amp; d)'!$G$3^3)</f>
        <v>2234.175657419848</v>
      </c>
      <c r="R45" s="19">
        <f>$B45*('Data &amp; d)'!$G$4*'Data &amp; d)'!$G$3^(1/2)*(-40+R$2)^(1/2))-((-40+R$2)*R$2)-('Data &amp; d)'!$G$3^3)</f>
        <v>1835.3208185668791</v>
      </c>
      <c r="S45" s="19">
        <f>$B45*('Data &amp; d)'!$G$4*'Data &amp; d)'!$G$3^(1/2)*(-40+S$2)^(1/2))-((-40+S$2)*S$2)-('Data &amp; d)'!$G$3^3)</f>
        <v>1371.0934711929749</v>
      </c>
      <c r="T45" s="19">
        <f>$B45*('Data &amp; d)'!$G$4*'Data &amp; d)'!$G$3^(1/2)*(-40+T$2)^(1/2))-((-40+T$2)*T$2)-('Data &amp; d)'!$G$3^3)</f>
        <v>843.23720206276994</v>
      </c>
      <c r="U45" s="19">
        <f>$B45*('Data &amp; d)'!$G$4*'Data &amp; d)'!$G$3^(1/2)*(-40+U$2)^(1/2))-((-40+U$2)*U$2)-('Data &amp; d)'!$G$3^3)</f>
        <v>253.18897666731391</v>
      </c>
      <c r="V45" s="19">
        <f>$B45*('Data &amp; d)'!$G$4*'Data &amp; d)'!$G$3^(1/2)*(-40+V$2)^(1/2))-((-40+V$2)*V$2)-('Data &amp; d)'!$G$3^3)</f>
        <v>-397.85029404741726</v>
      </c>
      <c r="W45" s="19">
        <f>$B45*('Data &amp; d)'!$G$4*'Data &amp; d)'!$G$3^(1/2)*(-40+W$2)^(1/2))-((-40+W$2)*W$2)-('Data &amp; d)'!$G$3^3)</f>
        <v>-1108.8647884983347</v>
      </c>
      <c r="X45" s="19">
        <f>$B45*('Data &amp; d)'!$G$4*'Data &amp; d)'!$G$3^(1/2)*(-40+X$2)^(1/2))-((-40+X$2)*X$2)-('Data &amp; d)'!$G$3^3)</f>
        <v>-1878.9861403608775</v>
      </c>
      <c r="Y45" s="19">
        <f>$B45*('Data &amp; d)'!$G$4*'Data &amp; d)'!$G$3^(1/2)*(-40+Y$2)^(1/2))-((-40+Y$2)*Y$2)-('Data &amp; d)'!$G$3^3)</f>
        <v>-2707.4651062198736</v>
      </c>
      <c r="Z45" s="20">
        <f>$B45*('Data &amp; d)'!$G$4*'Data &amp; d)'!$G$3^(1/2)*(-40+Z$2)^(1/2))-((-40+Z$2)*Z$2)-('Data &amp; d)'!$G$3^3)</f>
        <v>-3593.6498704302667</v>
      </c>
    </row>
    <row r="46" spans="1:26" x14ac:dyDescent="0.2">
      <c r="A46" s="73">
        <v>43508</v>
      </c>
      <c r="B46" s="75">
        <v>151.10033552747629</v>
      </c>
      <c r="C46">
        <f t="shared" si="2"/>
        <v>30.219794297206803</v>
      </c>
      <c r="D46">
        <f>B46*('Data &amp; d)'!$G$4*'Data &amp; d)'!$G$3^(1/2)*C46^(1/2))-(C46*$C$102)-('Data &amp; d)'!$G$3^3)</f>
        <v>3444.7329440006906</v>
      </c>
      <c r="F46" s="18">
        <f>$B46*('Data &amp; d)'!$G$4*'Data &amp; d)'!$G$3^(1/2)*(-40+F$2)^(1/2))-((-40+F$2)*F$2)-('Data &amp; d)'!$G$3^3)</f>
        <v>-1000</v>
      </c>
      <c r="G46" s="19">
        <f>$B46*('Data &amp; d)'!$G$4*'Data &amp; d)'!$G$3^(1/2)*(-40+G$2)^(1/2))-((-40+G$2)*G$2)-('Data &amp; d)'!$G$3^3)</f>
        <v>1446.1017972760274</v>
      </c>
      <c r="H46" s="19">
        <f>$B46*('Data &amp; d)'!$G$4*'Data &amp; d)'!$G$3^(1/2)*(-40+H$2)^(1/2))-((-40+H$2)*H$2)-('Data &amp; d)'!$G$3^3)</f>
        <v>2277.5083881869077</v>
      </c>
      <c r="I46" s="19">
        <f>$B46*('Data &amp; d)'!$G$4*'Data &amp; d)'!$G$3^(1/2)*(-40+I$2)^(1/2))-((-40+I$2)*I$2)-('Data &amp; d)'!$G$3^3)</f>
        <v>2801.4840250706229</v>
      </c>
      <c r="J46" s="19">
        <f>$B46*('Data &amp; d)'!$G$4*'Data &amp; d)'!$G$3^(1/2)*(-40+J$2)^(1/2))-((-40+J$2)*J$2)-('Data &amp; d)'!$G$3^3)</f>
        <v>3142.2035945520547</v>
      </c>
      <c r="K46" s="19">
        <f>$B46*('Data &amp; d)'!$G$4*'Data &amp; d)'!$G$3^(1/2)*(-40+K$2)^(1/2))-((-40+K$2)*K$2)-('Data &amp; d)'!$G$3^3)</f>
        <v>3347.7651935310596</v>
      </c>
      <c r="L46" s="19">
        <f>$B46*('Data &amp; d)'!$G$4*'Data &amp; d)'!$G$3^(1/2)*(-40+L$2)^(1/2))-((-40+L$2)*L$2)-('Data &amp; d)'!$G$3^3)</f>
        <v>3442.8364543573416</v>
      </c>
      <c r="M46" s="19">
        <f>$B46*('Data &amp; d)'!$G$4*'Data &amp; d)'!$G$3^(1/2)*(-40+M$2)^(1/2))-((-40+M$2)*M$2)-('Data &amp; d)'!$G$3^3)</f>
        <v>3442.0710821300345</v>
      </c>
      <c r="N46" s="19">
        <f>$B46*('Data &amp; d)'!$G$4*'Data &amp; d)'!$G$3^(1/2)*(-40+N$2)^(1/2))-((-40+N$2)*N$2)-('Data &amp; d)'!$G$3^3)</f>
        <v>3355.0167763738154</v>
      </c>
      <c r="O46" s="19">
        <f>$B46*('Data &amp; d)'!$G$4*'Data &amp; d)'!$G$3^(1/2)*(-40+O$2)^(1/2))-((-40+O$2)*O$2)-('Data &amp; d)'!$G$3^3)</f>
        <v>3188.305391828083</v>
      </c>
      <c r="P46" s="19">
        <f>$B46*('Data &amp; d)'!$G$4*'Data &amp; d)'!$G$3^(1/2)*(-40+P$2)^(1/2))-((-40+P$2)*P$2)-('Data &amp; d)'!$G$3^3)</f>
        <v>2946.7655415615882</v>
      </c>
      <c r="Q46" s="19">
        <f>$B46*('Data &amp; d)'!$G$4*'Data &amp; d)'!$G$3^(1/2)*(-40+Q$2)^(1/2))-((-40+Q$2)*Q$2)-('Data &amp; d)'!$G$3^3)</f>
        <v>2634.0424384085363</v>
      </c>
      <c r="R46" s="19">
        <f>$B46*('Data &amp; d)'!$G$4*'Data &amp; d)'!$G$3^(1/2)*(-40+R$2)^(1/2))-((-40+R$2)*R$2)-('Data &amp; d)'!$G$3^3)</f>
        <v>2252.9680501412458</v>
      </c>
      <c r="S46" s="19">
        <f>$B46*('Data &amp; d)'!$G$4*'Data &amp; d)'!$G$3^(1/2)*(-40+S$2)^(1/2))-((-40+S$2)*S$2)-('Data &amp; d)'!$G$3^3)</f>
        <v>1805.7944920627342</v>
      </c>
      <c r="T46" s="19">
        <f>$B46*('Data &amp; d)'!$G$4*'Data &amp; d)'!$G$3^(1/2)*(-40+T$2)^(1/2))-((-40+T$2)*T$2)-('Data &amp; d)'!$G$3^3)</f>
        <v>1294.3477706029989</v>
      </c>
      <c r="U46" s="19">
        <f>$B46*('Data &amp; d)'!$G$4*'Data &amp; d)'!$G$3^(1/2)*(-40+U$2)^(1/2))-((-40+U$2)*U$2)-('Data &amp; d)'!$G$3^3)</f>
        <v>720.13277687475602</v>
      </c>
      <c r="V46" s="19">
        <f>$B46*('Data &amp; d)'!$G$4*'Data &amp; d)'!$G$3^(1/2)*(-40+V$2)^(1/2))-((-40+V$2)*V$2)-('Data &amp; d)'!$G$3^3)</f>
        <v>84.40718910410942</v>
      </c>
      <c r="W46" s="19">
        <f>$B46*('Data &amp; d)'!$G$4*'Data &amp; d)'!$G$3^(1/2)*(-40+W$2)^(1/2))-((-40+W$2)*W$2)-('Data &amp; d)'!$G$3^3)</f>
        <v>-611.76515305376597</v>
      </c>
      <c r="X46" s="19">
        <f>$B46*('Data &amp; d)'!$G$4*'Data &amp; d)'!$G$3^(1/2)*(-40+X$2)^(1/2))-((-40+X$2)*X$2)-('Data &amp; d)'!$G$3^3)</f>
        <v>-1367.4748354392759</v>
      </c>
      <c r="Y46" s="19">
        <f>$B46*('Data &amp; d)'!$G$4*'Data &amp; d)'!$G$3^(1/2)*(-40+Y$2)^(1/2))-((-40+Y$2)*Y$2)-('Data &amp; d)'!$G$3^3)</f>
        <v>-2181.9371977639312</v>
      </c>
      <c r="Z46" s="20">
        <f>$B46*('Data &amp; d)'!$G$4*'Data &amp; d)'!$G$3^(1/2)*(-40+Z$2)^(1/2))-((-40+Z$2)*Z$2)-('Data &amp; d)'!$G$3^3)</f>
        <v>-3054.4696129378808</v>
      </c>
    </row>
    <row r="47" spans="1:26" x14ac:dyDescent="0.2">
      <c r="A47" s="73">
        <v>43509</v>
      </c>
      <c r="B47" s="75">
        <v>128.31979970467432</v>
      </c>
      <c r="C47">
        <f t="shared" si="2"/>
        <v>30.219794297206803</v>
      </c>
      <c r="D47">
        <f>B47*('Data &amp; d)'!$G$4*'Data &amp; d)'!$G$3^(1/2)*C47^(1/2))-(C47*$C$102)-('Data &amp; d)'!$G$3^3)</f>
        <v>2454.6998877376013</v>
      </c>
      <c r="F47" s="18">
        <f>$B47*('Data &amp; d)'!$G$4*'Data &amp; d)'!$G$3^(1/2)*(-40+F$2)^(1/2))-((-40+F$2)*F$2)-('Data &amp; d)'!$G$3^3)</f>
        <v>-1000</v>
      </c>
      <c r="G47" s="19">
        <f>$B47*('Data &amp; d)'!$G$4*'Data &amp; d)'!$G$3^(1/2)*(-40+G$2)^(1/2))-((-40+G$2)*G$2)-('Data &amp; d)'!$G$3^3)</f>
        <v>1043.395013291869</v>
      </c>
      <c r="H47" s="19">
        <f>$B47*('Data &amp; d)'!$G$4*'Data &amp; d)'!$G$3^(1/2)*(-40+H$2)^(1/2))-((-40+H$2)*H$2)-('Data &amp; d)'!$G$3^3)</f>
        <v>1707.9949926168588</v>
      </c>
      <c r="I47" s="19">
        <f>$B47*('Data &amp; d)'!$G$4*'Data &amp; d)'!$G$3^(1/2)*(-40+I$2)^(1/2))-((-40+I$2)*I$2)-('Data &amp; d)'!$G$3^3)</f>
        <v>2103.975414657396</v>
      </c>
      <c r="J47" s="19">
        <f>$B47*('Data &amp; d)'!$G$4*'Data &amp; d)'!$G$3^(1/2)*(-40+J$2)^(1/2))-((-40+J$2)*J$2)-('Data &amp; d)'!$G$3^3)</f>
        <v>2336.7900265837379</v>
      </c>
      <c r="K47" s="19">
        <f>$B47*('Data &amp; d)'!$G$4*'Data &amp; d)'!$G$3^(1/2)*(-40+K$2)^(1/2))-((-40+K$2)*K$2)-('Data &amp; d)'!$G$3^3)</f>
        <v>2447.2854495421579</v>
      </c>
      <c r="L47" s="19">
        <f>$B47*('Data &amp; d)'!$G$4*'Data &amp; d)'!$G$3^(1/2)*(-40+L$2)^(1/2))-((-40+L$2)*L$2)-('Data &amp; d)'!$G$3^3)</f>
        <v>2456.4103176389444</v>
      </c>
      <c r="M47" s="19">
        <f>$B47*('Data &amp; d)'!$G$4*'Data &amp; d)'!$G$3^(1/2)*(-40+M$2)^(1/2))-((-40+M$2)*M$2)-('Data &amp; d)'!$G$3^3)</f>
        <v>2376.6090804293417</v>
      </c>
      <c r="N47" s="19">
        <f>$B47*('Data &amp; d)'!$G$4*'Data &amp; d)'!$G$3^(1/2)*(-40+N$2)^(1/2))-((-40+N$2)*N$2)-('Data &amp; d)'!$G$3^3)</f>
        <v>2215.9899852337176</v>
      </c>
      <c r="O47" s="19">
        <f>$B47*('Data &amp; d)'!$G$4*'Data &amp; d)'!$G$3^(1/2)*(-40+O$2)^(1/2))-((-40+O$2)*O$2)-('Data &amp; d)'!$G$3^3)</f>
        <v>1980.1850398756078</v>
      </c>
      <c r="P47" s="19">
        <f>$B47*('Data &amp; d)'!$G$4*'Data &amp; d)'!$G$3^(1/2)*(-40+P$2)^(1/2))-((-40+P$2)*P$2)-('Data &amp; d)'!$G$3^3)</f>
        <v>1673.2948749702318</v>
      </c>
      <c r="Q47" s="19">
        <f>$B47*('Data &amp; d)'!$G$4*'Data &amp; d)'!$G$3^(1/2)*(-40+Q$2)^(1/2))-((-40+Q$2)*Q$2)-('Data &amp; d)'!$G$3^3)</f>
        <v>1298.4151354023788</v>
      </c>
      <c r="R47" s="19">
        <f>$B47*('Data &amp; d)'!$G$4*'Data &amp; d)'!$G$3^(1/2)*(-40+R$2)^(1/2))-((-40+R$2)*R$2)-('Data &amp; d)'!$G$3^3)</f>
        <v>857.95082931479192</v>
      </c>
      <c r="S47" s="19">
        <f>$B47*('Data &amp; d)'!$G$4*'Data &amp; d)'!$G$3^(1/2)*(-40+S$2)^(1/2))-((-40+S$2)*S$2)-('Data &amp; d)'!$G$3^3)</f>
        <v>353.81453343065095</v>
      </c>
      <c r="T47" s="19">
        <f>$B47*('Data &amp; d)'!$G$4*'Data &amp; d)'!$G$3^(1/2)*(-40+T$2)^(1/2))-((-40+T$2)*T$2)-('Data &amp; d)'!$G$3^3)</f>
        <v>-212.44304239530538</v>
      </c>
      <c r="U47" s="19">
        <f>$B47*('Data &amp; d)'!$G$4*'Data &amp; d)'!$G$3^(1/2)*(-40+U$2)^(1/2))-((-40+U$2)*U$2)-('Data &amp; d)'!$G$3^3)</f>
        <v>-839.54389090063705</v>
      </c>
      <c r="V47" s="19">
        <f>$B47*('Data &amp; d)'!$G$4*'Data &amp; d)'!$G$3^(1/2)*(-40+V$2)^(1/2))-((-40+V$2)*V$2)-('Data &amp; d)'!$G$3^3)</f>
        <v>-1526.4199468325241</v>
      </c>
      <c r="W47" s="19">
        <f>$B47*('Data &amp; d)'!$G$4*'Data &amp; d)'!$G$3^(1/2)*(-40+W$2)^(1/2))-((-40+W$2)*W$2)-('Data &amp; d)'!$G$3^3)</f>
        <v>-2272.1677595732472</v>
      </c>
      <c r="X47" s="19">
        <f>$B47*('Data &amp; d)'!$G$4*'Data &amp; d)'!$G$3^(1/2)*(-40+X$2)^(1/2))-((-40+X$2)*X$2)-('Data &amp; d)'!$G$3^3)</f>
        <v>-3076.0150221494241</v>
      </c>
      <c r="Y47" s="19">
        <f>$B47*('Data &amp; d)'!$G$4*'Data &amp; d)'!$G$3^(1/2)*(-40+Y$2)^(1/2))-((-40+Y$2)*Y$2)-('Data &amp; d)'!$G$3^3)</f>
        <v>-3937.295373029141</v>
      </c>
      <c r="Z47" s="20">
        <f>$B47*('Data &amp; d)'!$G$4*'Data &amp; d)'!$G$3^(1/2)*(-40+Z$2)^(1/2))-((-40+Z$2)*Z$2)-('Data &amp; d)'!$G$3^3)</f>
        <v>-4855.4291009156841</v>
      </c>
    </row>
    <row r="48" spans="1:26" x14ac:dyDescent="0.2">
      <c r="A48" s="73">
        <v>43510</v>
      </c>
      <c r="B48" s="75">
        <v>127.15446360601614</v>
      </c>
      <c r="C48">
        <f t="shared" si="2"/>
        <v>30.219794297206803</v>
      </c>
      <c r="D48">
        <f>B48*('Data &amp; d)'!$G$4*'Data &amp; d)'!$G$3^(1/2)*C48^(1/2))-(C48*$C$102)-('Data &amp; d)'!$G$3^3)</f>
        <v>2404.0548428491725</v>
      </c>
      <c r="F48" s="18">
        <f>$B48*('Data &amp; d)'!$G$4*'Data &amp; d)'!$G$3^(1/2)*(-40+F$2)^(1/2))-((-40+F$2)*F$2)-('Data &amp; d)'!$G$3^3)</f>
        <v>-1000</v>
      </c>
      <c r="G48" s="19">
        <f>$B48*('Data &amp; d)'!$G$4*'Data &amp; d)'!$G$3^(1/2)*(-40+G$2)^(1/2))-((-40+G$2)*G$2)-('Data &amp; d)'!$G$3^3)</f>
        <v>1022.7945868488018</v>
      </c>
      <c r="H48" s="19">
        <f>$B48*('Data &amp; d)'!$G$4*'Data &amp; d)'!$G$3^(1/2)*(-40+H$2)^(1/2))-((-40+H$2)*H$2)-('Data &amp; d)'!$G$3^3)</f>
        <v>1678.861590150404</v>
      </c>
      <c r="I48" s="19">
        <f>$B48*('Data &amp; d)'!$G$4*'Data &amp; d)'!$G$3^(1/2)*(-40+I$2)^(1/2))-((-40+I$2)*I$2)-('Data &amp; d)'!$G$3^3)</f>
        <v>2068.2944294004187</v>
      </c>
      <c r="J48" s="19">
        <f>$B48*('Data &amp; d)'!$G$4*'Data &amp; d)'!$G$3^(1/2)*(-40+J$2)^(1/2))-((-40+J$2)*J$2)-('Data &amp; d)'!$G$3^3)</f>
        <v>2295.5891736976037</v>
      </c>
      <c r="K48" s="19">
        <f>$B48*('Data &amp; d)'!$G$4*'Data &amp; d)'!$G$3^(1/2)*(-40+K$2)^(1/2))-((-40+K$2)*K$2)-('Data &amp; d)'!$G$3^3)</f>
        <v>2401.2214956499765</v>
      </c>
      <c r="L48" s="19">
        <f>$B48*('Data &amp; d)'!$G$4*'Data &amp; d)'!$G$3^(1/2)*(-40+L$2)^(1/2))-((-40+L$2)*L$2)-('Data &amp; d)'!$G$3^3)</f>
        <v>2405.9497843696927</v>
      </c>
      <c r="M48" s="19">
        <f>$B48*('Data &amp; d)'!$G$4*'Data &amp; d)'!$G$3^(1/2)*(-40+M$2)^(1/2))-((-40+M$2)*M$2)-('Data &amp; d)'!$G$3^3)</f>
        <v>2322.1054751591082</v>
      </c>
      <c r="N48" s="19">
        <f>$B48*('Data &amp; d)'!$G$4*'Data &amp; d)'!$G$3^(1/2)*(-40+N$2)^(1/2))-((-40+N$2)*N$2)-('Data &amp; d)'!$G$3^3)</f>
        <v>2157.7231803008081</v>
      </c>
      <c r="O48" s="19">
        <f>$B48*('Data &amp; d)'!$G$4*'Data &amp; d)'!$G$3^(1/2)*(-40+O$2)^(1/2))-((-40+O$2)*O$2)-('Data &amp; d)'!$G$3^3)</f>
        <v>1918.3837605464068</v>
      </c>
      <c r="P48" s="19">
        <f>$B48*('Data &amp; d)'!$G$4*'Data &amp; d)'!$G$3^(1/2)*(-40+P$2)^(1/2))-((-40+P$2)*P$2)-('Data &amp; d)'!$G$3^3)</f>
        <v>1608.1506066393786</v>
      </c>
      <c r="Q48" s="19">
        <f>$B48*('Data &amp; d)'!$G$4*'Data &amp; d)'!$G$3^(1/2)*(-40+Q$2)^(1/2))-((-40+Q$2)*Q$2)-('Data &amp; d)'!$G$3^3)</f>
        <v>1230.0912503694099</v>
      </c>
      <c r="R48" s="19">
        <f>$B48*('Data &amp; d)'!$G$4*'Data &amp; d)'!$G$3^(1/2)*(-40+R$2)^(1/2))-((-40+R$2)*R$2)-('Data &amp; d)'!$G$3^3)</f>
        <v>786.58885880083744</v>
      </c>
      <c r="S48" s="19">
        <f>$B48*('Data &amp; d)'!$G$4*'Data &amp; d)'!$G$3^(1/2)*(-40+S$2)^(1/2))-((-40+S$2)*S$2)-('Data &amp; d)'!$G$3^3)</f>
        <v>279.53863959374848</v>
      </c>
      <c r="T48" s="19">
        <f>$B48*('Data &amp; d)'!$G$4*'Data &amp; d)'!$G$3^(1/2)*(-40+T$2)^(1/2))-((-40+T$2)*T$2)-('Data &amp; d)'!$G$3^3)</f>
        <v>-289.52278016670061</v>
      </c>
      <c r="U48" s="19">
        <f>$B48*('Data &amp; d)'!$G$4*'Data &amp; d)'!$G$3^(1/2)*(-40+U$2)^(1/2))-((-40+U$2)*U$2)-('Data &amp; d)'!$G$3^3)</f>
        <v>-919.3289994394072</v>
      </c>
      <c r="V48" s="19">
        <f>$B48*('Data &amp; d)'!$G$4*'Data &amp; d)'!$G$3^(1/2)*(-40+V$2)^(1/2))-((-40+V$2)*V$2)-('Data &amp; d)'!$G$3^3)</f>
        <v>-1608.8216526047927</v>
      </c>
      <c r="W48" s="19">
        <f>$B48*('Data &amp; d)'!$G$4*'Data &amp; d)'!$G$3^(1/2)*(-40+W$2)^(1/2))-((-40+W$2)*W$2)-('Data &amp; d)'!$G$3^3)</f>
        <v>-2357.1054937307781</v>
      </c>
      <c r="X48" s="19">
        <f>$B48*('Data &amp; d)'!$G$4*'Data &amp; d)'!$G$3^(1/2)*(-40+X$2)^(1/2))-((-40+X$2)*X$2)-('Data &amp; d)'!$G$3^3)</f>
        <v>-3163.4152295487875</v>
      </c>
      <c r="Y48" s="19">
        <f>$B48*('Data &amp; d)'!$G$4*'Data &amp; d)'!$G$3^(1/2)*(-40+Y$2)^(1/2))-((-40+Y$2)*Y$2)-('Data &amp; d)'!$G$3^3)</f>
        <v>-4027.0905500883127</v>
      </c>
      <c r="Z48" s="20">
        <f>$B48*('Data &amp; d)'!$G$4*'Data &amp; d)'!$G$3^(1/2)*(-40+Z$2)^(1/2))-((-40+Z$2)*Z$2)-('Data &amp; d)'!$G$3^3)</f>
        <v>-4947.5570087000469</v>
      </c>
    </row>
    <row r="49" spans="1:26" x14ac:dyDescent="0.2">
      <c r="A49" s="73">
        <v>43511</v>
      </c>
      <c r="B49" s="75">
        <v>127.00080363703535</v>
      </c>
      <c r="C49">
        <f t="shared" si="2"/>
        <v>30.219794297206803</v>
      </c>
      <c r="D49">
        <f>B49*('Data &amp; d)'!$G$4*'Data &amp; d)'!$G$3^(1/2)*C49^(1/2))-(C49*$C$102)-('Data &amp; d)'!$G$3^3)</f>
        <v>2397.3768415107193</v>
      </c>
      <c r="F49" s="18">
        <f>$B49*('Data &amp; d)'!$G$4*'Data &amp; d)'!$G$3^(1/2)*(-40+F$2)^(1/2))-((-40+F$2)*F$2)-('Data &amp; d)'!$G$3^3)</f>
        <v>-1000</v>
      </c>
      <c r="G49" s="19">
        <f>$B49*('Data &amp; d)'!$G$4*'Data &amp; d)'!$G$3^(1/2)*(-40+G$2)^(1/2))-((-40+G$2)*G$2)-('Data &amp; d)'!$G$3^3)</f>
        <v>1020.0782366972212</v>
      </c>
      <c r="H49" s="19">
        <f>$B49*('Data &amp; d)'!$G$4*'Data &amp; d)'!$G$3^(1/2)*(-40+H$2)^(1/2))-((-40+H$2)*H$2)-('Data &amp; d)'!$G$3^3)</f>
        <v>1675.0200909258842</v>
      </c>
      <c r="I49" s="19">
        <f>$B49*('Data &amp; d)'!$G$4*'Data &amp; d)'!$G$3^(1/2)*(-40+I$2)^(1/2))-((-40+I$2)*I$2)-('Data &amp; d)'!$G$3^3)</f>
        <v>2063.5895729267336</v>
      </c>
      <c r="J49" s="19">
        <f>$B49*('Data &amp; d)'!$G$4*'Data &amp; d)'!$G$3^(1/2)*(-40+J$2)^(1/2))-((-40+J$2)*J$2)-('Data &amp; d)'!$G$3^3)</f>
        <v>2290.1564733944424</v>
      </c>
      <c r="K49" s="19">
        <f>$B49*('Data &amp; d)'!$G$4*'Data &amp; d)'!$G$3^(1/2)*(-40+K$2)^(1/2))-((-40+K$2)*K$2)-('Data &amp; d)'!$G$3^3)</f>
        <v>2395.1475520603499</v>
      </c>
      <c r="L49" s="19">
        <f>$B49*('Data &amp; d)'!$G$4*'Data &amp; d)'!$G$3^(1/2)*(-40+L$2)^(1/2))-((-40+L$2)*L$2)-('Data &amp; d)'!$G$3^3)</f>
        <v>2399.2961125355878</v>
      </c>
      <c r="M49" s="19">
        <f>$B49*('Data &amp; d)'!$G$4*'Data &amp; d)'!$G$3^(1/2)*(-40+M$2)^(1/2))-((-40+M$2)*M$2)-('Data &amp; d)'!$G$3^3)</f>
        <v>2314.9186881842525</v>
      </c>
      <c r="N49" s="19">
        <f>$B49*('Data &amp; d)'!$G$4*'Data &amp; d)'!$G$3^(1/2)*(-40+N$2)^(1/2))-((-40+N$2)*N$2)-('Data &amp; d)'!$G$3^3)</f>
        <v>2150.0401818517685</v>
      </c>
      <c r="O49" s="19">
        <f>$B49*('Data &amp; d)'!$G$4*'Data &amp; d)'!$G$3^(1/2)*(-40+O$2)^(1/2))-((-40+O$2)*O$2)-('Data &amp; d)'!$G$3^3)</f>
        <v>1910.2347100916641</v>
      </c>
      <c r="P49" s="19">
        <f>$B49*('Data &amp; d)'!$G$4*'Data &amp; d)'!$G$3^(1/2)*(-40+P$2)^(1/2))-((-40+P$2)*P$2)-('Data &amp; d)'!$G$3^3)</f>
        <v>1599.5607532378399</v>
      </c>
      <c r="Q49" s="19">
        <f>$B49*('Data &amp; d)'!$G$4*'Data &amp; d)'!$G$3^(1/2)*(-40+Q$2)^(1/2))-((-40+Q$2)*Q$2)-('Data &amp; d)'!$G$3^3)</f>
        <v>1221.0821361173921</v>
      </c>
      <c r="R49" s="19">
        <f>$B49*('Data &amp; d)'!$G$4*'Data &amp; d)'!$G$3^(1/2)*(-40+R$2)^(1/2))-((-40+R$2)*R$2)-('Data &amp; d)'!$G$3^3)</f>
        <v>777.17914585346716</v>
      </c>
      <c r="S49" s="19">
        <f>$B49*('Data &amp; d)'!$G$4*'Data &amp; d)'!$G$3^(1/2)*(-40+S$2)^(1/2))-((-40+S$2)*S$2)-('Data &amp; d)'!$G$3^3)</f>
        <v>269.74469984010921</v>
      </c>
      <c r="T49" s="19">
        <f>$B49*('Data &amp; d)'!$G$4*'Data &amp; d)'!$G$3^(1/2)*(-40+T$2)^(1/2))-((-40+T$2)*T$2)-('Data &amp; d)'!$G$3^3)</f>
        <v>-299.68643177642662</v>
      </c>
      <c r="U49" s="19">
        <f>$B49*('Data &amp; d)'!$G$4*'Data &amp; d)'!$G$3^(1/2)*(-40+U$2)^(1/2))-((-40+U$2)*U$2)-('Data &amp; d)'!$G$3^3)</f>
        <v>-929.84937833894764</v>
      </c>
      <c r="V49" s="19">
        <f>$B49*('Data &amp; d)'!$G$4*'Data &amp; d)'!$G$3^(1/2)*(-40+V$2)^(1/2))-((-40+V$2)*V$2)-('Data &amp; d)'!$G$3^3)</f>
        <v>-1619.6870532111152</v>
      </c>
      <c r="W49" s="19">
        <f>$B49*('Data &amp; d)'!$G$4*'Data &amp; d)'!$G$3^(1/2)*(-40+W$2)^(1/2))-((-40+W$2)*W$2)-('Data &amp; d)'!$G$3^3)</f>
        <v>-2368.3052923219093</v>
      </c>
      <c r="X49" s="19">
        <f>$B49*('Data &amp; d)'!$G$4*'Data &amp; d)'!$G$3^(1/2)*(-40+X$2)^(1/2))-((-40+X$2)*X$2)-('Data &amp; d)'!$G$3^3)</f>
        <v>-3174.9397272223468</v>
      </c>
      <c r="Y49" s="19">
        <f>$B49*('Data &amp; d)'!$G$4*'Data &amp; d)'!$G$3^(1/2)*(-40+Y$2)^(1/2))-((-40+Y$2)*Y$2)-('Data &amp; d)'!$G$3^3)</f>
        <v>-4038.9308458943251</v>
      </c>
      <c r="Z49" s="20">
        <f>$B49*('Data &amp; d)'!$G$4*'Data &amp; d)'!$G$3^(1/2)*(-40+Z$2)^(1/2))-((-40+Z$2)*Z$2)-('Data &amp; d)'!$G$3^3)</f>
        <v>-4959.7048958793002</v>
      </c>
    </row>
    <row r="50" spans="1:26" x14ac:dyDescent="0.2">
      <c r="A50" s="73">
        <v>43512</v>
      </c>
      <c r="B50" s="75">
        <v>146.00190695821087</v>
      </c>
      <c r="C50">
        <f t="shared" si="2"/>
        <v>30.219794297206803</v>
      </c>
      <c r="D50">
        <f>B50*('Data &amp; d)'!$G$4*'Data &amp; d)'!$G$3^(1/2)*C50^(1/2))-(C50*$C$102)-('Data &amp; d)'!$G$3^3)</f>
        <v>3223.1572594851168</v>
      </c>
      <c r="F50" s="18">
        <f>$B50*('Data &amp; d)'!$G$4*'Data &amp; d)'!$G$3^(1/2)*(-40+F$2)^(1/2))-((-40+F$2)*F$2)-('Data &amp; d)'!$G$3^3)</f>
        <v>-1000</v>
      </c>
      <c r="G50" s="19">
        <f>$B50*('Data &amp; d)'!$G$4*'Data &amp; d)'!$G$3^(1/2)*(-40+G$2)^(1/2))-((-40+G$2)*G$2)-('Data &amp; d)'!$G$3^3)</f>
        <v>1355.9734619079572</v>
      </c>
      <c r="H50" s="19">
        <f>$B50*('Data &amp; d)'!$G$4*'Data &amp; d)'!$G$3^(1/2)*(-40+H$2)^(1/2))-((-40+H$2)*H$2)-('Data &amp; d)'!$G$3^3)</f>
        <v>2150.0476739552723</v>
      </c>
      <c r="I50" s="19">
        <f>$B50*('Data &amp; d)'!$G$4*'Data &amp; d)'!$G$3^(1/2)*(-40+I$2)^(1/2))-((-40+I$2)*I$2)-('Data &amp; d)'!$G$3^3)</f>
        <v>2645.3771690115191</v>
      </c>
      <c r="J50" s="19">
        <f>$B50*('Data &amp; d)'!$G$4*'Data &amp; d)'!$G$3^(1/2)*(-40+J$2)^(1/2))-((-40+J$2)*J$2)-('Data &amp; d)'!$G$3^3)</f>
        <v>2961.9469238159145</v>
      </c>
      <c r="K50" s="19">
        <f>$B50*('Data &amp; d)'!$G$4*'Data &amp; d)'!$G$3^(1/2)*(-40+K$2)^(1/2))-((-40+K$2)*K$2)-('Data &amp; d)'!$G$3^3)</f>
        <v>3146.2321089491561</v>
      </c>
      <c r="L50" s="19">
        <f>$B50*('Data &amp; d)'!$G$4*'Data &amp; d)'!$G$3^(1/2)*(-40+L$2)^(1/2))-((-40+L$2)*L$2)-('Data &amp; d)'!$G$3^3)</f>
        <v>3222.0680213391315</v>
      </c>
      <c r="M50" s="19">
        <f>$B50*('Data &amp; d)'!$G$4*'Data &amp; d)'!$G$3^(1/2)*(-40+M$2)^(1/2))-((-40+M$2)*M$2)-('Data &amp; d)'!$G$3^3)</f>
        <v>3203.6139206658936</v>
      </c>
      <c r="N50" s="19">
        <f>$B50*('Data &amp; d)'!$G$4*'Data &amp; d)'!$G$3^(1/2)*(-40+N$2)^(1/2))-((-40+N$2)*N$2)-('Data &amp; d)'!$G$3^3)</f>
        <v>3100.0953479105447</v>
      </c>
      <c r="O50" s="19">
        <f>$B50*('Data &amp; d)'!$G$4*'Data &amp; d)'!$G$3^(1/2)*(-40+O$2)^(1/2))-((-40+O$2)*O$2)-('Data &amp; d)'!$G$3^3)</f>
        <v>2917.9203857238726</v>
      </c>
      <c r="P50" s="19">
        <f>$B50*('Data &amp; d)'!$G$4*'Data &amp; d)'!$G$3^(1/2)*(-40+P$2)^(1/2))-((-40+P$2)*P$2)-('Data &amp; d)'!$G$3^3)</f>
        <v>2661.7547200789768</v>
      </c>
      <c r="Q50" s="19">
        <f>$B50*('Data &amp; d)'!$G$4*'Data &amp; d)'!$G$3^(1/2)*(-40+Q$2)^(1/2))-((-40+Q$2)*Q$2)-('Data &amp; d)'!$G$3^3)</f>
        <v>2335.1205670133295</v>
      </c>
      <c r="R50" s="19">
        <f>$B50*('Data &amp; d)'!$G$4*'Data &amp; d)'!$G$3^(1/2)*(-40+R$2)^(1/2))-((-40+R$2)*R$2)-('Data &amp; d)'!$G$3^3)</f>
        <v>1940.7543380230381</v>
      </c>
      <c r="S50" s="19">
        <f>$B50*('Data &amp; d)'!$G$4*'Data &amp; d)'!$G$3^(1/2)*(-40+S$2)^(1/2))-((-40+S$2)*S$2)-('Data &amp; d)'!$G$3^3)</f>
        <v>1480.8321575209429</v>
      </c>
      <c r="T50" s="19">
        <f>$B50*('Data &amp; d)'!$G$4*'Data &amp; d)'!$G$3^(1/2)*(-40+T$2)^(1/2))-((-40+T$2)*T$2)-('Data &amp; d)'!$G$3^3)</f>
        <v>957.11841881542023</v>
      </c>
      <c r="U50" s="19">
        <f>$B50*('Data &amp; d)'!$G$4*'Data &amp; d)'!$G$3^(1/2)*(-40+U$2)^(1/2))-((-40+U$2)*U$2)-('Data &amp; d)'!$G$3^3)</f>
        <v>371.06723497282292</v>
      </c>
      <c r="V50" s="19">
        <f>$B50*('Data &amp; d)'!$G$4*'Data &amp; d)'!$G$3^(1/2)*(-40+V$2)^(1/2))-((-40+V$2)*V$2)-('Data &amp; d)'!$G$3^3)</f>
        <v>-276.10615236817102</v>
      </c>
      <c r="W50" s="19">
        <f>$B50*('Data &amp; d)'!$G$4*'Data &amp; d)'!$G$3^(1/2)*(-40+W$2)^(1/2))-((-40+W$2)*W$2)-('Data &amp; d)'!$G$3^3)</f>
        <v>-983.37379963741296</v>
      </c>
      <c r="X50" s="19">
        <f>$B50*('Data &amp; d)'!$G$4*'Data &amp; d)'!$G$3^(1/2)*(-40+X$2)^(1/2))-((-40+X$2)*X$2)-('Data &amp; d)'!$G$3^3)</f>
        <v>-1749.856978134183</v>
      </c>
      <c r="Y50" s="19">
        <f>$B50*('Data &amp; d)'!$G$4*'Data &amp; d)'!$G$3^(1/2)*(-40+Y$2)^(1/2))-((-40+Y$2)*Y$2)-('Data &amp; d)'!$G$3^3)</f>
        <v>-2574.7975035828913</v>
      </c>
      <c r="Z50" s="20">
        <f>$B50*('Data &amp; d)'!$G$4*'Data &amp; d)'!$G$3^(1/2)*(-40+Z$2)^(1/2))-((-40+Z$2)*Z$2)-('Data &amp; d)'!$G$3^3)</f>
        <v>-3457.5357821016878</v>
      </c>
    </row>
    <row r="51" spans="1:26" x14ac:dyDescent="0.2">
      <c r="A51" s="73">
        <v>43513</v>
      </c>
      <c r="B51" s="75">
        <v>147.50647722166775</v>
      </c>
      <c r="C51">
        <f t="shared" si="2"/>
        <v>30.219794297206803</v>
      </c>
      <c r="D51">
        <f>B51*('Data &amp; d)'!$G$4*'Data &amp; d)'!$G$3^(1/2)*C51^(1/2))-(C51*$C$102)-('Data &amp; d)'!$G$3^3)</f>
        <v>3288.5452866974447</v>
      </c>
      <c r="F51" s="18">
        <f>$B51*('Data &amp; d)'!$G$4*'Data &amp; d)'!$G$3^(1/2)*(-40+F$2)^(1/2))-((-40+F$2)*F$2)-('Data &amp; d)'!$G$3^3)</f>
        <v>-1000</v>
      </c>
      <c r="G51" s="19">
        <f>$B51*('Data &amp; d)'!$G$4*'Data &amp; d)'!$G$3^(1/2)*(-40+G$2)^(1/2))-((-40+G$2)*G$2)-('Data &amp; d)'!$G$3^3)</f>
        <v>1382.5707578095071</v>
      </c>
      <c r="H51" s="19">
        <f>$B51*('Data &amp; d)'!$G$4*'Data &amp; d)'!$G$3^(1/2)*(-40+H$2)^(1/2))-((-40+H$2)*H$2)-('Data &amp; d)'!$G$3^3)</f>
        <v>2187.6619305416943</v>
      </c>
      <c r="I51" s="19">
        <f>$B51*('Data &amp; d)'!$G$4*'Data &amp; d)'!$G$3^(1/2)*(-40+I$2)^(1/2))-((-40+I$2)*I$2)-('Data &amp; d)'!$G$3^3)</f>
        <v>2691.4450368569469</v>
      </c>
      <c r="J51" s="19">
        <f>$B51*('Data &amp; d)'!$G$4*'Data &amp; d)'!$G$3^(1/2)*(-40+J$2)^(1/2))-((-40+J$2)*J$2)-('Data &amp; d)'!$G$3^3)</f>
        <v>3015.1415156190142</v>
      </c>
      <c r="K51" s="19">
        <f>$B51*('Data &amp; d)'!$G$4*'Data &amp; d)'!$G$3^(1/2)*(-40+K$2)^(1/2))-((-40+K$2)*K$2)-('Data &amp; d)'!$G$3^3)</f>
        <v>3205.7054706026984</v>
      </c>
      <c r="L51" s="19">
        <f>$B51*('Data &amp; d)'!$G$4*'Data &amp; d)'!$G$3^(1/2)*(-40+L$2)^(1/2))-((-40+L$2)*L$2)-('Data &amp; d)'!$G$3^3)</f>
        <v>3287.2178248357468</v>
      </c>
      <c r="M51" s="19">
        <f>$B51*('Data &amp; d)'!$G$4*'Data &amp; d)'!$G$3^(1/2)*(-40+M$2)^(1/2))-((-40+M$2)*M$2)-('Data &amp; d)'!$G$3^3)</f>
        <v>3273.9837511681917</v>
      </c>
      <c r="N51" s="19">
        <f>$B51*('Data &amp; d)'!$G$4*'Data &amp; d)'!$G$3^(1/2)*(-40+N$2)^(1/2))-((-40+N$2)*N$2)-('Data &amp; d)'!$G$3^3)</f>
        <v>3175.3238610833887</v>
      </c>
      <c r="O51" s="19">
        <f>$B51*('Data &amp; d)'!$G$4*'Data &amp; d)'!$G$3^(1/2)*(-40+O$2)^(1/2))-((-40+O$2)*O$2)-('Data &amp; d)'!$G$3^3)</f>
        <v>2997.7122734285222</v>
      </c>
      <c r="P51" s="19">
        <f>$B51*('Data &amp; d)'!$G$4*'Data &amp; d)'!$G$3^(1/2)*(-40+P$2)^(1/2))-((-40+P$2)*P$2)-('Data &amp; d)'!$G$3^3)</f>
        <v>2745.8627547293363</v>
      </c>
      <c r="Q51" s="19">
        <f>$B51*('Data &amp; d)'!$G$4*'Data &amp; d)'!$G$3^(1/2)*(-40+Q$2)^(1/2))-((-40+Q$2)*Q$2)-('Data &amp; d)'!$G$3^3)</f>
        <v>2423.3338179568273</v>
      </c>
      <c r="R51" s="19">
        <f>$B51*('Data &amp; d)'!$G$4*'Data &amp; d)'!$G$3^(1/2)*(-40+R$2)^(1/2))-((-40+R$2)*R$2)-('Data &amp; d)'!$G$3^3)</f>
        <v>2032.8900737138938</v>
      </c>
      <c r="S51" s="19">
        <f>$B51*('Data &amp; d)'!$G$4*'Data &amp; d)'!$G$3^(1/2)*(-40+S$2)^(1/2))-((-40+S$2)*S$2)-('Data &amp; d)'!$G$3^3)</f>
        <v>1576.7300716826685</v>
      </c>
      <c r="T51" s="19">
        <f>$B51*('Data &amp; d)'!$G$4*'Data &amp; d)'!$G$3^(1/2)*(-40+T$2)^(1/2))-((-40+T$2)*T$2)-('Data &amp; d)'!$G$3^3)</f>
        <v>1056.6363874936669</v>
      </c>
      <c r="U51" s="19">
        <f>$B51*('Data &amp; d)'!$G$4*'Data &amp; d)'!$G$3^(1/2)*(-40+U$2)^(1/2))-((-40+U$2)*U$2)-('Data &amp; d)'!$G$3^3)</f>
        <v>474.07811905367635</v>
      </c>
      <c r="V51" s="19">
        <f>$B51*('Data &amp; d)'!$G$4*'Data &amp; d)'!$G$3^(1/2)*(-40+V$2)^(1/2))-((-40+V$2)*V$2)-('Data &amp; d)'!$G$3^3)</f>
        <v>-169.71696876197166</v>
      </c>
      <c r="W51" s="19">
        <f>$B51*('Data &amp; d)'!$G$4*'Data &amp; d)'!$G$3^(1/2)*(-40+W$2)^(1/2))-((-40+W$2)*W$2)-('Data &amp; d)'!$G$3^3)</f>
        <v>-873.7103392795143</v>
      </c>
      <c r="X51" s="19">
        <f>$B51*('Data &amp; d)'!$G$4*'Data &amp; d)'!$G$3^(1/2)*(-40+X$2)^(1/2))-((-40+X$2)*X$2)-('Data &amp; d)'!$G$3^3)</f>
        <v>-1637.0142083749161</v>
      </c>
      <c r="Y51" s="19">
        <f>$B51*('Data &amp; d)'!$G$4*'Data &amp; d)'!$G$3^(1/2)*(-40+Y$2)^(1/2))-((-40+Y$2)*Y$2)-('Data &amp; d)'!$G$3^3)</f>
        <v>-2458.8625785765871</v>
      </c>
      <c r="Z51" s="20">
        <f>$B51*('Data &amp; d)'!$G$4*'Data &amp; d)'!$G$3^(1/2)*(-40+Z$2)^(1/2))-((-40+Z$2)*Z$2)-('Data &amp; d)'!$G$3^3)</f>
        <v>-3338.5890587946033</v>
      </c>
    </row>
    <row r="52" spans="1:26" x14ac:dyDescent="0.2">
      <c r="A52" s="73">
        <v>43514</v>
      </c>
      <c r="B52" s="75">
        <v>132.47606236389731</v>
      </c>
      <c r="C52">
        <f t="shared" si="2"/>
        <v>30.219794297206803</v>
      </c>
      <c r="D52">
        <f>B52*('Data &amp; d)'!$G$4*'Data &amp; d)'!$G$3^(1/2)*C52^(1/2))-(C52*$C$102)-('Data &amp; d)'!$G$3^3)</f>
        <v>2635.3294152934891</v>
      </c>
      <c r="F52" s="18">
        <f>$B52*('Data &amp; d)'!$G$4*'Data &amp; d)'!$G$3^(1/2)*(-40+F$2)^(1/2))-((-40+F$2)*F$2)-('Data &amp; d)'!$G$3^3)</f>
        <v>-1000</v>
      </c>
      <c r="G52" s="19">
        <f>$B52*('Data &amp; d)'!$G$4*'Data &amp; d)'!$G$3^(1/2)*(-40+G$2)^(1/2))-((-40+G$2)*G$2)-('Data &amp; d)'!$G$3^3)</f>
        <v>1116.8680510600943</v>
      </c>
      <c r="H52" s="19">
        <f>$B52*('Data &amp; d)'!$G$4*'Data &amp; d)'!$G$3^(1/2)*(-40+H$2)^(1/2))-((-40+H$2)*H$2)-('Data &amp; d)'!$G$3^3)</f>
        <v>1811.9015590974332</v>
      </c>
      <c r="I52" s="19">
        <f>$B52*('Data &amp; d)'!$G$4*'Data &amp; d)'!$G$3^(1/2)*(-40+I$2)^(1/2))-((-40+I$2)*I$2)-('Data &amp; d)'!$G$3^3)</f>
        <v>2231.2344490583891</v>
      </c>
      <c r="J52" s="19">
        <f>$B52*('Data &amp; d)'!$G$4*'Data &amp; d)'!$G$3^(1/2)*(-40+J$2)^(1/2))-((-40+J$2)*J$2)-('Data &amp; d)'!$G$3^3)</f>
        <v>2483.7361021201887</v>
      </c>
      <c r="K52" s="19">
        <f>$B52*('Data &amp; d)'!$G$4*'Data &amp; d)'!$G$3^(1/2)*(-40+K$2)^(1/2))-((-40+K$2)*K$2)-('Data &amp; d)'!$G$3^3)</f>
        <v>2611.576156505319</v>
      </c>
      <c r="L52" s="19">
        <f>$B52*('Data &amp; d)'!$G$4*'Data &amp; d)'!$G$3^(1/2)*(-40+L$2)^(1/2))-((-40+L$2)*L$2)-('Data &amp; d)'!$G$3^3)</f>
        <v>2636.381770023333</v>
      </c>
      <c r="M52" s="19">
        <f>$B52*('Data &amp; d)'!$G$4*'Data &amp; d)'!$G$3^(1/2)*(-40+M$2)^(1/2))-((-40+M$2)*M$2)-('Data &amp; d)'!$G$3^3)</f>
        <v>2571.0004664325224</v>
      </c>
      <c r="N52" s="19">
        <f>$B52*('Data &amp; d)'!$G$4*'Data &amp; d)'!$G$3^(1/2)*(-40+N$2)^(1/2))-((-40+N$2)*N$2)-('Data &amp; d)'!$G$3^3)</f>
        <v>2423.8031181948663</v>
      </c>
      <c r="O52" s="19">
        <f>$B52*('Data &amp; d)'!$G$4*'Data &amp; d)'!$G$3^(1/2)*(-40+O$2)^(1/2))-((-40+O$2)*O$2)-('Data &amp; d)'!$G$3^3)</f>
        <v>2200.604153180283</v>
      </c>
      <c r="P52" s="19">
        <f>$B52*('Data &amp; d)'!$G$4*'Data &amp; d)'!$G$3^(1/2)*(-40+P$2)^(1/2))-((-40+P$2)*P$2)-('Data &amp; d)'!$G$3^3)</f>
        <v>1905.6370209293973</v>
      </c>
      <c r="Q52" s="19">
        <f>$B52*('Data &amp; d)'!$G$4*'Data &amp; d)'!$G$3^(1/2)*(-40+Q$2)^(1/2))-((-40+Q$2)*Q$2)-('Data &amp; d)'!$G$3^3)</f>
        <v>1542.0976338871933</v>
      </c>
      <c r="R52" s="19">
        <f>$B52*('Data &amp; d)'!$G$4*'Data &amp; d)'!$G$3^(1/2)*(-40+R$2)^(1/2))-((-40+R$2)*R$2)-('Data &amp; d)'!$G$3^3)</f>
        <v>1112.4688981167783</v>
      </c>
      <c r="S52" s="19">
        <f>$B52*('Data &amp; d)'!$G$4*'Data &amp; d)'!$G$3^(1/2)*(-40+S$2)^(1/2))-((-40+S$2)*S$2)-('Data &amp; d)'!$G$3^3)</f>
        <v>618.72533846808801</v>
      </c>
      <c r="T52" s="19">
        <f>$B52*('Data &amp; d)'!$G$4*'Data &amp; d)'!$G$3^(1/2)*(-40+T$2)^(1/2))-((-40+T$2)*T$2)-('Data &amp; d)'!$G$3^3)</f>
        <v>62.467892098895391</v>
      </c>
      <c r="U52" s="19">
        <f>$B52*('Data &amp; d)'!$G$4*'Data &amp; d)'!$G$3^(1/2)*(-40+U$2)^(1/2))-((-40+U$2)*U$2)-('Data &amp; d)'!$G$3^3)</f>
        <v>-554.98403922903344</v>
      </c>
      <c r="V52" s="19">
        <f>$B52*('Data &amp; d)'!$G$4*'Data &amp; d)'!$G$3^(1/2)*(-40+V$2)^(1/2))-((-40+V$2)*V$2)-('Data &amp; d)'!$G$3^3)</f>
        <v>-1232.5277957596227</v>
      </c>
      <c r="W52" s="19">
        <f>$B52*('Data &amp; d)'!$G$4*'Data &amp; d)'!$G$3^(1/2)*(-40+W$2)^(1/2))-((-40+W$2)*W$2)-('Data &amp; d)'!$G$3^3)</f>
        <v>-1969.2306642198582</v>
      </c>
      <c r="X52" s="19">
        <f>$B52*('Data &amp; d)'!$G$4*'Data &amp; d)'!$G$3^(1/2)*(-40+X$2)^(1/2))-((-40+X$2)*X$2)-('Data &amp; d)'!$G$3^3)</f>
        <v>-2764.2953227076996</v>
      </c>
      <c r="Y52" s="19">
        <f>$B52*('Data &amp; d)'!$G$4*'Data &amp; d)'!$G$3^(1/2)*(-40+Y$2)^(1/2))-((-40+Y$2)*Y$2)-('Data &amp; d)'!$G$3^3)</f>
        <v>-3617.0338263225003</v>
      </c>
      <c r="Z52" s="20">
        <f>$B52*('Data &amp; d)'!$G$4*'Data &amp; d)'!$G$3^(1/2)*(-40+Z$2)^(1/2))-((-40+Z$2)*Z$2)-('Data &amp; d)'!$G$3^3)</f>
        <v>-4526.847686989362</v>
      </c>
    </row>
    <row r="53" spans="1:26" x14ac:dyDescent="0.2">
      <c r="A53" s="73">
        <v>43515</v>
      </c>
      <c r="B53" s="75">
        <v>138.32421317817099</v>
      </c>
      <c r="C53">
        <f t="shared" si="2"/>
        <v>30.219794297206803</v>
      </c>
      <c r="D53">
        <f>B53*('Data &amp; d)'!$G$4*'Data &amp; d)'!$G$3^(1/2)*C53^(1/2))-(C53*$C$102)-('Data &amp; d)'!$G$3^3)</f>
        <v>2889.4877313743395</v>
      </c>
      <c r="F53" s="18">
        <f>$B53*('Data &amp; d)'!$G$4*'Data &amp; d)'!$G$3^(1/2)*(-40+F$2)^(1/2))-((-40+F$2)*F$2)-('Data &amp; d)'!$G$3^3)</f>
        <v>-1000</v>
      </c>
      <c r="G53" s="19">
        <f>$B53*('Data &amp; d)'!$G$4*'Data &amp; d)'!$G$3^(1/2)*(-40+G$2)^(1/2))-((-40+G$2)*G$2)-('Data &amp; d)'!$G$3^3)</f>
        <v>1220.2497285144577</v>
      </c>
      <c r="H53" s="19">
        <f>$B53*('Data &amp; d)'!$G$4*'Data &amp; d)'!$G$3^(1/2)*(-40+H$2)^(1/2))-((-40+H$2)*H$2)-('Data &amp; d)'!$G$3^3)</f>
        <v>1958.1053294542753</v>
      </c>
      <c r="I53" s="19">
        <f>$B53*('Data &amp; d)'!$G$4*'Data &amp; d)'!$G$3^(1/2)*(-40+I$2)^(1/2))-((-40+I$2)*I$2)-('Data &amp; d)'!$G$3^3)</f>
        <v>2410.296766981045</v>
      </c>
      <c r="J53" s="19">
        <f>$B53*('Data &amp; d)'!$G$4*'Data &amp; d)'!$G$3^(1/2)*(-40+J$2)^(1/2))-((-40+J$2)*J$2)-('Data &amp; d)'!$G$3^3)</f>
        <v>2690.4994570289155</v>
      </c>
      <c r="K53" s="19">
        <f>$B53*('Data &amp; d)'!$G$4*'Data &amp; d)'!$G$3^(1/2)*(-40+K$2)^(1/2))-((-40+K$2)*K$2)-('Data &amp; d)'!$G$3^3)</f>
        <v>2842.7446149212337</v>
      </c>
      <c r="L53" s="19">
        <f>$B53*('Data &amp; d)'!$G$4*'Data &amp; d)'!$G$3^(1/2)*(-40+L$2)^(1/2))-((-40+L$2)*L$2)-('Data &amp; d)'!$G$3^3)</f>
        <v>2889.6141285395161</v>
      </c>
      <c r="M53" s="19">
        <f>$B53*('Data &amp; d)'!$G$4*'Data &amp; d)'!$G$3^(1/2)*(-40+M$2)^(1/2))-((-40+M$2)*M$2)-('Data &amp; d)'!$G$3^3)</f>
        <v>2844.5226750974616</v>
      </c>
      <c r="N53" s="19">
        <f>$B53*('Data &amp; d)'!$G$4*'Data &amp; d)'!$G$3^(1/2)*(-40+N$2)^(1/2))-((-40+N$2)*N$2)-('Data &amp; d)'!$G$3^3)</f>
        <v>2716.2106589085506</v>
      </c>
      <c r="O53" s="19">
        <f>$B53*('Data &amp; d)'!$G$4*'Data &amp; d)'!$G$3^(1/2)*(-40+O$2)^(1/2))-((-40+O$2)*O$2)-('Data &amp; d)'!$G$3^3)</f>
        <v>2510.7491855433746</v>
      </c>
      <c r="P53" s="19">
        <f>$B53*('Data &amp; d)'!$G$4*'Data &amp; d)'!$G$3^(1/2)*(-40+P$2)^(1/2))-((-40+P$2)*P$2)-('Data &amp; d)'!$G$3^3)</f>
        <v>2232.558590014065</v>
      </c>
      <c r="Q53" s="19">
        <f>$B53*('Data &amp; d)'!$G$4*'Data &amp; d)'!$G$3^(1/2)*(-40+Q$2)^(1/2))-((-40+Q$2)*Q$2)-('Data &amp; d)'!$G$3^3)</f>
        <v>1884.9758682008624</v>
      </c>
      <c r="R53" s="19">
        <f>$B53*('Data &amp; d)'!$G$4*'Data &amp; d)'!$G$3^(1/2)*(-40+R$2)^(1/2))-((-40+R$2)*R$2)-('Data &amp; d)'!$G$3^3)</f>
        <v>1470.5935339620901</v>
      </c>
      <c r="S53" s="19">
        <f>$B53*('Data &amp; d)'!$G$4*'Data &amp; d)'!$G$3^(1/2)*(-40+S$2)^(1/2))-((-40+S$2)*S$2)-('Data &amp; d)'!$G$3^3)</f>
        <v>991.47327747327654</v>
      </c>
      <c r="T53" s="19">
        <f>$B53*('Data &amp; d)'!$G$4*'Data &amp; d)'!$G$3^(1/2)*(-40+T$2)^(1/2))-((-40+T$2)*T$2)-('Data &amp; d)'!$G$3^3)</f>
        <v>449.2867092030956</v>
      </c>
      <c r="U53" s="19">
        <f>$B53*('Data &amp; d)'!$G$4*'Data &amp; d)'!$G$3^(1/2)*(-40+U$2)^(1/2))-((-40+U$2)*U$2)-('Data &amp; d)'!$G$3^3)</f>
        <v>-154.58852414529429</v>
      </c>
      <c r="V53" s="19">
        <f>$B53*('Data &amp; d)'!$G$4*'Data &amp; d)'!$G$3^(1/2)*(-40+V$2)^(1/2))-((-40+V$2)*V$2)-('Data &amp; d)'!$G$3^3)</f>
        <v>-819.00108594216908</v>
      </c>
      <c r="W53" s="19">
        <f>$B53*('Data &amp; d)'!$G$4*'Data &amp; d)'!$G$3^(1/2)*(-40+W$2)^(1/2))-((-40+W$2)*W$2)-('Data &amp; d)'!$G$3^3)</f>
        <v>-1542.9770883219808</v>
      </c>
      <c r="X53" s="19">
        <f>$B53*('Data &amp; d)'!$G$4*'Data &amp; d)'!$G$3^(1/2)*(-40+X$2)^(1/2))-((-40+X$2)*X$2)-('Data &amp; d)'!$G$3^3)</f>
        <v>-2325.6840116371732</v>
      </c>
      <c r="Y53" s="19">
        <f>$B53*('Data &amp; d)'!$G$4*'Data &amp; d)'!$G$3^(1/2)*(-40+Y$2)^(1/2))-((-40+Y$2)*Y$2)-('Data &amp; d)'!$G$3^3)</f>
        <v>-3166.4035416852112</v>
      </c>
      <c r="Z53" s="20">
        <f>$B53*('Data &amp; d)'!$G$4*'Data &amp; d)'!$G$3^(1/2)*(-40+Z$2)^(1/2))-((-40+Z$2)*Z$2)-('Data &amp; d)'!$G$3^3)</f>
        <v>-4064.5107701575325</v>
      </c>
    </row>
    <row r="54" spans="1:26" x14ac:dyDescent="0.2">
      <c r="A54" s="73">
        <v>43516</v>
      </c>
      <c r="B54" s="75">
        <v>144.6980449596353</v>
      </c>
      <c r="C54">
        <f t="shared" si="2"/>
        <v>30.219794297206803</v>
      </c>
      <c r="D54">
        <f>B54*('Data &amp; d)'!$G$4*'Data &amp; d)'!$G$3^(1/2)*C54^(1/2))-(C54*$C$102)-('Data &amp; d)'!$G$3^3)</f>
        <v>3166.4919339003263</v>
      </c>
      <c r="F54" s="18">
        <f>$B54*('Data &amp; d)'!$G$4*'Data &amp; d)'!$G$3^(1/2)*(-40+F$2)^(1/2))-((-40+F$2)*F$2)-('Data &amp; d)'!$G$3^3)</f>
        <v>-1000</v>
      </c>
      <c r="G54" s="19">
        <f>$B54*('Data &amp; d)'!$G$4*'Data &amp; d)'!$G$3^(1/2)*(-40+G$2)^(1/2))-((-40+G$2)*G$2)-('Data &amp; d)'!$G$3^3)</f>
        <v>1332.9242203848512</v>
      </c>
      <c r="H54" s="19">
        <f>$B54*('Data &amp; d)'!$G$4*'Data &amp; d)'!$G$3^(1/2)*(-40+H$2)^(1/2))-((-40+H$2)*H$2)-('Data &amp; d)'!$G$3^3)</f>
        <v>2117.4511239908829</v>
      </c>
      <c r="I54" s="19">
        <f>$B54*('Data &amp; d)'!$G$4*'Data &amp; d)'!$G$3^(1/2)*(-40+I$2)^(1/2))-((-40+I$2)*I$2)-('Data &amp; d)'!$G$3^3)</f>
        <v>2605.4547116175736</v>
      </c>
      <c r="J54" s="19">
        <f>$B54*('Data &amp; d)'!$G$4*'Data &amp; d)'!$G$3^(1/2)*(-40+J$2)^(1/2))-((-40+J$2)*J$2)-('Data &amp; d)'!$G$3^3)</f>
        <v>2915.8484407697024</v>
      </c>
      <c r="K54" s="19">
        <f>$B54*('Data &amp; d)'!$G$4*'Data &amp; d)'!$G$3^(1/2)*(-40+K$2)^(1/2))-((-40+K$2)*K$2)-('Data &amp; d)'!$G$3^3)</f>
        <v>3094.6924380736809</v>
      </c>
      <c r="L54" s="19">
        <f>$B54*('Data &amp; d)'!$G$4*'Data &amp; d)'!$G$3^(1/2)*(-40+L$2)^(1/2))-((-40+L$2)*L$2)-('Data &amp; d)'!$G$3^3)</f>
        <v>3165.6091406493515</v>
      </c>
      <c r="M54" s="19">
        <f>$B54*('Data &amp; d)'!$G$4*'Data &amp; d)'!$G$3^(1/2)*(-40+M$2)^(1/2))-((-40+M$2)*M$2)-('Data &amp; d)'!$G$3^3)</f>
        <v>3142.6313596870923</v>
      </c>
      <c r="N54" s="19">
        <f>$B54*('Data &amp; d)'!$G$4*'Data &amp; d)'!$G$3^(1/2)*(-40+N$2)^(1/2))-((-40+N$2)*N$2)-('Data &amp; d)'!$G$3^3)</f>
        <v>3034.9022479817659</v>
      </c>
      <c r="O54" s="19">
        <f>$B54*('Data &amp; d)'!$G$4*'Data &amp; d)'!$G$3^(1/2)*(-40+O$2)^(1/2))-((-40+O$2)*O$2)-('Data &amp; d)'!$G$3^3)</f>
        <v>2848.772661154555</v>
      </c>
      <c r="P54" s="19">
        <f>$B54*('Data &amp; d)'!$G$4*'Data &amp; d)'!$G$3^(1/2)*(-40+P$2)^(1/2))-((-40+P$2)*P$2)-('Data &amp; d)'!$G$3^3)</f>
        <v>2588.8666185266347</v>
      </c>
      <c r="Q54" s="19">
        <f>$B54*('Data &amp; d)'!$G$4*'Data &amp; d)'!$G$3^(1/2)*(-40+Q$2)^(1/2))-((-40+Q$2)*Q$2)-('Data &amp; d)'!$G$3^3)</f>
        <v>2258.6748811789075</v>
      </c>
      <c r="R54" s="19">
        <f>$B54*('Data &amp; d)'!$G$4*'Data &amp; d)'!$G$3^(1/2)*(-40+R$2)^(1/2))-((-40+R$2)*R$2)-('Data &amp; d)'!$G$3^3)</f>
        <v>1860.9094232351472</v>
      </c>
      <c r="S54" s="19">
        <f>$B54*('Data &amp; d)'!$G$4*'Data &amp; d)'!$G$3^(1/2)*(-40+S$2)^(1/2))-((-40+S$2)*S$2)-('Data &amp; d)'!$G$3^3)</f>
        <v>1397.7269353488318</v>
      </c>
      <c r="T54" s="19">
        <f>$B54*('Data &amp; d)'!$G$4*'Data &amp; d)'!$G$3^(1/2)*(-40+T$2)^(1/2))-((-40+T$2)*T$2)-('Data &amp; d)'!$G$3^3)</f>
        <v>870.87605401095425</v>
      </c>
      <c r="U54" s="19">
        <f>$B54*('Data &amp; d)'!$G$4*'Data &amp; d)'!$G$3^(1/2)*(-40+U$2)^(1/2))-((-40+U$2)*U$2)-('Data &amp; d)'!$G$3^3)</f>
        <v>281.79790641112231</v>
      </c>
      <c r="V54" s="19">
        <f>$B54*('Data &amp; d)'!$G$4*'Data &amp; d)'!$G$3^(1/2)*(-40+V$2)^(1/2))-((-40+V$2)*V$2)-('Data &amp; d)'!$G$3^3)</f>
        <v>-368.30311846059521</v>
      </c>
      <c r="W54" s="19">
        <f>$B54*('Data &amp; d)'!$G$4*'Data &amp; d)'!$G$3^(1/2)*(-40+W$2)^(1/2))-((-40+W$2)*W$2)-('Data &amp; d)'!$G$3^3)</f>
        <v>-1078.4082570275496</v>
      </c>
      <c r="X54" s="19">
        <f>$B54*('Data &amp; d)'!$G$4*'Data &amp; d)'!$G$3^(1/2)*(-40+X$2)^(1/2))-((-40+X$2)*X$2)-('Data &amp; d)'!$G$3^3)</f>
        <v>-1847.6466280273507</v>
      </c>
      <c r="Y54" s="19">
        <f>$B54*('Data &amp; d)'!$G$4*'Data &amp; d)'!$G$3^(1/2)*(-40+Y$2)^(1/2))-((-40+Y$2)*Y$2)-('Data &amp; d)'!$G$3^3)</f>
        <v>-2675.2668181073714</v>
      </c>
      <c r="Z54" s="20">
        <f>$B54*('Data &amp; d)'!$G$4*'Data &amp; d)'!$G$3^(1/2)*(-40+Z$2)^(1/2))-((-40+Z$2)*Z$2)-('Data &amp; d)'!$G$3^3)</f>
        <v>-3560.6151238526381</v>
      </c>
    </row>
    <row r="55" spans="1:26" x14ac:dyDescent="0.2">
      <c r="A55" s="73">
        <v>43517</v>
      </c>
      <c r="B55" s="75">
        <v>129.00184004017692</v>
      </c>
      <c r="C55">
        <f t="shared" si="2"/>
        <v>30.219794297206803</v>
      </c>
      <c r="D55">
        <f>B55*('Data &amp; d)'!$G$4*'Data &amp; d)'!$G$3^(1/2)*C55^(1/2))-(C55*$C$102)-('Data &amp; d)'!$G$3^3)</f>
        <v>2484.341090346034</v>
      </c>
      <c r="F55" s="18">
        <f>$B55*('Data &amp; d)'!$G$4*'Data &amp; d)'!$G$3^(1/2)*(-40+F$2)^(1/2))-((-40+F$2)*F$2)-('Data &amp; d)'!$G$3^3)</f>
        <v>-1000</v>
      </c>
      <c r="G55" s="19">
        <f>$B55*('Data &amp; d)'!$G$4*'Data &amp; d)'!$G$3^(1/2)*(-40+G$2)^(1/2))-((-40+G$2)*G$2)-('Data &amp; d)'!$G$3^3)</f>
        <v>1055.4518969487845</v>
      </c>
      <c r="H55" s="19">
        <f>$B55*('Data &amp; d)'!$G$4*'Data &amp; d)'!$G$3^(1/2)*(-40+H$2)^(1/2))-((-40+H$2)*H$2)-('Data &amp; d)'!$G$3^3)</f>
        <v>1725.0460010044235</v>
      </c>
      <c r="I55" s="19">
        <f>$B55*('Data &amp; d)'!$G$4*'Data &amp; d)'!$G$3^(1/2)*(-40+I$2)^(1/2))-((-40+I$2)*I$2)-('Data &amp; d)'!$G$3^3)</f>
        <v>2124.858549732121</v>
      </c>
      <c r="J55" s="19">
        <f>$B55*('Data &amp; d)'!$G$4*'Data &amp; d)'!$G$3^(1/2)*(-40+J$2)^(1/2))-((-40+J$2)*J$2)-('Data &amp; d)'!$G$3^3)</f>
        <v>2360.9037938975689</v>
      </c>
      <c r="K55" s="19">
        <f>$B55*('Data &amp; d)'!$G$4*'Data &amp; d)'!$G$3^(1/2)*(-40+K$2)^(1/2))-((-40+K$2)*K$2)-('Data &amp; d)'!$G$3^3)</f>
        <v>2474.2454609958277</v>
      </c>
      <c r="L55" s="19">
        <f>$B55*('Data &amp; d)'!$G$4*'Data &amp; d)'!$G$3^(1/2)*(-40+L$2)^(1/2))-((-40+L$2)*L$2)-('Data &amp; d)'!$G$3^3)</f>
        <v>2485.9435304864901</v>
      </c>
      <c r="M55" s="19">
        <f>$B55*('Data &amp; d)'!$G$4*'Data &amp; d)'!$G$3^(1/2)*(-40+M$2)^(1/2))-((-40+M$2)*M$2)-('Data &amp; d)'!$G$3^3)</f>
        <v>2408.5085961719806</v>
      </c>
      <c r="N55" s="19">
        <f>$B55*('Data &amp; d)'!$G$4*'Data &amp; d)'!$G$3^(1/2)*(-40+N$2)^(1/2))-((-40+N$2)*N$2)-('Data &amp; d)'!$G$3^3)</f>
        <v>2250.092002008847</v>
      </c>
      <c r="O55" s="19">
        <f>$B55*('Data &amp; d)'!$G$4*'Data &amp; d)'!$G$3^(1/2)*(-40+O$2)^(1/2))-((-40+O$2)*O$2)-('Data &amp; d)'!$G$3^3)</f>
        <v>2016.3556908463552</v>
      </c>
      <c r="P55" s="19">
        <f>$B55*('Data &amp; d)'!$G$4*'Data &amp; d)'!$G$3^(1/2)*(-40+P$2)^(1/2))-((-40+P$2)*P$2)-('Data &amp; d)'!$G$3^3)</f>
        <v>1711.4220888097452</v>
      </c>
      <c r="Q55" s="19">
        <f>$B55*('Data &amp; d)'!$G$4*'Data &amp; d)'!$G$3^(1/2)*(-40+Q$2)^(1/2))-((-40+Q$2)*Q$2)-('Data &amp; d)'!$G$3^3)</f>
        <v>1338.4032946333373</v>
      </c>
      <c r="R55" s="19">
        <f>$B55*('Data &amp; d)'!$G$4*'Data &amp; d)'!$G$3^(1/2)*(-40+R$2)^(1/2))-((-40+R$2)*R$2)-('Data &amp; d)'!$G$3^3)</f>
        <v>899.71709946424198</v>
      </c>
      <c r="S55" s="19">
        <f>$B55*('Data &amp; d)'!$G$4*'Data &amp; d)'!$G$3^(1/2)*(-40+S$2)^(1/2))-((-40+S$2)*S$2)-('Data &amp; d)'!$G$3^3)</f>
        <v>397.28624567796396</v>
      </c>
      <c r="T55" s="19">
        <f>$B55*('Data &amp; d)'!$G$4*'Data &amp; d)'!$G$3^(1/2)*(-40+T$2)^(1/2))-((-40+T$2)*T$2)-('Data &amp; d)'!$G$3^3)</f>
        <v>-167.33031459893209</v>
      </c>
      <c r="U55" s="19">
        <f>$B55*('Data &amp; d)'!$G$4*'Data &amp; d)'!$G$3^(1/2)*(-40+U$2)^(1/2))-((-40+U$2)*U$2)-('Data &amp; d)'!$G$3^3)</f>
        <v>-792.84778129024198</v>
      </c>
      <c r="V55" s="19">
        <f>$B55*('Data &amp; d)'!$G$4*'Data &amp; d)'!$G$3^(1/2)*(-40+V$2)^(1/2))-((-40+V$2)*V$2)-('Data &amp; d)'!$G$3^3)</f>
        <v>-1478.1924122048622</v>
      </c>
      <c r="W55" s="19">
        <f>$B55*('Data &amp; d)'!$G$4*'Data &amp; d)'!$G$3^(1/2)*(-40+W$2)^(1/2))-((-40+W$2)*W$2)-('Data &amp; d)'!$G$3^3)</f>
        <v>-2222.4559547400004</v>
      </c>
      <c r="X55" s="19">
        <f>$B55*('Data &amp; d)'!$G$4*'Data &amp; d)'!$G$3^(1/2)*(-40+X$2)^(1/2))-((-40+X$2)*X$2)-('Data &amp; d)'!$G$3^3)</f>
        <v>-3024.8619969867286</v>
      </c>
      <c r="Y55" s="19">
        <f>$B55*('Data &amp; d)'!$G$4*'Data &amp; d)'!$G$3^(1/2)*(-40+Y$2)^(1/2))-((-40+Y$2)*Y$2)-('Data &amp; d)'!$G$3^3)</f>
        <v>-3884.7406355946187</v>
      </c>
      <c r="Z55" s="20">
        <f>$B55*('Data &amp; d)'!$G$4*'Data &amp; d)'!$G$3^(1/2)*(-40+Z$2)^(1/2))-((-40+Z$2)*Z$2)-('Data &amp; d)'!$G$3^3)</f>
        <v>-4801.5090780083447</v>
      </c>
    </row>
    <row r="56" spans="1:26" x14ac:dyDescent="0.2">
      <c r="A56" s="73">
        <v>43518</v>
      </c>
      <c r="B56" s="75">
        <v>141.86692366465437</v>
      </c>
      <c r="C56">
        <f t="shared" si="2"/>
        <v>30.219794297206803</v>
      </c>
      <c r="D56">
        <f>B56*('Data &amp; d)'!$G$4*'Data &amp; d)'!$G$3^(1/2)*C56^(1/2))-(C56*$C$102)-('Data &amp; d)'!$G$3^3)</f>
        <v>3043.4525247255892</v>
      </c>
      <c r="F56" s="18">
        <f>$B56*('Data &amp; d)'!$G$4*'Data &amp; d)'!$G$3^(1/2)*(-40+F$2)^(1/2))-((-40+F$2)*F$2)-('Data &amp; d)'!$G$3^3)</f>
        <v>-1000</v>
      </c>
      <c r="G56" s="19">
        <f>$B56*('Data &amp; d)'!$G$4*'Data &amp; d)'!$G$3^(1/2)*(-40+G$2)^(1/2))-((-40+G$2)*G$2)-('Data &amp; d)'!$G$3^3)</f>
        <v>1282.8765937337848</v>
      </c>
      <c r="H56" s="19">
        <f>$B56*('Data &amp; d)'!$G$4*'Data &amp; d)'!$G$3^(1/2)*(-40+H$2)^(1/2))-((-40+H$2)*H$2)-('Data &amp; d)'!$G$3^3)</f>
        <v>2046.6730916163597</v>
      </c>
      <c r="I56" s="19">
        <f>$B56*('Data &amp; d)'!$G$4*'Data &amp; d)'!$G$3^(1/2)*(-40+I$2)^(1/2))-((-40+I$2)*I$2)-('Data &amp; d)'!$G$3^3)</f>
        <v>2518.7696794596877</v>
      </c>
      <c r="J56" s="19">
        <f>$B56*('Data &amp; d)'!$G$4*'Data &amp; d)'!$G$3^(1/2)*(-40+J$2)^(1/2))-((-40+J$2)*J$2)-('Data &amp; d)'!$G$3^3)</f>
        <v>2815.7531874675697</v>
      </c>
      <c r="K56" s="19">
        <f>$B56*('Data &amp; d)'!$G$4*'Data &amp; d)'!$G$3^(1/2)*(-40+K$2)^(1/2))-((-40+K$2)*K$2)-('Data &amp; d)'!$G$3^3)</f>
        <v>2982.782542769367</v>
      </c>
      <c r="L56" s="19">
        <f>$B56*('Data &amp; d)'!$G$4*'Data &amp; d)'!$G$3^(1/2)*(-40+L$2)^(1/2))-((-40+L$2)*L$2)-('Data &amp; d)'!$G$3^3)</f>
        <v>3043.0179925169223</v>
      </c>
      <c r="M56" s="19">
        <f>$B56*('Data &amp; d)'!$G$4*'Data &amp; d)'!$G$3^(1/2)*(-40+M$2)^(1/2))-((-40+M$2)*M$2)-('Data &amp; d)'!$G$3^3)</f>
        <v>3010.2177858593623</v>
      </c>
      <c r="N56" s="19">
        <f>$B56*('Data &amp; d)'!$G$4*'Data &amp; d)'!$G$3^(1/2)*(-40+N$2)^(1/2))-((-40+N$2)*N$2)-('Data &amp; d)'!$G$3^3)</f>
        <v>2893.3461832327193</v>
      </c>
      <c r="O56" s="19">
        <f>$B56*('Data &amp; d)'!$G$4*'Data &amp; d)'!$G$3^(1/2)*(-40+O$2)^(1/2))-((-40+O$2)*O$2)-('Data &amp; d)'!$G$3^3)</f>
        <v>2698.6297812013563</v>
      </c>
      <c r="P56" s="19">
        <f>$B56*('Data &amp; d)'!$G$4*'Data &amp; d)'!$G$3^(1/2)*(-40+P$2)^(1/2))-((-40+P$2)*P$2)-('Data &amp; d)'!$G$3^3)</f>
        <v>2430.602126823519</v>
      </c>
      <c r="Q56" s="19">
        <f>$B56*('Data &amp; d)'!$G$4*'Data &amp; d)'!$G$3^(1/2)*(-40+Q$2)^(1/2))-((-40+Q$2)*Q$2)-('Data &amp; d)'!$G$3^3)</f>
        <v>2092.6856819295281</v>
      </c>
      <c r="R56" s="19">
        <f>$B56*('Data &amp; d)'!$G$4*'Data &amp; d)'!$G$3^(1/2)*(-40+R$2)^(1/2))-((-40+R$2)*R$2)-('Data &amp; d)'!$G$3^3)</f>
        <v>1687.5393589193754</v>
      </c>
      <c r="S56" s="19">
        <f>$B56*('Data &amp; d)'!$G$4*'Data &amp; d)'!$G$3^(1/2)*(-40+S$2)^(1/2))-((-40+S$2)*S$2)-('Data &amp; d)'!$G$3^3)</f>
        <v>1217.2776512431337</v>
      </c>
      <c r="T56" s="19">
        <f>$B56*('Data &amp; d)'!$G$4*'Data &amp; d)'!$G$3^(1/2)*(-40+T$2)^(1/2))-((-40+T$2)*T$2)-('Data &amp; d)'!$G$3^3)</f>
        <v>683.61498206148826</v>
      </c>
      <c r="U56" s="19">
        <f>$B56*('Data &amp; d)'!$G$4*'Data &amp; d)'!$G$3^(1/2)*(-40+U$2)^(1/2))-((-40+U$2)*U$2)-('Data &amp; d)'!$G$3^3)</f>
        <v>87.964281874335938</v>
      </c>
      <c r="V56" s="19">
        <f>$B56*('Data &amp; d)'!$G$4*'Data &amp; d)'!$G$3^(1/2)*(-40+V$2)^(1/2))-((-40+V$2)*V$2)-('Data &amp; d)'!$G$3^3)</f>
        <v>-568.49362506486068</v>
      </c>
      <c r="W56" s="19">
        <f>$B56*('Data &amp; d)'!$G$4*'Data &amp; d)'!$G$3^(1/2)*(-40+W$2)^(1/2))-((-40+W$2)*W$2)-('Data &amp; d)'!$G$3^3)</f>
        <v>-1284.7599080213731</v>
      </c>
      <c r="X56" s="19">
        <f>$B56*('Data &amp; d)'!$G$4*'Data &amp; d)'!$G$3^(1/2)*(-40+X$2)^(1/2))-((-40+X$2)*X$2)-('Data &amp; d)'!$G$3^3)</f>
        <v>-2059.980725150921</v>
      </c>
      <c r="Y56" s="19">
        <f>$B56*('Data &amp; d)'!$G$4*'Data &amp; d)'!$G$3^(1/2)*(-40+Y$2)^(1/2))-((-40+Y$2)*Y$2)-('Data &amp; d)'!$G$3^3)</f>
        <v>-2893.4193650434227</v>
      </c>
      <c r="Z56" s="20">
        <f>$B56*('Data &amp; d)'!$G$4*'Data &amp; d)'!$G$3^(1/2)*(-40+Z$2)^(1/2))-((-40+Z$2)*Z$2)-('Data &amp; d)'!$G$3^3)</f>
        <v>-3784.4349144612661</v>
      </c>
    </row>
    <row r="57" spans="1:26" x14ac:dyDescent="0.2">
      <c r="A57" s="73">
        <v>43519</v>
      </c>
      <c r="B57" s="75">
        <v>146.84365354082072</v>
      </c>
      <c r="C57">
        <f t="shared" si="2"/>
        <v>30.219794297206803</v>
      </c>
      <c r="D57">
        <f>B57*('Data &amp; d)'!$G$4*'Data &amp; d)'!$G$3^(1/2)*C57^(1/2))-(C57*$C$102)-('Data &amp; d)'!$G$3^3)</f>
        <v>3259.7392322825308</v>
      </c>
      <c r="F57" s="18">
        <f>$B57*('Data &amp; d)'!$G$4*'Data &amp; d)'!$G$3^(1/2)*(-40+F$2)^(1/2))-((-40+F$2)*F$2)-('Data &amp; d)'!$G$3^3)</f>
        <v>-1000</v>
      </c>
      <c r="G57" s="19">
        <f>$B57*('Data &amp; d)'!$G$4*'Data &amp; d)'!$G$3^(1/2)*(-40+G$2)^(1/2))-((-40+G$2)*G$2)-('Data &amp; d)'!$G$3^3)</f>
        <v>1370.8535798230578</v>
      </c>
      <c r="H57" s="19">
        <f>$B57*('Data &amp; d)'!$G$4*'Data &amp; d)'!$G$3^(1/2)*(-40+H$2)^(1/2))-((-40+H$2)*H$2)-('Data &amp; d)'!$G$3^3)</f>
        <v>2171.0913385205185</v>
      </c>
      <c r="I57" s="19">
        <f>$B57*('Data &amp; d)'!$G$4*'Data &amp; d)'!$G$3^(1/2)*(-40+I$2)^(1/2))-((-40+I$2)*I$2)-('Data &amp; d)'!$G$3^3)</f>
        <v>2671.1502892630888</v>
      </c>
      <c r="J57" s="19">
        <f>$B57*('Data &amp; d)'!$G$4*'Data &amp; d)'!$G$3^(1/2)*(-40+J$2)^(1/2))-((-40+J$2)*J$2)-('Data &amp; d)'!$G$3^3)</f>
        <v>2991.7071596461155</v>
      </c>
      <c r="K57" s="19">
        <f>$B57*('Data &amp; d)'!$G$4*'Data &amp; d)'!$G$3^(1/2)*(-40+K$2)^(1/2))-((-40+K$2)*K$2)-('Data &amp; d)'!$G$3^3)</f>
        <v>3179.5050641205344</v>
      </c>
      <c r="L57" s="19">
        <f>$B57*('Data &amp; d)'!$G$4*'Data &amp; d)'!$G$3^(1/2)*(-40+L$2)^(1/2))-((-40+L$2)*L$2)-('Data &amp; d)'!$G$3^3)</f>
        <v>3258.5167175435754</v>
      </c>
      <c r="M57" s="19">
        <f>$B57*('Data &amp; d)'!$G$4*'Data &amp; d)'!$G$3^(1/2)*(-40+M$2)^(1/2))-((-40+M$2)*M$2)-('Data &amp; d)'!$G$3^3)</f>
        <v>3242.9830121485675</v>
      </c>
      <c r="N57" s="19">
        <f>$B57*('Data &amp; d)'!$G$4*'Data &amp; d)'!$G$3^(1/2)*(-40+N$2)^(1/2))-((-40+N$2)*N$2)-('Data &amp; d)'!$G$3^3)</f>
        <v>3142.1826770410371</v>
      </c>
      <c r="O57" s="19">
        <f>$B57*('Data &amp; d)'!$G$4*'Data &amp; d)'!$G$3^(1/2)*(-40+O$2)^(1/2))-((-40+O$2)*O$2)-('Data &amp; d)'!$G$3^3)</f>
        <v>2962.5607394691751</v>
      </c>
      <c r="P57" s="19">
        <f>$B57*('Data &amp; d)'!$G$4*'Data &amp; d)'!$G$3^(1/2)*(-40+P$2)^(1/2))-((-40+P$2)*P$2)-('Data &amp; d)'!$G$3^3)</f>
        <v>2708.8097845425709</v>
      </c>
      <c r="Q57" s="19">
        <f>$B57*('Data &amp; d)'!$G$4*'Data &amp; d)'!$G$3^(1/2)*(-40+Q$2)^(1/2))-((-40+Q$2)*Q$2)-('Data &amp; d)'!$G$3^3)</f>
        <v>2384.4723349739634</v>
      </c>
      <c r="R57" s="19">
        <f>$B57*('Data &amp; d)'!$G$4*'Data &amp; d)'!$G$3^(1/2)*(-40+R$2)^(1/2))-((-40+R$2)*R$2)-('Data &amp; d)'!$G$3^3)</f>
        <v>1992.3005785261776</v>
      </c>
      <c r="S57" s="19">
        <f>$B57*('Data &amp; d)'!$G$4*'Data &amp; d)'!$G$3^(1/2)*(-40+S$2)^(1/2))-((-40+S$2)*S$2)-('Data &amp; d)'!$G$3^3)</f>
        <v>1534.483185648789</v>
      </c>
      <c r="T57" s="19">
        <f>$B57*('Data &amp; d)'!$G$4*'Data &amp; d)'!$G$3^(1/2)*(-40+T$2)^(1/2))-((-40+T$2)*T$2)-('Data &amp; d)'!$G$3^3)</f>
        <v>1012.7947219285252</v>
      </c>
      <c r="U57" s="19">
        <f>$B57*('Data &amp; d)'!$G$4*'Data &amp; d)'!$G$3^(1/2)*(-40+U$2)^(1/2))-((-40+U$2)*U$2)-('Data &amp; d)'!$G$3^3)</f>
        <v>428.69768384761119</v>
      </c>
      <c r="V57" s="19">
        <f>$B57*('Data &amp; d)'!$G$4*'Data &amp; d)'!$G$3^(1/2)*(-40+V$2)^(1/2))-((-40+V$2)*V$2)-('Data &amp; d)'!$G$3^3)</f>
        <v>-216.58568070776892</v>
      </c>
      <c r="W57" s="19">
        <f>$B57*('Data &amp; d)'!$G$4*'Data &amp; d)'!$G$3^(1/2)*(-40+W$2)^(1/2))-((-40+W$2)*W$2)-('Data &amp; d)'!$G$3^3)</f>
        <v>-922.02150175180577</v>
      </c>
      <c r="X57" s="19">
        <f>$B57*('Data &amp; d)'!$G$4*'Data &amp; d)'!$G$3^(1/2)*(-40+X$2)^(1/2))-((-40+X$2)*X$2)-('Data &amp; d)'!$G$3^3)</f>
        <v>-1686.7259844384444</v>
      </c>
      <c r="Y57" s="19">
        <f>$B57*('Data &amp; d)'!$G$4*'Data &amp; d)'!$G$3^(1/2)*(-40+Y$2)^(1/2))-((-40+Y$2)*Y$2)-('Data &amp; d)'!$G$3^3)</f>
        <v>-2509.936573322997</v>
      </c>
      <c r="Z57" s="20">
        <f>$B57*('Data &amp; d)'!$G$4*'Data &amp; d)'!$G$3^(1/2)*(-40+Z$2)^(1/2))-((-40+Z$2)*Z$2)-('Data &amp; d)'!$G$3^3)</f>
        <v>-3390.9898717589313</v>
      </c>
    </row>
    <row r="58" spans="1:26" x14ac:dyDescent="0.2">
      <c r="A58" s="73">
        <v>43520</v>
      </c>
      <c r="B58" s="75">
        <v>139.98816197602309</v>
      </c>
      <c r="C58">
        <f t="shared" si="2"/>
        <v>30.219794297206803</v>
      </c>
      <c r="D58">
        <f>B58*('Data &amp; d)'!$G$4*'Data &amp; d)'!$G$3^(1/2)*C58^(1/2))-(C58*$C$102)-('Data &amp; d)'!$G$3^3)</f>
        <v>2961.8022865110938</v>
      </c>
      <c r="F58" s="18">
        <f>$B58*('Data &amp; d)'!$G$4*'Data &amp; d)'!$G$3^(1/2)*(-40+F$2)^(1/2))-((-40+F$2)*F$2)-('Data &amp; d)'!$G$3^3)</f>
        <v>-1000</v>
      </c>
      <c r="G58" s="19">
        <f>$B58*('Data &amp; d)'!$G$4*'Data &amp; d)'!$G$3^(1/2)*(-40+G$2)^(1/2))-((-40+G$2)*G$2)-('Data &amp; d)'!$G$3^3)</f>
        <v>1249.6644654771685</v>
      </c>
      <c r="H58" s="19">
        <f>$B58*('Data &amp; d)'!$G$4*'Data &amp; d)'!$G$3^(1/2)*(-40+H$2)^(1/2))-((-40+H$2)*H$2)-('Data &amp; d)'!$G$3^3)</f>
        <v>1999.7040494005778</v>
      </c>
      <c r="I58" s="19">
        <f>$B58*('Data &amp; d)'!$G$4*'Data &amp; d)'!$G$3^(1/2)*(-40+I$2)^(1/2))-((-40+I$2)*I$2)-('Data &amp; d)'!$G$3^3)</f>
        <v>2461.2445858917345</v>
      </c>
      <c r="J58" s="19">
        <f>$B58*('Data &amp; d)'!$G$4*'Data &amp; d)'!$G$3^(1/2)*(-40+J$2)^(1/2))-((-40+J$2)*J$2)-('Data &amp; d)'!$G$3^3)</f>
        <v>2749.328930954337</v>
      </c>
      <c r="K58" s="19">
        <f>$B58*('Data &amp; d)'!$G$4*'Data &amp; d)'!$G$3^(1/2)*(-40+K$2)^(1/2))-((-40+K$2)*K$2)-('Data &amp; d)'!$G$3^3)</f>
        <v>2908.5179663101308</v>
      </c>
      <c r="L58" s="19">
        <f>$B58*('Data &amp; d)'!$G$4*'Data &amp; d)'!$G$3^(1/2)*(-40+L$2)^(1/2))-((-40+L$2)*L$2)-('Data &amp; d)'!$G$3^3)</f>
        <v>2961.6652250163406</v>
      </c>
      <c r="M58" s="19">
        <f>$B58*('Data &amp; d)'!$G$4*'Data &amp; d)'!$G$3^(1/2)*(-40+M$2)^(1/2))-((-40+M$2)*M$2)-('Data &amp; d)'!$G$3^3)</f>
        <v>2922.3467539811736</v>
      </c>
      <c r="N58" s="19">
        <f>$B58*('Data &amp; d)'!$G$4*'Data &amp; d)'!$G$3^(1/2)*(-40+N$2)^(1/2))-((-40+N$2)*N$2)-('Data &amp; d)'!$G$3^3)</f>
        <v>2799.4080988011556</v>
      </c>
      <c r="O58" s="19">
        <f>$B58*('Data &amp; d)'!$G$4*'Data &amp; d)'!$G$3^(1/2)*(-40+O$2)^(1/2))-((-40+O$2)*O$2)-('Data &amp; d)'!$G$3^3)</f>
        <v>2598.993396431506</v>
      </c>
      <c r="P58" s="19">
        <f>$B58*('Data &amp; d)'!$G$4*'Data &amp; d)'!$G$3^(1/2)*(-40+P$2)^(1/2))-((-40+P$2)*P$2)-('Data &amp; d)'!$G$3^3)</f>
        <v>2325.5761555909739</v>
      </c>
      <c r="Q58" s="19">
        <f>$B58*('Data &amp; d)'!$G$4*'Data &amp; d)'!$G$3^(1/2)*(-40+Q$2)^(1/2))-((-40+Q$2)*Q$2)-('Data &amp; d)'!$G$3^3)</f>
        <v>1982.533514013172</v>
      </c>
      <c r="R58" s="19">
        <f>$B58*('Data &amp; d)'!$G$4*'Data &amp; d)'!$G$3^(1/2)*(-40+R$2)^(1/2))-((-40+R$2)*R$2)-('Data &amp; d)'!$G$3^3)</f>
        <v>1572.4891717834689</v>
      </c>
      <c r="S58" s="19">
        <f>$B58*('Data &amp; d)'!$G$4*'Data &amp; d)'!$G$3^(1/2)*(-40+S$2)^(1/2))-((-40+S$2)*S$2)-('Data &amp; d)'!$G$3^3)</f>
        <v>1097.5296198466149</v>
      </c>
      <c r="T58" s="19">
        <f>$B58*('Data &amp; d)'!$G$4*'Data &amp; d)'!$G$3^(1/2)*(-40+T$2)^(1/2))-((-40+T$2)*T$2)-('Data &amp; d)'!$G$3^3)</f>
        <v>559.34657703963421</v>
      </c>
      <c r="U58" s="19">
        <f>$B58*('Data &amp; d)'!$G$4*'Data &amp; d)'!$G$3^(1/2)*(-40+U$2)^(1/2))-((-40+U$2)*U$2)-('Data &amp; d)'!$G$3^3)</f>
        <v>-40.66573775564575</v>
      </c>
      <c r="V58" s="19">
        <f>$B58*('Data &amp; d)'!$G$4*'Data &amp; d)'!$G$3^(1/2)*(-40+V$2)^(1/2))-((-40+V$2)*V$2)-('Data &amp; d)'!$G$3^3)</f>
        <v>-701.34213809132598</v>
      </c>
      <c r="W58" s="19">
        <f>$B58*('Data &amp; d)'!$G$4*'Data &amp; d)'!$G$3^(1/2)*(-40+W$2)^(1/2))-((-40+W$2)*W$2)-('Data &amp; d)'!$G$3^3)</f>
        <v>-1421.6970208749644</v>
      </c>
      <c r="X58" s="19">
        <f>$B58*('Data &amp; d)'!$G$4*'Data &amp; d)'!$G$3^(1/2)*(-40+X$2)^(1/2))-((-40+X$2)*X$2)-('Data &amp; d)'!$G$3^3)</f>
        <v>-2200.8878517982666</v>
      </c>
      <c r="Y58" s="19">
        <f>$B58*('Data &amp; d)'!$G$4*'Data &amp; d)'!$G$3^(1/2)*(-40+Y$2)^(1/2))-((-40+Y$2)*Y$2)-('Data &amp; d)'!$G$3^3)</f>
        <v>-3038.1876758139242</v>
      </c>
      <c r="Z58" s="20">
        <f>$B58*('Data &amp; d)'!$G$4*'Data &amp; d)'!$G$3^(1/2)*(-40+Z$2)^(1/2))-((-40+Z$2)*Z$2)-('Data &amp; d)'!$G$3^3)</f>
        <v>-3932.9640673797385</v>
      </c>
    </row>
    <row r="59" spans="1:26" x14ac:dyDescent="0.2">
      <c r="A59" s="73">
        <v>43521</v>
      </c>
      <c r="B59" s="75">
        <v>148.05030740637278</v>
      </c>
      <c r="C59">
        <f t="shared" si="2"/>
        <v>30.219794297206803</v>
      </c>
      <c r="D59">
        <f>B59*('Data &amp; d)'!$G$4*'Data &amp; d)'!$G$3^(1/2)*C59^(1/2))-(C59*$C$102)-('Data &amp; d)'!$G$3^3)</f>
        <v>3312.1799309410944</v>
      </c>
      <c r="F59" s="18">
        <f>$B59*('Data &amp; d)'!$G$4*'Data &amp; d)'!$G$3^(1/2)*(-40+F$2)^(1/2))-((-40+F$2)*F$2)-('Data &amp; d)'!$G$3^3)</f>
        <v>-1000</v>
      </c>
      <c r="G59" s="19">
        <f>$B59*('Data &amp; d)'!$G$4*'Data &amp; d)'!$G$3^(1/2)*(-40+G$2)^(1/2))-((-40+G$2)*G$2)-('Data &amp; d)'!$G$3^3)</f>
        <v>1392.1844080949786</v>
      </c>
      <c r="H59" s="19">
        <f>$B59*('Data &amp; d)'!$G$4*'Data &amp; d)'!$G$3^(1/2)*(-40+H$2)^(1/2))-((-40+H$2)*H$2)-('Data &amp; d)'!$G$3^3)</f>
        <v>2201.2576851593199</v>
      </c>
      <c r="I59" s="19">
        <f>$B59*('Data &amp; d)'!$G$4*'Data &amp; d)'!$G$3^(1/2)*(-40+I$2)^(1/2))-((-40+I$2)*I$2)-('Data &amp; d)'!$G$3^3)</f>
        <v>2708.0963675975818</v>
      </c>
      <c r="J59" s="19">
        <f>$B59*('Data &amp; d)'!$G$4*'Data &amp; d)'!$G$3^(1/2)*(-40+J$2)^(1/2))-((-40+J$2)*J$2)-('Data &amp; d)'!$G$3^3)</f>
        <v>3034.3688161899572</v>
      </c>
      <c r="K59" s="19">
        <f>$B59*('Data &amp; d)'!$G$4*'Data &amp; d)'!$G$3^(1/2)*(-40+K$2)^(1/2))-((-40+K$2)*K$2)-('Data &amp; d)'!$G$3^3)</f>
        <v>3227.2022461529232</v>
      </c>
      <c r="L59" s="19">
        <f>$B59*('Data &amp; d)'!$G$4*'Data &amp; d)'!$G$3^(1/2)*(-40+L$2)^(1/2))-((-40+L$2)*L$2)-('Data &amp; d)'!$G$3^3)</f>
        <v>3310.7663626007134</v>
      </c>
      <c r="M59" s="19">
        <f>$B59*('Data &amp; d)'!$G$4*'Data &amp; d)'!$G$3^(1/2)*(-40+M$2)^(1/2))-((-40+M$2)*M$2)-('Data &amp; d)'!$G$3^3)</f>
        <v>3299.4190790150942</v>
      </c>
      <c r="N59" s="19">
        <f>$B59*('Data &amp; d)'!$G$4*'Data &amp; d)'!$G$3^(1/2)*(-40+N$2)^(1/2))-((-40+N$2)*N$2)-('Data &amp; d)'!$G$3^3)</f>
        <v>3202.5153703186397</v>
      </c>
      <c r="O59" s="19">
        <f>$B59*('Data &amp; d)'!$G$4*'Data &amp; d)'!$G$3^(1/2)*(-40+O$2)^(1/2))-((-40+O$2)*O$2)-('Data &amp; d)'!$G$3^3)</f>
        <v>3026.5532242849367</v>
      </c>
      <c r="P59" s="19">
        <f>$B59*('Data &amp; d)'!$G$4*'Data &amp; d)'!$G$3^(1/2)*(-40+P$2)^(1/2))-((-40+P$2)*P$2)-('Data &amp; d)'!$G$3^3)</f>
        <v>2776.263786259753</v>
      </c>
      <c r="Q59" s="19">
        <f>$B59*('Data &amp; d)'!$G$4*'Data &amp; d)'!$G$3^(1/2)*(-40+Q$2)^(1/2))-((-40+Q$2)*Q$2)-('Data &amp; d)'!$G$3^3)</f>
        <v>2455.2186888194301</v>
      </c>
      <c r="R59" s="19">
        <f>$B59*('Data &amp; d)'!$G$4*'Data &amp; d)'!$G$3^(1/2)*(-40+R$2)^(1/2))-((-40+R$2)*R$2)-('Data &amp; d)'!$G$3^3)</f>
        <v>2066.1927351951636</v>
      </c>
      <c r="S59" s="19">
        <f>$B59*('Data &amp; d)'!$G$4*'Data &amp; d)'!$G$3^(1/2)*(-40+S$2)^(1/2))-((-40+S$2)*S$2)-('Data &amp; d)'!$G$3^3)</f>
        <v>1611.3925807313153</v>
      </c>
      <c r="T59" s="19">
        <f>$B59*('Data &amp; d)'!$G$4*'Data &amp; d)'!$G$3^(1/2)*(-40+T$2)^(1/2))-((-40+T$2)*T$2)-('Data &amp; d)'!$G$3^3)</f>
        <v>1092.6073730981625</v>
      </c>
      <c r="U59" s="19">
        <f>$B59*('Data &amp; d)'!$G$4*'Data &amp; d)'!$G$3^(1/2)*(-40+U$2)^(1/2))-((-40+U$2)*U$2)-('Data &amp; d)'!$G$3^3)</f>
        <v>511.31162650557053</v>
      </c>
      <c r="V59" s="19">
        <f>$B59*('Data &amp; d)'!$G$4*'Data &amp; d)'!$G$3^(1/2)*(-40+V$2)^(1/2))-((-40+V$2)*V$2)-('Data &amp; d)'!$G$3^3)</f>
        <v>-131.26236762008557</v>
      </c>
      <c r="W59" s="19">
        <f>$B59*('Data &amp; d)'!$G$4*'Data &amp; d)'!$G$3^(1/2)*(-40+W$2)^(1/2))-((-40+W$2)*W$2)-('Data &amp; d)'!$G$3^3)</f>
        <v>-834.07224370476615</v>
      </c>
      <c r="X59" s="19">
        <f>$B59*('Data &amp; d)'!$G$4*'Data &amp; d)'!$G$3^(1/2)*(-40+X$2)^(1/2))-((-40+X$2)*X$2)-('Data &amp; d)'!$G$3^3)</f>
        <v>-1596.226944522039</v>
      </c>
      <c r="Y59" s="19">
        <f>$B59*('Data &amp; d)'!$G$4*'Data &amp; d)'!$G$3^(1/2)*(-40+Y$2)^(1/2))-((-40+Y$2)*Y$2)-('Data &amp; d)'!$G$3^3)</f>
        <v>-2416.957648503676</v>
      </c>
      <c r="Z59" s="20">
        <f>$B59*('Data &amp; d)'!$G$4*'Data &amp; d)'!$G$3^(1/2)*(-40+Z$2)^(1/2))-((-40+Z$2)*Z$2)-('Data &amp; d)'!$G$3^3)</f>
        <v>-3295.5955076941536</v>
      </c>
    </row>
    <row r="60" spans="1:26" x14ac:dyDescent="0.2">
      <c r="A60" s="73">
        <v>43522</v>
      </c>
      <c r="B60" s="75">
        <v>127.18576047794731</v>
      </c>
      <c r="C60">
        <f t="shared" si="2"/>
        <v>30.219794297206803</v>
      </c>
      <c r="D60">
        <f>B60*('Data &amp; d)'!$G$4*'Data &amp; d)'!$G$3^(1/2)*C60^(1/2))-(C60*$C$102)-('Data &amp; d)'!$G$3^3)</f>
        <v>2405.4149924966837</v>
      </c>
      <c r="F60" s="18">
        <f>$B60*('Data &amp; d)'!$G$4*'Data &amp; d)'!$G$3^(1/2)*(-40+F$2)^(1/2))-((-40+F$2)*F$2)-('Data &amp; d)'!$G$3^3)</f>
        <v>-1000</v>
      </c>
      <c r="G60" s="19">
        <f>$B60*('Data &amp; d)'!$G$4*'Data &amp; d)'!$G$3^(1/2)*(-40+G$2)^(1/2))-((-40+G$2)*G$2)-('Data &amp; d)'!$G$3^3)</f>
        <v>1023.3478426081133</v>
      </c>
      <c r="H60" s="19">
        <f>$B60*('Data &amp; d)'!$G$4*'Data &amp; d)'!$G$3^(1/2)*(-40+H$2)^(1/2))-((-40+H$2)*H$2)-('Data &amp; d)'!$G$3^3)</f>
        <v>1679.6440119486833</v>
      </c>
      <c r="I60" s="19">
        <f>$B60*('Data &amp; d)'!$G$4*'Data &amp; d)'!$G$3^(1/2)*(-40+I$2)^(1/2))-((-40+I$2)*I$2)-('Data &amp; d)'!$G$3^3)</f>
        <v>2069.2526964851263</v>
      </c>
      <c r="J60" s="19">
        <f>$B60*('Data &amp; d)'!$G$4*'Data &amp; d)'!$G$3^(1/2)*(-40+J$2)^(1/2))-((-40+J$2)*J$2)-('Data &amp; d)'!$G$3^3)</f>
        <v>2296.6956852162266</v>
      </c>
      <c r="K60" s="19">
        <f>$B60*('Data &amp; d)'!$G$4*'Data &amp; d)'!$G$3^(1/2)*(-40+K$2)^(1/2))-((-40+K$2)*K$2)-('Data &amp; d)'!$G$3^3)</f>
        <v>2402.4586131367396</v>
      </c>
      <c r="L60" s="19">
        <f>$B60*('Data &amp; d)'!$G$4*'Data &amp; d)'!$G$3^(1/2)*(-40+L$2)^(1/2))-((-40+L$2)*L$2)-('Data &amp; d)'!$G$3^3)</f>
        <v>2407.3049786772617</v>
      </c>
      <c r="M60" s="19">
        <f>$B60*('Data &amp; d)'!$G$4*'Data &amp; d)'!$G$3^(1/2)*(-40+M$2)^(1/2))-((-40+M$2)*M$2)-('Data &amp; d)'!$G$3^3)</f>
        <v>2323.5692523096604</v>
      </c>
      <c r="N60" s="19">
        <f>$B60*('Data &amp; d)'!$G$4*'Data &amp; d)'!$G$3^(1/2)*(-40+N$2)^(1/2))-((-40+N$2)*N$2)-('Data &amp; d)'!$G$3^3)</f>
        <v>2159.2880238973667</v>
      </c>
      <c r="O60" s="19">
        <f>$B60*('Data &amp; d)'!$G$4*'Data &amp; d)'!$G$3^(1/2)*(-40+O$2)^(1/2))-((-40+O$2)*O$2)-('Data &amp; d)'!$G$3^3)</f>
        <v>1920.0435278243413</v>
      </c>
      <c r="P60" s="19">
        <f>$B60*('Data &amp; d)'!$G$4*'Data &amp; d)'!$G$3^(1/2)*(-40+P$2)^(1/2))-((-40+P$2)*P$2)-('Data &amp; d)'!$G$3^3)</f>
        <v>1609.9001549674094</v>
      </c>
      <c r="Q60" s="19">
        <f>$B60*('Data &amp; d)'!$G$4*'Data &amp; d)'!$G$3^(1/2)*(-40+Q$2)^(1/2))-((-40+Q$2)*Q$2)-('Data &amp; d)'!$G$3^3)</f>
        <v>1231.9261921361494</v>
      </c>
      <c r="R60" s="19">
        <f>$B60*('Data &amp; d)'!$G$4*'Data &amp; d)'!$G$3^(1/2)*(-40+R$2)^(1/2))-((-40+R$2)*R$2)-('Data &amp; d)'!$G$3^3)</f>
        <v>788.50539297025261</v>
      </c>
      <c r="S60" s="19">
        <f>$B60*('Data &amp; d)'!$G$4*'Data &amp; d)'!$G$3^(1/2)*(-40+S$2)^(1/2))-((-40+S$2)*S$2)-('Data &amp; d)'!$G$3^3)</f>
        <v>281.53343160239183</v>
      </c>
      <c r="T60" s="19">
        <f>$B60*('Data &amp; d)'!$G$4*'Data &amp; d)'!$G$3^(1/2)*(-40+T$2)^(1/2))-((-40+T$2)*T$2)-('Data &amp; d)'!$G$3^3)</f>
        <v>-287.45268666809716</v>
      </c>
      <c r="U60" s="19">
        <f>$B60*('Data &amp; d)'!$G$4*'Data &amp; d)'!$G$3^(1/2)*(-40+U$2)^(1/2))-((-40+U$2)*U$2)-('Data &amp; d)'!$G$3^3)</f>
        <v>-917.18624909739992</v>
      </c>
      <c r="V60" s="19">
        <f>$B60*('Data &amp; d)'!$G$4*'Data &amp; d)'!$G$3^(1/2)*(-40+V$2)^(1/2))-((-40+V$2)*V$2)-('Data &amp; d)'!$G$3^3)</f>
        <v>-1606.6086295675468</v>
      </c>
      <c r="W60" s="19">
        <f>$B60*('Data &amp; d)'!$G$4*'Data &amp; d)'!$G$3^(1/2)*(-40+W$2)^(1/2))-((-40+W$2)*W$2)-('Data &amp; d)'!$G$3^3)</f>
        <v>-2354.8243617971566</v>
      </c>
      <c r="X60" s="19">
        <f>$B60*('Data &amp; d)'!$G$4*'Data &amp; d)'!$G$3^(1/2)*(-40+X$2)^(1/2))-((-40+X$2)*X$2)-('Data &amp; d)'!$G$3^3)</f>
        <v>-3161.06796415395</v>
      </c>
      <c r="Y60" s="19">
        <f>$B60*('Data &amp; d)'!$G$4*'Data &amp; d)'!$G$3^(1/2)*(-40+Y$2)^(1/2))-((-40+Y$2)*Y$2)-('Data &amp; d)'!$G$3^3)</f>
        <v>-4024.6789641435425</v>
      </c>
      <c r="Z60" s="20">
        <f>$B60*('Data &amp; d)'!$G$4*'Data &amp; d)'!$G$3^(1/2)*(-40+Z$2)^(1/2))-((-40+Z$2)*Z$2)-('Data &amp; d)'!$G$3^3)</f>
        <v>-4945.0827737265208</v>
      </c>
    </row>
    <row r="61" spans="1:26" x14ac:dyDescent="0.2">
      <c r="A61" s="73">
        <v>43523</v>
      </c>
      <c r="B61" s="75">
        <v>127.45080172325883</v>
      </c>
      <c r="C61">
        <f t="shared" si="2"/>
        <v>30.219794297206803</v>
      </c>
      <c r="D61">
        <f>B61*('Data &amp; d)'!$G$4*'Data &amp; d)'!$G$3^(1/2)*C61^(1/2))-(C61*$C$102)-('Data &amp; d)'!$G$3^3)</f>
        <v>2416.9335799510177</v>
      </c>
      <c r="F61" s="18">
        <f>$B61*('Data &amp; d)'!$G$4*'Data &amp; d)'!$G$3^(1/2)*(-40+F$2)^(1/2))-((-40+F$2)*F$2)-('Data &amp; d)'!$G$3^3)</f>
        <v>-1000</v>
      </c>
      <c r="G61" s="19">
        <f>$B61*('Data &amp; d)'!$G$4*'Data &amp; d)'!$G$3^(1/2)*(-40+G$2)^(1/2))-((-40+G$2)*G$2)-('Data &amp; d)'!$G$3^3)</f>
        <v>1028.033154154461</v>
      </c>
      <c r="H61" s="19">
        <f>$B61*('Data &amp; d)'!$G$4*'Data &amp; d)'!$G$3^(1/2)*(-40+H$2)^(1/2))-((-40+H$2)*H$2)-('Data &amp; d)'!$G$3^3)</f>
        <v>1686.2700430814712</v>
      </c>
      <c r="I61" s="19">
        <f>$B61*('Data &amp; d)'!$G$4*'Data &amp; d)'!$G$3^(1/2)*(-40+I$2)^(1/2))-((-40+I$2)*I$2)-('Data &amp; d)'!$G$3^3)</f>
        <v>2077.3678941326893</v>
      </c>
      <c r="J61" s="19">
        <f>$B61*('Data &amp; d)'!$G$4*'Data &amp; d)'!$G$3^(1/2)*(-40+J$2)^(1/2))-((-40+J$2)*J$2)-('Data &amp; d)'!$G$3^3)</f>
        <v>2306.0663083089221</v>
      </c>
      <c r="K61" s="19">
        <f>$B61*('Data &amp; d)'!$G$4*'Data &amp; d)'!$G$3^(1/2)*(-40+K$2)^(1/2))-((-40+K$2)*K$2)-('Data &amp; d)'!$G$3^3)</f>
        <v>2412.935288250138</v>
      </c>
      <c r="L61" s="19">
        <f>$B61*('Data &amp; d)'!$G$4*'Data &amp; d)'!$G$3^(1/2)*(-40+L$2)^(1/2))-((-40+L$2)*L$2)-('Data &amp; d)'!$G$3^3)</f>
        <v>2418.7816012517842</v>
      </c>
      <c r="M61" s="19">
        <f>$B61*('Data &amp; d)'!$G$4*'Data &amp; d)'!$G$3^(1/2)*(-40+M$2)^(1/2))-((-40+M$2)*M$2)-('Data &amp; d)'!$G$3^3)</f>
        <v>2335.9654214761558</v>
      </c>
      <c r="N61" s="19">
        <f>$B61*('Data &amp; d)'!$G$4*'Data &amp; d)'!$G$3^(1/2)*(-40+N$2)^(1/2))-((-40+N$2)*N$2)-('Data &amp; d)'!$G$3^3)</f>
        <v>2172.5400861629423</v>
      </c>
      <c r="O61" s="19">
        <f>$B61*('Data &amp; d)'!$G$4*'Data &amp; d)'!$G$3^(1/2)*(-40+O$2)^(1/2))-((-40+O$2)*O$2)-('Data &amp; d)'!$G$3^3)</f>
        <v>1934.099462463384</v>
      </c>
      <c r="P61" s="19">
        <f>$B61*('Data &amp; d)'!$G$4*'Data &amp; d)'!$G$3^(1/2)*(-40+P$2)^(1/2))-((-40+P$2)*P$2)-('Data &amp; d)'!$G$3^3)</f>
        <v>1624.7164110013528</v>
      </c>
      <c r="Q61" s="19">
        <f>$B61*('Data &amp; d)'!$G$4*'Data &amp; d)'!$G$3^(1/2)*(-40+Q$2)^(1/2))-((-40+Q$2)*Q$2)-('Data &amp; d)'!$G$3^3)</f>
        <v>1247.4656125613046</v>
      </c>
      <c r="R61" s="19">
        <f>$B61*('Data &amp; d)'!$G$4*'Data &amp; d)'!$G$3^(1/2)*(-40+R$2)^(1/2))-((-40+R$2)*R$2)-('Data &amp; d)'!$G$3^3)</f>
        <v>804.73578826537869</v>
      </c>
      <c r="S61" s="19">
        <f>$B61*('Data &amp; d)'!$G$4*'Data &amp; d)'!$G$3^(1/2)*(-40+S$2)^(1/2))-((-40+S$2)*S$2)-('Data &amp; d)'!$G$3^3)</f>
        <v>298.42656262427136</v>
      </c>
      <c r="T61" s="19">
        <f>$B61*('Data &amp; d)'!$G$4*'Data &amp; d)'!$G$3^(1/2)*(-40+T$2)^(1/2))-((-40+T$2)*T$2)-('Data &amp; d)'!$G$3^3)</f>
        <v>-269.92185611136847</v>
      </c>
      <c r="U61" s="19">
        <f>$B61*('Data &amp; d)'!$G$4*'Data &amp; d)'!$G$3^(1/2)*(-40+U$2)^(1/2))-((-40+U$2)*U$2)-('Data &amp; d)'!$G$3^3)</f>
        <v>-899.04011550660289</v>
      </c>
      <c r="V61" s="19">
        <f>$B61*('Data &amp; d)'!$G$4*'Data &amp; d)'!$G$3^(1/2)*(-40+V$2)^(1/2))-((-40+V$2)*V$2)-('Data &amp; d)'!$G$3^3)</f>
        <v>-1587.8673833821558</v>
      </c>
      <c r="W61" s="19">
        <f>$B61*('Data &amp; d)'!$G$4*'Data &amp; d)'!$G$3^(1/2)*(-40+W$2)^(1/2))-((-40+W$2)*W$2)-('Data &amp; d)'!$G$3^3)</f>
        <v>-2335.5063274026397</v>
      </c>
      <c r="X61" s="19">
        <f>$B61*('Data &amp; d)'!$G$4*'Data &amp; d)'!$G$3^(1/2)*(-40+X$2)^(1/2))-((-40+X$2)*X$2)-('Data &amp; d)'!$G$3^3)</f>
        <v>-3141.1898707555847</v>
      </c>
      <c r="Y61" s="19">
        <f>$B61*('Data &amp; d)'!$G$4*'Data &amp; d)'!$G$3^(1/2)*(-40+Y$2)^(1/2))-((-40+Y$2)*Y$2)-('Data &amp; d)'!$G$3^3)</f>
        <v>-4004.2561645940077</v>
      </c>
      <c r="Z61" s="20">
        <f>$B61*('Data &amp; d)'!$G$4*'Data &amp; d)'!$G$3^(1/2)*(-40+Z$2)^(1/2))-((-40+Z$2)*Z$2)-('Data &amp; d)'!$G$3^3)</f>
        <v>-4924.129423499724</v>
      </c>
    </row>
    <row r="62" spans="1:26" x14ac:dyDescent="0.2">
      <c r="A62" s="73">
        <v>43524</v>
      </c>
      <c r="B62" s="75">
        <v>128.32369753427292</v>
      </c>
      <c r="C62">
        <f t="shared" si="2"/>
        <v>30.219794297206803</v>
      </c>
      <c r="D62">
        <f>B62*('Data &amp; d)'!$G$4*'Data &amp; d)'!$G$3^(1/2)*C62^(1/2))-(C62*$C$102)-('Data &amp; d)'!$G$3^3)</f>
        <v>2454.8692858667896</v>
      </c>
      <c r="F62" s="18">
        <f>$B62*('Data &amp; d)'!$G$4*'Data &amp; d)'!$G$3^(1/2)*(-40+F$2)^(1/2))-((-40+F$2)*F$2)-('Data &amp; d)'!$G$3^3)</f>
        <v>-1000</v>
      </c>
      <c r="G62" s="19">
        <f>$B62*('Data &amp; d)'!$G$4*'Data &amp; d)'!$G$3^(1/2)*(-40+G$2)^(1/2))-((-40+G$2)*G$2)-('Data &amp; d)'!$G$3^3)</f>
        <v>1043.4639178353959</v>
      </c>
      <c r="H62" s="19">
        <f>$B62*('Data &amp; d)'!$G$4*'Data &amp; d)'!$G$3^(1/2)*(-40+H$2)^(1/2))-((-40+H$2)*H$2)-('Data &amp; d)'!$G$3^3)</f>
        <v>1708.0924383568235</v>
      </c>
      <c r="I62" s="19">
        <f>$B62*('Data &amp; d)'!$G$4*'Data &amp; d)'!$G$3^(1/2)*(-40+I$2)^(1/2))-((-40+I$2)*I$2)-('Data &amp; d)'!$G$3^3)</f>
        <v>2104.0947608276574</v>
      </c>
      <c r="J62" s="19">
        <f>$B62*('Data &amp; d)'!$G$4*'Data &amp; d)'!$G$3^(1/2)*(-40+J$2)^(1/2))-((-40+J$2)*J$2)-('Data &amp; d)'!$G$3^3)</f>
        <v>2336.9278356707919</v>
      </c>
      <c r="K62" s="19">
        <f>$B62*('Data &amp; d)'!$G$4*'Data &amp; d)'!$G$3^(1/2)*(-40+K$2)^(1/2))-((-40+K$2)*K$2)-('Data &amp; d)'!$G$3^3)</f>
        <v>2447.4395247854427</v>
      </c>
      <c r="L62" s="19">
        <f>$B62*('Data &amp; d)'!$G$4*'Data &amp; d)'!$G$3^(1/2)*(-40+L$2)^(1/2))-((-40+L$2)*L$2)-('Data &amp; d)'!$G$3^3)</f>
        <v>2456.5790986115453</v>
      </c>
      <c r="M62" s="19">
        <f>$B62*('Data &amp; d)'!$G$4*'Data &amp; d)'!$G$3^(1/2)*(-40+M$2)^(1/2))-((-40+M$2)*M$2)-('Data &amp; d)'!$G$3^3)</f>
        <v>2376.791384715717</v>
      </c>
      <c r="N62" s="19">
        <f>$B62*('Data &amp; d)'!$G$4*'Data &amp; d)'!$G$3^(1/2)*(-40+N$2)^(1/2))-((-40+N$2)*N$2)-('Data &amp; d)'!$G$3^3)</f>
        <v>2216.1848767136471</v>
      </c>
      <c r="O62" s="19">
        <f>$B62*('Data &amp; d)'!$G$4*'Data &amp; d)'!$G$3^(1/2)*(-40+O$2)^(1/2))-((-40+O$2)*O$2)-('Data &amp; d)'!$G$3^3)</f>
        <v>1980.3917535061883</v>
      </c>
      <c r="P62" s="19">
        <f>$B62*('Data &amp; d)'!$G$4*'Data &amp; d)'!$G$3^(1/2)*(-40+P$2)^(1/2))-((-40+P$2)*P$2)-('Data &amp; d)'!$G$3^3)</f>
        <v>1673.5127702689106</v>
      </c>
      <c r="Q62" s="19">
        <f>$B62*('Data &amp; d)'!$G$4*'Data &amp; d)'!$G$3^(1/2)*(-40+Q$2)^(1/2))-((-40+Q$2)*Q$2)-('Data &amp; d)'!$G$3^3)</f>
        <v>1298.6436659196088</v>
      </c>
      <c r="R62" s="19">
        <f>$B62*('Data &amp; d)'!$G$4*'Data &amp; d)'!$G$3^(1/2)*(-40+R$2)^(1/2))-((-40+R$2)*R$2)-('Data &amp; d)'!$G$3^3)</f>
        <v>858.18952165531482</v>
      </c>
      <c r="S62" s="19">
        <f>$B62*('Data &amp; d)'!$G$4*'Data &amp; d)'!$G$3^(1/2)*(-40+S$2)^(1/2))-((-40+S$2)*S$2)-('Data &amp; d)'!$G$3^3)</f>
        <v>354.06297229544998</v>
      </c>
      <c r="T62" s="19">
        <f>$B62*('Data &amp; d)'!$G$4*'Data &amp; d)'!$G$3^(1/2)*(-40+T$2)^(1/2))-((-40+T$2)*T$2)-('Data &amp; d)'!$G$3^3)</f>
        <v>-212.18522520103579</v>
      </c>
      <c r="U62" s="19">
        <f>$B62*('Data &amp; d)'!$G$4*'Data &amp; d)'!$G$3^(1/2)*(-40+U$2)^(1/2))-((-40+U$2)*U$2)-('Data &amp; d)'!$G$3^3)</f>
        <v>-839.27702475107981</v>
      </c>
      <c r="V62" s="19">
        <f>$B62*('Data &amp; d)'!$G$4*'Data &amp; d)'!$G$3^(1/2)*(-40+V$2)^(1/2))-((-40+V$2)*V$2)-('Data &amp; d)'!$G$3^3)</f>
        <v>-1526.1443286584163</v>
      </c>
      <c r="W62" s="19">
        <f>$B62*('Data &amp; d)'!$G$4*'Data &amp; d)'!$G$3^(1/2)*(-40+W$2)^(1/2))-((-40+W$2)*W$2)-('Data &amp; d)'!$G$3^3)</f>
        <v>-2271.8836588621998</v>
      </c>
      <c r="X62" s="19">
        <f>$B62*('Data &amp; d)'!$G$4*'Data &amp; d)'!$G$3^(1/2)*(-40+X$2)^(1/2))-((-40+X$2)*X$2)-('Data &amp; d)'!$G$3^3)</f>
        <v>-3075.7226849295294</v>
      </c>
      <c r="Y62" s="19">
        <f>$B62*('Data &amp; d)'!$G$4*'Data &amp; d)'!$G$3^(1/2)*(-40+Y$2)^(1/2))-((-40+Y$2)*Y$2)-('Data &amp; d)'!$G$3^3)</f>
        <v>-3936.9950250871552</v>
      </c>
      <c r="Z62" s="20">
        <f>$B62*('Data &amp; d)'!$G$4*'Data &amp; d)'!$G$3^(1/2)*(-40+Z$2)^(1/2))-((-40+Z$2)*Z$2)-('Data &amp; d)'!$G$3^3)</f>
        <v>-4855.1209504291146</v>
      </c>
    </row>
    <row r="63" spans="1:26" x14ac:dyDescent="0.2">
      <c r="A63" s="73">
        <v>43525</v>
      </c>
      <c r="B63" s="75">
        <v>150.18852527611978</v>
      </c>
      <c r="C63">
        <f t="shared" si="2"/>
        <v>30.219794297206803</v>
      </c>
      <c r="D63">
        <f>B63*('Data &amp; d)'!$G$4*'Data &amp; d)'!$G$3^(1/2)*C63^(1/2))-(C63*$C$102)-('Data &amp; d)'!$G$3^3)</f>
        <v>3405.1060319339904</v>
      </c>
      <c r="F63" s="18">
        <f>$B63*('Data &amp; d)'!$G$4*'Data &amp; d)'!$G$3^(1/2)*(-40+F$2)^(1/2))-((-40+F$2)*F$2)-('Data &amp; d)'!$G$3^3)</f>
        <v>-1000</v>
      </c>
      <c r="G63" s="19">
        <f>$B63*('Data &amp; d)'!$G$4*'Data &amp; d)'!$G$3^(1/2)*(-40+G$2)^(1/2))-((-40+G$2)*G$2)-('Data &amp; d)'!$G$3^3)</f>
        <v>1429.9831169787872</v>
      </c>
      <c r="H63" s="19">
        <f>$B63*('Data &amp; d)'!$G$4*'Data &amp; d)'!$G$3^(1/2)*(-40+H$2)^(1/2))-((-40+H$2)*H$2)-('Data &amp; d)'!$G$3^3)</f>
        <v>2254.713131902995</v>
      </c>
      <c r="I63" s="19">
        <f>$B63*('Data &amp; d)'!$G$4*'Data &amp; d)'!$G$3^(1/2)*(-40+I$2)^(1/2))-((-40+I$2)*I$2)-('Data &amp; d)'!$G$3^3)</f>
        <v>2773.5656518448441</v>
      </c>
      <c r="J63" s="19">
        <f>$B63*('Data &amp; d)'!$G$4*'Data &amp; d)'!$G$3^(1/2)*(-40+J$2)^(1/2))-((-40+J$2)*J$2)-('Data &amp; d)'!$G$3^3)</f>
        <v>3109.9662339575743</v>
      </c>
      <c r="K63" s="19">
        <f>$B63*('Data &amp; d)'!$G$4*'Data &amp; d)'!$G$3^(1/2)*(-40+K$2)^(1/2))-((-40+K$2)*K$2)-('Data &amp; d)'!$G$3^3)</f>
        <v>3311.7227286788448</v>
      </c>
      <c r="L63" s="19">
        <f>$B63*('Data &amp; d)'!$G$4*'Data &amp; d)'!$G$3^(1/2)*(-40+L$2)^(1/2))-((-40+L$2)*L$2)-('Data &amp; d)'!$G$3^3)</f>
        <v>3403.353912302051</v>
      </c>
      <c r="M63" s="19">
        <f>$B63*('Data &amp; d)'!$G$4*'Data &amp; d)'!$G$3^(1/2)*(-40+M$2)^(1/2))-((-40+M$2)*M$2)-('Data &amp; d)'!$G$3^3)</f>
        <v>3399.4250626009807</v>
      </c>
      <c r="N63" s="19">
        <f>$B63*('Data &amp; d)'!$G$4*'Data &amp; d)'!$G$3^(1/2)*(-40+N$2)^(1/2))-((-40+N$2)*N$2)-('Data &amp; d)'!$G$3^3)</f>
        <v>3309.4262638059899</v>
      </c>
      <c r="O63" s="19">
        <f>$B63*('Data &amp; d)'!$G$4*'Data &amp; d)'!$G$3^(1/2)*(-40+O$2)^(1/2))-((-40+O$2)*O$2)-('Data &amp; d)'!$G$3^3)</f>
        <v>3139.9493509363629</v>
      </c>
      <c r="P63" s="19">
        <f>$B63*('Data &amp; d)'!$G$4*'Data &amp; d)'!$G$3^(1/2)*(-40+P$2)^(1/2))-((-40+P$2)*P$2)-('Data &amp; d)'!$G$3^3)</f>
        <v>2895.7937989462316</v>
      </c>
      <c r="Q63" s="19">
        <f>$B63*('Data &amp; d)'!$G$4*'Data &amp; d)'!$G$3^(1/2)*(-40+Q$2)^(1/2))-((-40+Q$2)*Q$2)-('Data &amp; d)'!$G$3^3)</f>
        <v>2580.5828237468959</v>
      </c>
      <c r="R63" s="19">
        <f>$B63*('Data &amp; d)'!$G$4*'Data &amp; d)'!$G$3^(1/2)*(-40+R$2)^(1/2))-((-40+R$2)*R$2)-('Data &amp; d)'!$G$3^3)</f>
        <v>2197.1313036896881</v>
      </c>
      <c r="S63" s="19">
        <f>$B63*('Data &amp; d)'!$G$4*'Data &amp; d)'!$G$3^(1/2)*(-40+S$2)^(1/2))-((-40+S$2)*S$2)-('Data &amp; d)'!$G$3^3)</f>
        <v>1747.6777637582236</v>
      </c>
      <c r="T63" s="19">
        <f>$B63*('Data &amp; d)'!$G$4*'Data &amp; d)'!$G$3^(1/2)*(-40+T$2)^(1/2))-((-40+T$2)*T$2)-('Data &amp; d)'!$G$3^3)</f>
        <v>1234.0371914037842</v>
      </c>
      <c r="U63" s="19">
        <f>$B63*('Data &amp; d)'!$G$4*'Data &amp; d)'!$G$3^(1/2)*(-40+U$2)^(1/2))-((-40+U$2)*U$2)-('Data &amp; d)'!$G$3^3)</f>
        <v>657.70539652070329</v>
      </c>
      <c r="V63" s="19">
        <f>$B63*('Data &amp; d)'!$G$4*'Data &amp; d)'!$G$3^(1/2)*(-40+V$2)^(1/2))-((-40+V$2)*V$2)-('Data &amp; d)'!$G$3^3)</f>
        <v>19.932467915148663</v>
      </c>
      <c r="W63" s="19">
        <f>$B63*('Data &amp; d)'!$G$4*'Data &amp; d)'!$G$3^(1/2)*(-40+W$2)^(1/2))-((-40+W$2)*W$2)-('Data &amp; d)'!$G$3^3)</f>
        <v>-678.22417446484906</v>
      </c>
      <c r="X63" s="19">
        <f>$B63*('Data &amp; d)'!$G$4*'Data &amp; d)'!$G$3^(1/2)*(-40+X$2)^(1/2))-((-40+X$2)*X$2)-('Data &amp; d)'!$G$3^3)</f>
        <v>-1435.8606042910142</v>
      </c>
      <c r="Y63" s="19">
        <f>$B63*('Data &amp; d)'!$G$4*'Data &amp; d)'!$G$3^(1/2)*(-40+Y$2)^(1/2))-((-40+Y$2)*Y$2)-('Data &amp; d)'!$G$3^3)</f>
        <v>-2252.1968962828396</v>
      </c>
      <c r="Z63" s="20">
        <f>$B63*('Data &amp; d)'!$G$4*'Data &amp; d)'!$G$3^(1/2)*(-40+Z$2)^(1/2))-((-40+Z$2)*Z$2)-('Data &amp; d)'!$G$3^3)</f>
        <v>-3126.5545426423105</v>
      </c>
    </row>
    <row r="64" spans="1:26" x14ac:dyDescent="0.2">
      <c r="A64" s="73">
        <v>43526</v>
      </c>
      <c r="B64" s="75">
        <v>151.22675887843985</v>
      </c>
      <c r="C64">
        <f t="shared" si="2"/>
        <v>30.219794297206803</v>
      </c>
      <c r="D64">
        <f>B64*('Data &amp; d)'!$G$4*'Data &amp; d)'!$G$3^(1/2)*C64^(1/2))-(C64*$C$102)-('Data &amp; d)'!$G$3^3)</f>
        <v>3450.227252717179</v>
      </c>
      <c r="F64" s="18">
        <f>$B64*('Data &amp; d)'!$G$4*'Data &amp; d)'!$G$3^(1/2)*(-40+F$2)^(1/2))-((-40+F$2)*F$2)-('Data &amp; d)'!$G$3^3)</f>
        <v>-1000</v>
      </c>
      <c r="G64" s="19">
        <f>$B64*('Data &amp; d)'!$G$4*'Data &amp; d)'!$G$3^(1/2)*(-40+G$2)^(1/2))-((-40+G$2)*G$2)-('Data &amp; d)'!$G$3^3)</f>
        <v>1448.336667495194</v>
      </c>
      <c r="H64" s="19">
        <f>$B64*('Data &amp; d)'!$G$4*'Data &amp; d)'!$G$3^(1/2)*(-40+H$2)^(1/2))-((-40+H$2)*H$2)-('Data &amp; d)'!$G$3^3)</f>
        <v>2280.6689719609967</v>
      </c>
      <c r="I64" s="19">
        <f>$B64*('Data &amp; d)'!$G$4*'Data &amp; d)'!$G$3^(1/2)*(-40+I$2)^(1/2))-((-40+I$2)*I$2)-('Data &amp; d)'!$G$3^3)</f>
        <v>2805.3549338385419</v>
      </c>
      <c r="J64" s="19">
        <f>$B64*('Data &amp; d)'!$G$4*'Data &amp; d)'!$G$3^(1/2)*(-40+J$2)^(1/2))-((-40+J$2)*J$2)-('Data &amp; d)'!$G$3^3)</f>
        <v>3146.673334990388</v>
      </c>
      <c r="K64" s="19">
        <f>$B64*('Data &amp; d)'!$G$4*'Data &amp; d)'!$G$3^(1/2)*(-40+K$2)^(1/2))-((-40+K$2)*K$2)-('Data &amp; d)'!$G$3^3)</f>
        <v>3352.7625152620067</v>
      </c>
      <c r="L64" s="19">
        <f>$B64*('Data &amp; d)'!$G$4*'Data &amp; d)'!$G$3^(1/2)*(-40+L$2)^(1/2))-((-40+L$2)*L$2)-('Data &amp; d)'!$G$3^3)</f>
        <v>3448.3107460356414</v>
      </c>
      <c r="M64" s="19">
        <f>$B64*('Data &amp; d)'!$G$4*'Data &amp; d)'!$G$3^(1/2)*(-40+M$2)^(1/2))-((-40+M$2)*M$2)-('Data &amp; d)'!$G$3^3)</f>
        <v>3447.9839929424534</v>
      </c>
      <c r="N64" s="19">
        <f>$B64*('Data &amp; d)'!$G$4*'Data &amp; d)'!$G$3^(1/2)*(-40+N$2)^(1/2))-((-40+N$2)*N$2)-('Data &amp; d)'!$G$3^3)</f>
        <v>3361.3379439219934</v>
      </c>
      <c r="O64" s="19">
        <f>$B64*('Data &amp; d)'!$G$4*'Data &amp; d)'!$G$3^(1/2)*(-40+O$2)^(1/2))-((-40+O$2)*O$2)-('Data &amp; d)'!$G$3^3)</f>
        <v>3195.0100024855828</v>
      </c>
      <c r="P64" s="19">
        <f>$B64*('Data &amp; d)'!$G$4*'Data &amp; d)'!$G$3^(1/2)*(-40+P$2)^(1/2))-((-40+P$2)*P$2)-('Data &amp; d)'!$G$3^3)</f>
        <v>2953.8328217290345</v>
      </c>
      <c r="Q64" s="19">
        <f>$B64*('Data &amp; d)'!$G$4*'Data &amp; d)'!$G$3^(1/2)*(-40+Q$2)^(1/2))-((-40+Q$2)*Q$2)-('Data &amp; d)'!$G$3^3)</f>
        <v>2641.4546643806516</v>
      </c>
      <c r="R64" s="19">
        <f>$B64*('Data &amp; d)'!$G$4*'Data &amp; d)'!$G$3^(1/2)*(-40+R$2)^(1/2))-((-40+R$2)*R$2)-('Data &amp; d)'!$G$3^3)</f>
        <v>2260.7098676770838</v>
      </c>
      <c r="S64" s="19">
        <f>$B64*('Data &amp; d)'!$G$4*'Data &amp; d)'!$G$3^(1/2)*(-40+S$2)^(1/2))-((-40+S$2)*S$2)-('Data &amp; d)'!$G$3^3)</f>
        <v>1813.852431231946</v>
      </c>
      <c r="T64" s="19">
        <f>$B64*('Data &amp; d)'!$G$4*'Data &amp; d)'!$G$3^(1/2)*(-40+T$2)^(1/2))-((-40+T$2)*T$2)-('Data &amp; d)'!$G$3^3)</f>
        <v>1302.7098892670256</v>
      </c>
      <c r="U64" s="19">
        <f>$B64*('Data &amp; d)'!$G$4*'Data &amp; d)'!$G$3^(1/2)*(-40+U$2)^(1/2))-((-40+U$2)*U$2)-('Data &amp; d)'!$G$3^3)</f>
        <v>728.7883920145232</v>
      </c>
      <c r="V64" s="19">
        <f>$B64*('Data &amp; d)'!$G$4*'Data &amp; d)'!$G$3^(1/2)*(-40+V$2)^(1/2))-((-40+V$2)*V$2)-('Data &amp; d)'!$G$3^3)</f>
        <v>93.346669980775914</v>
      </c>
      <c r="W64" s="19">
        <f>$B64*('Data &amp; d)'!$G$4*'Data &amp; d)'!$G$3^(1/2)*(-40+W$2)^(1/2))-((-40+W$2)*W$2)-('Data &amp; d)'!$G$3^3)</f>
        <v>-602.55054708059652</v>
      </c>
      <c r="X64" s="19">
        <f>$B64*('Data &amp; d)'!$G$4*'Data &amp; d)'!$G$3^(1/2)*(-40+X$2)^(1/2))-((-40+X$2)*X$2)-('Data &amp; d)'!$G$3^3)</f>
        <v>-1357.993084117008</v>
      </c>
      <c r="Y64" s="19">
        <f>$B64*('Data &amp; d)'!$G$4*'Data &amp; d)'!$G$3^(1/2)*(-40+Y$2)^(1/2))-((-40+Y$2)*Y$2)-('Data &amp; d)'!$G$3^3)</f>
        <v>-2172.1956243266541</v>
      </c>
      <c r="Z64" s="20">
        <f>$B64*('Data &amp; d)'!$G$4*'Data &amp; d)'!$G$3^(1/2)*(-40+Z$2)^(1/2))-((-40+Z$2)*Z$2)-('Data &amp; d)'!$G$3^3)</f>
        <v>-3044.4749694759867</v>
      </c>
    </row>
    <row r="65" spans="1:26" x14ac:dyDescent="0.2">
      <c r="A65" s="73">
        <v>43527</v>
      </c>
      <c r="B65" s="75">
        <v>149.25843135471175</v>
      </c>
      <c r="C65">
        <f t="shared" si="2"/>
        <v>30.219794297206803</v>
      </c>
      <c r="D65">
        <f>B65*('Data &amp; d)'!$G$4*'Data &amp; d)'!$G$3^(1/2)*C65^(1/2))-(C65*$C$102)-('Data &amp; d)'!$G$3^3)</f>
        <v>3364.6845188148109</v>
      </c>
      <c r="F65" s="18">
        <f>$B65*('Data &amp; d)'!$G$4*'Data &amp; d)'!$G$3^(1/2)*(-40+F$2)^(1/2))-((-40+F$2)*F$2)-('Data &amp; d)'!$G$3^3)</f>
        <v>-1000</v>
      </c>
      <c r="G65" s="19">
        <f>$B65*('Data &amp; d)'!$G$4*'Data &amp; d)'!$G$3^(1/2)*(-40+G$2)^(1/2))-((-40+G$2)*G$2)-('Data &amp; d)'!$G$3^3)</f>
        <v>1413.5412240045871</v>
      </c>
      <c r="H65" s="19">
        <f>$B65*('Data &amp; d)'!$G$4*'Data &amp; d)'!$G$3^(1/2)*(-40+H$2)^(1/2))-((-40+H$2)*H$2)-('Data &amp; d)'!$G$3^3)</f>
        <v>2231.4607838677944</v>
      </c>
      <c r="I65" s="19">
        <f>$B65*('Data &amp; d)'!$G$4*'Data &amp; d)'!$G$3^(1/2)*(-40+I$2)^(1/2))-((-40+I$2)*I$2)-('Data &amp; d)'!$G$3^3)</f>
        <v>2745.0874578409193</v>
      </c>
      <c r="J65" s="19">
        <f>$B65*('Data &amp; d)'!$G$4*'Data &amp; d)'!$G$3^(1/2)*(-40+J$2)^(1/2))-((-40+J$2)*J$2)-('Data &amp; d)'!$G$3^3)</f>
        <v>3077.0824480091742</v>
      </c>
      <c r="K65" s="19">
        <f>$B65*('Data &amp; d)'!$G$4*'Data &amp; d)'!$G$3^(1/2)*(-40+K$2)^(1/2))-((-40+K$2)*K$2)-('Data &amp; d)'!$G$3^3)</f>
        <v>3274.9575383097572</v>
      </c>
      <c r="L65" s="19">
        <f>$B65*('Data &amp; d)'!$G$4*'Data &amp; d)'!$G$3^(1/2)*(-40+L$2)^(1/2))-((-40+L$2)*L$2)-('Data &amp; d)'!$G$3^3)</f>
        <v>3363.0796641098086</v>
      </c>
      <c r="M65" s="19">
        <f>$B65*('Data &amp; d)'!$G$4*'Data &amp; d)'!$G$3^(1/2)*(-40+M$2)^(1/2))-((-40+M$2)*M$2)-('Data &amp; d)'!$G$3^3)</f>
        <v>3355.9239027081067</v>
      </c>
      <c r="N65" s="19">
        <f>$B65*('Data &amp; d)'!$G$4*'Data &amp; d)'!$G$3^(1/2)*(-40+N$2)^(1/2))-((-40+N$2)*N$2)-('Data &amp; d)'!$G$3^3)</f>
        <v>3262.9215677355887</v>
      </c>
      <c r="O65" s="19">
        <f>$B65*('Data &amp; d)'!$G$4*'Data &amp; d)'!$G$3^(1/2)*(-40+O$2)^(1/2))-((-40+O$2)*O$2)-('Data &amp; d)'!$G$3^3)</f>
        <v>3090.6236720137622</v>
      </c>
      <c r="P65" s="19">
        <f>$B65*('Data &amp; d)'!$G$4*'Data &amp; d)'!$G$3^(1/2)*(-40+P$2)^(1/2))-((-40+P$2)*P$2)-('Data &amp; d)'!$G$3^3)</f>
        <v>2843.7999681030378</v>
      </c>
      <c r="Q65" s="19">
        <f>$B65*('Data &amp; d)'!$G$4*'Data &amp; d)'!$G$3^(1/2)*(-40+Q$2)^(1/2))-((-40+Q$2)*Q$2)-('Data &amp; d)'!$G$3^3)</f>
        <v>2526.0512339082943</v>
      </c>
      <c r="R65" s="19">
        <f>$B65*('Data &amp; d)'!$G$4*'Data &amp; d)'!$G$3^(1/2)*(-40+R$2)^(1/2))-((-40+R$2)*R$2)-('Data &amp; d)'!$G$3^3)</f>
        <v>2140.1749156818387</v>
      </c>
      <c r="S65" s="19">
        <f>$B65*('Data &amp; d)'!$G$4*'Data &amp; d)'!$G$3^(1/2)*(-40+S$2)^(1/2))-((-40+S$2)*S$2)-('Data &amp; d)'!$G$3^3)</f>
        <v>1688.3956755740546</v>
      </c>
      <c r="T65" s="19">
        <f>$B65*('Data &amp; d)'!$G$4*'Data &amp; d)'!$G$3^(1/2)*(-40+T$2)^(1/2))-((-40+T$2)*T$2)-('Data &amp; d)'!$G$3^3)</f>
        <v>1172.5172611043217</v>
      </c>
      <c r="U65" s="19">
        <f>$B65*('Data &amp; d)'!$G$4*'Data &amp; d)'!$G$3^(1/2)*(-40+U$2)^(1/2))-((-40+U$2)*U$2)-('Data &amp; d)'!$G$3^3)</f>
        <v>594.02621885150256</v>
      </c>
      <c r="V65" s="19">
        <f>$B65*('Data &amp; d)'!$G$4*'Data &amp; d)'!$G$3^(1/2)*(-40+V$2)^(1/2))-((-40+V$2)*V$2)-('Data &amp; d)'!$G$3^3)</f>
        <v>-45.835103981651628</v>
      </c>
      <c r="W65" s="19">
        <f>$B65*('Data &amp; d)'!$G$4*'Data &amp; d)'!$G$3^(1/2)*(-40+W$2)^(1/2))-((-40+W$2)*W$2)-('Data &amp; d)'!$G$3^3)</f>
        <v>-746.01583588257745</v>
      </c>
      <c r="X65" s="19">
        <f>$B65*('Data &amp; d)'!$G$4*'Data &amp; d)'!$G$3^(1/2)*(-40+X$2)^(1/2))-((-40+X$2)*X$2)-('Data &amp; d)'!$G$3^3)</f>
        <v>-1505.6176483966174</v>
      </c>
      <c r="Y65" s="19">
        <f>$B65*('Data &amp; d)'!$G$4*'Data &amp; d)'!$G$3^(1/2)*(-40+Y$2)^(1/2))-((-40+Y$2)*Y$2)-('Data &amp; d)'!$G$3^3)</f>
        <v>-2323.8654461978895</v>
      </c>
      <c r="Z65" s="20">
        <f>$B65*('Data &amp; d)'!$G$4*'Data &amp; d)'!$G$3^(1/2)*(-40+Z$2)^(1/2))-((-40+Z$2)*Z$2)-('Data &amp; d)'!$G$3^3)</f>
        <v>-3200.0849233804856</v>
      </c>
    </row>
    <row r="66" spans="1:26" x14ac:dyDescent="0.2">
      <c r="A66" s="73">
        <v>43528</v>
      </c>
      <c r="B66" s="75">
        <v>130.08363456546672</v>
      </c>
      <c r="C66">
        <f t="shared" si="2"/>
        <v>30.219794297206803</v>
      </c>
      <c r="D66">
        <f>B66*('Data &amp; d)'!$G$4*'Data &amp; d)'!$G$3^(1/2)*C66^(1/2))-(C66*$C$102)-('Data &amp; d)'!$G$3^3)</f>
        <v>2531.3554515731889</v>
      </c>
      <c r="F66" s="18">
        <f>$B66*('Data &amp; d)'!$G$4*'Data &amp; d)'!$G$3^(1/2)*(-40+F$2)^(1/2))-((-40+F$2)*F$2)-('Data &amp; d)'!$G$3^3)</f>
        <v>-1000</v>
      </c>
      <c r="G66" s="19">
        <f>$B66*('Data &amp; d)'!$G$4*'Data &amp; d)'!$G$3^(1/2)*(-40+G$2)^(1/2))-((-40+G$2)*G$2)-('Data &amp; d)'!$G$3^3)</f>
        <v>1074.5755030658574</v>
      </c>
      <c r="H66" s="19">
        <f>$B66*('Data &amp; d)'!$G$4*'Data &amp; d)'!$G$3^(1/2)*(-40+H$2)^(1/2))-((-40+H$2)*H$2)-('Data &amp; d)'!$G$3^3)</f>
        <v>1752.0908641366686</v>
      </c>
      <c r="I66" s="19">
        <f>$B66*('Data &amp; d)'!$G$4*'Data &amp; d)'!$G$3^(1/2)*(-40+I$2)^(1/2))-((-40+I$2)*I$2)-('Data &amp; d)'!$G$3^3)</f>
        <v>2157.9816071508258</v>
      </c>
      <c r="J66" s="19">
        <f>$B66*('Data &amp; d)'!$G$4*'Data &amp; d)'!$G$3^(1/2)*(-40+J$2)^(1/2))-((-40+J$2)*J$2)-('Data &amp; d)'!$G$3^3)</f>
        <v>2399.1510061317149</v>
      </c>
      <c r="K66" s="19">
        <f>$B66*('Data &amp; d)'!$G$4*'Data &amp; d)'!$G$3^(1/2)*(-40+K$2)^(1/2))-((-40+K$2)*K$2)-('Data &amp; d)'!$G$3^3)</f>
        <v>2517.0071442485332</v>
      </c>
      <c r="L66" s="19">
        <f>$B66*('Data &amp; d)'!$G$4*'Data &amp; d)'!$G$3^(1/2)*(-40+L$2)^(1/2))-((-40+L$2)*L$2)-('Data &amp; d)'!$G$3^3)</f>
        <v>2532.7866075152851</v>
      </c>
      <c r="M66" s="19">
        <f>$B66*('Data &amp; d)'!$G$4*'Data &amp; d)'!$G$3^(1/2)*(-40+M$2)^(1/2))-((-40+M$2)*M$2)-('Data &amp; d)'!$G$3^3)</f>
        <v>2459.104902128508</v>
      </c>
      <c r="N66" s="19">
        <f>$B66*('Data &amp; d)'!$G$4*'Data &amp; d)'!$G$3^(1/2)*(-40+N$2)^(1/2))-((-40+N$2)*N$2)-('Data &amp; d)'!$G$3^3)</f>
        <v>2304.1817282733373</v>
      </c>
      <c r="O66" s="19">
        <f>$B66*('Data &amp; d)'!$G$4*'Data &amp; d)'!$G$3^(1/2)*(-40+O$2)^(1/2))-((-40+O$2)*O$2)-('Data &amp; d)'!$G$3^3)</f>
        <v>2073.7265091975733</v>
      </c>
      <c r="P66" s="19">
        <f>$B66*('Data &amp; d)'!$G$4*'Data &amp; d)'!$G$3^(1/2)*(-40+P$2)^(1/2))-((-40+P$2)*P$2)-('Data &amp; d)'!$G$3^3)</f>
        <v>1771.8962412156234</v>
      </c>
      <c r="Q66" s="19">
        <f>$B66*('Data &amp; d)'!$G$4*'Data &amp; d)'!$G$3^(1/2)*(-40+Q$2)^(1/2))-((-40+Q$2)*Q$2)-('Data &amp; d)'!$G$3^3)</f>
        <v>1401.8291207622124</v>
      </c>
      <c r="R66" s="19">
        <f>$B66*('Data &amp; d)'!$G$4*'Data &amp; d)'!$G$3^(1/2)*(-40+R$2)^(1/2))-((-40+R$2)*R$2)-('Data &amp; d)'!$G$3^3)</f>
        <v>965.96321430165153</v>
      </c>
      <c r="S66" s="19">
        <f>$B66*('Data &amp; d)'!$G$4*'Data &amp; d)'!$G$3^(1/2)*(-40+S$2)^(1/2))-((-40+S$2)*S$2)-('Data &amp; d)'!$G$3^3)</f>
        <v>466.2373881048461</v>
      </c>
      <c r="T66" s="19">
        <f>$B66*('Data &amp; d)'!$G$4*'Data &amp; d)'!$G$3^(1/2)*(-40+T$2)^(1/2))-((-40+T$2)*T$2)-('Data &amp; d)'!$G$3^3)</f>
        <v>-95.776332509232816</v>
      </c>
      <c r="U66" s="19">
        <f>$B66*('Data &amp; d)'!$G$4*'Data &amp; d)'!$G$3^(1/2)*(-40+U$2)^(1/2))-((-40+U$2)*U$2)-('Data &amp; d)'!$G$3^3)</f>
        <v>-718.7823732793895</v>
      </c>
      <c r="V66" s="19">
        <f>$B66*('Data &amp; d)'!$G$4*'Data &amp; d)'!$G$3^(1/2)*(-40+V$2)^(1/2))-((-40+V$2)*V$2)-('Data &amp; d)'!$G$3^3)</f>
        <v>-1401.6979877365702</v>
      </c>
      <c r="W66" s="19">
        <f>$B66*('Data &amp; d)'!$G$4*'Data &amp; d)'!$G$3^(1/2)*(-40+W$2)^(1/2))-((-40+W$2)*W$2)-('Data &amp; d)'!$G$3^3)</f>
        <v>-2143.607306776601</v>
      </c>
      <c r="X66" s="19">
        <f>$B66*('Data &amp; d)'!$G$4*'Data &amp; d)'!$G$3^(1/2)*(-40+X$2)^(1/2))-((-40+X$2)*X$2)-('Data &amp; d)'!$G$3^3)</f>
        <v>-2943.7274075899932</v>
      </c>
      <c r="Y66" s="19">
        <f>$B66*('Data &amp; d)'!$G$4*'Data &amp; d)'!$G$3^(1/2)*(-40+Y$2)^(1/2))-((-40+Y$2)*Y$2)-('Data &amp; d)'!$G$3^3)</f>
        <v>-3801.3827690942217</v>
      </c>
      <c r="Z66" s="20">
        <f>$B66*('Data &amp; d)'!$G$4*'Data &amp; d)'!$G$3^(1/2)*(-40+Z$2)^(1/2))-((-40+Z$2)*Z$2)-('Data &amp; d)'!$G$3^3)</f>
        <v>-4715.9857115029336</v>
      </c>
    </row>
    <row r="67" spans="1:26" x14ac:dyDescent="0.2">
      <c r="A67" s="73">
        <v>43529</v>
      </c>
      <c r="B67" s="75">
        <v>139.80045069452021</v>
      </c>
      <c r="C67">
        <f t="shared" si="2"/>
        <v>30.219794297206803</v>
      </c>
      <c r="D67">
        <f>B67*('Data &amp; d)'!$G$4*'Data &amp; d)'!$G$3^(1/2)*C67^(1/2))-(C67*$C$102)-('Data &amp; d)'!$G$3^3)</f>
        <v>2953.6444286289557</v>
      </c>
      <c r="F67" s="18">
        <f>$B67*('Data &amp; d)'!$G$4*'Data &amp; d)'!$G$3^(1/2)*(-40+F$2)^(1/2))-((-40+F$2)*F$2)-('Data &amp; d)'!$G$3^3)</f>
        <v>-1000</v>
      </c>
      <c r="G67" s="19">
        <f>$B67*('Data &amp; d)'!$G$4*'Data &amp; d)'!$G$3^(1/2)*(-40+G$2)^(1/2))-((-40+G$2)*G$2)-('Data &amp; d)'!$G$3^3)</f>
        <v>1246.3461674757709</v>
      </c>
      <c r="H67" s="19">
        <f>$B67*('Data &amp; d)'!$G$4*'Data &amp; d)'!$G$3^(1/2)*(-40+H$2)^(1/2))-((-40+H$2)*H$2)-('Data &amp; d)'!$G$3^3)</f>
        <v>1995.0112673630056</v>
      </c>
      <c r="I67" s="19">
        <f>$B67*('Data &amp; d)'!$G$4*'Data &amp; d)'!$G$3^(1/2)*(-40+I$2)^(1/2))-((-40+I$2)*I$2)-('Data &amp; d)'!$G$3^3)</f>
        <v>2455.4971251586594</v>
      </c>
      <c r="J67" s="19">
        <f>$B67*('Data &amp; d)'!$G$4*'Data &amp; d)'!$G$3^(1/2)*(-40+J$2)^(1/2))-((-40+J$2)*J$2)-('Data &amp; d)'!$G$3^3)</f>
        <v>2742.6923349515419</v>
      </c>
      <c r="K67" s="19">
        <f>$B67*('Data &amp; d)'!$G$4*'Data &amp; d)'!$G$3^(1/2)*(-40+K$2)^(1/2))-((-40+K$2)*K$2)-('Data &amp; d)'!$G$3^3)</f>
        <v>2901.0980264094032</v>
      </c>
      <c r="L67" s="19">
        <f>$B67*('Data &amp; d)'!$G$4*'Data &amp; d)'!$G$3^(1/2)*(-40+L$2)^(1/2))-((-40+L$2)*L$2)-('Data &amp; d)'!$G$3^3)</f>
        <v>2953.5370880984192</v>
      </c>
      <c r="M67" s="19">
        <f>$B67*('Data &amp; d)'!$G$4*'Data &amp; d)'!$G$3^(1/2)*(-40+M$2)^(1/2))-((-40+M$2)*M$2)-('Data &amp; d)'!$G$3^3)</f>
        <v>2913.5673626934722</v>
      </c>
      <c r="N67" s="19">
        <f>$B67*('Data &amp; d)'!$G$4*'Data &amp; d)'!$G$3^(1/2)*(-40+N$2)^(1/2))-((-40+N$2)*N$2)-('Data &amp; d)'!$G$3^3)</f>
        <v>2790.0225347260111</v>
      </c>
      <c r="O67" s="19">
        <f>$B67*('Data &amp; d)'!$G$4*'Data &amp; d)'!$G$3^(1/2)*(-40+O$2)^(1/2))-((-40+O$2)*O$2)-('Data &amp; d)'!$G$3^3)</f>
        <v>2589.0385024273137</v>
      </c>
      <c r="P67" s="19">
        <f>$B67*('Data &amp; d)'!$G$4*'Data &amp; d)'!$G$3^(1/2)*(-40+P$2)^(1/2))-((-40+P$2)*P$2)-('Data &amp; d)'!$G$3^3)</f>
        <v>2315.0827759513722</v>
      </c>
      <c r="Q67" s="19">
        <f>$B67*('Data &amp; d)'!$G$4*'Data &amp; d)'!$G$3^(1/2)*(-40+Q$2)^(1/2))-((-40+Q$2)*Q$2)-('Data &amp; d)'!$G$3^3)</f>
        <v>1971.527964599949</v>
      </c>
      <c r="R67" s="19">
        <f>$B67*('Data &amp; d)'!$G$4*'Data &amp; d)'!$G$3^(1/2)*(-40+R$2)^(1/2))-((-40+R$2)*R$2)-('Data &amp; d)'!$G$3^3)</f>
        <v>1560.9942503173188</v>
      </c>
      <c r="S67" s="19">
        <f>$B67*('Data &amp; d)'!$G$4*'Data &amp; d)'!$G$3^(1/2)*(-40+S$2)^(1/2))-((-40+S$2)*S$2)-('Data &amp; d)'!$G$3^3)</f>
        <v>1085.565326255306</v>
      </c>
      <c r="T67" s="19">
        <f>$B67*('Data &amp; d)'!$G$4*'Data &amp; d)'!$G$3^(1/2)*(-40+T$2)^(1/2))-((-40+T$2)*T$2)-('Data &amp; d)'!$G$3^3)</f>
        <v>546.93064281118859</v>
      </c>
      <c r="U67" s="19">
        <f>$B67*('Data &amp; d)'!$G$4*'Data &amp; d)'!$G$3^(1/2)*(-40+U$2)^(1/2))-((-40+U$2)*U$2)-('Data &amp; d)'!$G$3^3)</f>
        <v>-53.517450652811021</v>
      </c>
      <c r="V67" s="19">
        <f>$B67*('Data &amp; d)'!$G$4*'Data &amp; d)'!$G$3^(1/2)*(-40+V$2)^(1/2))-((-40+V$2)*V$2)-('Data &amp; d)'!$G$3^3)</f>
        <v>-714.6153300969163</v>
      </c>
      <c r="W67" s="19">
        <f>$B67*('Data &amp; d)'!$G$4*'Data &amp; d)'!$G$3^(1/2)*(-40+W$2)^(1/2))-((-40+W$2)*W$2)-('Data &amp; d)'!$G$3^3)</f>
        <v>-1435.3787140320037</v>
      </c>
      <c r="X67" s="19">
        <f>$B67*('Data &amp; d)'!$G$4*'Data &amp; d)'!$G$3^(1/2)*(-40+X$2)^(1/2))-((-40+X$2)*X$2)-('Data &amp; d)'!$G$3^3)</f>
        <v>-2214.9661979109824</v>
      </c>
      <c r="Y67" s="19">
        <f>$B67*('Data &amp; d)'!$G$4*'Data &amp; d)'!$G$3^(1/2)*(-40+Y$2)^(1/2))-((-40+Y$2)*Y$2)-('Data &amp; d)'!$G$3^3)</f>
        <v>-3052.6518014665708</v>
      </c>
      <c r="Z67" s="20">
        <f>$B67*('Data &amp; d)'!$G$4*'Data &amp; d)'!$G$3^(1/2)*(-40+Z$2)^(1/2))-((-40+Z$2)*Z$2)-('Data &amp; d)'!$G$3^3)</f>
        <v>-3947.8039471811935</v>
      </c>
    </row>
    <row r="68" spans="1:26" x14ac:dyDescent="0.2">
      <c r="A68" s="73">
        <v>43530</v>
      </c>
      <c r="B68" s="75">
        <v>152.24232908179678</v>
      </c>
      <c r="C68">
        <f t="shared" ref="C68:C93" si="3">-40+$C$102</f>
        <v>30.219794297206803</v>
      </c>
      <c r="D68">
        <f>B68*('Data &amp; d)'!$G$4*'Data &amp; d)'!$G$3^(1/2)*C68^(1/2))-(C68*$C$102)-('Data &amp; d)'!$G$3^3)</f>
        <v>3494.3635311655889</v>
      </c>
      <c r="F68" s="18">
        <f>$B68*('Data &amp; d)'!$G$4*'Data &amp; d)'!$G$3^(1/2)*(-40+F$2)^(1/2))-((-40+F$2)*F$2)-('Data &amp; d)'!$G$3^3)</f>
        <v>-1000</v>
      </c>
      <c r="G68" s="19">
        <f>$B68*('Data &amp; d)'!$G$4*'Data &amp; d)'!$G$3^(1/2)*(-40+G$2)^(1/2))-((-40+G$2)*G$2)-('Data &amp; d)'!$G$3^3)</f>
        <v>1466.2895819343112</v>
      </c>
      <c r="H68" s="19">
        <f>$B68*('Data &amp; d)'!$G$4*'Data &amp; d)'!$G$3^(1/2)*(-40+H$2)^(1/2))-((-40+H$2)*H$2)-('Data &amp; d)'!$G$3^3)</f>
        <v>2306.0582270449199</v>
      </c>
      <c r="I68" s="19">
        <f>$B68*('Data &amp; d)'!$G$4*'Data &amp; d)'!$G$3^(1/2)*(-40+I$2)^(1/2))-((-40+I$2)*I$2)-('Data &amp; d)'!$G$3^3)</f>
        <v>2836.4502937910302</v>
      </c>
      <c r="J68" s="19">
        <f>$B68*('Data &amp; d)'!$G$4*'Data &amp; d)'!$G$3^(1/2)*(-40+J$2)^(1/2))-((-40+J$2)*J$2)-('Data &amp; d)'!$G$3^3)</f>
        <v>3182.5791638686223</v>
      </c>
      <c r="K68" s="19">
        <f>$B68*('Data &amp; d)'!$G$4*'Data &amp; d)'!$G$3^(1/2)*(-40+K$2)^(1/2))-((-40+K$2)*K$2)-('Data &amp; d)'!$G$3^3)</f>
        <v>3392.9064523421093</v>
      </c>
      <c r="L68" s="19">
        <f>$B68*('Data &amp; d)'!$G$4*'Data &amp; d)'!$G$3^(1/2)*(-40+L$2)^(1/2))-((-40+L$2)*L$2)-('Data &amp; d)'!$G$3^3)</f>
        <v>3492.2862258073228</v>
      </c>
      <c r="M68" s="19">
        <f>$B68*('Data &amp; d)'!$G$4*'Data &amp; d)'!$G$3^(1/2)*(-40+M$2)^(1/2))-((-40+M$2)*M$2)-('Data &amp; d)'!$G$3^3)</f>
        <v>3495.4829398571783</v>
      </c>
      <c r="N68" s="19">
        <f>$B68*('Data &amp; d)'!$G$4*'Data &amp; d)'!$G$3^(1/2)*(-40+N$2)^(1/2))-((-40+N$2)*N$2)-('Data &amp; d)'!$G$3^3)</f>
        <v>3412.1164540898399</v>
      </c>
      <c r="O68" s="19">
        <f>$B68*('Data &amp; d)'!$G$4*'Data &amp; d)'!$G$3^(1/2)*(-40+O$2)^(1/2))-((-40+O$2)*O$2)-('Data &amp; d)'!$G$3^3)</f>
        <v>3248.8687458029344</v>
      </c>
      <c r="P68" s="19">
        <f>$B68*('Data &amp; d)'!$G$4*'Data &amp; d)'!$G$3^(1/2)*(-40+P$2)^(1/2))-((-40+P$2)*P$2)-('Data &amp; d)'!$G$3^3)</f>
        <v>3010.604921994769</v>
      </c>
      <c r="Q68" s="19">
        <f>$B68*('Data &amp; d)'!$G$4*'Data &amp; d)'!$G$3^(1/2)*(-40+Q$2)^(1/2))-((-40+Q$2)*Q$2)-('Data &amp; d)'!$G$3^3)</f>
        <v>2700.9977454685559</v>
      </c>
      <c r="R68" s="19">
        <f>$B68*('Data &amp; d)'!$G$4*'Data &amp; d)'!$G$3^(1/2)*(-40+R$2)^(1/2))-((-40+R$2)*R$2)-('Data &amp; d)'!$G$3^3)</f>
        <v>2322.9005875820603</v>
      </c>
      <c r="S68" s="19">
        <f>$B68*('Data &amp; d)'!$G$4*'Data &amp; d)'!$G$3^(1/2)*(-40+S$2)^(1/2))-((-40+S$2)*S$2)-('Data &amp; d)'!$G$3^3)</f>
        <v>1878.5825847862016</v>
      </c>
      <c r="T68" s="19">
        <f>$B68*('Data &amp; d)'!$G$4*'Data &amp; d)'!$G$3^(1/2)*(-40+T$2)^(1/2))-((-40+T$2)*T$2)-('Data &amp; d)'!$G$3^3)</f>
        <v>1369.8835441922674</v>
      </c>
      <c r="U68" s="19">
        <f>$B68*('Data &amp; d)'!$G$4*'Data &amp; d)'!$G$3^(1/2)*(-40+U$2)^(1/2))-((-40+U$2)*U$2)-('Data &amp; d)'!$G$3^3)</f>
        <v>798.31973065311104</v>
      </c>
      <c r="V68" s="19">
        <f>$B68*('Data &amp; d)'!$G$4*'Data &amp; d)'!$G$3^(1/2)*(-40+V$2)^(1/2))-((-40+V$2)*V$2)-('Data &amp; d)'!$G$3^3)</f>
        <v>165.15832773724469</v>
      </c>
      <c r="W68" s="19">
        <f>$B68*('Data &amp; d)'!$G$4*'Data &amp; d)'!$G$3^(1/2)*(-40+W$2)^(1/2))-((-40+W$2)*W$2)-('Data &amp; d)'!$G$3^3)</f>
        <v>-528.52878456043982</v>
      </c>
      <c r="X68" s="19">
        <f>$B68*('Data &amp; d)'!$G$4*'Data &amp; d)'!$G$3^(1/2)*(-40+X$2)^(1/2))-((-40+X$2)*X$2)-('Data &amp; d)'!$G$3^3)</f>
        <v>-1281.8253188652398</v>
      </c>
      <c r="Y68" s="19">
        <f>$B68*('Data &amp; d)'!$G$4*'Data &amp; d)'!$G$3^(1/2)*(-40+Y$2)^(1/2))-((-40+Y$2)*Y$2)-('Data &amp; d)'!$G$3^3)</f>
        <v>-2093.9406845445101</v>
      </c>
      <c r="Z68" s="20">
        <f>$B68*('Data &amp; d)'!$G$4*'Data &amp; d)'!$G$3^(1/2)*(-40+Z$2)^(1/2))-((-40+Z$2)*Z$2)-('Data &amp; d)'!$G$3^3)</f>
        <v>-2964.1870953157813</v>
      </c>
    </row>
    <row r="69" spans="1:26" x14ac:dyDescent="0.2">
      <c r="A69" s="73">
        <v>43531</v>
      </c>
      <c r="B69" s="75">
        <v>149.54567068063153</v>
      </c>
      <c r="C69">
        <f t="shared" si="3"/>
        <v>30.219794297206803</v>
      </c>
      <c r="D69">
        <f>B69*('Data &amp; d)'!$G$4*'Data &amp; d)'!$G$3^(1/2)*C69^(1/2))-(C69*$C$102)-('Data &amp; d)'!$G$3^3)</f>
        <v>3377.1678260526805</v>
      </c>
      <c r="F69" s="18">
        <f>$B69*('Data &amp; d)'!$G$4*'Data &amp; d)'!$G$3^(1/2)*(-40+F$2)^(1/2))-((-40+F$2)*F$2)-('Data &amp; d)'!$G$3^3)</f>
        <v>-1000</v>
      </c>
      <c r="G69" s="19">
        <f>$B69*('Data &amp; d)'!$G$4*'Data &amp; d)'!$G$3^(1/2)*(-40+G$2)^(1/2))-((-40+G$2)*G$2)-('Data &amp; d)'!$G$3^3)</f>
        <v>1418.6189458841204</v>
      </c>
      <c r="H69" s="19">
        <f>$B69*('Data &amp; d)'!$G$4*'Data &amp; d)'!$G$3^(1/2)*(-40+H$2)^(1/2))-((-40+H$2)*H$2)-('Data &amp; d)'!$G$3^3)</f>
        <v>2238.6417670157889</v>
      </c>
      <c r="I69" s="19">
        <f>$B69*('Data &amp; d)'!$G$4*'Data &amp; d)'!$G$3^(1/2)*(-40+I$2)^(1/2))-((-40+I$2)*I$2)-('Data &amp; d)'!$G$3^3)</f>
        <v>2753.8823301229759</v>
      </c>
      <c r="J69" s="19">
        <f>$B69*('Data &amp; d)'!$G$4*'Data &amp; d)'!$G$3^(1/2)*(-40+J$2)^(1/2))-((-40+J$2)*J$2)-('Data &amp; d)'!$G$3^3)</f>
        <v>3087.2378917682408</v>
      </c>
      <c r="K69" s="19">
        <f>$B69*('Data &amp; d)'!$G$4*'Data &amp; d)'!$G$3^(1/2)*(-40+K$2)^(1/2))-((-40+K$2)*K$2)-('Data &amp; d)'!$G$3^3)</f>
        <v>3286.3116696032312</v>
      </c>
      <c r="L69" s="19">
        <f>$B69*('Data &amp; d)'!$G$4*'Data &amp; d)'!$G$3^(1/2)*(-40+L$2)^(1/2))-((-40+L$2)*L$2)-('Data &amp; d)'!$G$3^3)</f>
        <v>3375.5174917704317</v>
      </c>
      <c r="M69" s="19">
        <f>$B69*('Data &amp; d)'!$G$4*'Data &amp; d)'!$G$3^(1/2)*(-40+M$2)^(1/2))-((-40+M$2)*M$2)-('Data &amp; d)'!$G$3^3)</f>
        <v>3369.3582920281033</v>
      </c>
      <c r="N69" s="19">
        <f>$B69*('Data &amp; d)'!$G$4*'Data &amp; d)'!$G$3^(1/2)*(-40+N$2)^(1/2))-((-40+N$2)*N$2)-('Data &amp; d)'!$G$3^3)</f>
        <v>3277.2835340315778</v>
      </c>
      <c r="O69" s="19">
        <f>$B69*('Data &amp; d)'!$G$4*'Data &amp; d)'!$G$3^(1/2)*(-40+O$2)^(1/2))-((-40+O$2)*O$2)-('Data &amp; d)'!$G$3^3)</f>
        <v>3105.8568376523626</v>
      </c>
      <c r="P69" s="19">
        <f>$B69*('Data &amp; d)'!$G$4*'Data &amp; d)'!$G$3^(1/2)*(-40+P$2)^(1/2))-((-40+P$2)*P$2)-('Data &amp; d)'!$G$3^3)</f>
        <v>2859.8571345672353</v>
      </c>
      <c r="Q69" s="19">
        <f>$B69*('Data &amp; d)'!$G$4*'Data &amp; d)'!$G$3^(1/2)*(-40+Q$2)^(1/2))-((-40+Q$2)*Q$2)-('Data &amp; d)'!$G$3^3)</f>
        <v>2542.8921321724847</v>
      </c>
      <c r="R69" s="19">
        <f>$B69*('Data &amp; d)'!$G$4*'Data &amp; d)'!$G$3^(1/2)*(-40+R$2)^(1/2))-((-40+R$2)*R$2)-('Data &amp; d)'!$G$3^3)</f>
        <v>2157.7646602459517</v>
      </c>
      <c r="S69" s="19">
        <f>$B69*('Data &amp; d)'!$G$4*'Data &amp; d)'!$G$3^(1/2)*(-40+S$2)^(1/2))-((-40+S$2)*S$2)-('Data &amp; d)'!$G$3^3)</f>
        <v>1706.7036621732568</v>
      </c>
      <c r="T69" s="19">
        <f>$B69*('Data &amp; d)'!$G$4*'Data &amp; d)'!$G$3^(1/2)*(-40+T$2)^(1/2))-((-40+T$2)*T$2)-('Data &amp; d)'!$G$3^3)</f>
        <v>1191.5163566828596</v>
      </c>
      <c r="U69" s="19">
        <f>$B69*('Data &amp; d)'!$G$4*'Data &amp; d)'!$G$3^(1/2)*(-40+U$2)^(1/2))-((-40+U$2)*U$2)-('Data &amp; d)'!$G$3^3)</f>
        <v>613.69215112760685</v>
      </c>
      <c r="V69" s="19">
        <f>$B69*('Data &amp; d)'!$G$4*'Data &amp; d)'!$G$3^(1/2)*(-40+V$2)^(1/2))-((-40+V$2)*V$2)-('Data &amp; d)'!$G$3^3)</f>
        <v>-25.524216463518314</v>
      </c>
      <c r="W69" s="19">
        <f>$B69*('Data &amp; d)'!$G$4*'Data &amp; d)'!$G$3^(1/2)*(-40+W$2)^(1/2))-((-40+W$2)*W$2)-('Data &amp; d)'!$G$3^3)</f>
        <v>-725.0798522357527</v>
      </c>
      <c r="X69" s="19">
        <f>$B69*('Data &amp; d)'!$G$4*'Data &amp; d)'!$G$3^(1/2)*(-40+X$2)^(1/2))-((-40+X$2)*X$2)-('Data &amp; d)'!$G$3^3)</f>
        <v>-1484.0746989526324</v>
      </c>
      <c r="Y69" s="19">
        <f>$B69*('Data &amp; d)'!$G$4*'Data &amp; d)'!$G$3^(1/2)*(-40+Y$2)^(1/2))-((-40+Y$2)*Y$2)-('Data &amp; d)'!$G$3^3)</f>
        <v>-2301.7321696615982</v>
      </c>
      <c r="Z69" s="20">
        <f>$B69*('Data &amp; d)'!$G$4*'Data &amp; d)'!$G$3^(1/2)*(-40+Z$2)^(1/2))-((-40+Z$2)*Z$2)-('Data &amp; d)'!$G$3^3)</f>
        <v>-3177.3766607935377</v>
      </c>
    </row>
    <row r="70" spans="1:26" x14ac:dyDescent="0.2">
      <c r="A70" s="73">
        <v>43532</v>
      </c>
      <c r="B70" s="75">
        <v>136.86509616874349</v>
      </c>
      <c r="C70">
        <f>-40+$C$102</f>
        <v>30.219794297206803</v>
      </c>
      <c r="D70">
        <f>B70*('Data &amp; d)'!$G$4*'Data &amp; d)'!$G$3^(1/2)*C70^(1/2))-(C70*$C$102)-('Data &amp; d)'!$G$3^3)</f>
        <v>2826.075084563678</v>
      </c>
      <c r="F70" s="18">
        <f>$B70*('Data &amp; d)'!$G$4*'Data &amp; d)'!$G$3^(1/2)*(-40+F$2)^(1/2))-((-40+F$2)*F$2)-('Data &amp; d)'!$G$3^3)</f>
        <v>-1000</v>
      </c>
      <c r="G70" s="19">
        <f>$B70*('Data &amp; d)'!$G$4*'Data &amp; d)'!$G$3^(1/2)*(-40+G$2)^(1/2))-((-40+G$2)*G$2)-('Data &amp; d)'!$G$3^3)</f>
        <v>1194.4559402166874</v>
      </c>
      <c r="H70" s="19">
        <f>$B70*('Data &amp; d)'!$G$4*'Data &amp; d)'!$G$3^(1/2)*(-40+H$2)^(1/2))-((-40+H$2)*H$2)-('Data &amp; d)'!$G$3^3)</f>
        <v>1921.6274042185878</v>
      </c>
      <c r="I70" s="19">
        <f>$B70*('Data &amp; d)'!$G$4*'Data &amp; d)'!$G$3^(1/2)*(-40+I$2)^(1/2))-((-40+I$2)*I$2)-('Data &amp; d)'!$G$3^3)</f>
        <v>2365.620615129631</v>
      </c>
      <c r="J70" s="19">
        <f>$B70*('Data &amp; d)'!$G$4*'Data &amp; d)'!$G$3^(1/2)*(-40+J$2)^(1/2))-((-40+J$2)*J$2)-('Data &amp; d)'!$G$3^3)</f>
        <v>2638.9118804333748</v>
      </c>
      <c r="K70" s="19">
        <f>$B70*('Data &amp; d)'!$G$4*'Data &amp; d)'!$G$3^(1/2)*(-40+K$2)^(1/2))-((-40+K$2)*K$2)-('Data &amp; d)'!$G$3^3)</f>
        <v>2785.0679508901803</v>
      </c>
      <c r="L70" s="19">
        <f>$B70*('Data &amp; d)'!$G$4*'Data &amp; d)'!$G$3^(1/2)*(-40+L$2)^(1/2))-((-40+L$2)*L$2)-('Data &amp; d)'!$G$3^3)</f>
        <v>2826.4325086766066</v>
      </c>
      <c r="M70" s="19">
        <f>$B70*('Data &amp; d)'!$G$4*'Data &amp; d)'!$G$3^(1/2)*(-40+M$2)^(1/2))-((-40+M$2)*M$2)-('Data &amp; d)'!$G$3^3)</f>
        <v>2776.2787258913131</v>
      </c>
      <c r="N70" s="19">
        <f>$B70*('Data &amp; d)'!$G$4*'Data &amp; d)'!$G$3^(1/2)*(-40+N$2)^(1/2))-((-40+N$2)*N$2)-('Data &amp; d)'!$G$3^3)</f>
        <v>2643.2548084371756</v>
      </c>
      <c r="O70" s="19">
        <f>$B70*('Data &amp; d)'!$G$4*'Data &amp; d)'!$G$3^(1/2)*(-40+O$2)^(1/2))-((-40+O$2)*O$2)-('Data &amp; d)'!$G$3^3)</f>
        <v>2433.3678206500626</v>
      </c>
      <c r="P70" s="19">
        <f>$B70*('Data &amp; d)'!$G$4*'Data &amp; d)'!$G$3^(1/2)*(-40+P$2)^(1/2))-((-40+P$2)*P$2)-('Data &amp; d)'!$G$3^3)</f>
        <v>2150.9914695089128</v>
      </c>
      <c r="Q70" s="19">
        <f>$B70*('Data &amp; d)'!$G$4*'Data &amp; d)'!$G$3^(1/2)*(-40+Q$2)^(1/2))-((-40+Q$2)*Q$2)-('Data &amp; d)'!$G$3^3)</f>
        <v>1799.4275504952975</v>
      </c>
      <c r="R70" s="19">
        <f>$B70*('Data &amp; d)'!$G$4*'Data &amp; d)'!$G$3^(1/2)*(-40+R$2)^(1/2))-((-40+R$2)*R$2)-('Data &amp; d)'!$G$3^3)</f>
        <v>1381.241230259262</v>
      </c>
      <c r="S70" s="19">
        <f>$B70*('Data &amp; d)'!$G$4*'Data &amp; d)'!$G$3^(1/2)*(-40+S$2)^(1/2))-((-40+S$2)*S$2)-('Data &amp; d)'!$G$3^3)</f>
        <v>898.47245117720195</v>
      </c>
      <c r="T70" s="19">
        <f>$B70*('Data &amp; d)'!$G$4*'Data &amp; d)'!$G$3^(1/2)*(-40+T$2)^(1/2))-((-40+T$2)*T$2)-('Data &amp; d)'!$G$3^3)</f>
        <v>352.77519068585934</v>
      </c>
      <c r="U70" s="19">
        <f>$B70*('Data &amp; d)'!$G$4*'Data &amp; d)'!$G$3^(1/2)*(-40+U$2)^(1/2))-((-40+U$2)*U$2)-('Data &amp; d)'!$G$3^3)</f>
        <v>-254.48743665816073</v>
      </c>
      <c r="V70" s="19">
        <f>$B70*('Data &amp; d)'!$G$4*'Data &amp; d)'!$G$3^(1/2)*(-40+V$2)^(1/2))-((-40+V$2)*V$2)-('Data &amp; d)'!$G$3^3)</f>
        <v>-922.17623913325042</v>
      </c>
      <c r="W70" s="19">
        <f>$B70*('Data &amp; d)'!$G$4*'Data &amp; d)'!$G$3^(1/2)*(-40+W$2)^(1/2))-((-40+W$2)*W$2)-('Data &amp; d)'!$G$3^3)</f>
        <v>-1649.3276019585101</v>
      </c>
      <c r="X70" s="19">
        <f>$B70*('Data &amp; d)'!$G$4*'Data &amp; d)'!$G$3^(1/2)*(-40+X$2)^(1/2))-((-40+X$2)*X$2)-('Data &amp; d)'!$G$3^3)</f>
        <v>-2435.1177873442357</v>
      </c>
      <c r="Y70" s="19">
        <f>$B70*('Data &amp; d)'!$G$4*'Data &amp; d)'!$G$3^(1/2)*(-40+Y$2)^(1/2))-((-40+Y$2)*Y$2)-('Data &amp; d)'!$G$3^3)</f>
        <v>-3278.8360582462756</v>
      </c>
      <c r="Z70" s="20">
        <f>$B70*('Data &amp; d)'!$G$4*'Data &amp; d)'!$G$3^(1/2)*(-40+Z$2)^(1/2))-((-40+Z$2)*Z$2)-('Data &amp; d)'!$G$3^3)</f>
        <v>-4179.8640982196393</v>
      </c>
    </row>
    <row r="71" spans="1:26" x14ac:dyDescent="0.2">
      <c r="A71" s="73">
        <v>43533</v>
      </c>
      <c r="B71" s="75">
        <v>127.15392605258005</v>
      </c>
      <c r="C71">
        <f t="shared" si="3"/>
        <v>30.219794297206803</v>
      </c>
      <c r="D71">
        <f>B71*('Data &amp; d)'!$G$4*'Data &amp; d)'!$G$3^(1/2)*C71^(1/2))-(C71*$C$102)-('Data &amp; d)'!$G$3^3)</f>
        <v>2404.0314809899351</v>
      </c>
      <c r="F71" s="18">
        <f>$B71*('Data &amp; d)'!$G$4*'Data &amp; d)'!$G$3^(1/2)*(-40+F$2)^(1/2))-((-40+F$2)*F$2)-('Data &amp; d)'!$G$3^3)</f>
        <v>-1000</v>
      </c>
      <c r="G71" s="19">
        <f>$B71*('Data &amp; d)'!$G$4*'Data &amp; d)'!$G$3^(1/2)*(-40+G$2)^(1/2))-((-40+G$2)*G$2)-('Data &amp; d)'!$G$3^3)</f>
        <v>1022.7850841568043</v>
      </c>
      <c r="H71" s="19">
        <f>$B71*('Data &amp; d)'!$G$4*'Data &amp; d)'!$G$3^(1/2)*(-40+H$2)^(1/2))-((-40+H$2)*H$2)-('Data &amp; d)'!$G$3^3)</f>
        <v>1678.8481513145016</v>
      </c>
      <c r="I71" s="19">
        <f>$B71*('Data &amp; d)'!$G$4*'Data &amp; d)'!$G$3^(1/2)*(-40+I$2)^(1/2))-((-40+I$2)*I$2)-('Data &amp; d)'!$G$3^3)</f>
        <v>2068.2779702550702</v>
      </c>
      <c r="J71" s="19">
        <f>$B71*('Data &amp; d)'!$G$4*'Data &amp; d)'!$G$3^(1/2)*(-40+J$2)^(1/2))-((-40+J$2)*J$2)-('Data &amp; d)'!$G$3^3)</f>
        <v>2295.5701683136085</v>
      </c>
      <c r="K71" s="19">
        <f>$B71*('Data &amp; d)'!$G$4*'Data &amp; d)'!$G$3^(1/2)*(-40+K$2)^(1/2))-((-40+K$2)*K$2)-('Data &amp; d)'!$G$3^3)</f>
        <v>2401.2002469847002</v>
      </c>
      <c r="L71" s="19">
        <f>$B71*('Data &amp; d)'!$G$4*'Data &amp; d)'!$G$3^(1/2)*(-40+L$2)^(1/2))-((-40+L$2)*L$2)-('Data &amp; d)'!$G$3^3)</f>
        <v>2405.926507623115</v>
      </c>
      <c r="M71" s="19">
        <f>$B71*('Data &amp; d)'!$G$4*'Data &amp; d)'!$G$3^(1/2)*(-40+M$2)^(1/2))-((-40+M$2)*M$2)-('Data &amp; d)'!$G$3^3)</f>
        <v>2322.0803333992963</v>
      </c>
      <c r="N71" s="19">
        <f>$B71*('Data &amp; d)'!$G$4*'Data &amp; d)'!$G$3^(1/2)*(-40+N$2)^(1/2))-((-40+N$2)*N$2)-('Data &amp; d)'!$G$3^3)</f>
        <v>2157.6963026290032</v>
      </c>
      <c r="O71" s="19">
        <f>$B71*('Data &amp; d)'!$G$4*'Data &amp; d)'!$G$3^(1/2)*(-40+O$2)^(1/2))-((-40+O$2)*O$2)-('Data &amp; d)'!$G$3^3)</f>
        <v>1918.3552524704137</v>
      </c>
      <c r="P71" s="19">
        <f>$B71*('Data &amp; d)'!$G$4*'Data &amp; d)'!$G$3^(1/2)*(-40+P$2)^(1/2))-((-40+P$2)*P$2)-('Data &amp; d)'!$G$3^3)</f>
        <v>1608.1205564887632</v>
      </c>
      <c r="Q71" s="19">
        <f>$B71*('Data &amp; d)'!$G$4*'Data &amp; d)'!$G$3^(1/2)*(-40+Q$2)^(1/2))-((-40+Q$2)*Q$2)-('Data &amp; d)'!$G$3^3)</f>
        <v>1230.0597335055554</v>
      </c>
      <c r="R71" s="19">
        <f>$B71*('Data &amp; d)'!$G$4*'Data &amp; d)'!$G$3^(1/2)*(-40+R$2)^(1/2))-((-40+R$2)*R$2)-('Data &amp; d)'!$G$3^3)</f>
        <v>786.55594051014032</v>
      </c>
      <c r="S71" s="19">
        <f>$B71*('Data &amp; d)'!$G$4*'Data &amp; d)'!$G$3^(1/2)*(-40+S$2)^(1/2))-((-40+S$2)*S$2)-('Data &amp; d)'!$G$3^3)</f>
        <v>279.5043771504952</v>
      </c>
      <c r="T71" s="19">
        <f>$B71*('Data &amp; d)'!$G$4*'Data &amp; d)'!$G$3^(1/2)*(-40+T$2)^(1/2))-((-40+T$2)*T$2)-('Data &amp; d)'!$G$3^3)</f>
        <v>-289.55833598440768</v>
      </c>
      <c r="U71" s="19">
        <f>$B71*('Data &amp; d)'!$G$4*'Data &amp; d)'!$G$3^(1/2)*(-40+U$2)^(1/2))-((-40+U$2)*U$2)-('Data &amp; d)'!$G$3^3)</f>
        <v>-919.36580320725807</v>
      </c>
      <c r="V71" s="19">
        <f>$B71*('Data &amp; d)'!$G$4*'Data &amp; d)'!$G$3^(1/2)*(-40+V$2)^(1/2))-((-40+V$2)*V$2)-('Data &amp; d)'!$G$3^3)</f>
        <v>-1608.859663372783</v>
      </c>
      <c r="W71" s="19">
        <f>$B71*('Data &amp; d)'!$G$4*'Data &amp; d)'!$G$3^(1/2)*(-40+W$2)^(1/2))-((-40+W$2)*W$2)-('Data &amp; d)'!$G$3^3)</f>
        <v>-2357.1446743336128</v>
      </c>
      <c r="X71" s="19">
        <f>$B71*('Data &amp; d)'!$G$4*'Data &amp; d)'!$G$3^(1/2)*(-40+X$2)^(1/2))-((-40+X$2)*X$2)-('Data &amp; d)'!$G$3^3)</f>
        <v>-3163.4555460564952</v>
      </c>
      <c r="Y71" s="19">
        <f>$B71*('Data &amp; d)'!$G$4*'Data &amp; d)'!$G$3^(1/2)*(-40+Y$2)^(1/2))-((-40+Y$2)*Y$2)-('Data &amp; d)'!$G$3^3)</f>
        <v>-4027.1319713624216</v>
      </c>
      <c r="Z71" s="20">
        <f>$B71*('Data &amp; d)'!$G$4*'Data &amp; d)'!$G$3^(1/2)*(-40+Z$2)^(1/2))-((-40+Z$2)*Z$2)-('Data &amp; d)'!$G$3^3)</f>
        <v>-4947.5995060305995</v>
      </c>
    </row>
    <row r="72" spans="1:26" x14ac:dyDescent="0.2">
      <c r="A72" s="73">
        <v>43534</v>
      </c>
      <c r="B72" s="75">
        <v>131.356008476272</v>
      </c>
      <c r="C72">
        <f t="shared" si="3"/>
        <v>30.219794297206803</v>
      </c>
      <c r="D72">
        <f>B72*('Data &amp; d)'!$G$4*'Data &amp; d)'!$G$3^(1/2)*C72^(1/2))-(C72*$C$102)-('Data &amp; d)'!$G$3^3)</f>
        <v>2586.6523173459022</v>
      </c>
      <c r="F72" s="18">
        <f>$B72*('Data &amp; d)'!$G$4*'Data &amp; d)'!$G$3^(1/2)*(-40+F$2)^(1/2))-((-40+F$2)*F$2)-('Data &amp; d)'!$G$3^3)</f>
        <v>-1000</v>
      </c>
      <c r="G72" s="19">
        <f>$B72*('Data &amp; d)'!$G$4*'Data &amp; d)'!$G$3^(1/2)*(-40+G$2)^(1/2))-((-40+G$2)*G$2)-('Data &amp; d)'!$G$3^3)</f>
        <v>1097.0681085792385</v>
      </c>
      <c r="H72" s="19">
        <f>$B72*('Data &amp; d)'!$G$4*'Data &amp; d)'!$G$3^(1/2)*(-40+H$2)^(1/2))-((-40+H$2)*H$2)-('Data &amp; d)'!$G$3^3)</f>
        <v>1783.9002119068005</v>
      </c>
      <c r="I72" s="19">
        <f>$B72*('Data &amp; d)'!$G$4*'Data &amp; d)'!$G$3^(1/2)*(-40+I$2)^(1/2))-((-40+I$2)*I$2)-('Data &amp; d)'!$G$3^3)</f>
        <v>2196.9399426946061</v>
      </c>
      <c r="J72" s="19">
        <f>$B72*('Data &amp; d)'!$G$4*'Data &amp; d)'!$G$3^(1/2)*(-40+J$2)^(1/2))-((-40+J$2)*J$2)-('Data &amp; d)'!$G$3^3)</f>
        <v>2444.1362171584769</v>
      </c>
      <c r="K72" s="19">
        <f>$B72*('Data &amp; d)'!$G$4*'Data &amp; d)'!$G$3^(1/2)*(-40+K$2)^(1/2))-((-40+K$2)*K$2)-('Data &amp; d)'!$G$3^3)</f>
        <v>2567.3021391675402</v>
      </c>
      <c r="L72" s="19">
        <f>$B72*('Data &amp; d)'!$G$4*'Data &amp; d)'!$G$3^(1/2)*(-40+L$2)^(1/2))-((-40+L$2)*L$2)-('Data &amp; d)'!$G$3^3)</f>
        <v>2587.882014008781</v>
      </c>
      <c r="M72" s="19">
        <f>$B72*('Data &amp; d)'!$G$4*'Data &amp; d)'!$G$3^(1/2)*(-40+M$2)^(1/2))-((-40+M$2)*M$2)-('Data &amp; d)'!$G$3^3)</f>
        <v>2518.614742654795</v>
      </c>
      <c r="N72" s="19">
        <f>$B72*('Data &amp; d)'!$G$4*'Data &amp; d)'!$G$3^(1/2)*(-40+N$2)^(1/2))-((-40+N$2)*N$2)-('Data &amp; d)'!$G$3^3)</f>
        <v>2367.8004238136009</v>
      </c>
      <c r="O72" s="19">
        <f>$B72*('Data &amp; d)'!$G$4*'Data &amp; d)'!$G$3^(1/2)*(-40+O$2)^(1/2))-((-40+O$2)*O$2)-('Data &amp; d)'!$G$3^3)</f>
        <v>2141.2043257377172</v>
      </c>
      <c r="P72" s="19">
        <f>$B72*('Data &amp; d)'!$G$4*'Data &amp; d)'!$G$3^(1/2)*(-40+P$2)^(1/2))-((-40+P$2)*P$2)-('Data &amp; d)'!$G$3^3)</f>
        <v>1843.0241051495696</v>
      </c>
      <c r="Q72" s="19">
        <f>$B72*('Data &amp; d)'!$G$4*'Data &amp; d)'!$G$3^(1/2)*(-40+Q$2)^(1/2))-((-40+Q$2)*Q$2)-('Data &amp; d)'!$G$3^3)</f>
        <v>1476.4286538075776</v>
      </c>
      <c r="R72" s="19">
        <f>$B72*('Data &amp; d)'!$G$4*'Data &amp; d)'!$G$3^(1/2)*(-40+R$2)^(1/2))-((-40+R$2)*R$2)-('Data &amp; d)'!$G$3^3)</f>
        <v>1043.8798853892122</v>
      </c>
      <c r="S72" s="19">
        <f>$B72*('Data &amp; d)'!$G$4*'Data &amp; d)'!$G$3^(1/2)*(-40+S$2)^(1/2))-((-40+S$2)*S$2)-('Data &amp; d)'!$G$3^3)</f>
        <v>547.33563060212691</v>
      </c>
      <c r="T72" s="19">
        <f>$B72*('Data &amp; d)'!$G$4*'Data &amp; d)'!$G$3^(1/2)*(-40+T$2)^(1/2))-((-40+T$2)*T$2)-('Data &amp; d)'!$G$3^3)</f>
        <v>-11.6167089422961</v>
      </c>
      <c r="U72" s="19">
        <f>$B72*('Data &amp; d)'!$G$4*'Data &amp; d)'!$G$3^(1/2)*(-40+U$2)^(1/2))-((-40+U$2)*U$2)-('Data &amp; d)'!$G$3^3)</f>
        <v>-631.66888671325069</v>
      </c>
      <c r="V72" s="19">
        <f>$B72*('Data &amp; d)'!$G$4*'Data &amp; d)'!$G$3^(1/2)*(-40+V$2)^(1/2))-((-40+V$2)*V$2)-('Data &amp; d)'!$G$3^3)</f>
        <v>-1311.7275656830461</v>
      </c>
      <c r="W72" s="19">
        <f>$B72*('Data &amp; d)'!$G$4*'Data &amp; d)'!$G$3^(1/2)*(-40+W$2)^(1/2))-((-40+W$2)*W$2)-('Data &amp; d)'!$G$3^3)</f>
        <v>-2050.8679184495795</v>
      </c>
      <c r="X72" s="19">
        <f>$B72*('Data &amp; d)'!$G$4*'Data &amp; d)'!$G$3^(1/2)*(-40+X$2)^(1/2))-((-40+X$2)*X$2)-('Data &amp; d)'!$G$3^3)</f>
        <v>-2848.2993642795991</v>
      </c>
      <c r="Y72" s="19">
        <f>$B72*('Data &amp; d)'!$G$4*'Data &amp; d)'!$G$3^(1/2)*(-40+Y$2)^(1/2))-((-40+Y$2)*Y$2)-('Data &amp; d)'!$G$3^3)</f>
        <v>-3703.3397746844676</v>
      </c>
      <c r="Z72" s="20">
        <f>$B72*('Data &amp; d)'!$G$4*'Data &amp; d)'!$G$3^(1/2)*(-40+Z$2)^(1/2))-((-40+Z$2)*Z$2)-('Data &amp; d)'!$G$3^3)</f>
        <v>-4615.3957216649196</v>
      </c>
    </row>
    <row r="73" spans="1:26" x14ac:dyDescent="0.2">
      <c r="A73" s="73">
        <v>43535</v>
      </c>
      <c r="B73" s="75">
        <v>127.00141019632549</v>
      </c>
      <c r="C73">
        <f t="shared" si="3"/>
        <v>30.219794297206803</v>
      </c>
      <c r="D73">
        <f>B73*('Data &amp; d)'!$G$4*'Data &amp; d)'!$G$3^(1/2)*C73^(1/2))-(C73*$C$102)-('Data &amp; d)'!$G$3^3)</f>
        <v>2397.4032023370187</v>
      </c>
      <c r="F73" s="18">
        <f>$B73*('Data &amp; d)'!$G$4*'Data &amp; d)'!$G$3^(1/2)*(-40+F$2)^(1/2))-((-40+F$2)*F$2)-('Data &amp; d)'!$G$3^3)</f>
        <v>-1000</v>
      </c>
      <c r="G73" s="19">
        <f>$B73*('Data &amp; d)'!$G$4*'Data &amp; d)'!$G$3^(1/2)*(-40+G$2)^(1/2))-((-40+G$2)*G$2)-('Data &amp; d)'!$G$3^3)</f>
        <v>1020.0889592519025</v>
      </c>
      <c r="H73" s="19">
        <f>$B73*('Data &amp; d)'!$G$4*'Data &amp; d)'!$G$3^(1/2)*(-40+H$2)^(1/2))-((-40+H$2)*H$2)-('Data &amp; d)'!$G$3^3)</f>
        <v>1675.0352549081376</v>
      </c>
      <c r="I73" s="19">
        <f>$B73*('Data &amp; d)'!$G$4*'Data &amp; d)'!$G$3^(1/2)*(-40+I$2)^(1/2))-((-40+I$2)*I$2)-('Data &amp; d)'!$G$3^3)</f>
        <v>2063.6081449362287</v>
      </c>
      <c r="J73" s="19">
        <f>$B73*('Data &amp; d)'!$G$4*'Data &amp; d)'!$G$3^(1/2)*(-40+J$2)^(1/2))-((-40+J$2)*J$2)-('Data &amp; d)'!$G$3^3)</f>
        <v>2290.1779185038049</v>
      </c>
      <c r="K73" s="19">
        <f>$B73*('Data &amp; d)'!$G$4*'Data &amp; d)'!$G$3^(1/2)*(-40+K$2)^(1/2))-((-40+K$2)*K$2)-('Data &amp; d)'!$G$3^3)</f>
        <v>2395.1715284215097</v>
      </c>
      <c r="L73" s="19">
        <f>$B73*('Data &amp; d)'!$G$4*'Data &amp; d)'!$G$3^(1/2)*(-40+L$2)^(1/2))-((-40+L$2)*L$2)-('Data &amp; d)'!$G$3^3)</f>
        <v>2399.3223773232967</v>
      </c>
      <c r="M73" s="19">
        <f>$B73*('Data &amp; d)'!$G$4*'Data &amp; d)'!$G$3^(1/2)*(-40+M$2)^(1/2))-((-40+M$2)*M$2)-('Data &amp; d)'!$G$3^3)</f>
        <v>2314.9470573973585</v>
      </c>
      <c r="N73" s="19">
        <f>$B73*('Data &amp; d)'!$G$4*'Data &amp; d)'!$G$3^(1/2)*(-40+N$2)^(1/2))-((-40+N$2)*N$2)-('Data &amp; d)'!$G$3^3)</f>
        <v>2150.0705098162753</v>
      </c>
      <c r="O73" s="19">
        <f>$B73*('Data &amp; d)'!$G$4*'Data &amp; d)'!$G$3^(1/2)*(-40+O$2)^(1/2))-((-40+O$2)*O$2)-('Data &amp; d)'!$G$3^3)</f>
        <v>1910.2668777557083</v>
      </c>
      <c r="P73" s="19">
        <f>$B73*('Data &amp; d)'!$G$4*'Data &amp; d)'!$G$3^(1/2)*(-40+P$2)^(1/2))-((-40+P$2)*P$2)-('Data &amp; d)'!$G$3^3)</f>
        <v>1599.5946609329685</v>
      </c>
      <c r="Q73" s="19">
        <f>$B73*('Data &amp; d)'!$G$4*'Data &amp; d)'!$G$3^(1/2)*(-40+Q$2)^(1/2))-((-40+Q$2)*Q$2)-('Data &amp; d)'!$G$3^3)</f>
        <v>1221.1176988080642</v>
      </c>
      <c r="R73" s="19">
        <f>$B73*('Data &amp; d)'!$G$4*'Data &amp; d)'!$G$3^(1/2)*(-40+R$2)^(1/2))-((-40+R$2)*R$2)-('Data &amp; d)'!$G$3^3)</f>
        <v>777.21628987245731</v>
      </c>
      <c r="S73" s="19">
        <f>$B73*('Data &amp; d)'!$G$4*'Data &amp; d)'!$G$3^(1/2)*(-40+S$2)^(1/2))-((-40+S$2)*S$2)-('Data &amp; d)'!$G$3^3)</f>
        <v>269.78336056081753</v>
      </c>
      <c r="T73" s="19">
        <f>$B73*('Data &amp; d)'!$G$4*'Data &amp; d)'!$G$3^(1/2)*(-40+T$2)^(1/2))-((-40+T$2)*T$2)-('Data &amp; d)'!$G$3^3)</f>
        <v>-299.64631165049832</v>
      </c>
      <c r="U73" s="19">
        <f>$B73*('Data &amp; d)'!$G$4*'Data &amp; d)'!$G$3^(1/2)*(-40+U$2)^(1/2))-((-40+U$2)*U$2)-('Data &amp; d)'!$G$3^3)</f>
        <v>-929.80785006323822</v>
      </c>
      <c r="V73" s="19">
        <f>$B73*('Data &amp; d)'!$G$4*'Data &amp; d)'!$G$3^(1/2)*(-40+V$2)^(1/2))-((-40+V$2)*V$2)-('Data &amp; d)'!$G$3^3)</f>
        <v>-1619.6441629923902</v>
      </c>
      <c r="W73" s="19">
        <f>$B73*('Data &amp; d)'!$G$4*'Data &amp; d)'!$G$3^(1/2)*(-40+W$2)^(1/2))-((-40+W$2)*W$2)-('Data &amp; d)'!$G$3^3)</f>
        <v>-2368.2610820963819</v>
      </c>
      <c r="X73" s="19">
        <f>$B73*('Data &amp; d)'!$G$4*'Data &amp; d)'!$G$3^(1/2)*(-40+X$2)^(1/2))-((-40+X$2)*X$2)-('Data &amp; d)'!$G$3^3)</f>
        <v>-3174.8942352755857</v>
      </c>
      <c r="Y73" s="19">
        <f>$B73*('Data &amp; d)'!$G$4*'Data &amp; d)'!$G$3^(1/2)*(-40+Y$2)^(1/2))-((-40+Y$2)*Y$2)-('Data &amp; d)'!$G$3^3)</f>
        <v>-4038.8841073620515</v>
      </c>
      <c r="Z73" s="20">
        <f>$B73*('Data &amp; d)'!$G$4*'Data &amp; d)'!$G$3^(1/2)*(-40+Z$2)^(1/2))-((-40+Z$2)*Z$2)-('Data &amp; d)'!$G$3^3)</f>
        <v>-4959.6569431569806</v>
      </c>
    </row>
    <row r="74" spans="1:26" x14ac:dyDescent="0.2">
      <c r="A74" s="73">
        <v>43536</v>
      </c>
      <c r="B74" s="75">
        <v>135.68828479618921</v>
      </c>
      <c r="C74">
        <f t="shared" si="3"/>
        <v>30.219794297206803</v>
      </c>
      <c r="D74">
        <f>B74*('Data &amp; d)'!$G$4*'Data &amp; d)'!$G$3^(1/2)*C74^(1/2))-(C74*$C$102)-('Data &amp; d)'!$G$3^3)</f>
        <v>2774.9313288207209</v>
      </c>
      <c r="F74" s="18">
        <f>$B74*('Data &amp; d)'!$G$4*'Data &amp; d)'!$G$3^(1/2)*(-40+F$2)^(1/2))-((-40+F$2)*F$2)-('Data &amp; d)'!$G$3^3)</f>
        <v>-1000</v>
      </c>
      <c r="G74" s="19">
        <f>$B74*('Data &amp; d)'!$G$4*'Data &amp; d)'!$G$3^(1/2)*(-40+G$2)^(1/2))-((-40+G$2)*G$2)-('Data &amp; d)'!$G$3^3)</f>
        <v>1173.6526576739229</v>
      </c>
      <c r="H74" s="19">
        <f>$B74*('Data &amp; d)'!$G$4*'Data &amp; d)'!$G$3^(1/2)*(-40+H$2)^(1/2))-((-40+H$2)*H$2)-('Data &amp; d)'!$G$3^3)</f>
        <v>1892.2071199047305</v>
      </c>
      <c r="I74" s="19">
        <f>$B74*('Data &amp; d)'!$G$4*'Data &amp; d)'!$G$3^(1/2)*(-40+I$2)^(1/2))-((-40+I$2)*I$2)-('Data &amp; d)'!$G$3^3)</f>
        <v>2329.5882728013521</v>
      </c>
      <c r="J74" s="19">
        <f>$B74*('Data &amp; d)'!$G$4*'Data &amp; d)'!$G$3^(1/2)*(-40+J$2)^(1/2))-((-40+J$2)*J$2)-('Data &amp; d)'!$G$3^3)</f>
        <v>2597.3053153478459</v>
      </c>
      <c r="K74" s="19">
        <f>$B74*('Data &amp; d)'!$G$4*'Data &amp; d)'!$G$3^(1/2)*(-40+K$2)^(1/2))-((-40+K$2)*K$2)-('Data &amp; d)'!$G$3^3)</f>
        <v>2738.5503969694237</v>
      </c>
      <c r="L74" s="19">
        <f>$B74*('Data &amp; d)'!$G$4*'Data &amp; d)'!$G$3^(1/2)*(-40+L$2)^(1/2))-((-40+L$2)*L$2)-('Data &amp; d)'!$G$3^3)</f>
        <v>2775.4750814718846</v>
      </c>
      <c r="M74" s="19">
        <f>$B74*('Data &amp; d)'!$G$4*'Data &amp; d)'!$G$3^(1/2)*(-40+M$2)^(1/2))-((-40+M$2)*M$2)-('Data &amp; d)'!$G$3^3)</f>
        <v>2721.2384138293464</v>
      </c>
      <c r="N74" s="19">
        <f>$B74*('Data &amp; d)'!$G$4*'Data &amp; d)'!$G$3^(1/2)*(-40+N$2)^(1/2))-((-40+N$2)*N$2)-('Data &amp; d)'!$G$3^3)</f>
        <v>2584.4142398094609</v>
      </c>
      <c r="O74" s="19">
        <f>$B74*('Data &amp; d)'!$G$4*'Data &amp; d)'!$G$3^(1/2)*(-40+O$2)^(1/2))-((-40+O$2)*O$2)-('Data &amp; d)'!$G$3^3)</f>
        <v>2370.9579730217692</v>
      </c>
      <c r="P74" s="19">
        <f>$B74*('Data &amp; d)'!$G$4*'Data &amp; d)'!$G$3^(1/2)*(-40+P$2)^(1/2))-((-40+P$2)*P$2)-('Data &amp; d)'!$G$3^3)</f>
        <v>2085.2057138657574</v>
      </c>
      <c r="Q74" s="19">
        <f>$B74*('Data &amp; d)'!$G$4*'Data &amp; d)'!$G$3^(1/2)*(-40+Q$2)^(1/2))-((-40+Q$2)*Q$2)-('Data &amp; d)'!$G$3^3)</f>
        <v>1730.4308678931966</v>
      </c>
      <c r="R74" s="19">
        <f>$B74*('Data &amp; d)'!$G$4*'Data &amp; d)'!$G$3^(1/2)*(-40+R$2)^(1/2))-((-40+R$2)*R$2)-('Data &amp; d)'!$G$3^3)</f>
        <v>1309.1765456027042</v>
      </c>
      <c r="S74" s="19">
        <f>$B74*('Data &amp; d)'!$G$4*'Data &amp; d)'!$G$3^(1/2)*(-40+S$2)^(1/2))-((-40+S$2)*S$2)-('Data &amp; d)'!$G$3^3)</f>
        <v>823.46514927130011</v>
      </c>
      <c r="T74" s="19">
        <f>$B74*('Data &amp; d)'!$G$4*'Data &amp; d)'!$G$3^(1/2)*(-40+T$2)^(1/2))-((-40+T$2)*T$2)-('Data &amp; d)'!$G$3^3)</f>
        <v>274.93643489058013</v>
      </c>
      <c r="U74" s="19">
        <f>$B74*('Data &amp; d)'!$G$4*'Data &amp; d)'!$G$3^(1/2)*(-40+U$2)^(1/2))-((-40+U$2)*U$2)-('Data &amp; d)'!$G$3^3)</f>
        <v>-335.05820349273563</v>
      </c>
      <c r="V74" s="19">
        <f>$B74*('Data &amp; d)'!$G$4*'Data &amp; d)'!$G$3^(1/2)*(-40+V$2)^(1/2))-((-40+V$2)*V$2)-('Data &amp; d)'!$G$3^3)</f>
        <v>-1005.3893693043083</v>
      </c>
      <c r="W74" s="19">
        <f>$B74*('Data &amp; d)'!$G$4*'Data &amp; d)'!$G$3^(1/2)*(-40+W$2)^(1/2))-((-40+W$2)*W$2)-('Data &amp; d)'!$G$3^3)</f>
        <v>-1735.101733241896</v>
      </c>
      <c r="X74" s="19">
        <f>$B74*('Data &amp; d)'!$G$4*'Data &amp; d)'!$G$3^(1/2)*(-40+X$2)^(1/2))-((-40+X$2)*X$2)-('Data &amp; d)'!$G$3^3)</f>
        <v>-2523.3786402858077</v>
      </c>
      <c r="Y74" s="19">
        <f>$B74*('Data &amp; d)'!$G$4*'Data &amp; d)'!$G$3^(1/2)*(-40+Y$2)^(1/2))-((-40+Y$2)*Y$2)-('Data &amp; d)'!$G$3^3)</f>
        <v>-3369.5154645441089</v>
      </c>
      <c r="Z74" s="20">
        <f>$B74*('Data &amp; d)'!$G$4*'Data &amp; d)'!$G$3^(1/2)*(-40+Z$2)^(1/2))-((-40+Z$2)*Z$2)-('Data &amp; d)'!$G$3^3)</f>
        <v>-4272.8992060611527</v>
      </c>
    </row>
    <row r="75" spans="1:26" x14ac:dyDescent="0.2">
      <c r="A75" s="73">
        <v>43537</v>
      </c>
      <c r="B75" s="75">
        <v>153.58334368201938</v>
      </c>
      <c r="C75">
        <f t="shared" si="3"/>
        <v>30.219794297206803</v>
      </c>
      <c r="D75">
        <f>B75*('Data &amp; d)'!$G$4*'Data &amp; d)'!$G$3^(1/2)*C75^(1/2))-(C75*$C$102)-('Data &amp; d)'!$G$3^3)</f>
        <v>3552.6434940900308</v>
      </c>
      <c r="F75" s="18">
        <f>$B75*('Data &amp; d)'!$G$4*'Data &amp; d)'!$G$3^(1/2)*(-40+F$2)^(1/2))-((-40+F$2)*F$2)-('Data &amp; d)'!$G$3^3)</f>
        <v>-1000</v>
      </c>
      <c r="G75" s="19">
        <f>$B75*('Data &amp; d)'!$G$4*'Data &amp; d)'!$G$3^(1/2)*(-40+G$2)^(1/2))-((-40+G$2)*G$2)-('Data &amp; d)'!$G$3^3)</f>
        <v>1489.9955948715001</v>
      </c>
      <c r="H75" s="19">
        <f>$B75*('Data &amp; d)'!$G$4*'Data &amp; d)'!$G$3^(1/2)*(-40+H$2)^(1/2))-((-40+H$2)*H$2)-('Data &amp; d)'!$G$3^3)</f>
        <v>2339.5835920504851</v>
      </c>
      <c r="I75" s="19">
        <f>$B75*('Data &amp; d)'!$G$4*'Data &amp; d)'!$G$3^(1/2)*(-40+I$2)^(1/2))-((-40+I$2)*I$2)-('Data &amp; d)'!$G$3^3)</f>
        <v>2877.5103126431268</v>
      </c>
      <c r="J75" s="19">
        <f>$B75*('Data &amp; d)'!$G$4*'Data &amp; d)'!$G$3^(1/2)*(-40+J$2)^(1/2))-((-40+J$2)*J$2)-('Data &amp; d)'!$G$3^3)</f>
        <v>3229.9911897430002</v>
      </c>
      <c r="K75" s="19">
        <f>$B75*('Data &amp; d)'!$G$4*'Data &amp; d)'!$G$3^(1/2)*(-40+K$2)^(1/2))-((-40+K$2)*K$2)-('Data &amp; d)'!$G$3^3)</f>
        <v>3445.9147087451538</v>
      </c>
      <c r="L75" s="19">
        <f>$B75*('Data &amp; d)'!$G$4*'Data &amp; d)'!$G$3^(1/2)*(-40+L$2)^(1/2))-((-40+L$2)*L$2)-('Data &amp; d)'!$G$3^3)</f>
        <v>3550.3538613392529</v>
      </c>
      <c r="M75" s="19">
        <f>$B75*('Data &amp; d)'!$G$4*'Data &amp; d)'!$G$3^(1/2)*(-40+M$2)^(1/2))-((-40+M$2)*M$2)-('Data &amp; d)'!$G$3^3)</f>
        <v>3558.20315466586</v>
      </c>
      <c r="N75" s="19">
        <f>$B75*('Data &amp; d)'!$G$4*'Data &amp; d)'!$G$3^(1/2)*(-40+N$2)^(1/2))-((-40+N$2)*N$2)-('Data &amp; d)'!$G$3^3)</f>
        <v>3479.1671841009702</v>
      </c>
      <c r="O75" s="19">
        <f>$B75*('Data &amp; d)'!$G$4*'Data &amp; d)'!$G$3^(1/2)*(-40+O$2)^(1/2))-((-40+O$2)*O$2)-('Data &amp; d)'!$G$3^3)</f>
        <v>3319.9867846145016</v>
      </c>
      <c r="P75" s="19">
        <f>$B75*('Data &amp; d)'!$G$4*'Data &amp; d)'!$G$3^(1/2)*(-40+P$2)^(1/2))-((-40+P$2)*P$2)-('Data &amp; d)'!$G$3^3)</f>
        <v>3085.5699171177057</v>
      </c>
      <c r="Q75" s="19">
        <f>$B75*('Data &amp; d)'!$G$4*'Data &amp; d)'!$G$3^(1/2)*(-40+Q$2)^(1/2))-((-40+Q$2)*Q$2)-('Data &amp; d)'!$G$3^3)</f>
        <v>2779.621695656524</v>
      </c>
      <c r="R75" s="19">
        <f>$B75*('Data &amp; d)'!$G$4*'Data &amp; d)'!$G$3^(1/2)*(-40+R$2)^(1/2))-((-40+R$2)*R$2)-('Data &amp; d)'!$G$3^3)</f>
        <v>2405.0206252862536</v>
      </c>
      <c r="S75" s="19">
        <f>$B75*('Data &amp; d)'!$G$4*'Data &amp; d)'!$G$3^(1/2)*(-40+S$2)^(1/2))-((-40+S$2)*S$2)-('Data &amp; d)'!$G$3^3)</f>
        <v>1964.0558299680488</v>
      </c>
      <c r="T75" s="19">
        <f>$B75*('Data &amp; d)'!$G$4*'Data &amp; d)'!$G$3^(1/2)*(-40+T$2)^(1/2))-((-40+T$2)*T$2)-('Data &amp; d)'!$G$3^3)</f>
        <v>1458.5833226096602</v>
      </c>
      <c r="U75" s="19">
        <f>$B75*('Data &amp; d)'!$G$4*'Data &amp; d)'!$G$3^(1/2)*(-40+U$2)^(1/2))-((-40+U$2)*U$2)-('Data &amp; d)'!$G$3^3)</f>
        <v>890.13272396382126</v>
      </c>
      <c r="V75" s="19">
        <f>$B75*('Data &amp; d)'!$G$4*'Data &amp; d)'!$G$3^(1/2)*(-40+V$2)^(1/2))-((-40+V$2)*V$2)-('Data &amp; d)'!$G$3^3)</f>
        <v>259.98237948600035</v>
      </c>
      <c r="W75" s="19">
        <f>$B75*('Data &amp; d)'!$G$4*'Data &amp; d)'!$G$3^(1/2)*(-40+W$2)^(1/2))-((-40+W$2)*W$2)-('Data &amp; d)'!$G$3^3)</f>
        <v>-430.78638925814994</v>
      </c>
      <c r="X75" s="19">
        <f>$B75*('Data &amp; d)'!$G$4*'Data &amp; d)'!$G$3^(1/2)*(-40+X$2)^(1/2))-((-40+X$2)*X$2)-('Data &amp; d)'!$G$3^3)</f>
        <v>-1181.2492238485447</v>
      </c>
      <c r="Y75" s="19">
        <f>$B75*('Data &amp; d)'!$G$4*'Data &amp; d)'!$G$3^(1/2)*(-40+Y$2)^(1/2))-((-40+Y$2)*Y$2)-('Data &amp; d)'!$G$3^3)</f>
        <v>-1990.6085697970357</v>
      </c>
      <c r="Z75" s="20">
        <f>$B75*('Data &amp; d)'!$G$4*'Data &amp; d)'!$G$3^(1/2)*(-40+Z$2)^(1/2))-((-40+Z$2)*Z$2)-('Data &amp; d)'!$G$3^3)</f>
        <v>-2858.1705825096924</v>
      </c>
    </row>
    <row r="76" spans="1:26" x14ac:dyDescent="0.2">
      <c r="A76" s="73">
        <v>43538</v>
      </c>
      <c r="B76" s="75">
        <v>146.5671663575375</v>
      </c>
      <c r="C76">
        <f t="shared" si="3"/>
        <v>30.219794297206803</v>
      </c>
      <c r="D76">
        <f>B76*('Data &amp; d)'!$G$4*'Data &amp; d)'!$G$3^(1/2)*C76^(1/2))-(C76*$C$102)-('Data &amp; d)'!$G$3^3)</f>
        <v>3247.7232089013123</v>
      </c>
      <c r="F76" s="18">
        <f>$B76*('Data &amp; d)'!$G$4*'Data &amp; d)'!$G$3^(1/2)*(-40+F$2)^(1/2))-((-40+F$2)*F$2)-('Data &amp; d)'!$G$3^3)</f>
        <v>-1000</v>
      </c>
      <c r="G76" s="19">
        <f>$B76*('Data &amp; d)'!$G$4*'Data &amp; d)'!$G$3^(1/2)*(-40+G$2)^(1/2))-((-40+G$2)*G$2)-('Data &amp; d)'!$G$3^3)</f>
        <v>1365.9659307677898</v>
      </c>
      <c r="H76" s="19">
        <f>$B76*('Data &amp; d)'!$G$4*'Data &amp; d)'!$G$3^(1/2)*(-40+H$2)^(1/2))-((-40+H$2)*H$2)-('Data &amp; d)'!$G$3^3)</f>
        <v>2164.1791589384379</v>
      </c>
      <c r="I76" s="19">
        <f>$B76*('Data &amp; d)'!$G$4*'Data &amp; d)'!$G$3^(1/2)*(-40+I$2)^(1/2))-((-40+I$2)*I$2)-('Data &amp; d)'!$G$3^3)</f>
        <v>2662.6846327697986</v>
      </c>
      <c r="J76" s="19">
        <f>$B76*('Data &amp; d)'!$G$4*'Data &amp; d)'!$G$3^(1/2)*(-40+J$2)^(1/2))-((-40+J$2)*J$2)-('Data &amp; d)'!$G$3^3)</f>
        <v>2981.9318615355796</v>
      </c>
      <c r="K76" s="19">
        <f>$B76*('Data &amp; d)'!$G$4*'Data &amp; d)'!$G$3^(1/2)*(-40+K$2)^(1/2))-((-40+K$2)*K$2)-('Data &amp; d)'!$G$3^3)</f>
        <v>3168.5759485827921</v>
      </c>
      <c r="L76" s="19">
        <f>$B76*('Data &amp; d)'!$G$4*'Data &amp; d)'!$G$3^(1/2)*(-40+L$2)^(1/2))-((-40+L$2)*L$2)-('Data &amp; d)'!$G$3^3)</f>
        <v>3246.5444713163715</v>
      </c>
      <c r="M76" s="19">
        <f>$B76*('Data &amp; d)'!$G$4*'Data &amp; d)'!$G$3^(1/2)*(-40+M$2)^(1/2))-((-40+M$2)*M$2)-('Data &amp; d)'!$G$3^3)</f>
        <v>3230.0515082525671</v>
      </c>
      <c r="N76" s="19">
        <f>$B76*('Data &amp; d)'!$G$4*'Data &amp; d)'!$G$3^(1/2)*(-40+N$2)^(1/2))-((-40+N$2)*N$2)-('Data &amp; d)'!$G$3^3)</f>
        <v>3128.3583178768758</v>
      </c>
      <c r="O76" s="19">
        <f>$B76*('Data &amp; d)'!$G$4*'Data &amp; d)'!$G$3^(1/2)*(-40+O$2)^(1/2))-((-40+O$2)*O$2)-('Data &amp; d)'!$G$3^3)</f>
        <v>2947.8977923033699</v>
      </c>
      <c r="P76" s="19">
        <f>$B76*('Data &amp; d)'!$G$4*'Data &amp; d)'!$G$3^(1/2)*(-40+P$2)^(1/2))-((-40+P$2)*P$2)-('Data &amp; d)'!$G$3^3)</f>
        <v>2693.3536811243539</v>
      </c>
      <c r="Q76" s="19">
        <f>$B76*('Data &amp; d)'!$G$4*'Data &amp; d)'!$G$3^(1/2)*(-40+Q$2)^(1/2))-((-40+Q$2)*Q$2)-('Data &amp; d)'!$G$3^3)</f>
        <v>2368.2618369507036</v>
      </c>
      <c r="R76" s="19">
        <f>$B76*('Data &amp; d)'!$G$4*'Data &amp; d)'!$G$3^(1/2)*(-40+R$2)^(1/2))-((-40+R$2)*R$2)-('Data &amp; d)'!$G$3^3)</f>
        <v>1975.3692655395971</v>
      </c>
      <c r="S76" s="19">
        <f>$B76*('Data &amp; d)'!$G$4*'Data &amp; d)'!$G$3^(1/2)*(-40+S$2)^(1/2))-((-40+S$2)*S$2)-('Data &amp; d)'!$G$3^3)</f>
        <v>1516.8605163635457</v>
      </c>
      <c r="T76" s="19">
        <f>$B76*('Data &amp; d)'!$G$4*'Data &amp; d)'!$G$3^(1/2)*(-40+T$2)^(1/2))-((-40+T$2)*T$2)-('Data &amp; d)'!$G$3^3)</f>
        <v>994.50681373692169</v>
      </c>
      <c r="U76" s="19">
        <f>$B76*('Data &amp; d)'!$G$4*'Data &amp; d)'!$G$3^(1/2)*(-40+U$2)^(1/2))-((-40+U$2)*U$2)-('Data &amp; d)'!$G$3^3)</f>
        <v>409.76790045444977</v>
      </c>
      <c r="V76" s="19">
        <f>$B76*('Data &amp; d)'!$G$4*'Data &amp; d)'!$G$3^(1/2)*(-40+V$2)^(1/2))-((-40+V$2)*V$2)-('Data &amp; d)'!$G$3^3)</f>
        <v>-236.13627692884074</v>
      </c>
      <c r="W76" s="19">
        <f>$B76*('Data &amp; d)'!$G$4*'Data &amp; d)'!$G$3^(1/2)*(-40+W$2)^(1/2))-((-40+W$2)*W$2)-('Data &amp; d)'!$G$3^3)</f>
        <v>-942.173795067627</v>
      </c>
      <c r="X76" s="19">
        <f>$B76*('Data &amp; d)'!$G$4*'Data &amp; d)'!$G$3^(1/2)*(-40+X$2)^(1/2))-((-40+X$2)*X$2)-('Data &amp; d)'!$G$3^3)</f>
        <v>-1707.4625231846858</v>
      </c>
      <c r="Y76" s="19">
        <f>$B76*('Data &amp; d)'!$G$4*'Data &amp; d)'!$G$3^(1/2)*(-40+Y$2)^(1/2))-((-40+Y$2)*Y$2)-('Data &amp; d)'!$G$3^3)</f>
        <v>-2531.2413416264044</v>
      </c>
      <c r="Z76" s="20">
        <f>$B76*('Data &amp; d)'!$G$4*'Data &amp; d)'!$G$3^(1/2)*(-40+Z$2)^(1/2))-((-40+Z$2)*Z$2)-('Data &amp; d)'!$G$3^3)</f>
        <v>-3412.8481028344158</v>
      </c>
    </row>
    <row r="77" spans="1:26" x14ac:dyDescent="0.2">
      <c r="A77" s="73">
        <v>43539</v>
      </c>
      <c r="B77" s="75">
        <v>143.02484232755933</v>
      </c>
      <c r="C77">
        <f t="shared" si="3"/>
        <v>30.219794297206803</v>
      </c>
      <c r="D77">
        <f>B77*('Data &amp; d)'!$G$4*'Data &amp; d)'!$G$3^(1/2)*C77^(1/2))-(C77*$C$102)-('Data &amp; d)'!$G$3^3)</f>
        <v>3093.7752107965812</v>
      </c>
      <c r="F77" s="18">
        <f>$B77*('Data &amp; d)'!$G$4*'Data &amp; d)'!$G$3^(1/2)*(-40+F$2)^(1/2))-((-40+F$2)*F$2)-('Data &amp; d)'!$G$3^3)</f>
        <v>-1000</v>
      </c>
      <c r="G77" s="19">
        <f>$B77*('Data &amp; d)'!$G$4*'Data &amp; d)'!$G$3^(1/2)*(-40+G$2)^(1/2))-((-40+G$2)*G$2)-('Data &amp; d)'!$G$3^3)</f>
        <v>1303.3458971988489</v>
      </c>
      <c r="H77" s="19">
        <f>$B77*('Data &amp; d)'!$G$4*'Data &amp; d)'!$G$3^(1/2)*(-40+H$2)^(1/2))-((-40+H$2)*H$2)-('Data &amp; d)'!$G$3^3)</f>
        <v>2075.6210581889836</v>
      </c>
      <c r="I77" s="19">
        <f>$B77*('Data &amp; d)'!$G$4*'Data &amp; d)'!$G$3^(1/2)*(-40+I$2)^(1/2))-((-40+I$2)*I$2)-('Data &amp; d)'!$G$3^3)</f>
        <v>2554.2235530567241</v>
      </c>
      <c r="J77" s="19">
        <f>$B77*('Data &amp; d)'!$G$4*'Data &amp; d)'!$G$3^(1/2)*(-40+J$2)^(1/2))-((-40+J$2)*J$2)-('Data &amp; d)'!$G$3^3)</f>
        <v>2856.6917943976978</v>
      </c>
      <c r="K77" s="19">
        <f>$B77*('Data &amp; d)'!$G$4*'Data &amp; d)'!$G$3^(1/2)*(-40+K$2)^(1/2))-((-40+K$2)*K$2)-('Data &amp; d)'!$G$3^3)</f>
        <v>3028.5532967693216</v>
      </c>
      <c r="L77" s="19">
        <f>$B77*('Data &amp; d)'!$G$4*'Data &amp; d)'!$G$3^(1/2)*(-40+L$2)^(1/2))-((-40+L$2)*L$2)-('Data &amp; d)'!$G$3^3)</f>
        <v>3093.1573413965125</v>
      </c>
      <c r="M77" s="19">
        <f>$B77*('Data &amp; d)'!$G$4*'Data &amp; d)'!$G$3^(1/2)*(-40+M$2)^(1/2))-((-40+M$2)*M$2)-('Data &amp; d)'!$G$3^3)</f>
        <v>3064.3744723386335</v>
      </c>
      <c r="N77" s="19">
        <f>$B77*('Data &amp; d)'!$G$4*'Data &amp; d)'!$G$3^(1/2)*(-40+N$2)^(1/2))-((-40+N$2)*N$2)-('Data &amp; d)'!$G$3^3)</f>
        <v>2951.2421163779672</v>
      </c>
      <c r="O77" s="19">
        <f>$B77*('Data &amp; d)'!$G$4*'Data &amp; d)'!$G$3^(1/2)*(-40+O$2)^(1/2))-((-40+O$2)*O$2)-('Data &amp; d)'!$G$3^3)</f>
        <v>2760.037691596548</v>
      </c>
      <c r="P77" s="19">
        <f>$B77*('Data &amp; d)'!$G$4*'Data &amp; d)'!$G$3^(1/2)*(-40+P$2)^(1/2))-((-40+P$2)*P$2)-('Data &amp; d)'!$G$3^3)</f>
        <v>2495.3317478902982</v>
      </c>
      <c r="Q77" s="19">
        <f>$B77*('Data &amp; d)'!$G$4*'Data &amp; d)'!$G$3^(1/2)*(-40+Q$2)^(1/2))-((-40+Q$2)*Q$2)-('Data &amp; d)'!$G$3^3)</f>
        <v>2160.574681243068</v>
      </c>
      <c r="R77" s="19">
        <f>$B77*('Data &amp; d)'!$G$4*'Data &amp; d)'!$G$3^(1/2)*(-40+R$2)^(1/2))-((-40+R$2)*R$2)-('Data &amp; d)'!$G$3^3)</f>
        <v>1758.4471061134482</v>
      </c>
      <c r="S77" s="19">
        <f>$B77*('Data &amp; d)'!$G$4*'Data &amp; d)'!$G$3^(1/2)*(-40+S$2)^(1/2))-((-40+S$2)*S$2)-('Data &amp; d)'!$G$3^3)</f>
        <v>1291.0807744594531</v>
      </c>
      <c r="T77" s="19">
        <f>$B77*('Data &amp; d)'!$G$4*'Data &amp; d)'!$G$3^(1/2)*(-40+T$2)^(1/2))-((-40+T$2)*T$2)-('Data &amp; d)'!$G$3^3)</f>
        <v>760.20410257366166</v>
      </c>
      <c r="U77" s="19">
        <f>$B77*('Data &amp; d)'!$G$4*'Data &amp; d)'!$G$3^(1/2)*(-40+U$2)^(1/2))-((-40+U$2)*U$2)-('Data &amp; d)'!$G$3^3)</f>
        <v>167.24155330299436</v>
      </c>
      <c r="V77" s="19">
        <f>$B77*('Data &amp; d)'!$G$4*'Data &amp; d)'!$G$3^(1/2)*(-40+V$2)^(1/2))-((-40+V$2)*V$2)-('Data &amp; d)'!$G$3^3)</f>
        <v>-486.61641120460445</v>
      </c>
      <c r="W77" s="19">
        <f>$B77*('Data &amp; d)'!$G$4*'Data &amp; d)'!$G$3^(1/2)*(-40+W$2)^(1/2))-((-40+W$2)*W$2)-('Data &amp; d)'!$G$3^3)</f>
        <v>-1200.3628077520934</v>
      </c>
      <c r="X77" s="19">
        <f>$B77*('Data &amp; d)'!$G$4*'Data &amp; d)'!$G$3^(1/2)*(-40+X$2)^(1/2))-((-40+X$2)*X$2)-('Data &amp; d)'!$G$3^3)</f>
        <v>-1973.1368254330482</v>
      </c>
      <c r="Y77" s="19">
        <f>$B77*('Data &amp; d)'!$G$4*'Data &amp; d)'!$G$3^(1/2)*(-40+Y$2)^(1/2))-((-40+Y$2)*Y$2)-('Data &amp; d)'!$G$3^3)</f>
        <v>-2804.1957397945407</v>
      </c>
      <c r="Z77" s="20">
        <f>$B77*('Data &amp; d)'!$G$4*'Data &amp; d)'!$G$3^(1/2)*(-40+Z$2)^(1/2))-((-40+Z$2)*Z$2)-('Data &amp; d)'!$G$3^3)</f>
        <v>-3692.8934064613568</v>
      </c>
    </row>
    <row r="78" spans="1:26" x14ac:dyDescent="0.2">
      <c r="A78" s="73">
        <v>43540</v>
      </c>
      <c r="B78" s="75">
        <v>153.96013762294868</v>
      </c>
      <c r="C78">
        <f t="shared" si="3"/>
        <v>30.219794297206803</v>
      </c>
      <c r="D78">
        <f>B78*('Data &amp; d)'!$G$4*'Data &amp; d)'!$G$3^(1/2)*C78^(1/2))-(C78*$C$102)-('Data &amp; d)'!$G$3^3)</f>
        <v>3569.0188093952238</v>
      </c>
      <c r="F78" s="18">
        <f>$B78*('Data &amp; d)'!$G$4*'Data &amp; d)'!$G$3^(1/2)*(-40+F$2)^(1/2))-((-40+F$2)*F$2)-('Data &amp; d)'!$G$3^3)</f>
        <v>-1000</v>
      </c>
      <c r="G78" s="19">
        <f>$B78*('Data &amp; d)'!$G$4*'Data &amp; d)'!$G$3^(1/2)*(-40+G$2)^(1/2))-((-40+G$2)*G$2)-('Data &amp; d)'!$G$3^3)</f>
        <v>1496.6564336400279</v>
      </c>
      <c r="H78" s="19">
        <f>$B78*('Data &amp; d)'!$G$4*'Data &amp; d)'!$G$3^(1/2)*(-40+H$2)^(1/2))-((-40+H$2)*H$2)-('Data &amp; d)'!$G$3^3)</f>
        <v>2349.0034405737174</v>
      </c>
      <c r="I78" s="19">
        <f>$B78*('Data &amp; d)'!$G$4*'Data &amp; d)'!$G$3^(1/2)*(-40+I$2)^(1/2))-((-40+I$2)*I$2)-('Data &amp; d)'!$G$3^3)</f>
        <v>2889.0472238112416</v>
      </c>
      <c r="J78" s="19">
        <f>$B78*('Data &amp; d)'!$G$4*'Data &amp; d)'!$G$3^(1/2)*(-40+J$2)^(1/2))-((-40+J$2)*J$2)-('Data &amp; d)'!$G$3^3)</f>
        <v>3243.3128672800558</v>
      </c>
      <c r="K78" s="19">
        <f>$B78*('Data &amp; d)'!$G$4*'Data &amp; d)'!$G$3^(1/2)*(-40+K$2)^(1/2))-((-40+K$2)*K$2)-('Data &amp; d)'!$G$3^3)</f>
        <v>3460.808797018748</v>
      </c>
      <c r="L78" s="19">
        <f>$B78*('Data &amp; d)'!$G$4*'Data &amp; d)'!$G$3^(1/2)*(-40+L$2)^(1/2))-((-40+L$2)*L$2)-('Data &amp; d)'!$G$3^3)</f>
        <v>3566.6695175810946</v>
      </c>
      <c r="M78" s="19">
        <f>$B78*('Data &amp; d)'!$G$4*'Data &amp; d)'!$G$3^(1/2)*(-40+M$2)^(1/2))-((-40+M$2)*M$2)-('Data &amp; d)'!$G$3^3)</f>
        <v>3575.826077570483</v>
      </c>
      <c r="N78" s="19">
        <f>$B78*('Data &amp; d)'!$G$4*'Data &amp; d)'!$G$3^(1/2)*(-40+N$2)^(1/2))-((-40+N$2)*N$2)-('Data &amp; d)'!$G$3^3)</f>
        <v>3498.0068811474348</v>
      </c>
      <c r="O78" s="19">
        <f>$B78*('Data &amp; d)'!$G$4*'Data &amp; d)'!$G$3^(1/2)*(-40+O$2)^(1/2))-((-40+O$2)*O$2)-('Data &amp; d)'!$G$3^3)</f>
        <v>3339.9693009200846</v>
      </c>
      <c r="P78" s="19">
        <f>$B78*('Data &amp; d)'!$G$4*'Data &amp; d)'!$G$3^(1/2)*(-40+P$2)^(1/2))-((-40+P$2)*P$2)-('Data &amp; d)'!$G$3^3)</f>
        <v>3106.633338753405</v>
      </c>
      <c r="Q78" s="19">
        <f>$B78*('Data &amp; d)'!$G$4*'Data &amp; d)'!$G$3^(1/2)*(-40+Q$2)^(1/2))-((-40+Q$2)*Q$2)-('Data &amp; d)'!$G$3^3)</f>
        <v>2801.7131986407821</v>
      </c>
      <c r="R78" s="19">
        <f>$B78*('Data &amp; d)'!$G$4*'Data &amp; d)'!$G$3^(1/2)*(-40+R$2)^(1/2))-((-40+R$2)*R$2)-('Data &amp; d)'!$G$3^3)</f>
        <v>2428.0944476224831</v>
      </c>
      <c r="S78" s="19">
        <f>$B78*('Data &amp; d)'!$G$4*'Data &amp; d)'!$G$3^(1/2)*(-40+S$2)^(1/2))-((-40+S$2)*S$2)-('Data &amp; d)'!$G$3^3)</f>
        <v>1988.0718256855744</v>
      </c>
      <c r="T78" s="19">
        <f>$B78*('Data &amp; d)'!$G$4*'Data &amp; d)'!$G$3^(1/2)*(-40+T$2)^(1/2))-((-40+T$2)*T$2)-('Data &amp; d)'!$G$3^3)</f>
        <v>1483.5058991900332</v>
      </c>
      <c r="U78" s="19">
        <f>$B78*('Data &amp; d)'!$G$4*'Data &amp; d)'!$G$3^(1/2)*(-40+U$2)^(1/2))-((-40+U$2)*U$2)-('Data &amp; d)'!$G$3^3)</f>
        <v>915.93004158610165</v>
      </c>
      <c r="V78" s="19">
        <f>$B78*('Data &amp; d)'!$G$4*'Data &amp; d)'!$G$3^(1/2)*(-40+V$2)^(1/2))-((-40+V$2)*V$2)-('Data &amp; d)'!$G$3^3)</f>
        <v>286.6257345601116</v>
      </c>
      <c r="W78" s="19">
        <f>$B78*('Data &amp; d)'!$G$4*'Data &amp; d)'!$G$3^(1/2)*(-40+W$2)^(1/2))-((-40+W$2)*W$2)-('Data &amp; d)'!$G$3^3)</f>
        <v>-403.32304746030059</v>
      </c>
      <c r="X78" s="19">
        <f>$B78*('Data &amp; d)'!$G$4*'Data &amp; d)'!$G$3^(1/2)*(-40+X$2)^(1/2))-((-40+X$2)*X$2)-('Data &amp; d)'!$G$3^3)</f>
        <v>-1152.9896782788474</v>
      </c>
      <c r="Y78" s="19">
        <f>$B78*('Data &amp; d)'!$G$4*'Data &amp; d)'!$G$3^(1/2)*(-40+Y$2)^(1/2))-((-40+Y$2)*Y$2)-('Data &amp; d)'!$G$3^3)</f>
        <v>-1961.574646725805</v>
      </c>
      <c r="Z78" s="20">
        <f>$B78*('Data &amp; d)'!$G$4*'Data &amp; d)'!$G$3^(1/2)*(-40+Z$2)^(1/2))-((-40+Z$2)*Z$2)-('Data &amp; d)'!$G$3^3)</f>
        <v>-2828.382405962504</v>
      </c>
    </row>
    <row r="79" spans="1:26" x14ac:dyDescent="0.2">
      <c r="A79" s="73">
        <v>43541</v>
      </c>
      <c r="B79" s="75">
        <v>131.31830670217093</v>
      </c>
      <c r="C79">
        <f t="shared" si="3"/>
        <v>30.219794297206803</v>
      </c>
      <c r="D79">
        <f>B79*('Data &amp; d)'!$G$4*'Data &amp; d)'!$G$3^(1/2)*C79^(1/2))-(C79*$C$102)-('Data &amp; d)'!$G$3^3)</f>
        <v>2585.0138131891003</v>
      </c>
      <c r="F79" s="18">
        <f>$B79*('Data &amp; d)'!$G$4*'Data &amp; d)'!$G$3^(1/2)*(-40+F$2)^(1/2))-((-40+F$2)*F$2)-('Data &amp; d)'!$G$3^3)</f>
        <v>-1000</v>
      </c>
      <c r="G79" s="19">
        <f>$B79*('Data &amp; d)'!$G$4*'Data &amp; d)'!$G$3^(1/2)*(-40+G$2)^(1/2))-((-40+G$2)*G$2)-('Data &amp; d)'!$G$3^3)</f>
        <v>1096.4016290759978</v>
      </c>
      <c r="H79" s="19">
        <f>$B79*('Data &amp; d)'!$G$4*'Data &amp; d)'!$G$3^(1/2)*(-40+H$2)^(1/2))-((-40+H$2)*H$2)-('Data &amp; d)'!$G$3^3)</f>
        <v>1782.9576675542735</v>
      </c>
      <c r="I79" s="19">
        <f>$B79*('Data &amp; d)'!$G$4*'Data &amp; d)'!$G$3^(1/2)*(-40+I$2)^(1/2))-((-40+I$2)*I$2)-('Data &amp; d)'!$G$3^3)</f>
        <v>2195.78556633279</v>
      </c>
      <c r="J79" s="19">
        <f>$B79*('Data &amp; d)'!$G$4*'Data &amp; d)'!$G$3^(1/2)*(-40+J$2)^(1/2))-((-40+J$2)*J$2)-('Data &amp; d)'!$G$3^3)</f>
        <v>2442.8032581519956</v>
      </c>
      <c r="K79" s="19">
        <f>$B79*('Data &amp; d)'!$G$4*'Data &amp; d)'!$G$3^(1/2)*(-40+K$2)^(1/2))-((-40+K$2)*K$2)-('Data &amp; d)'!$G$3^3)</f>
        <v>2565.8118456926841</v>
      </c>
      <c r="L79" s="19">
        <f>$B79*('Data &amp; d)'!$G$4*'Data &amp; d)'!$G$3^(1/2)*(-40+L$2)^(1/2))-((-40+L$2)*L$2)-('Data &amp; d)'!$G$3^3)</f>
        <v>2586.2494793018177</v>
      </c>
      <c r="M79" s="19">
        <f>$B79*('Data &amp; d)'!$G$4*'Data &amp; d)'!$G$3^(1/2)*(-40+M$2)^(1/2))-((-40+M$2)*M$2)-('Data &amp; d)'!$G$3^3)</f>
        <v>2516.851403635299</v>
      </c>
      <c r="N79" s="19">
        <f>$B79*('Data &amp; d)'!$G$4*'Data &amp; d)'!$G$3^(1/2)*(-40+N$2)^(1/2))-((-40+N$2)*N$2)-('Data &amp; d)'!$G$3^3)</f>
        <v>2365.915335108547</v>
      </c>
      <c r="O79" s="19">
        <f>$B79*('Data &amp; d)'!$G$4*'Data &amp; d)'!$G$3^(1/2)*(-40+O$2)^(1/2))-((-40+O$2)*O$2)-('Data &amp; d)'!$G$3^3)</f>
        <v>2139.2048872279947</v>
      </c>
      <c r="P79" s="19">
        <f>$B79*('Data &amp; d)'!$G$4*'Data &amp; d)'!$G$3^(1/2)*(-40+P$2)^(1/2))-((-40+P$2)*P$2)-('Data &amp; d)'!$G$3^3)</f>
        <v>1840.9165119055115</v>
      </c>
      <c r="Q79" s="19">
        <f>$B79*('Data &amp; d)'!$G$4*'Data &amp; d)'!$G$3^(1/2)*(-40+Q$2)^(1/2))-((-40+Q$2)*Q$2)-('Data &amp; d)'!$G$3^3)</f>
        <v>1474.2181913648656</v>
      </c>
      <c r="R79" s="19">
        <f>$B79*('Data &amp; d)'!$G$4*'Data &amp; d)'!$G$3^(1/2)*(-40+R$2)^(1/2))-((-40+R$2)*R$2)-('Data &amp; d)'!$G$3^3)</f>
        <v>1041.5711326655801</v>
      </c>
      <c r="S79" s="19">
        <f>$B79*('Data &amp; d)'!$G$4*'Data &amp; d)'!$G$3^(1/2)*(-40+S$2)^(1/2))-((-40+S$2)*S$2)-('Data &amp; d)'!$G$3^3)</f>
        <v>544.93260457914766</v>
      </c>
      <c r="T79" s="19">
        <f>$B79*('Data &amp; d)'!$G$4*'Data &amp; d)'!$G$3^(1/2)*(-40+T$2)^(1/2))-((-40+T$2)*T$2)-('Data &amp; d)'!$G$3^3)</f>
        <v>-14.110446898730515</v>
      </c>
      <c r="U79" s="19">
        <f>$B79*('Data &amp; d)'!$G$4*'Data &amp; d)'!$G$3^(1/2)*(-40+U$2)^(1/2))-((-40+U$2)*U$2)-('Data &amp; d)'!$G$3^3)</f>
        <v>-634.25015072989117</v>
      </c>
      <c r="V79" s="19">
        <f>$B79*('Data &amp; d)'!$G$4*'Data &amp; d)'!$G$3^(1/2)*(-40+V$2)^(1/2))-((-40+V$2)*V$2)-('Data &amp; d)'!$G$3^3)</f>
        <v>-1314.3934836960088</v>
      </c>
      <c r="W79" s="19">
        <f>$B79*('Data &amp; d)'!$G$4*'Data &amp; d)'!$G$3^(1/2)*(-40+W$2)^(1/2))-((-40+W$2)*W$2)-('Data &amp; d)'!$G$3^3)</f>
        <v>-2053.6158838387491</v>
      </c>
      <c r="X79" s="19">
        <f>$B79*('Data &amp; d)'!$G$4*'Data &amp; d)'!$G$3^(1/2)*(-40+X$2)^(1/2))-((-40+X$2)*X$2)-('Data &amp; d)'!$G$3^3)</f>
        <v>-2851.1269973371782</v>
      </c>
      <c r="Y79" s="19">
        <f>$B79*('Data &amp; d)'!$G$4*'Data &amp; d)'!$G$3^(1/2)*(-40+Y$2)^(1/2))-((-40+Y$2)*Y$2)-('Data &amp; d)'!$G$3^3)</f>
        <v>-3706.2448914870347</v>
      </c>
      <c r="Z79" s="20">
        <f>$B79*('Data &amp; d)'!$G$4*'Data &amp; d)'!$G$3^(1/2)*(-40+Z$2)^(1/2))-((-40+Z$2)*Z$2)-('Data &amp; d)'!$G$3^3)</f>
        <v>-4618.3763086146319</v>
      </c>
    </row>
    <row r="80" spans="1:26" x14ac:dyDescent="0.2">
      <c r="A80" s="73">
        <v>43542</v>
      </c>
      <c r="B80" s="75">
        <v>131.33542531886272</v>
      </c>
      <c r="C80">
        <f t="shared" si="3"/>
        <v>30.219794297206803</v>
      </c>
      <c r="D80">
        <f>B80*('Data &amp; d)'!$G$4*'Data &amp; d)'!$G$3^(1/2)*C80^(1/2))-(C80*$C$102)-('Data &amp; d)'!$G$3^3)</f>
        <v>2585.7577814844121</v>
      </c>
      <c r="F80" s="18">
        <f>$B80*('Data &amp; d)'!$G$4*'Data &amp; d)'!$G$3^(1/2)*(-40+F$2)^(1/2))-((-40+F$2)*F$2)-('Data &amp; d)'!$G$3^3)</f>
        <v>-1000</v>
      </c>
      <c r="G80" s="19">
        <f>$B80*('Data &amp; d)'!$G$4*'Data &amp; d)'!$G$3^(1/2)*(-40+G$2)^(1/2))-((-40+G$2)*G$2)-('Data &amp; d)'!$G$3^3)</f>
        <v>1096.7042463246803</v>
      </c>
      <c r="H80" s="19">
        <f>$B80*('Data &amp; d)'!$G$4*'Data &amp; d)'!$G$3^(1/2)*(-40+H$2)^(1/2))-((-40+H$2)*H$2)-('Data &amp; d)'!$G$3^3)</f>
        <v>1783.3856329715686</v>
      </c>
      <c r="I80" s="19">
        <f>$B80*('Data &amp; d)'!$G$4*'Data &amp; d)'!$G$3^(1/2)*(-40+I$2)^(1/2))-((-40+I$2)*I$2)-('Data &amp; d)'!$G$3^3)</f>
        <v>2196.3097147827548</v>
      </c>
      <c r="J80" s="19">
        <f>$B80*('Data &amp; d)'!$G$4*'Data &amp; d)'!$G$3^(1/2)*(-40+J$2)^(1/2))-((-40+J$2)*J$2)-('Data &amp; d)'!$G$3^3)</f>
        <v>2443.4084926493606</v>
      </c>
      <c r="K80" s="19">
        <f>$B80*('Data &amp; d)'!$G$4*'Data &amp; d)'!$G$3^(1/2)*(-40+K$2)^(1/2))-((-40+K$2)*K$2)-('Data &amp; d)'!$G$3^3)</f>
        <v>2566.4885184319019</v>
      </c>
      <c r="L80" s="19">
        <f>$B80*('Data &amp; d)'!$G$4*'Data &amp; d)'!$G$3^(1/2)*(-40+L$2)^(1/2))-((-40+L$2)*L$2)-('Data &amp; d)'!$G$3^3)</f>
        <v>2586.9907371484542</v>
      </c>
      <c r="M80" s="19">
        <f>$B80*('Data &amp; d)'!$G$4*'Data &amp; d)'!$G$3^(1/2)*(-40+M$2)^(1/2))-((-40+M$2)*M$2)-('Data &amp; d)'!$G$3^3)</f>
        <v>2517.6520536177513</v>
      </c>
      <c r="N80" s="19">
        <f>$B80*('Data &amp; d)'!$G$4*'Data &amp; d)'!$G$3^(1/2)*(-40+N$2)^(1/2))-((-40+N$2)*N$2)-('Data &amp; d)'!$G$3^3)</f>
        <v>2366.7712659431372</v>
      </c>
      <c r="O80" s="19">
        <f>$B80*('Data &amp; d)'!$G$4*'Data &amp; d)'!$G$3^(1/2)*(-40+O$2)^(1/2))-((-40+O$2)*O$2)-('Data &amp; d)'!$G$3^3)</f>
        <v>2140.1127389740423</v>
      </c>
      <c r="P80" s="19">
        <f>$B80*('Data &amp; d)'!$G$4*'Data &amp; d)'!$G$3^(1/2)*(-40+P$2)^(1/2))-((-40+P$2)*P$2)-('Data &amp; d)'!$G$3^3)</f>
        <v>1841.8734716706012</v>
      </c>
      <c r="Q80" s="19">
        <f>$B80*('Data &amp; d)'!$G$4*'Data &amp; d)'!$G$3^(1/2)*(-40+Q$2)^(1/2))-((-40+Q$2)*Q$2)-('Data &amp; d)'!$G$3^3)</f>
        <v>1475.2218592338349</v>
      </c>
      <c r="R80" s="19">
        <f>$B80*('Data &amp; d)'!$G$4*'Data &amp; d)'!$G$3^(1/2)*(-40+R$2)^(1/2))-((-40+R$2)*R$2)-('Data &amp; d)'!$G$3^3)</f>
        <v>1042.6194295655096</v>
      </c>
      <c r="S80" s="19">
        <f>$B80*('Data &amp; d)'!$G$4*'Data &amp; d)'!$G$3^(1/2)*(-40+S$2)^(1/2))-((-40+S$2)*S$2)-('Data &amp; d)'!$G$3^3)</f>
        <v>546.02370658611108</v>
      </c>
      <c r="T80" s="19">
        <f>$B80*('Data &amp; d)'!$G$4*'Data &amp; d)'!$G$3^(1/2)*(-40+T$2)^(1/2))-((-40+T$2)*T$2)-('Data &amp; d)'!$G$3^3)</f>
        <v>-12.978156834833499</v>
      </c>
      <c r="U80" s="19">
        <f>$B80*('Data &amp; d)'!$G$4*'Data &amp; d)'!$G$3^(1/2)*(-40+U$2)^(1/2))-((-40+U$2)*U$2)-('Data &amp; d)'!$G$3^3)</f>
        <v>-633.0781191654678</v>
      </c>
      <c r="V80" s="19">
        <f>$B80*('Data &amp; d)'!$G$4*'Data &amp; d)'!$G$3^(1/2)*(-40+V$2)^(1/2))-((-40+V$2)*V$2)-('Data &amp; d)'!$G$3^3)</f>
        <v>-1313.1830147012788</v>
      </c>
      <c r="W80" s="19">
        <f>$B80*('Data &amp; d)'!$G$4*'Data &amp; d)'!$G$3^(1/2)*(-40+W$2)^(1/2))-((-40+W$2)*W$2)-('Data &amp; d)'!$G$3^3)</f>
        <v>-2052.3681609582982</v>
      </c>
      <c r="X80" s="19">
        <f>$B80*('Data &amp; d)'!$G$4*'Data &amp; d)'!$G$3^(1/2)*(-40+X$2)^(1/2))-((-40+X$2)*X$2)-('Data &amp; d)'!$G$3^3)</f>
        <v>-2849.8431010852946</v>
      </c>
      <c r="Y80" s="19">
        <f>$B80*('Data &amp; d)'!$G$4*'Data &amp; d)'!$G$3^(1/2)*(-40+Y$2)^(1/2))-((-40+Y$2)*Y$2)-('Data &amp; d)'!$G$3^3)</f>
        <v>-3704.9258134814554</v>
      </c>
      <c r="Z80" s="20">
        <f>$B80*('Data &amp; d)'!$G$4*'Data &amp; d)'!$G$3^(1/2)*(-40+Z$2)^(1/2))-((-40+Z$2)*Z$2)-('Data &amp; d)'!$G$3^3)</f>
        <v>-4617.0229631361963</v>
      </c>
    </row>
    <row r="81" spans="1:26" x14ac:dyDescent="0.2">
      <c r="A81" s="73">
        <v>43543</v>
      </c>
      <c r="B81" s="75">
        <v>151.66460503044655</v>
      </c>
      <c r="C81">
        <f t="shared" si="3"/>
        <v>30.219794297206803</v>
      </c>
      <c r="D81">
        <f>B81*('Data &amp; d)'!$G$4*'Data &amp; d)'!$G$3^(1/2)*C81^(1/2))-(C81*$C$102)-('Data &amp; d)'!$G$3^3)</f>
        <v>3469.2558729136508</v>
      </c>
      <c r="F81" s="18">
        <f>$B81*('Data &amp; d)'!$G$4*'Data &amp; d)'!$G$3^(1/2)*(-40+F$2)^(1/2))-((-40+F$2)*F$2)-('Data &amp; d)'!$G$3^3)</f>
        <v>-1000</v>
      </c>
      <c r="G81" s="19">
        <f>$B81*('Data &amp; d)'!$G$4*'Data &amp; d)'!$G$3^(1/2)*(-40+G$2)^(1/2))-((-40+G$2)*G$2)-('Data &amp; d)'!$G$3^3)</f>
        <v>1456.0767670752034</v>
      </c>
      <c r="H81" s="19">
        <f>$B81*('Data &amp; d)'!$G$4*'Data &amp; d)'!$G$3^(1/2)*(-40+H$2)^(1/2))-((-40+H$2)*H$2)-('Data &amp; d)'!$G$3^3)</f>
        <v>2291.6151257611641</v>
      </c>
      <c r="I81" s="19">
        <f>$B81*('Data &amp; d)'!$G$4*'Data &amp; d)'!$G$3^(1/2)*(-40+I$2)^(1/2))-((-40+I$2)*I$2)-('Data &amp; d)'!$G$3^3)</f>
        <v>2818.7611795667608</v>
      </c>
      <c r="J81" s="19">
        <f>$B81*('Data &amp; d)'!$G$4*'Data &amp; d)'!$G$3^(1/2)*(-40+J$2)^(1/2))-((-40+J$2)*J$2)-('Data &amp; d)'!$G$3^3)</f>
        <v>3162.1535341504068</v>
      </c>
      <c r="K81" s="19">
        <f>$B81*('Data &amp; d)'!$G$4*'Data &amp; d)'!$G$3^(1/2)*(-40+K$2)^(1/2))-((-40+K$2)*K$2)-('Data &amp; d)'!$G$3^3)</f>
        <v>3370.0699040755244</v>
      </c>
      <c r="L81" s="19">
        <f>$B81*('Data &amp; d)'!$G$4*'Data &amp; d)'!$G$3^(1/2)*(-40+L$2)^(1/2))-((-40+L$2)*L$2)-('Data &amp; d)'!$G$3^3)</f>
        <v>3467.2700405649948</v>
      </c>
      <c r="M81" s="19">
        <f>$B81*('Data &amp; d)'!$G$4*'Data &amp; d)'!$G$3^(1/2)*(-40+M$2)^(1/2))-((-40+M$2)*M$2)-('Data &amp; d)'!$G$3^3)</f>
        <v>3468.4623715540338</v>
      </c>
      <c r="N81" s="19">
        <f>$B81*('Data &amp; d)'!$G$4*'Data &amp; d)'!$G$3^(1/2)*(-40+N$2)^(1/2))-((-40+N$2)*N$2)-('Data &amp; d)'!$G$3^3)</f>
        <v>3383.2302515223282</v>
      </c>
      <c r="O81" s="19">
        <f>$B81*('Data &amp; d)'!$G$4*'Data &amp; d)'!$G$3^(1/2)*(-40+O$2)^(1/2))-((-40+O$2)*O$2)-('Data &amp; d)'!$G$3^3)</f>
        <v>3218.2303012256107</v>
      </c>
      <c r="P81" s="19">
        <f>$B81*('Data &amp; d)'!$G$4*'Data &amp; d)'!$G$3^(1/2)*(-40+P$2)^(1/2))-((-40+P$2)*P$2)-('Data &amp; d)'!$G$3^3)</f>
        <v>2978.3091657183777</v>
      </c>
      <c r="Q81" s="19">
        <f>$B81*('Data &amp; d)'!$G$4*'Data &amp; d)'!$G$3^(1/2)*(-40+Q$2)^(1/2))-((-40+Q$2)*Q$2)-('Data &amp; d)'!$G$3^3)</f>
        <v>2667.12567052753</v>
      </c>
      <c r="R81" s="19">
        <f>$B81*('Data &amp; d)'!$G$4*'Data &amp; d)'!$G$3^(1/2)*(-40+R$2)^(1/2))-((-40+R$2)*R$2)-('Data &amp; d)'!$G$3^3)</f>
        <v>2287.5223591335216</v>
      </c>
      <c r="S81" s="19">
        <f>$B81*('Data &amp; d)'!$G$4*'Data &amp; d)'!$G$3^(1/2)*(-40+S$2)^(1/2))-((-40+S$2)*S$2)-('Data &amp; d)'!$G$3^3)</f>
        <v>1841.7597571448678</v>
      </c>
      <c r="T81" s="19">
        <f>$B81*('Data &amp; d)'!$G$4*'Data &amp; d)'!$G$3^(1/2)*(-40+T$2)^(1/2))-((-40+T$2)*T$2)-('Data &amp; d)'!$G$3^3)</f>
        <v>1331.6706900349327</v>
      </c>
      <c r="U81" s="19">
        <f>$B81*('Data &amp; d)'!$G$4*'Data &amp; d)'!$G$3^(1/2)*(-40+U$2)^(1/2))-((-40+U$2)*U$2)-('Data &amp; d)'!$G$3^3)</f>
        <v>758.7656687858871</v>
      </c>
      <c r="V81" s="19">
        <f>$B81*('Data &amp; d)'!$G$4*'Data &amp; d)'!$G$3^(1/2)*(-40+V$2)^(1/2))-((-40+V$2)*V$2)-('Data &amp; d)'!$G$3^3)</f>
        <v>124.30706830081363</v>
      </c>
      <c r="W81" s="19">
        <f>$B81*('Data &amp; d)'!$G$4*'Data &amp; d)'!$G$3^(1/2)*(-40+W$2)^(1/2))-((-40+W$2)*W$2)-('Data &amp; d)'!$G$3^3)</f>
        <v>-570.63729895941833</v>
      </c>
      <c r="X81" s="19">
        <f>$B81*('Data &amp; d)'!$G$4*'Data &amp; d)'!$G$3^(1/2)*(-40+X$2)^(1/2))-((-40+X$2)*X$2)-('Data &amp; d)'!$G$3^3)</f>
        <v>-1325.1546227165072</v>
      </c>
      <c r="Y81" s="19">
        <f>$B81*('Data &amp; d)'!$G$4*'Data &amp; d)'!$G$3^(1/2)*(-40+Y$2)^(1/2))-((-40+Y$2)*Y$2)-('Data &amp; d)'!$G$3^3)</f>
        <v>-2138.4573124444523</v>
      </c>
      <c r="Z81" s="20">
        <f>$B81*('Data &amp; d)'!$G$4*'Data &amp; d)'!$G$3^(1/2)*(-40+Z$2)^(1/2))-((-40+Z$2)*Z$2)-('Data &amp; d)'!$G$3^3)</f>
        <v>-3009.8601918489512</v>
      </c>
    </row>
    <row r="82" spans="1:26" x14ac:dyDescent="0.2">
      <c r="A82" s="73">
        <v>43544</v>
      </c>
      <c r="B82" s="75">
        <v>150.4538913129133</v>
      </c>
      <c r="C82">
        <f t="shared" si="3"/>
        <v>30.219794297206803</v>
      </c>
      <c r="D82">
        <f>B82*('Data &amp; d)'!$G$4*'Data &amp; d)'!$G$3^(1/2)*C82^(1/2))-(C82*$C$102)-('Data &amp; d)'!$G$3^3)</f>
        <v>3416.6387346973788</v>
      </c>
      <c r="F82" s="18">
        <f>$B82*('Data &amp; d)'!$G$4*'Data &amp; d)'!$G$3^(1/2)*(-40+F$2)^(1/2))-((-40+F$2)*F$2)-('Data &amp; d)'!$G$3^3)</f>
        <v>-1000</v>
      </c>
      <c r="G82" s="19">
        <f>$B82*('Data &amp; d)'!$G$4*'Data &amp; d)'!$G$3^(1/2)*(-40+G$2)^(1/2))-((-40+G$2)*G$2)-('Data &amp; d)'!$G$3^3)</f>
        <v>1434.6741700816196</v>
      </c>
      <c r="H82" s="19">
        <f>$B82*('Data &amp; d)'!$G$4*'Data &amp; d)'!$G$3^(1/2)*(-40+H$2)^(1/2))-((-40+H$2)*H$2)-('Data &amp; d)'!$G$3^3)</f>
        <v>2261.3472828228332</v>
      </c>
      <c r="I82" s="19">
        <f>$B82*('Data &amp; d)'!$G$4*'Data &amp; d)'!$G$3^(1/2)*(-40+I$2)^(1/2))-((-40+I$2)*I$2)-('Data &amp; d)'!$G$3^3)</f>
        <v>2781.6907941599538</v>
      </c>
      <c r="J82" s="19">
        <f>$B82*('Data &amp; d)'!$G$4*'Data &amp; d)'!$G$3^(1/2)*(-40+J$2)^(1/2))-((-40+J$2)*J$2)-('Data &amp; d)'!$G$3^3)</f>
        <v>3119.3483401632393</v>
      </c>
      <c r="K82" s="19">
        <f>$B82*('Data &amp; d)'!$G$4*'Data &amp; d)'!$G$3^(1/2)*(-40+K$2)^(1/2))-((-40+K$2)*K$2)-('Data &amp; d)'!$G$3^3)</f>
        <v>3322.2122423028395</v>
      </c>
      <c r="L82" s="19">
        <f>$B82*('Data &amp; d)'!$G$4*'Data &amp; d)'!$G$3^(1/2)*(-40+L$2)^(1/2))-((-40+L$2)*L$2)-('Data &amp; d)'!$G$3^3)</f>
        <v>3414.84459876029</v>
      </c>
      <c r="M82" s="19">
        <f>$B82*('Data &amp; d)'!$G$4*'Data &amp; d)'!$G$3^(1/2)*(-40+M$2)^(1/2))-((-40+M$2)*M$2)-('Data &amp; d)'!$G$3^3)</f>
        <v>3411.8364224980733</v>
      </c>
      <c r="N82" s="19">
        <f>$B82*('Data &amp; d)'!$G$4*'Data &amp; d)'!$G$3^(1/2)*(-40+N$2)^(1/2))-((-40+N$2)*N$2)-('Data &amp; d)'!$G$3^3)</f>
        <v>3322.6945656456664</v>
      </c>
      <c r="O82" s="19">
        <f>$B82*('Data &amp; d)'!$G$4*'Data &amp; d)'!$G$3^(1/2)*(-40+O$2)^(1/2))-((-40+O$2)*O$2)-('Data &amp; d)'!$G$3^3)</f>
        <v>3154.0225102448603</v>
      </c>
      <c r="P82" s="19">
        <f>$B82*('Data &amp; d)'!$G$4*'Data &amp; d)'!$G$3^(1/2)*(-40+P$2)^(1/2))-((-40+P$2)*P$2)-('Data &amp; d)'!$G$3^3)</f>
        <v>2910.6282113759808</v>
      </c>
      <c r="Q82" s="19">
        <f>$B82*('Data &amp; d)'!$G$4*'Data &amp; d)'!$G$3^(1/2)*(-40+Q$2)^(1/2))-((-40+Q$2)*Q$2)-('Data &amp; d)'!$G$3^3)</f>
        <v>2596.141286760625</v>
      </c>
      <c r="R82" s="19">
        <f>$B82*('Data &amp; d)'!$G$4*'Data &amp; d)'!$G$3^(1/2)*(-40+R$2)^(1/2))-((-40+R$2)*R$2)-('Data &amp; d)'!$G$3^3)</f>
        <v>2213.3815883199077</v>
      </c>
      <c r="S82" s="19">
        <f>$B82*('Data &amp; d)'!$G$4*'Data &amp; d)'!$G$3^(1/2)*(-40+S$2)^(1/2))-((-40+S$2)*S$2)-('Data &amp; d)'!$G$3^3)</f>
        <v>1764.5915962564104</v>
      </c>
      <c r="T82" s="19">
        <f>$B82*('Data &amp; d)'!$G$4*'Data &amp; d)'!$G$3^(1/2)*(-40+T$2)^(1/2))-((-40+T$2)*T$2)-('Data &amp; d)'!$G$3^3)</f>
        <v>1251.5895048977454</v>
      </c>
      <c r="U82" s="19">
        <f>$B82*('Data &amp; d)'!$G$4*'Data &amp; d)'!$G$3^(1/2)*(-40+U$2)^(1/2))-((-40+U$2)*U$2)-('Data &amp; d)'!$G$3^3)</f>
        <v>675.87376706414943</v>
      </c>
      <c r="V82" s="19">
        <f>$B82*('Data &amp; d)'!$G$4*'Data &amp; d)'!$G$3^(1/2)*(-40+V$2)^(1/2))-((-40+V$2)*V$2)-('Data &amp; d)'!$G$3^3)</f>
        <v>38.696680326478599</v>
      </c>
      <c r="W82" s="19">
        <f>$B82*('Data &amp; d)'!$G$4*'Data &amp; d)'!$G$3^(1/2)*(-40+W$2)^(1/2))-((-40+W$2)*W$2)-('Data &amp; d)'!$G$3^3)</f>
        <v>-658.88246702648939</v>
      </c>
      <c r="X82" s="19">
        <f>$B82*('Data &amp; d)'!$G$4*'Data &amp; d)'!$G$3^(1/2)*(-40+X$2)^(1/2))-((-40+X$2)*X$2)-('Data &amp; d)'!$G$3^3)</f>
        <v>-1415.9581515315003</v>
      </c>
      <c r="Y82" s="19">
        <f>$B82*('Data &amp; d)'!$G$4*'Data &amp; d)'!$G$3^(1/2)*(-40+Y$2)^(1/2))-((-40+Y$2)*Y$2)-('Data &amp; d)'!$G$3^3)</f>
        <v>-2231.7490698688107</v>
      </c>
      <c r="Z82" s="20">
        <f>$B82*('Data &amp; d)'!$G$4*'Data &amp; d)'!$G$3^(1/2)*(-40+Z$2)^(1/2))-((-40+Z$2)*Z$2)-('Data &amp; d)'!$G$3^3)</f>
        <v>-3105.575515394321</v>
      </c>
    </row>
    <row r="83" spans="1:26" x14ac:dyDescent="0.2">
      <c r="A83" s="73">
        <v>43545</v>
      </c>
      <c r="B83" s="75">
        <v>136.27092477684079</v>
      </c>
      <c r="C83">
        <f t="shared" si="3"/>
        <v>30.219794297206803</v>
      </c>
      <c r="D83">
        <f>B83*('Data &amp; d)'!$G$4*'Data &amp; d)'!$G$3^(1/2)*C83^(1/2))-(C83*$C$102)-('Data &amp; d)'!$G$3^3)</f>
        <v>2800.252631411337</v>
      </c>
      <c r="F83" s="18">
        <f>$B83*('Data &amp; d)'!$G$4*'Data &amp; d)'!$G$3^(1/2)*(-40+F$2)^(1/2))-((-40+F$2)*F$2)-('Data &amp; d)'!$G$3^3)</f>
        <v>-1000</v>
      </c>
      <c r="G83" s="19">
        <f>$B83*('Data &amp; d)'!$G$4*'Data &amp; d)'!$G$3^(1/2)*(-40+G$2)^(1/2))-((-40+G$2)*G$2)-('Data &amp; d)'!$G$3^3)</f>
        <v>1183.952374706651</v>
      </c>
      <c r="H83" s="19">
        <f>$B83*('Data &amp; d)'!$G$4*'Data &amp; d)'!$G$3^(1/2)*(-40+H$2)^(1/2))-((-40+H$2)*H$2)-('Data &amp; d)'!$G$3^3)</f>
        <v>1906.7731194210201</v>
      </c>
      <c r="I83" s="19">
        <f>$B83*('Data &amp; d)'!$G$4*'Data &amp; d)'!$G$3^(1/2)*(-40+I$2)^(1/2))-((-40+I$2)*I$2)-('Data &amp; d)'!$G$3^3)</f>
        <v>2347.4279060056197</v>
      </c>
      <c r="J83" s="19">
        <f>$B83*('Data &amp; d)'!$G$4*'Data &amp; d)'!$G$3^(1/2)*(-40+J$2)^(1/2))-((-40+J$2)*J$2)-('Data &amp; d)'!$G$3^3)</f>
        <v>2617.9047494133019</v>
      </c>
      <c r="K83" s="19">
        <f>$B83*('Data &amp; d)'!$G$4*'Data &amp; d)'!$G$3^(1/2)*(-40+K$2)^(1/2))-((-40+K$2)*K$2)-('Data &amp; d)'!$G$3^3)</f>
        <v>2761.5812644036168</v>
      </c>
      <c r="L83" s="19">
        <f>$B83*('Data &amp; d)'!$G$4*'Data &amp; d)'!$G$3^(1/2)*(-40+L$2)^(1/2))-((-40+L$2)*L$2)-('Data &amp; d)'!$G$3^3)</f>
        <v>2800.7041326971212</v>
      </c>
      <c r="M83" s="19">
        <f>$B83*('Data &amp; d)'!$G$4*'Data &amp; d)'!$G$3^(1/2)*(-40+M$2)^(1/2))-((-40+M$2)*M$2)-('Data &amp; d)'!$G$3^3)</f>
        <v>2748.4889036722816</v>
      </c>
      <c r="N83" s="19">
        <f>$B83*('Data &amp; d)'!$G$4*'Data &amp; d)'!$G$3^(1/2)*(-40+N$2)^(1/2))-((-40+N$2)*N$2)-('Data &amp; d)'!$G$3^3)</f>
        <v>2613.5462388420401</v>
      </c>
      <c r="O83" s="19">
        <f>$B83*('Data &amp; d)'!$G$4*'Data &amp; d)'!$G$3^(1/2)*(-40+O$2)^(1/2))-((-40+O$2)*O$2)-('Data &amp; d)'!$G$3^3)</f>
        <v>2401.8571241199543</v>
      </c>
      <c r="P83" s="19">
        <f>$B83*('Data &amp; d)'!$G$4*'Data &amp; d)'!$G$3^(1/2)*(-40+P$2)^(1/2))-((-40+P$2)*P$2)-('Data &amp; d)'!$G$3^3)</f>
        <v>2117.7762789444096</v>
      </c>
      <c r="Q83" s="19">
        <f>$B83*('Data &amp; d)'!$G$4*'Data &amp; d)'!$G$3^(1/2)*(-40+Q$2)^(1/2))-((-40+Q$2)*Q$2)-('Data &amp; d)'!$G$3^3)</f>
        <v>1764.5911647375888</v>
      </c>
      <c r="R83" s="19">
        <f>$B83*('Data &amp; d)'!$G$4*'Data &amp; d)'!$G$3^(1/2)*(-40+R$2)^(1/2))-((-40+R$2)*R$2)-('Data &amp; d)'!$G$3^3)</f>
        <v>1344.8558120112393</v>
      </c>
      <c r="S83" s="19">
        <f>$B83*('Data &amp; d)'!$G$4*'Data &amp; d)'!$G$3^(1/2)*(-40+S$2)^(1/2))-((-40+S$2)*S$2)-('Data &amp; d)'!$G$3^3)</f>
        <v>860.6013071555717</v>
      </c>
      <c r="T83" s="19">
        <f>$B83*('Data &amp; d)'!$G$4*'Data &amp; d)'!$G$3^(1/2)*(-40+T$2)^(1/2))-((-40+T$2)*T$2)-('Data &amp; d)'!$G$3^3)</f>
        <v>313.47444720776912</v>
      </c>
      <c r="U83" s="19">
        <f>$B83*('Data &amp; d)'!$G$4*'Data &amp; d)'!$G$3^(1/2)*(-40+U$2)^(1/2))-((-40+U$2)*U$2)-('Data &amp; d)'!$G$3^3)</f>
        <v>-295.16757095432877</v>
      </c>
      <c r="V83" s="19">
        <f>$B83*('Data &amp; d)'!$G$4*'Data &amp; d)'!$G$3^(1/2)*(-40+V$2)^(1/2))-((-40+V$2)*V$2)-('Data &amp; d)'!$G$3^3)</f>
        <v>-964.19050117339611</v>
      </c>
      <c r="W83" s="19">
        <f>$B83*('Data &amp; d)'!$G$4*'Data &amp; d)'!$G$3^(1/2)*(-40+W$2)^(1/2))-((-40+W$2)*W$2)-('Data &amp; d)'!$G$3^3)</f>
        <v>-1692.634912001984</v>
      </c>
      <c r="X83" s="19">
        <f>$B83*('Data &amp; d)'!$G$4*'Data &amp; d)'!$G$3^(1/2)*(-40+X$2)^(1/2))-((-40+X$2)*X$2)-('Data &amp; d)'!$G$3^3)</f>
        <v>-2479.6806417369389</v>
      </c>
      <c r="Y83" s="19">
        <f>$B83*('Data &amp; d)'!$G$4*'Data &amp; d)'!$G$3^(1/2)*(-40+Y$2)^(1/2))-((-40+Y$2)*Y$2)-('Data &amp; d)'!$G$3^3)</f>
        <v>-3324.6200388513826</v>
      </c>
      <c r="Z83" s="20">
        <f>$B83*('Data &amp; d)'!$G$4*'Data &amp; d)'!$G$3^(1/2)*(-40+Z$2)^(1/2))-((-40+Z$2)*Z$2)-('Data &amp; d)'!$G$3^3)</f>
        <v>-4226.8374711927663</v>
      </c>
    </row>
    <row r="84" spans="1:26" x14ac:dyDescent="0.2">
      <c r="A84" s="73">
        <v>43546</v>
      </c>
      <c r="B84" s="75">
        <v>134.83267265601373</v>
      </c>
      <c r="C84">
        <f t="shared" si="3"/>
        <v>30.219794297206803</v>
      </c>
      <c r="D84">
        <f>B84*('Data &amp; d)'!$G$4*'Data &amp; d)'!$G$3^(1/2)*C84^(1/2))-(C84*$C$102)-('Data &amp; d)'!$G$3^3)</f>
        <v>2737.7467643880505</v>
      </c>
      <c r="F84" s="18">
        <f>$B84*('Data &amp; d)'!$G$4*'Data &amp; d)'!$G$3^(1/2)*(-40+F$2)^(1/2))-((-40+F$2)*F$2)-('Data &amp; d)'!$G$3^3)</f>
        <v>-1000</v>
      </c>
      <c r="G84" s="19">
        <f>$B84*('Data &amp; d)'!$G$4*'Data &amp; d)'!$G$3^(1/2)*(-40+G$2)^(1/2))-((-40+G$2)*G$2)-('Data &amp; d)'!$G$3^3)</f>
        <v>1158.5274290143325</v>
      </c>
      <c r="H84" s="19">
        <f>$B84*('Data &amp; d)'!$G$4*'Data &amp; d)'!$G$3^(1/2)*(-40+H$2)^(1/2))-((-40+H$2)*H$2)-('Data &amp; d)'!$G$3^3)</f>
        <v>1870.8168164003437</v>
      </c>
      <c r="I84" s="19">
        <f>$B84*('Data &amp; d)'!$G$4*'Data &amp; d)'!$G$3^(1/2)*(-40+I$2)^(1/2))-((-40+I$2)*I$2)-('Data &amp; d)'!$G$3^3)</f>
        <v>2303.3906082868443</v>
      </c>
      <c r="J84" s="19">
        <f>$B84*('Data &amp; d)'!$G$4*'Data &amp; d)'!$G$3^(1/2)*(-40+J$2)^(1/2))-((-40+J$2)*J$2)-('Data &amp; d)'!$G$3^3)</f>
        <v>2567.054858028665</v>
      </c>
      <c r="K84" s="19">
        <f>$B84*('Data &amp; d)'!$G$4*'Data &amp; d)'!$G$3^(1/2)*(-40+K$2)^(1/2))-((-40+K$2)*K$2)-('Data &amp; d)'!$G$3^3)</f>
        <v>2704.7293575113517</v>
      </c>
      <c r="L84" s="19">
        <f>$B84*('Data &amp; d)'!$G$4*'Data &amp; d)'!$G$3^(1/2)*(-40+L$2)^(1/2))-((-40+L$2)*L$2)-('Data &amp; d)'!$G$3^3)</f>
        <v>2738.425989012967</v>
      </c>
      <c r="M84" s="19">
        <f>$B84*('Data &amp; d)'!$G$4*'Data &amp; d)'!$G$3^(1/2)*(-40+M$2)^(1/2))-((-40+M$2)*M$2)-('Data &amp; d)'!$G$3^3)</f>
        <v>2681.2208202730835</v>
      </c>
      <c r="N84" s="19">
        <f>$B84*('Data &amp; d)'!$G$4*'Data &amp; d)'!$G$3^(1/2)*(-40+N$2)^(1/2))-((-40+N$2)*N$2)-('Data &amp; d)'!$G$3^3)</f>
        <v>2541.6336328006873</v>
      </c>
      <c r="O84" s="19">
        <f>$B84*('Data &amp; d)'!$G$4*'Data &amp; d)'!$G$3^(1/2)*(-40+O$2)^(1/2))-((-40+O$2)*O$2)-('Data &amp; d)'!$G$3^3)</f>
        <v>2325.5822870429975</v>
      </c>
      <c r="P84" s="19">
        <f>$B84*('Data &amp; d)'!$G$4*'Data &amp; d)'!$G$3^(1/2)*(-40+P$2)^(1/2))-((-40+P$2)*P$2)-('Data &amp; d)'!$G$3^3)</f>
        <v>2037.3755411705961</v>
      </c>
      <c r="Q84" s="19">
        <f>$B84*('Data &amp; d)'!$G$4*'Data &amp; d)'!$G$3^(1/2)*(-40+Q$2)^(1/2))-((-40+Q$2)*Q$2)-('Data &amp; d)'!$G$3^3)</f>
        <v>1680.2661595610052</v>
      </c>
      <c r="R84" s="19">
        <f>$B84*('Data &amp; d)'!$G$4*'Data &amp; d)'!$G$3^(1/2)*(-40+R$2)^(1/2))-((-40+R$2)*R$2)-('Data &amp; d)'!$G$3^3)</f>
        <v>1256.7812165736887</v>
      </c>
      <c r="S84" s="19">
        <f>$B84*('Data &amp; d)'!$G$4*'Data &amp; d)'!$G$3^(1/2)*(-40+S$2)^(1/2))-((-40+S$2)*S$2)-('Data &amp; d)'!$G$3^3)</f>
        <v>768.93036178602961</v>
      </c>
      <c r="T84" s="19">
        <f>$B84*('Data &amp; d)'!$G$4*'Data &amp; d)'!$G$3^(1/2)*(-40+T$2)^(1/2))-((-40+T$2)*T$2)-('Data &amp; d)'!$G$3^3)</f>
        <v>218.34301134977795</v>
      </c>
      <c r="U84" s="19">
        <f>$B84*('Data &amp; d)'!$G$4*'Data &amp; d)'!$G$3^(1/2)*(-40+U$2)^(1/2))-((-40+U$2)*U$2)-('Data &amp; d)'!$G$3^3)</f>
        <v>-393.63796219890719</v>
      </c>
      <c r="V84" s="19">
        <f>$B84*('Data &amp; d)'!$G$4*'Data &amp; d)'!$G$3^(1/2)*(-40+V$2)^(1/2))-((-40+V$2)*V$2)-('Data &amp; d)'!$G$3^3)</f>
        <v>-1065.8902839426701</v>
      </c>
      <c r="W84" s="19">
        <f>$B84*('Data &amp; d)'!$G$4*'Data &amp; d)'!$G$3^(1/2)*(-40+W$2)^(1/2))-((-40+W$2)*W$2)-('Data &amp; d)'!$G$3^3)</f>
        <v>-1797.4646486170059</v>
      </c>
      <c r="X84" s="19">
        <f>$B84*('Data &amp; d)'!$G$4*'Data &amp; d)'!$G$3^(1/2)*(-40+X$2)^(1/2))-((-40+X$2)*X$2)-('Data &amp; d)'!$G$3^3)</f>
        <v>-2587.549550798969</v>
      </c>
      <c r="Y84" s="19">
        <f>$B84*('Data &amp; d)'!$G$4*'Data &amp; d)'!$G$3^(1/2)*(-40+Y$2)^(1/2))-((-40+Y$2)*Y$2)-('Data &amp; d)'!$G$3^3)</f>
        <v>-3435.4448077692086</v>
      </c>
      <c r="Z84" s="20">
        <f>$B84*('Data &amp; d)'!$G$4*'Data &amp; d)'!$G$3^(1/2)*(-40+Z$2)^(1/2))-((-40+Z$2)*Z$2)-('Data &amp; d)'!$G$3^3)</f>
        <v>-4340.5412849772965</v>
      </c>
    </row>
    <row r="85" spans="1:26" x14ac:dyDescent="0.2">
      <c r="A85" s="73">
        <v>43547</v>
      </c>
      <c r="B85" s="75">
        <v>129.27514713430833</v>
      </c>
      <c r="C85">
        <f t="shared" si="3"/>
        <v>30.219794297206803</v>
      </c>
      <c r="D85">
        <f>B85*('Data &amp; d)'!$G$4*'Data &amp; d)'!$G$3^(1/2)*C85^(1/2))-(C85*$C$102)-('Data &amp; d)'!$G$3^3)</f>
        <v>2496.2189083133567</v>
      </c>
      <c r="F85" s="18">
        <f>$B85*('Data &amp; d)'!$G$4*'Data &amp; d)'!$G$3^(1/2)*(-40+F$2)^(1/2))-((-40+F$2)*F$2)-('Data &amp; d)'!$G$3^3)</f>
        <v>-1000</v>
      </c>
      <c r="G85" s="19">
        <f>$B85*('Data &amp; d)'!$G$4*'Data &amp; d)'!$G$3^(1/2)*(-40+G$2)^(1/2))-((-40+G$2)*G$2)-('Data &amp; d)'!$G$3^3)</f>
        <v>1060.2833294389525</v>
      </c>
      <c r="H85" s="19">
        <f>$B85*('Data &amp; d)'!$G$4*'Data &amp; d)'!$G$3^(1/2)*(-40+H$2)^(1/2))-((-40+H$2)*H$2)-('Data &amp; d)'!$G$3^3)</f>
        <v>1731.8786783577088</v>
      </c>
      <c r="I85" s="19">
        <f>$B85*('Data &amp; d)'!$G$4*'Data &amp; d)'!$G$3^(1/2)*(-40+I$2)^(1/2))-((-40+I$2)*I$2)-('Data &amp; d)'!$G$3^3)</f>
        <v>2133.2268362784307</v>
      </c>
      <c r="J85" s="19">
        <f>$B85*('Data &amp; d)'!$G$4*'Data &amp; d)'!$G$3^(1/2)*(-40+J$2)^(1/2))-((-40+J$2)*J$2)-('Data &amp; d)'!$G$3^3)</f>
        <v>2370.566658877905</v>
      </c>
      <c r="K85" s="19">
        <f>$B85*('Data &amp; d)'!$G$4*'Data &amp; d)'!$G$3^(1/2)*(-40+K$2)^(1/2))-((-40+K$2)*K$2)-('Data &amp; d)'!$G$3^3)</f>
        <v>2485.0488724725446</v>
      </c>
      <c r="L85" s="19">
        <f>$B85*('Data &amp; d)'!$G$4*'Data &amp; d)'!$G$3^(1/2)*(-40+L$2)^(1/2))-((-40+L$2)*L$2)-('Data &amp; d)'!$G$3^3)</f>
        <v>2497.7780748141049</v>
      </c>
      <c r="M85" s="19">
        <f>$B85*('Data &amp; d)'!$G$4*'Data &amp; d)'!$G$3^(1/2)*(-40+M$2)^(1/2))-((-40+M$2)*M$2)-('Data &amp; d)'!$G$3^3)</f>
        <v>2421.2913650171613</v>
      </c>
      <c r="N85" s="19">
        <f>$B85*('Data &amp; d)'!$G$4*'Data &amp; d)'!$G$3^(1/2)*(-40+N$2)^(1/2))-((-40+N$2)*N$2)-('Data &amp; d)'!$G$3^3)</f>
        <v>2263.7573567154177</v>
      </c>
      <c r="O85" s="19">
        <f>$B85*('Data &amp; d)'!$G$4*'Data &amp; d)'!$G$3^(1/2)*(-40+O$2)^(1/2))-((-40+O$2)*O$2)-('Data &amp; d)'!$G$3^3)</f>
        <v>2030.8499883168579</v>
      </c>
      <c r="P85" s="19">
        <f>$B85*('Data &amp; d)'!$G$4*'Data &amp; d)'!$G$3^(1/2)*(-40+P$2)^(1/2))-((-40+P$2)*P$2)-('Data &amp; d)'!$G$3^3)</f>
        <v>1726.7004198400145</v>
      </c>
      <c r="Q85" s="19">
        <f>$B85*('Data &amp; d)'!$G$4*'Data &amp; d)'!$G$3^(1/2)*(-40+Q$2)^(1/2))-((-40+Q$2)*Q$2)-('Data &amp; d)'!$G$3^3)</f>
        <v>1354.4273434031556</v>
      </c>
      <c r="R85" s="19">
        <f>$B85*('Data &amp; d)'!$G$4*'Data &amp; d)'!$G$3^(1/2)*(-40+R$2)^(1/2))-((-40+R$2)*R$2)-('Data &amp; d)'!$G$3^3)</f>
        <v>916.45367255686142</v>
      </c>
      <c r="S85" s="19">
        <f>$B85*('Data &amp; d)'!$G$4*'Data &amp; d)'!$G$3^(1/2)*(-40+S$2)^(1/2))-((-40+S$2)*S$2)-('Data &amp; d)'!$G$3^3)</f>
        <v>414.70622325520708</v>
      </c>
      <c r="T85" s="19">
        <f>$B85*('Data &amp; d)'!$G$4*'Data &amp; d)'!$G$3^(1/2)*(-40+T$2)^(1/2))-((-40+T$2)*T$2)-('Data &amp; d)'!$G$3^3)</f>
        <v>-149.25274953339613</v>
      </c>
      <c r="U85" s="19">
        <f>$B85*('Data &amp; d)'!$G$4*'Data &amp; d)'!$G$3^(1/2)*(-40+U$2)^(1/2))-((-40+U$2)*U$2)-('Data &amp; d)'!$G$3^3)</f>
        <v>-774.13572371749797</v>
      </c>
      <c r="V85" s="19">
        <f>$B85*('Data &amp; d)'!$G$4*'Data &amp; d)'!$G$3^(1/2)*(-40+V$2)^(1/2))-((-40+V$2)*V$2)-('Data &amp; d)'!$G$3^3)</f>
        <v>-1458.8666822441901</v>
      </c>
      <c r="W85" s="19">
        <f>$B85*('Data &amp; d)'!$G$4*'Data &amp; d)'!$G$3^(1/2)*(-40+W$2)^(1/2))-((-40+W$2)*W$2)-('Data &amp; d)'!$G$3^3)</f>
        <v>-2202.535448259996</v>
      </c>
      <c r="X85" s="19">
        <f>$B85*('Data &amp; d)'!$G$4*'Data &amp; d)'!$G$3^(1/2)*(-40+X$2)^(1/2))-((-40+X$2)*X$2)-('Data &amp; d)'!$G$3^3)</f>
        <v>-3004.3639649268735</v>
      </c>
      <c r="Y85" s="19">
        <f>$B85*('Data &amp; d)'!$G$4*'Data &amp; d)'!$G$3^(1/2)*(-40+Y$2)^(1/2))-((-40+Y$2)*Y$2)-('Data &amp; d)'!$G$3^3)</f>
        <v>-3863.6809096174366</v>
      </c>
      <c r="Z85" s="20">
        <f>$B85*('Data &amp; d)'!$G$4*'Data &amp; d)'!$G$3^(1/2)*(-40+Z$2)^(1/2))-((-40+Z$2)*Z$2)-('Data &amp; d)'!$G$3^3)</f>
        <v>-4779.9022550549107</v>
      </c>
    </row>
    <row r="86" spans="1:26" x14ac:dyDescent="0.2">
      <c r="A86" s="73">
        <v>43548</v>
      </c>
      <c r="B86" s="75">
        <v>139.82042871151566</v>
      </c>
      <c r="C86">
        <f t="shared" si="3"/>
        <v>30.219794297206803</v>
      </c>
      <c r="D86">
        <f>B86*('Data &amp; d)'!$G$4*'Data &amp; d)'!$G$3^(1/2)*C86^(1/2))-(C86*$C$102)-('Data &amp; d)'!$G$3^3)</f>
        <v>2954.512665327949</v>
      </c>
      <c r="F86" s="18">
        <f>$B86*('Data &amp; d)'!$G$4*'Data &amp; d)'!$G$3^(1/2)*(-40+F$2)^(1/2))-((-40+F$2)*F$2)-('Data &amp; d)'!$G$3^3)</f>
        <v>-1000</v>
      </c>
      <c r="G86" s="19">
        <f>$B86*('Data &amp; d)'!$G$4*'Data &amp; d)'!$G$3^(1/2)*(-40+G$2)^(1/2))-((-40+G$2)*G$2)-('Data &amp; d)'!$G$3^3)</f>
        <v>1246.6993322580743</v>
      </c>
      <c r="H86" s="19">
        <f>$B86*('Data &amp; d)'!$G$4*'Data &amp; d)'!$G$3^(1/2)*(-40+H$2)^(1/2))-((-40+H$2)*H$2)-('Data &amp; d)'!$G$3^3)</f>
        <v>1995.5107177878922</v>
      </c>
      <c r="I86" s="19">
        <f>$B86*('Data &amp; d)'!$G$4*'Data &amp; d)'!$G$3^(1/2)*(-40+I$2)^(1/2))-((-40+I$2)*I$2)-('Data &amp; d)'!$G$3^3)</f>
        <v>2456.1088245050532</v>
      </c>
      <c r="J86" s="19">
        <f>$B86*('Data &amp; d)'!$G$4*'Data &amp; d)'!$G$3^(1/2)*(-40+J$2)^(1/2))-((-40+J$2)*J$2)-('Data &amp; d)'!$G$3^3)</f>
        <v>2743.3986645161485</v>
      </c>
      <c r="K86" s="19">
        <f>$B86*('Data &amp; d)'!$G$4*'Data &amp; d)'!$G$3^(1/2)*(-40+K$2)^(1/2))-((-40+K$2)*K$2)-('Data &amp; d)'!$G$3^3)</f>
        <v>2901.8877268698934</v>
      </c>
      <c r="L86" s="19">
        <f>$B86*('Data &amp; d)'!$G$4*'Data &amp; d)'!$G$3^(1/2)*(-40+L$2)^(1/2))-((-40+L$2)*L$2)-('Data &amp; d)'!$G$3^3)</f>
        <v>2954.4021616101845</v>
      </c>
      <c r="M86" s="19">
        <f>$B86*('Data &amp; d)'!$G$4*'Data &amp; d)'!$G$3^(1/2)*(-40+M$2)^(1/2))-((-40+M$2)*M$2)-('Data &amp; d)'!$G$3^3)</f>
        <v>2914.5017488792737</v>
      </c>
      <c r="N86" s="19">
        <f>$B86*('Data &amp; d)'!$G$4*'Data &amp; d)'!$G$3^(1/2)*(-40+N$2)^(1/2))-((-40+N$2)*N$2)-('Data &amp; d)'!$G$3^3)</f>
        <v>2791.0214355757844</v>
      </c>
      <c r="O86" s="19">
        <f>$B86*('Data &amp; d)'!$G$4*'Data &amp; d)'!$G$3^(1/2)*(-40+O$2)^(1/2))-((-40+O$2)*O$2)-('Data &amp; d)'!$G$3^3)</f>
        <v>2590.0979967742242</v>
      </c>
      <c r="P86" s="19">
        <f>$B86*('Data &amp; d)'!$G$4*'Data &amp; d)'!$G$3^(1/2)*(-40+P$2)^(1/2))-((-40+P$2)*P$2)-('Data &amp; d)'!$G$3^3)</f>
        <v>2316.1995810528097</v>
      </c>
      <c r="Q86" s="19">
        <f>$B86*('Data &amp; d)'!$G$4*'Data &amp; d)'!$G$3^(1/2)*(-40+Q$2)^(1/2))-((-40+Q$2)*Q$2)-('Data &amp; d)'!$G$3^3)</f>
        <v>1972.6992796720169</v>
      </c>
      <c r="R86" s="19">
        <f>$B86*('Data &amp; d)'!$G$4*'Data &amp; d)'!$G$3^(1/2)*(-40+R$2)^(1/2))-((-40+R$2)*R$2)-('Data &amp; d)'!$G$3^3)</f>
        <v>1562.2176490101065</v>
      </c>
      <c r="S86" s="19">
        <f>$B86*('Data &amp; d)'!$G$4*'Data &amp; d)'!$G$3^(1/2)*(-40+S$2)^(1/2))-((-40+S$2)*S$2)-('Data &amp; d)'!$G$3^3)</f>
        <v>1086.8386799865912</v>
      </c>
      <c r="T86" s="19">
        <f>$B86*('Data &amp; d)'!$G$4*'Data &amp; d)'!$G$3^(1/2)*(-40+T$2)^(1/2))-((-40+T$2)*T$2)-('Data &amp; d)'!$G$3^3)</f>
        <v>548.25206442764284</v>
      </c>
      <c r="U86" s="19">
        <f>$B86*('Data &amp; d)'!$G$4*'Data &amp; d)'!$G$3^(1/2)*(-40+U$2)^(1/2))-((-40+U$2)*U$2)-('Data &amp; d)'!$G$3^3)</f>
        <v>-52.149649332483023</v>
      </c>
      <c r="V86" s="19">
        <f>$B86*('Data &amp; d)'!$G$4*'Data &amp; d)'!$G$3^(1/2)*(-40+V$2)^(1/2))-((-40+V$2)*V$2)-('Data &amp; d)'!$G$3^3)</f>
        <v>-713.20267096770294</v>
      </c>
      <c r="W86" s="19">
        <f>$B86*('Data &amp; d)'!$G$4*'Data &amp; d)'!$G$3^(1/2)*(-40+W$2)^(1/2))-((-40+W$2)*W$2)-('Data &amp; d)'!$G$3^3)</f>
        <v>-1433.9225783313177</v>
      </c>
      <c r="X86" s="19">
        <f>$B86*('Data &amp; d)'!$G$4*'Data &amp; d)'!$G$3^(1/2)*(-40+X$2)^(1/2))-((-40+X$2)*X$2)-('Data &amp; d)'!$G$3^3)</f>
        <v>-2213.4678466363239</v>
      </c>
      <c r="Y86" s="19">
        <f>$B86*('Data &amp; d)'!$G$4*'Data &amp; d)'!$G$3^(1/2)*(-40+Y$2)^(1/2))-((-40+Y$2)*Y$2)-('Data &amp; d)'!$G$3^3)</f>
        <v>-3051.1123918700923</v>
      </c>
      <c r="Z86" s="20">
        <f>$B86*('Data &amp; d)'!$G$4*'Data &amp; d)'!$G$3^(1/2)*(-40+Z$2)^(1/2))-((-40+Z$2)*Z$2)-('Data &amp; d)'!$G$3^3)</f>
        <v>-3946.2245462602132</v>
      </c>
    </row>
    <row r="87" spans="1:26" x14ac:dyDescent="0.2">
      <c r="A87" s="73">
        <v>43549</v>
      </c>
      <c r="B87" s="75">
        <v>136.54001198573403</v>
      </c>
      <c r="C87">
        <f t="shared" si="3"/>
        <v>30.219794297206803</v>
      </c>
      <c r="D87">
        <f>B87*('Data &amp; d)'!$G$4*'Data &amp; d)'!$G$3^(1/2)*C87^(1/2))-(C87*$C$102)-('Data &amp; d)'!$G$3^3)</f>
        <v>2811.9470548390432</v>
      </c>
      <c r="F87" s="18">
        <f>$B87*('Data &amp; d)'!$G$4*'Data &amp; d)'!$G$3^(1/2)*(-40+F$2)^(1/2))-((-40+F$2)*F$2)-('Data &amp; d)'!$G$3^3)</f>
        <v>-1000</v>
      </c>
      <c r="G87" s="19">
        <f>$B87*('Data &amp; d)'!$G$4*'Data &amp; d)'!$G$3^(1/2)*(-40+G$2)^(1/2))-((-40+G$2)*G$2)-('Data &amp; d)'!$G$3^3)</f>
        <v>1188.7092094601253</v>
      </c>
      <c r="H87" s="19">
        <f>$B87*('Data &amp; d)'!$G$4*'Data &amp; d)'!$G$3^(1/2)*(-40+H$2)^(1/2))-((-40+H$2)*H$2)-('Data &amp; d)'!$G$3^3)</f>
        <v>1913.5002996433514</v>
      </c>
      <c r="I87" s="19">
        <f>$B87*('Data &amp; d)'!$G$4*'Data &amp; d)'!$G$3^(1/2)*(-40+I$2)^(1/2))-((-40+I$2)*I$2)-('Data &amp; d)'!$G$3^3)</f>
        <v>2355.6669854818465</v>
      </c>
      <c r="J87" s="19">
        <f>$B87*('Data &amp; d)'!$G$4*'Data &amp; d)'!$G$3^(1/2)*(-40+J$2)^(1/2))-((-40+J$2)*J$2)-('Data &amp; d)'!$G$3^3)</f>
        <v>2627.4184189202506</v>
      </c>
      <c r="K87" s="19">
        <f>$B87*('Data &amp; d)'!$G$4*'Data &amp; d)'!$G$3^(1/2)*(-40+K$2)^(1/2))-((-40+K$2)*K$2)-('Data &amp; d)'!$G$3^3)</f>
        <v>2772.2178702701185</v>
      </c>
      <c r="L87" s="19">
        <f>$B87*('Data &amp; d)'!$G$4*'Data &amp; d)'!$G$3^(1/2)*(-40+L$2)^(1/2))-((-40+L$2)*L$2)-('Data &amp; d)'!$G$3^3)</f>
        <v>2812.3559506338706</v>
      </c>
      <c r="M87" s="19">
        <f>$B87*('Data &amp; d)'!$G$4*'Data &amp; d)'!$G$3^(1/2)*(-40+M$2)^(1/2))-((-40+M$2)*M$2)-('Data &amp; d)'!$G$3^3)</f>
        <v>2761.0743054578033</v>
      </c>
      <c r="N87" s="19">
        <f>$B87*('Data &amp; d)'!$G$4*'Data &amp; d)'!$G$3^(1/2)*(-40+N$2)^(1/2))-((-40+N$2)*N$2)-('Data &amp; d)'!$G$3^3)</f>
        <v>2627.0005992867027</v>
      </c>
      <c r="O87" s="19">
        <f>$B87*('Data &amp; d)'!$G$4*'Data &amp; d)'!$G$3^(1/2)*(-40+O$2)^(1/2))-((-40+O$2)*O$2)-('Data &amp; d)'!$G$3^3)</f>
        <v>2416.1276283803763</v>
      </c>
      <c r="P87" s="19">
        <f>$B87*('Data &amp; d)'!$G$4*'Data &amp; d)'!$G$3^(1/2)*(-40+P$2)^(1/2))-((-40+P$2)*P$2)-('Data &amp; d)'!$G$3^3)</f>
        <v>2132.8187112184341</v>
      </c>
      <c r="Q87" s="19">
        <f>$B87*('Data &amp; d)'!$G$4*'Data &amp; d)'!$G$3^(1/2)*(-40+Q$2)^(1/2))-((-40+Q$2)*Q$2)-('Data &amp; d)'!$G$3^3)</f>
        <v>1780.3678008045863</v>
      </c>
      <c r="R87" s="19">
        <f>$B87*('Data &amp; d)'!$G$4*'Data &amp; d)'!$G$3^(1/2)*(-40+R$2)^(1/2))-((-40+R$2)*R$2)-('Data &amp; d)'!$G$3^3)</f>
        <v>1361.333970963693</v>
      </c>
      <c r="S87" s="19">
        <f>$B87*('Data &amp; d)'!$G$4*'Data &amp; d)'!$G$3^(1/2)*(-40+S$2)^(1/2))-((-40+S$2)*S$2)-('Data &amp; d)'!$G$3^3)</f>
        <v>877.75231876813086</v>
      </c>
      <c r="T87" s="19">
        <f>$B87*('Data &amp; d)'!$G$4*'Data &amp; d)'!$G$3^(1/2)*(-40+T$2)^(1/2))-((-40+T$2)*T$2)-('Data &amp; d)'!$G$3^3)</f>
        <v>331.27289310076776</v>
      </c>
      <c r="U87" s="19">
        <f>$B87*('Data &amp; d)'!$G$4*'Data &amp; d)'!$G$3^(1/2)*(-40+U$2)^(1/2))-((-40+U$2)*U$2)-('Data &amp; d)'!$G$3^3)</f>
        <v>-276.74442917346278</v>
      </c>
      <c r="V87" s="19">
        <f>$B87*('Data &amp; d)'!$G$4*'Data &amp; d)'!$G$3^(1/2)*(-40+V$2)^(1/2))-((-40+V$2)*V$2)-('Data &amp; d)'!$G$3^3)</f>
        <v>-945.16316215949882</v>
      </c>
      <c r="W87" s="19">
        <f>$B87*('Data &amp; d)'!$G$4*'Data &amp; d)'!$G$3^(1/2)*(-40+W$2)^(1/2))-((-40+W$2)*W$2)-('Data &amp; d)'!$G$3^3)</f>
        <v>-1673.0219798697999</v>
      </c>
      <c r="X87" s="19">
        <f>$B87*('Data &amp; d)'!$G$4*'Data &amp; d)'!$G$3^(1/2)*(-40+X$2)^(1/2))-((-40+X$2)*X$2)-('Data &amp; d)'!$G$3^3)</f>
        <v>-2459.4991010699468</v>
      </c>
      <c r="Y87" s="19">
        <f>$B87*('Data &amp; d)'!$G$4*'Data &amp; d)'!$G$3^(1/2)*(-40+Y$2)^(1/2))-((-40+Y$2)*Y$2)-('Data &amp; d)'!$G$3^3)</f>
        <v>-3303.8854768698657</v>
      </c>
      <c r="Z87" s="20">
        <f>$B87*('Data &amp; d)'!$G$4*'Data &amp; d)'!$G$3^(1/2)*(-40+Z$2)^(1/2))-((-40+Z$2)*Z$2)-('Data &amp; d)'!$G$3^3)</f>
        <v>-4205.564259459763</v>
      </c>
    </row>
    <row r="88" spans="1:26" x14ac:dyDescent="0.2">
      <c r="A88" s="73">
        <v>43550</v>
      </c>
      <c r="B88" s="75">
        <v>149.43019649620962</v>
      </c>
      <c r="C88">
        <f t="shared" si="3"/>
        <v>30.219794297206803</v>
      </c>
      <c r="D88">
        <f>B88*('Data &amp; d)'!$G$4*'Data &amp; d)'!$G$3^(1/2)*C88^(1/2))-(C88*$C$102)-('Data &amp; d)'!$G$3^3)</f>
        <v>3372.1493637736548</v>
      </c>
      <c r="F88" s="18">
        <f>$B88*('Data &amp; d)'!$G$4*'Data &amp; d)'!$G$3^(1/2)*(-40+F$2)^(1/2))-((-40+F$2)*F$2)-('Data &amp; d)'!$G$3^3)</f>
        <v>-1000</v>
      </c>
      <c r="G88" s="19">
        <f>$B88*('Data &amp; d)'!$G$4*'Data &amp; d)'!$G$3^(1/2)*(-40+G$2)^(1/2))-((-40+G$2)*G$2)-('Data &amp; d)'!$G$3^3)</f>
        <v>1416.5776314127024</v>
      </c>
      <c r="H88" s="19">
        <f>$B88*('Data &amp; d)'!$G$4*'Data &amp; d)'!$G$3^(1/2)*(-40+H$2)^(1/2))-((-40+H$2)*H$2)-('Data &amp; d)'!$G$3^3)</f>
        <v>2235.7549124052412</v>
      </c>
      <c r="I88" s="19">
        <f>$B88*('Data &amp; d)'!$G$4*'Data &amp; d)'!$G$3^(1/2)*(-40+I$2)^(1/2))-((-40+I$2)*I$2)-('Data &amp; d)'!$G$3^3)</f>
        <v>2750.3466697442536</v>
      </c>
      <c r="J88" s="19">
        <f>$B88*('Data &amp; d)'!$G$4*'Data &amp; d)'!$G$3^(1/2)*(-40+J$2)^(1/2))-((-40+J$2)*J$2)-('Data &amp; d)'!$G$3^3)</f>
        <v>3083.1552628254049</v>
      </c>
      <c r="K88" s="19">
        <f>$B88*('Data &amp; d)'!$G$4*'Data &amp; d)'!$G$3^(1/2)*(-40+K$2)^(1/2))-((-40+K$2)*K$2)-('Data &amp; d)'!$G$3^3)</f>
        <v>3281.7471516816868</v>
      </c>
      <c r="L88" s="19">
        <f>$B88*('Data &amp; d)'!$G$4*'Data &amp; d)'!$G$3^(1/2)*(-40+L$2)^(1/2))-((-40+L$2)*L$2)-('Data &amp; d)'!$G$3^3)</f>
        <v>3370.517312910898</v>
      </c>
      <c r="M88" s="19">
        <f>$B88*('Data &amp; d)'!$G$4*'Data &amp; d)'!$G$3^(1/2)*(-40+M$2)^(1/2))-((-40+M$2)*M$2)-('Data &amp; d)'!$G$3^3)</f>
        <v>3363.9574815890537</v>
      </c>
      <c r="N88" s="19">
        <f>$B88*('Data &amp; d)'!$G$4*'Data &amp; d)'!$G$3^(1/2)*(-40+N$2)^(1/2))-((-40+N$2)*N$2)-('Data &amp; d)'!$G$3^3)</f>
        <v>3271.5098248104823</v>
      </c>
      <c r="O88" s="19">
        <f>$B88*('Data &amp; d)'!$G$4*'Data &amp; d)'!$G$3^(1/2)*(-40+O$2)^(1/2))-((-40+O$2)*O$2)-('Data &amp; d)'!$G$3^3)</f>
        <v>3099.7328942381082</v>
      </c>
      <c r="P88" s="19">
        <f>$B88*('Data &amp; d)'!$G$4*'Data &amp; d)'!$G$3^(1/2)*(-40+P$2)^(1/2))-((-40+P$2)*P$2)-('Data &amp; d)'!$G$3^3)</f>
        <v>2853.4019314168909</v>
      </c>
      <c r="Q88" s="19">
        <f>$B88*('Data &amp; d)'!$G$4*'Data &amp; d)'!$G$3^(1/2)*(-40+Q$2)^(1/2))-((-40+Q$2)*Q$2)-('Data &amp; d)'!$G$3^3)</f>
        <v>2536.1218579916676</v>
      </c>
      <c r="R88" s="19">
        <f>$B88*('Data &amp; d)'!$G$4*'Data &amp; d)'!$G$3^(1/2)*(-40+R$2)^(1/2))-((-40+R$2)*R$2)-('Data &amp; d)'!$G$3^3)</f>
        <v>2150.6933394885073</v>
      </c>
      <c r="S88" s="19">
        <f>$B88*('Data &amp; d)'!$G$4*'Data &amp; d)'!$G$3^(1/2)*(-40+S$2)^(1/2))-((-40+S$2)*S$2)-('Data &amp; d)'!$G$3^3)</f>
        <v>1699.3435981772127</v>
      </c>
      <c r="T88" s="19">
        <f>$B88*('Data &amp; d)'!$G$4*'Data &amp; d)'!$G$3^(1/2)*(-40+T$2)^(1/2))-((-40+T$2)*T$2)-('Data &amp; d)'!$G$3^3)</f>
        <v>1183.8784573121502</v>
      </c>
      <c r="U88" s="19">
        <f>$B88*('Data &amp; d)'!$G$4*'Data &amp; d)'!$G$3^(1/2)*(-40+U$2)^(1/2))-((-40+U$2)*U$2)-('Data &amp; d)'!$G$3^3)</f>
        <v>605.78617417543319</v>
      </c>
      <c r="V88" s="19">
        <f>$B88*('Data &amp; d)'!$G$4*'Data &amp; d)'!$G$3^(1/2)*(-40+V$2)^(1/2))-((-40+V$2)*V$2)-('Data &amp; d)'!$G$3^3)</f>
        <v>-33.689474349190277</v>
      </c>
      <c r="W88" s="19">
        <f>$B88*('Data &amp; d)'!$G$4*'Data &amp; d)'!$G$3^(1/2)*(-40+W$2)^(1/2))-((-40+W$2)*W$2)-('Data &amp; d)'!$G$3^3)</f>
        <v>-733.49640741651092</v>
      </c>
      <c r="X88" s="19">
        <f>$B88*('Data &amp; d)'!$G$4*'Data &amp; d)'!$G$3^(1/2)*(-40+X$2)^(1/2))-((-40+X$2)*X$2)-('Data &amp; d)'!$G$3^3)</f>
        <v>-1492.7352627842774</v>
      </c>
      <c r="Y88" s="19">
        <f>$B88*('Data &amp; d)'!$G$4*'Data &amp; d)'!$G$3^(1/2)*(-40+Y$2)^(1/2))-((-40+Y$2)*Y$2)-('Data &amp; d)'!$G$3^3)</f>
        <v>-2310.6300531544966</v>
      </c>
      <c r="Z88" s="20">
        <f>$B88*('Data &amp; d)'!$G$4*'Data &amp; d)'!$G$3^(1/2)*(-40+Z$2)^(1/2))-((-40+Z$2)*Z$2)-('Data &amp; d)'!$G$3^3)</f>
        <v>-3186.5056966366265</v>
      </c>
    </row>
    <row r="89" spans="1:26" x14ac:dyDescent="0.2">
      <c r="A89" s="73">
        <v>43551</v>
      </c>
      <c r="B89" s="75">
        <v>152.83788696601277</v>
      </c>
      <c r="C89">
        <f t="shared" si="3"/>
        <v>30.219794297206803</v>
      </c>
      <c r="D89">
        <f>B89*('Data &amp; d)'!$G$4*'Data &amp; d)'!$G$3^(1/2)*C89^(1/2))-(C89*$C$102)-('Data &amp; d)'!$G$3^3)</f>
        <v>3520.2462407242365</v>
      </c>
      <c r="F89" s="18">
        <f>$B89*('Data &amp; d)'!$G$4*'Data &amp; d)'!$G$3^(1/2)*(-40+F$2)^(1/2))-((-40+F$2)*F$2)-('Data &amp; d)'!$G$3^3)</f>
        <v>-1000</v>
      </c>
      <c r="G89" s="19">
        <f>$B89*('Data &amp; d)'!$G$4*'Data &amp; d)'!$G$3^(1/2)*(-40+G$2)^(1/2))-((-40+G$2)*G$2)-('Data &amp; d)'!$G$3^3)</f>
        <v>1476.8176573972669</v>
      </c>
      <c r="H89" s="19">
        <f>$B89*('Data &amp; d)'!$G$4*'Data &amp; d)'!$G$3^(1/2)*(-40+H$2)^(1/2))-((-40+H$2)*H$2)-('Data &amp; d)'!$G$3^3)</f>
        <v>2320.9471741503198</v>
      </c>
      <c r="I89" s="19">
        <f>$B89*('Data &amp; d)'!$G$4*'Data &amp; d)'!$G$3^(1/2)*(-40+I$2)^(1/2))-((-40+I$2)*I$2)-('Data &amp; d)'!$G$3^3)</f>
        <v>2854.6854553987896</v>
      </c>
      <c r="J89" s="19">
        <f>$B89*('Data &amp; d)'!$G$4*'Data &amp; d)'!$G$3^(1/2)*(-40+J$2)^(1/2))-((-40+J$2)*J$2)-('Data &amp; d)'!$G$3^3)</f>
        <v>3203.6353147945338</v>
      </c>
      <c r="K89" s="19">
        <f>$B89*('Data &amp; d)'!$G$4*'Data &amp; d)'!$G$3^(1/2)*(-40+K$2)^(1/2))-((-40+K$2)*K$2)-('Data &amp; d)'!$G$3^3)</f>
        <v>3416.4479447495269</v>
      </c>
      <c r="L89" s="19">
        <f>$B89*('Data &amp; d)'!$G$4*'Data &amp; d)'!$G$3^(1/2)*(-40+L$2)^(1/2))-((-40+L$2)*L$2)-('Data &amp; d)'!$G$3^3)</f>
        <v>3518.0746386650808</v>
      </c>
      <c r="M89" s="19">
        <f>$B89*('Data &amp; d)'!$G$4*'Data &amp; d)'!$G$3^(1/2)*(-40+M$2)^(1/2))-((-40+M$2)*M$2)-('Data &amp; d)'!$G$3^3)</f>
        <v>3523.3376093162806</v>
      </c>
      <c r="N89" s="19">
        <f>$B89*('Data &amp; d)'!$G$4*'Data &amp; d)'!$G$3^(1/2)*(-40+N$2)^(1/2))-((-40+N$2)*N$2)-('Data &amp; d)'!$G$3^3)</f>
        <v>3441.8943483006396</v>
      </c>
      <c r="O89" s="19">
        <f>$B89*('Data &amp; d)'!$G$4*'Data &amp; d)'!$G$3^(1/2)*(-40+O$2)^(1/2))-((-40+O$2)*O$2)-('Data &amp; d)'!$G$3^3)</f>
        <v>3280.4529721918025</v>
      </c>
      <c r="P89" s="19">
        <f>$B89*('Data &amp; d)'!$G$4*'Data &amp; d)'!$G$3^(1/2)*(-40+P$2)^(1/2))-((-40+P$2)*P$2)-('Data &amp; d)'!$G$3^3)</f>
        <v>3043.8976198358432</v>
      </c>
      <c r="Q89" s="19">
        <f>$B89*('Data &amp; d)'!$G$4*'Data &amp; d)'!$G$3^(1/2)*(-40+Q$2)^(1/2))-((-40+Q$2)*Q$2)-('Data &amp; d)'!$G$3^3)</f>
        <v>2735.9154215437284</v>
      </c>
      <c r="R89" s="19">
        <f>$B89*('Data &amp; d)'!$G$4*'Data &amp; d)'!$G$3^(1/2)*(-40+R$2)^(1/2))-((-40+R$2)*R$2)-('Data &amp; d)'!$G$3^3)</f>
        <v>2359.3709107975792</v>
      </c>
      <c r="S89" s="19">
        <f>$B89*('Data &amp; d)'!$G$4*'Data &amp; d)'!$G$3^(1/2)*(-40+S$2)^(1/2))-((-40+S$2)*S$2)-('Data &amp; d)'!$G$3^3)</f>
        <v>1916.542100699844</v>
      </c>
      <c r="T89" s="19">
        <f>$B89*('Data &amp; d)'!$G$4*'Data &amp; d)'!$G$3^(1/2)*(-40+T$2)^(1/2))-((-40+T$2)*T$2)-('Data &amp; d)'!$G$3^3)</f>
        <v>1409.2759955167512</v>
      </c>
      <c r="U89" s="19">
        <f>$B89*('Data &amp; d)'!$G$4*'Data &amp; d)'!$G$3^(1/2)*(-40+U$2)^(1/2))-((-40+U$2)*U$2)-('Data &amp; d)'!$G$3^3)</f>
        <v>839.09479158875365</v>
      </c>
      <c r="V89" s="19">
        <f>$B89*('Data &amp; d)'!$G$4*'Data &amp; d)'!$G$3^(1/2)*(-40+V$2)^(1/2))-((-40+V$2)*V$2)-('Data &amp; d)'!$G$3^3)</f>
        <v>207.27062958906754</v>
      </c>
      <c r="W89" s="19">
        <f>$B89*('Data &amp; d)'!$G$4*'Data &amp; d)'!$G$3^(1/2)*(-40+W$2)^(1/2))-((-40+W$2)*W$2)-('Data &amp; d)'!$G$3^3)</f>
        <v>-485.12041739219785</v>
      </c>
      <c r="X89" s="19">
        <f>$B89*('Data &amp; d)'!$G$4*'Data &amp; d)'!$G$3^(1/2)*(-40+X$2)^(1/2))-((-40+X$2)*X$2)-('Data &amp; d)'!$G$3^3)</f>
        <v>-1237.1584775490392</v>
      </c>
      <c r="Y89" s="19">
        <f>$B89*('Data &amp; d)'!$G$4*'Data &amp; d)'!$G$3^(1/2)*(-40+Y$2)^(1/2))-((-40+Y$2)*Y$2)-('Data &amp; d)'!$G$3^3)</f>
        <v>-2048.0498675315157</v>
      </c>
      <c r="Z89" s="20">
        <f>$B89*('Data &amp; d)'!$G$4*'Data &amp; d)'!$G$3^(1/2)*(-40+Z$2)^(1/2))-((-40+Z$2)*Z$2)-('Data &amp; d)'!$G$3^3)</f>
        <v>-2917.1041105009463</v>
      </c>
    </row>
    <row r="90" spans="1:26" x14ac:dyDescent="0.2">
      <c r="A90" s="73">
        <v>43552</v>
      </c>
      <c r="B90" s="75">
        <v>128.856569190562</v>
      </c>
      <c r="C90">
        <f t="shared" si="3"/>
        <v>30.219794297206803</v>
      </c>
      <c r="D90">
        <f>B90*('Data &amp; d)'!$G$4*'Data &amp; d)'!$G$3^(1/2)*C90^(1/2))-(C90*$C$102)-('Data &amp; d)'!$G$3^3)</f>
        <v>2478.0276768096314</v>
      </c>
      <c r="F90" s="18">
        <f>$B90*('Data &amp; d)'!$G$4*'Data &amp; d)'!$G$3^(1/2)*(-40+F$2)^(1/2))-((-40+F$2)*F$2)-('Data &amp; d)'!$G$3^3)</f>
        <v>-1000</v>
      </c>
      <c r="G90" s="19">
        <f>$B90*('Data &amp; d)'!$G$4*'Data &amp; d)'!$G$3^(1/2)*(-40+G$2)^(1/2))-((-40+G$2)*G$2)-('Data &amp; d)'!$G$3^3)</f>
        <v>1052.8838468769986</v>
      </c>
      <c r="H90" s="19">
        <f>$B90*('Data &amp; d)'!$G$4*'Data &amp; d)'!$G$3^(1/2)*(-40+H$2)^(1/2))-((-40+H$2)*H$2)-('Data &amp; d)'!$G$3^3)</f>
        <v>1721.4142297640506</v>
      </c>
      <c r="I90" s="19">
        <f>$B90*('Data &amp; d)'!$G$4*'Data &amp; d)'!$G$3^(1/2)*(-40+I$2)^(1/2))-((-40+I$2)*I$2)-('Data &amp; d)'!$G$3^3)</f>
        <v>2120.4105565314071</v>
      </c>
      <c r="J90" s="19">
        <f>$B90*('Data &amp; d)'!$G$4*'Data &amp; d)'!$G$3^(1/2)*(-40+J$2)^(1/2))-((-40+J$2)*J$2)-('Data &amp; d)'!$G$3^3)</f>
        <v>2355.7676937539973</v>
      </c>
      <c r="K90" s="19">
        <f>$B90*('Data &amp; d)'!$G$4*'Data &amp; d)'!$G$3^(1/2)*(-40+K$2)^(1/2))-((-40+K$2)*K$2)-('Data &amp; d)'!$G$3^3)</f>
        <v>2468.5031264656918</v>
      </c>
      <c r="L90" s="19">
        <f>$B90*('Data &amp; d)'!$G$4*'Data &amp; d)'!$G$3^(1/2)*(-40+L$2)^(1/2))-((-40+L$2)*L$2)-('Data &amp; d)'!$G$3^3)</f>
        <v>2479.6531181766959</v>
      </c>
      <c r="M90" s="19">
        <f>$B90*('Data &amp; d)'!$G$4*'Data &amp; d)'!$G$3^(1/2)*(-40+M$2)^(1/2))-((-40+M$2)*M$2)-('Data &amp; d)'!$G$3^3)</f>
        <v>2401.7141743276734</v>
      </c>
      <c r="N90" s="19">
        <f>$B90*('Data &amp; d)'!$G$4*'Data &amp; d)'!$G$3^(1/2)*(-40+N$2)^(1/2))-((-40+N$2)*N$2)-('Data &amp; d)'!$G$3^3)</f>
        <v>2242.8284595281011</v>
      </c>
      <c r="O90" s="19">
        <f>$B90*('Data &amp; d)'!$G$4*'Data &amp; d)'!$G$3^(1/2)*(-40+O$2)^(1/2))-((-40+O$2)*O$2)-('Data &amp; d)'!$G$3^3)</f>
        <v>2008.6515406309973</v>
      </c>
      <c r="P90" s="19">
        <f>$B90*('Data &amp; d)'!$G$4*'Data &amp; d)'!$G$3^(1/2)*(-40+P$2)^(1/2))-((-40+P$2)*P$2)-('Data &amp; d)'!$G$3^3)</f>
        <v>1703.3012014375427</v>
      </c>
      <c r="Q90" s="19">
        <f>$B90*('Data &amp; d)'!$G$4*'Data &amp; d)'!$G$3^(1/2)*(-40+Q$2)^(1/2))-((-40+Q$2)*Q$2)-('Data &amp; d)'!$G$3^3)</f>
        <v>1329.8860361023771</v>
      </c>
      <c r="R90" s="19">
        <f>$B90*('Data &amp; d)'!$G$4*'Data &amp; d)'!$G$3^(1/2)*(-40+R$2)^(1/2))-((-40+R$2)*R$2)-('Data &amp; d)'!$G$3^3)</f>
        <v>890.82111306281422</v>
      </c>
      <c r="S90" s="19">
        <f>$B90*('Data &amp; d)'!$G$4*'Data &amp; d)'!$G$3^(1/2)*(-40+S$2)^(1/2))-((-40+S$2)*S$2)-('Data &amp; d)'!$G$3^3)</f>
        <v>388.02700946618097</v>
      </c>
      <c r="T90" s="19">
        <f>$B90*('Data &amp; d)'!$G$4*'Data &amp; d)'!$G$3^(1/2)*(-40+T$2)^(1/2))-((-40+T$2)*T$2)-('Data &amp; d)'!$G$3^3)</f>
        <v>-176.93907811963618</v>
      </c>
      <c r="U90" s="19">
        <f>$B90*('Data &amp; d)'!$G$4*'Data &amp; d)'!$G$3^(1/2)*(-40+U$2)^(1/2))-((-40+U$2)*U$2)-('Data &amp; d)'!$G$3^3)</f>
        <v>-802.7937964504963</v>
      </c>
      <c r="V90" s="19">
        <f>$B90*('Data &amp; d)'!$G$4*'Data &amp; d)'!$G$3^(1/2)*(-40+V$2)^(1/2))-((-40+V$2)*V$2)-('Data &amp; d)'!$G$3^3)</f>
        <v>-1488.4646124920055</v>
      </c>
      <c r="W90" s="19">
        <f>$B90*('Data &amp; d)'!$G$4*'Data &amp; d)'!$G$3^(1/2)*(-40+W$2)^(1/2))-((-40+W$2)*W$2)-('Data &amp; d)'!$G$3^3)</f>
        <v>-2233.044296437849</v>
      </c>
      <c r="X90" s="19">
        <f>$B90*('Data &amp; d)'!$G$4*'Data &amp; d)'!$G$3^(1/2)*(-40+X$2)^(1/2))-((-40+X$2)*X$2)-('Data &amp; d)'!$G$3^3)</f>
        <v>-3035.7573107078479</v>
      </c>
      <c r="Y90" s="19">
        <f>$B90*('Data &amp; d)'!$G$4*'Data &amp; d)'!$G$3^(1/2)*(-40+Y$2)^(1/2))-((-40+Y$2)*Y$2)-('Data &amp; d)'!$G$3^3)</f>
        <v>-3895.9345063394849</v>
      </c>
      <c r="Z90" s="20">
        <f>$B90*('Data &amp; d)'!$G$4*'Data &amp; d)'!$G$3^(1/2)*(-40+Z$2)^(1/2))-((-40+Z$2)*Z$2)-('Data &amp; d)'!$G$3^3)</f>
        <v>-4812.9937470686164</v>
      </c>
    </row>
    <row r="91" spans="1:26" x14ac:dyDescent="0.2">
      <c r="A91" s="73">
        <v>43553</v>
      </c>
      <c r="B91" s="75">
        <v>149.27437002855635</v>
      </c>
      <c r="C91">
        <f t="shared" si="3"/>
        <v>30.219794297206803</v>
      </c>
      <c r="D91">
        <f>B91*('Data &amp; d)'!$G$4*'Data &amp; d)'!$G$3^(1/2)*C91^(1/2))-(C91*$C$102)-('Data &amp; d)'!$G$3^3)</f>
        <v>3365.3772072617339</v>
      </c>
      <c r="F91" s="18">
        <f>$B91*('Data &amp; d)'!$G$4*'Data &amp; d)'!$G$3^(1/2)*(-40+F$2)^(1/2))-((-40+F$2)*F$2)-('Data &amp; d)'!$G$3^3)</f>
        <v>-1000</v>
      </c>
      <c r="G91" s="19">
        <f>$B91*('Data &amp; d)'!$G$4*'Data &amp; d)'!$G$3^(1/2)*(-40+G$2)^(1/2))-((-40+G$2)*G$2)-('Data &amp; d)'!$G$3^3)</f>
        <v>1413.822982613553</v>
      </c>
      <c r="H91" s="19">
        <f>$B91*('Data &amp; d)'!$G$4*'Data &amp; d)'!$G$3^(1/2)*(-40+H$2)^(1/2))-((-40+H$2)*H$2)-('Data &amp; d)'!$G$3^3)</f>
        <v>2231.8592507139092</v>
      </c>
      <c r="I91" s="19">
        <f>$B91*('Data &amp; d)'!$G$4*'Data &amp; d)'!$G$3^(1/2)*(-40+I$2)^(1/2))-((-40+I$2)*I$2)-('Data &amp; d)'!$G$3^3)</f>
        <v>2745.5754780671186</v>
      </c>
      <c r="J91" s="19">
        <f>$B91*('Data &amp; d)'!$G$4*'Data &amp; d)'!$G$3^(1/2)*(-40+J$2)^(1/2))-((-40+J$2)*J$2)-('Data &amp; d)'!$G$3^3)</f>
        <v>3077.645965227106</v>
      </c>
      <c r="K91" s="19">
        <f>$B91*('Data &amp; d)'!$G$4*'Data &amp; d)'!$G$3^(1/2)*(-40+K$2)^(1/2))-((-40+K$2)*K$2)-('Data &amp; d)'!$G$3^3)</f>
        <v>3275.5875697126512</v>
      </c>
      <c r="L91" s="19">
        <f>$B91*('Data &amp; d)'!$G$4*'Data &amp; d)'!$G$3^(1/2)*(-40+L$2)^(1/2))-((-40+L$2)*L$2)-('Data &amp; d)'!$G$3^3)</f>
        <v>3363.7698289324117</v>
      </c>
      <c r="M91" s="19">
        <f>$B91*('Data &amp; d)'!$G$4*'Data &amp; d)'!$G$3^(1/2)*(-40+M$2)^(1/2))-((-40+M$2)*M$2)-('Data &amp; d)'!$G$3^3)</f>
        <v>3356.6693659171824</v>
      </c>
      <c r="N91" s="19">
        <f>$B91*('Data &amp; d)'!$G$4*'Data &amp; d)'!$G$3^(1/2)*(-40+N$2)^(1/2))-((-40+N$2)*N$2)-('Data &amp; d)'!$G$3^3)</f>
        <v>3263.7185014278184</v>
      </c>
      <c r="O91" s="19">
        <f>$B91*('Data &amp; d)'!$G$4*'Data &amp; d)'!$G$3^(1/2)*(-40+O$2)^(1/2))-((-40+O$2)*O$2)-('Data &amp; d)'!$G$3^3)</f>
        <v>3091.4689478406608</v>
      </c>
      <c r="P91" s="19">
        <f>$B91*('Data &amp; d)'!$G$4*'Data &amp; d)'!$G$3^(1/2)*(-40+P$2)^(1/2))-((-40+P$2)*P$2)-('Data &amp; d)'!$G$3^3)</f>
        <v>2844.6909670577315</v>
      </c>
      <c r="Q91" s="19">
        <f>$B91*('Data &amp; d)'!$G$4*'Data &amp; d)'!$G$3^(1/2)*(-40+Q$2)^(1/2))-((-40+Q$2)*Q$2)-('Data &amp; d)'!$G$3^3)</f>
        <v>2526.9857214956864</v>
      </c>
      <c r="R91" s="19">
        <f>$B91*('Data &amp; d)'!$G$4*'Data &amp; d)'!$G$3^(1/2)*(-40+R$2)^(1/2))-((-40+R$2)*R$2)-('Data &amp; d)'!$G$3^3)</f>
        <v>2141.1509561342373</v>
      </c>
      <c r="S91" s="19">
        <f>$B91*('Data &amp; d)'!$G$4*'Data &amp; d)'!$G$3^(1/2)*(-40+S$2)^(1/2))-((-40+S$2)*S$2)-('Data &amp; d)'!$G$3^3)</f>
        <v>1689.4115706859848</v>
      </c>
      <c r="T91" s="19">
        <f>$B91*('Data &amp; d)'!$G$4*'Data &amp; d)'!$G$3^(1/2)*(-40+T$2)^(1/2))-((-40+T$2)*T$2)-('Data &amp; d)'!$G$3^3)</f>
        <v>1173.5715052848464</v>
      </c>
      <c r="U91" s="19">
        <f>$B91*('Data &amp; d)'!$G$4*'Data &amp; d)'!$G$3^(1/2)*(-40+U$2)^(1/2))-((-40+U$2)*U$2)-('Data &amp; d)'!$G$3^3)</f>
        <v>595.11746525167837</v>
      </c>
      <c r="V91" s="19">
        <f>$B91*('Data &amp; d)'!$G$4*'Data &amp; d)'!$G$3^(1/2)*(-40+V$2)^(1/2))-((-40+V$2)*V$2)-('Data &amp; d)'!$G$3^3)</f>
        <v>-44.708069545788021</v>
      </c>
      <c r="W91" s="19">
        <f>$B91*('Data &amp; d)'!$G$4*'Data &amp; d)'!$G$3^(1/2)*(-40+W$2)^(1/2))-((-40+W$2)*W$2)-('Data &amp; d)'!$G$3^3)</f>
        <v>-744.85411537688378</v>
      </c>
      <c r="X91" s="19">
        <f>$B91*('Data &amp; d)'!$G$4*'Data &amp; d)'!$G$3^(1/2)*(-40+X$2)^(1/2))-((-40+X$2)*X$2)-('Data &amp; d)'!$G$3^3)</f>
        <v>-1504.4222478582724</v>
      </c>
      <c r="Y91" s="19">
        <f>$B91*('Data &amp; d)'!$G$4*'Data &amp; d)'!$G$3^(1/2)*(-40+Y$2)^(1/2))-((-40+Y$2)*Y$2)-('Data &amp; d)'!$G$3^3)</f>
        <v>-2322.6372888949336</v>
      </c>
      <c r="Z91" s="20">
        <f>$B91*('Data &amp; d)'!$G$4*'Data &amp; d)'!$G$3^(1/2)*(-40+Z$2)^(1/2))-((-40+Z$2)*Z$2)-('Data &amp; d)'!$G$3^3)</f>
        <v>-3198.8248605746976</v>
      </c>
    </row>
    <row r="92" spans="1:26" x14ac:dyDescent="0.2">
      <c r="A92" s="73">
        <v>43554</v>
      </c>
      <c r="B92" s="75">
        <v>127.10699656314182</v>
      </c>
      <c r="C92">
        <f t="shared" si="3"/>
        <v>30.219794297206803</v>
      </c>
      <c r="D92">
        <f>B92*('Data &amp; d)'!$G$4*'Data &amp; d)'!$G$3^(1/2)*C92^(1/2))-(C92*$C$102)-('Data &amp; d)'!$G$3^3)</f>
        <v>2401.9919439826058</v>
      </c>
      <c r="F92" s="18">
        <f>$B92*('Data &amp; d)'!$G$4*'Data &amp; d)'!$G$3^(1/2)*(-40+F$2)^(1/2))-((-40+F$2)*F$2)-('Data &amp; d)'!$G$3^3)</f>
        <v>-1000</v>
      </c>
      <c r="G92" s="19">
        <f>$B92*('Data &amp; d)'!$G$4*'Data &amp; d)'!$G$3^(1/2)*(-40+G$2)^(1/2))-((-40+G$2)*G$2)-('Data &amp; d)'!$G$3^3)</f>
        <v>1021.9554801513195</v>
      </c>
      <c r="H92" s="19">
        <f>$B92*('Data &amp; d)'!$G$4*'Data &amp; d)'!$G$3^(1/2)*(-40+H$2)^(1/2))-((-40+H$2)*H$2)-('Data &amp; d)'!$G$3^3)</f>
        <v>1677.674914078546</v>
      </c>
      <c r="I92" s="19">
        <f>$B92*('Data &amp; d)'!$G$4*'Data &amp; d)'!$G$3^(1/2)*(-40+I$2)^(1/2))-((-40+I$2)*I$2)-('Data &amp; d)'!$G$3^3)</f>
        <v>2066.8410539674078</v>
      </c>
      <c r="J92" s="19">
        <f>$B92*('Data &amp; d)'!$G$4*'Data &amp; d)'!$G$3^(1/2)*(-40+J$2)^(1/2))-((-40+J$2)*J$2)-('Data &amp; d)'!$G$3^3)</f>
        <v>2293.9109603026391</v>
      </c>
      <c r="K92" s="19">
        <f>$B92*('Data &amp; d)'!$G$4*'Data &amp; d)'!$G$3^(1/2)*(-40+K$2)^(1/2))-((-40+K$2)*K$2)-('Data &amp; d)'!$G$3^3)</f>
        <v>2399.3451960340299</v>
      </c>
      <c r="L92" s="19">
        <f>$B92*('Data &amp; d)'!$G$4*'Data &amp; d)'!$G$3^(1/2)*(-40+L$2)^(1/2))-((-40+L$2)*L$2)-('Data &amp; d)'!$G$3^3)</f>
        <v>2403.8944011211079</v>
      </c>
      <c r="M92" s="19">
        <f>$B92*('Data &amp; d)'!$G$4*'Data &amp; d)'!$G$3^(1/2)*(-40+M$2)^(1/2))-((-40+M$2)*M$2)-('Data &amp; d)'!$G$3^3)</f>
        <v>2319.8854075141207</v>
      </c>
      <c r="N92" s="19">
        <f>$B92*('Data &amp; d)'!$G$4*'Data &amp; d)'!$G$3^(1/2)*(-40+N$2)^(1/2))-((-40+N$2)*N$2)-('Data &amp; d)'!$G$3^3)</f>
        <v>2155.3498281570919</v>
      </c>
      <c r="O92" s="19">
        <f>$B92*('Data &amp; d)'!$G$4*'Data &amp; d)'!$G$3^(1/2)*(-40+O$2)^(1/2))-((-40+O$2)*O$2)-('Data &amp; d)'!$G$3^3)</f>
        <v>1915.8664404539586</v>
      </c>
      <c r="P92" s="19">
        <f>$B92*('Data &amp; d)'!$G$4*'Data &amp; d)'!$G$3^(1/2)*(-40+P$2)^(1/2))-((-40+P$2)*P$2)-('Data &amp; d)'!$G$3^3)</f>
        <v>1605.4971182754316</v>
      </c>
      <c r="Q92" s="19">
        <f>$B92*('Data &amp; d)'!$G$4*'Data &amp; d)'!$G$3^(1/2)*(-40+Q$2)^(1/2))-((-40+Q$2)*Q$2)-('Data &amp; d)'!$G$3^3)</f>
        <v>1227.3082482947866</v>
      </c>
      <c r="R92" s="19">
        <f>$B92*('Data &amp; d)'!$G$4*'Data &amp; d)'!$G$3^(1/2)*(-40+R$2)^(1/2))-((-40+R$2)*R$2)-('Data &amp; d)'!$G$3^3)</f>
        <v>783.68210793481558</v>
      </c>
      <c r="S92" s="19">
        <f>$B92*('Data &amp; d)'!$G$4*'Data &amp; d)'!$G$3^(1/2)*(-40+S$2)^(1/2))-((-40+S$2)*S$2)-('Data &amp; d)'!$G$3^3)</f>
        <v>276.51319737039012</v>
      </c>
      <c r="T92" s="19">
        <f>$B92*('Data &amp; d)'!$G$4*'Data &amp; d)'!$G$3^(1/2)*(-40+T$2)^(1/2))-((-40+T$2)*T$2)-('Data &amp; d)'!$G$3^3)</f>
        <v>-292.66242993962805</v>
      </c>
      <c r="U92" s="19">
        <f>$B92*('Data &amp; d)'!$G$4*'Data &amp; d)'!$G$3^(1/2)*(-40+U$2)^(1/2))-((-40+U$2)*U$2)-('Data &amp; d)'!$G$3^3)</f>
        <v>-922.5788457044473</v>
      </c>
      <c r="V92" s="19">
        <f>$B92*('Data &amp; d)'!$G$4*'Data &amp; d)'!$G$3^(1/2)*(-40+V$2)^(1/2))-((-40+V$2)*V$2)-('Data &amp; d)'!$G$3^3)</f>
        <v>-1612.1780793947219</v>
      </c>
      <c r="W92" s="19">
        <f>$B92*('Data &amp; d)'!$G$4*'Data &amp; d)'!$G$3^(1/2)*(-40+W$2)^(1/2))-((-40+W$2)*W$2)-('Data &amp; d)'!$G$3^3)</f>
        <v>-2360.5652192756625</v>
      </c>
      <c r="X92" s="19">
        <f>$B92*('Data &amp; d)'!$G$4*'Data &amp; d)'!$G$3^(1/2)*(-40+X$2)^(1/2))-((-40+X$2)*X$2)-('Data &amp; d)'!$G$3^3)</f>
        <v>-3166.9752577643612</v>
      </c>
      <c r="Y92" s="19">
        <f>$B92*('Data &amp; d)'!$G$4*'Data &amp; d)'!$G$3^(1/2)*(-40+Y$2)^(1/2))-((-40+Y$2)*Y$2)-('Data &amp; d)'!$G$3^3)</f>
        <v>-4030.7481313854878</v>
      </c>
      <c r="Z92" s="20">
        <f>$B92*('Data &amp; d)'!$G$4*'Data &amp; d)'!$G$3^(1/2)*(-40+Z$2)^(1/2))-((-40+Z$2)*Z$2)-('Data &amp; d)'!$G$3^3)</f>
        <v>-4951.3096079319403</v>
      </c>
    </row>
    <row r="93" spans="1:26" ht="16" thickBot="1" x14ac:dyDescent="0.25">
      <c r="A93" s="73">
        <v>43555</v>
      </c>
      <c r="B93" s="75">
        <v>136.54674205878823</v>
      </c>
      <c r="C93">
        <f t="shared" si="3"/>
        <v>30.219794297206803</v>
      </c>
      <c r="D93">
        <f>B93*('Data &amp; d)'!$G$4*'Data &amp; d)'!$G$3^(1/2)*C93^(1/2))-(C93*$C$102)-('Data &amp; d)'!$G$3^3)</f>
        <v>2812.2395411460625</v>
      </c>
      <c r="F93" s="21">
        <f>$B93*('Data &amp; d)'!$G$4*'Data &amp; d)'!$G$3^(1/2)*(-40+F$2)^(1/2))-((-40+F$2)*F$2)-('Data &amp; d)'!$G$3^3)</f>
        <v>-1000</v>
      </c>
      <c r="G93" s="22">
        <f>$B93*('Data &amp; d)'!$G$4*'Data &amp; d)'!$G$3^(1/2)*(-40+G$2)^(1/2))-((-40+G$2)*G$2)-('Data &amp; d)'!$G$3^3)</f>
        <v>1188.8281814674879</v>
      </c>
      <c r="H93" s="22">
        <f>$B93*('Data &amp; d)'!$G$4*'Data &amp; d)'!$G$3^(1/2)*(-40+H$2)^(1/2))-((-40+H$2)*H$2)-('Data &amp; d)'!$G$3^3)</f>
        <v>1913.668551469706</v>
      </c>
      <c r="I93" s="22">
        <f>$B93*('Data &amp; d)'!$G$4*'Data &amp; d)'!$G$3^(1/2)*(-40+I$2)^(1/2))-((-40+I$2)*I$2)-('Data &amp; d)'!$G$3^3)</f>
        <v>2355.873051043277</v>
      </c>
      <c r="J93" s="22">
        <f>$B93*('Data &amp; d)'!$G$4*'Data &amp; d)'!$G$3^(1/2)*(-40+J$2)^(1/2))-((-40+J$2)*J$2)-('Data &amp; d)'!$G$3^3)</f>
        <v>2627.6563629349757</v>
      </c>
      <c r="K93" s="22">
        <f>$B93*('Data &amp; d)'!$G$4*'Data &amp; d)'!$G$3^(1/2)*(-40+K$2)^(1/2))-((-40+K$2)*K$2)-('Data &amp; d)'!$G$3^3)</f>
        <v>2772.4838997660008</v>
      </c>
      <c r="L93" s="22">
        <f>$B93*('Data &amp; d)'!$G$4*'Data &amp; d)'!$G$3^(1/2)*(-40+L$2)^(1/2))-((-40+L$2)*L$2)-('Data &amp; d)'!$G$3^3)</f>
        <v>2812.6473713455844</v>
      </c>
      <c r="M93" s="22">
        <f>$B93*('Data &amp; d)'!$G$4*'Data &amp; d)'!$G$3^(1/2)*(-40+M$2)^(1/2))-((-40+M$2)*M$2)-('Data &amp; d)'!$G$3^3)</f>
        <v>2761.3890758022635</v>
      </c>
      <c r="N93" s="22">
        <f>$B93*('Data &amp; d)'!$G$4*'Data &amp; d)'!$G$3^(1/2)*(-40+N$2)^(1/2))-((-40+N$2)*N$2)-('Data &amp; d)'!$G$3^3)</f>
        <v>2627.337102939412</v>
      </c>
      <c r="O93" s="22">
        <f>$B93*('Data &amp; d)'!$G$4*'Data &amp; d)'!$G$3^(1/2)*(-40+O$2)^(1/2))-((-40+O$2)*O$2)-('Data &amp; d)'!$G$3^3)</f>
        <v>2416.484544402465</v>
      </c>
      <c r="P93" s="22">
        <f>$B93*('Data &amp; d)'!$G$4*'Data &amp; d)'!$G$3^(1/2)*(-40+P$2)^(1/2))-((-40+P$2)*P$2)-('Data &amp; d)'!$G$3^3)</f>
        <v>2133.1949337395026</v>
      </c>
      <c r="Q93" s="22">
        <f>$B93*('Data &amp; d)'!$G$4*'Data &amp; d)'!$G$3^(1/2)*(-40+Q$2)^(1/2))-((-40+Q$2)*Q$2)-('Data &amp; d)'!$G$3^3)</f>
        <v>1780.7623863135632</v>
      </c>
      <c r="R93" s="22">
        <f>$B93*('Data &amp; d)'!$G$4*'Data &amp; d)'!$G$3^(1/2)*(-40+R$2)^(1/2))-((-40+R$2)*R$2)-('Data &amp; d)'!$G$3^3)</f>
        <v>1361.7461020865539</v>
      </c>
      <c r="S93" s="22">
        <f>$B93*('Data &amp; d)'!$G$4*'Data &amp; d)'!$G$3^(1/2)*(-40+S$2)^(1/2))-((-40+S$2)*S$2)-('Data &amp; d)'!$G$3^3)</f>
        <v>878.1812784410231</v>
      </c>
      <c r="T93" s="22">
        <f>$B93*('Data &amp; d)'!$G$4*'Data &amp; d)'!$G$3^(1/2)*(-40+T$2)^(1/2))-((-40+T$2)*T$2)-('Data &amp; d)'!$G$3^3)</f>
        <v>331.71804559093653</v>
      </c>
      <c r="U93" s="22">
        <f>$B93*('Data &amp; d)'!$G$4*'Data &amp; d)'!$G$3^(1/2)*(-40+U$2)^(1/2))-((-40+U$2)*U$2)-('Data &amp; d)'!$G$3^3)</f>
        <v>-276.28365257028236</v>
      </c>
      <c r="V93" s="22">
        <f>$B93*('Data &amp; d)'!$G$4*'Data &amp; d)'!$G$3^(1/2)*(-40+V$2)^(1/2))-((-40+V$2)*V$2)-('Data &amp; d)'!$G$3^3)</f>
        <v>-944.68727413004854</v>
      </c>
      <c r="W93" s="22">
        <f>$B93*('Data &amp; d)'!$G$4*'Data &amp; d)'!$G$3^(1/2)*(-40+W$2)^(1/2))-((-40+W$2)*W$2)-('Data &amp; d)'!$G$3^3)</f>
        <v>-1672.5314457169534</v>
      </c>
      <c r="X93" s="22">
        <f>$B93*('Data &amp; d)'!$G$4*'Data &amp; d)'!$G$3^(1/2)*(-40+X$2)^(1/2))-((-40+X$2)*X$2)-('Data &amp; d)'!$G$3^3)</f>
        <v>-2458.9943455908815</v>
      </c>
      <c r="Y93" s="22">
        <f>$B93*('Data &amp; d)'!$G$4*'Data &amp; d)'!$G$3^(1/2)*(-40+Y$2)^(1/2))-((-40+Y$2)*Y$2)-('Data &amp; d)'!$G$3^3)</f>
        <v>-3303.3668899126624</v>
      </c>
      <c r="Z93" s="23">
        <f>$B93*('Data &amp; d)'!$G$4*'Data &amp; d)'!$G$3^(1/2)*(-40+Z$2)^(1/2))-((-40+Z$2)*Z$2)-('Data &amp; d)'!$G$3^3)</f>
        <v>-4205.0322004679983</v>
      </c>
    </row>
    <row r="100" spans="2:26" ht="16" thickBot="1" x14ac:dyDescent="0.25">
      <c r="B100" s="19"/>
      <c r="C100" s="19"/>
      <c r="D100" s="19"/>
    </row>
    <row r="101" spans="2:26" ht="16" thickBot="1" x14ac:dyDescent="0.25">
      <c r="B101" s="53" t="s">
        <v>23</v>
      </c>
      <c r="C101" s="54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2:26" x14ac:dyDescent="0.2">
      <c r="B102" s="55" t="s">
        <v>24</v>
      </c>
      <c r="C102" s="51">
        <v>70.219794297206803</v>
      </c>
      <c r="D102" s="19"/>
      <c r="E102" s="61" t="s">
        <v>24</v>
      </c>
      <c r="F102" s="64">
        <f t="shared" ref="F102:P102" si="4">F2</f>
        <v>40</v>
      </c>
      <c r="G102" s="64">
        <f>G2</f>
        <v>45</v>
      </c>
      <c r="H102" s="64">
        <f t="shared" si="4"/>
        <v>50</v>
      </c>
      <c r="I102" s="64">
        <f t="shared" si="4"/>
        <v>55</v>
      </c>
      <c r="J102" s="64">
        <f t="shared" si="4"/>
        <v>60</v>
      </c>
      <c r="K102" s="64">
        <f t="shared" si="4"/>
        <v>65</v>
      </c>
      <c r="L102" s="64">
        <f t="shared" si="4"/>
        <v>70</v>
      </c>
      <c r="M102" s="64">
        <f t="shared" si="4"/>
        <v>75</v>
      </c>
      <c r="N102" s="64">
        <f t="shared" si="4"/>
        <v>80</v>
      </c>
      <c r="O102" s="64">
        <f t="shared" si="4"/>
        <v>85</v>
      </c>
      <c r="P102" s="64">
        <f t="shared" si="4"/>
        <v>90</v>
      </c>
      <c r="Q102" s="64">
        <f t="shared" ref="Q102:Z102" si="5">Q2</f>
        <v>95</v>
      </c>
      <c r="R102" s="64">
        <f t="shared" si="5"/>
        <v>100</v>
      </c>
      <c r="S102" s="64">
        <f t="shared" si="5"/>
        <v>105</v>
      </c>
      <c r="T102" s="64">
        <f t="shared" si="5"/>
        <v>110</v>
      </c>
      <c r="U102" s="64">
        <f t="shared" si="5"/>
        <v>115</v>
      </c>
      <c r="V102" s="64">
        <f t="shared" si="5"/>
        <v>120</v>
      </c>
      <c r="W102" s="64">
        <f t="shared" si="5"/>
        <v>125</v>
      </c>
      <c r="X102" s="64">
        <f t="shared" si="5"/>
        <v>130</v>
      </c>
      <c r="Y102" s="64">
        <f t="shared" si="5"/>
        <v>135</v>
      </c>
      <c r="Z102" s="65">
        <f t="shared" si="5"/>
        <v>140</v>
      </c>
    </row>
    <row r="103" spans="2:26" ht="16" thickBot="1" x14ac:dyDescent="0.25">
      <c r="B103" s="56" t="s">
        <v>21</v>
      </c>
      <c r="C103" s="52">
        <f>SUM(D4:D93)</f>
        <v>265364.97262377565</v>
      </c>
      <c r="D103" s="19"/>
      <c r="E103" s="62" t="s">
        <v>18</v>
      </c>
      <c r="F103" s="57">
        <f t="shared" ref="F103:P103" si="6">SUM(F4:F93)</f>
        <v>-90000</v>
      </c>
      <c r="G103" s="57">
        <f t="shared" si="6"/>
        <v>111982.8141975466</v>
      </c>
      <c r="H103" s="57">
        <f t="shared" si="6"/>
        <v>179284.65984251047</v>
      </c>
      <c r="I103" s="57">
        <f t="shared" si="6"/>
        <v>220668.52529916479</v>
      </c>
      <c r="J103" s="57">
        <f t="shared" si="6"/>
        <v>246465.62839509326</v>
      </c>
      <c r="K103" s="57">
        <f t="shared" si="6"/>
        <v>260677.67937679446</v>
      </c>
      <c r="L103" s="57">
        <f t="shared" si="6"/>
        <v>265356.99888673023</v>
      </c>
      <c r="M103" s="57">
        <f t="shared" si="6"/>
        <v>261722.75952473236</v>
      </c>
      <c r="N103" s="57">
        <f t="shared" si="6"/>
        <v>250569.31968502107</v>
      </c>
      <c r="O103" s="57">
        <f t="shared" si="6"/>
        <v>232448.4425926398</v>
      </c>
      <c r="P103" s="57">
        <f t="shared" si="6"/>
        <v>207761.86369325183</v>
      </c>
      <c r="Q103" s="57">
        <f t="shared" ref="Q103:Z103" si="7">SUM(Q4:Q93)</f>
        <v>176812.86079802847</v>
      </c>
      <c r="R103" s="57">
        <f t="shared" si="7"/>
        <v>139837.05059832972</v>
      </c>
      <c r="S103" s="57">
        <f t="shared" si="7"/>
        <v>97021.806679915826</v>
      </c>
      <c r="T103" s="57">
        <f t="shared" si="7"/>
        <v>48519.050825811035</v>
      </c>
      <c r="U103" s="57">
        <f t="shared" si="7"/>
        <v>-5546.0116320947072</v>
      </c>
      <c r="V103" s="57">
        <f t="shared" si="7"/>
        <v>-65068.743209813692</v>
      </c>
      <c r="W103" s="57">
        <f t="shared" si="7"/>
        <v>-129960.63358525134</v>
      </c>
      <c r="X103" s="57">
        <f t="shared" si="7"/>
        <v>-200146.02047246843</v>
      </c>
      <c r="Y103" s="57">
        <f t="shared" si="7"/>
        <v>-275559.62097424339</v>
      </c>
      <c r="Z103" s="58">
        <f t="shared" si="7"/>
        <v>-356144.64124641096</v>
      </c>
    </row>
    <row r="104" spans="2:26" ht="16" thickBot="1" x14ac:dyDescent="0.25">
      <c r="D104" s="19"/>
      <c r="E104" s="63" t="s">
        <v>22</v>
      </c>
      <c r="F104" s="59">
        <f t="shared" ref="F104:Z104" si="8">-40+F102</f>
        <v>0</v>
      </c>
      <c r="G104" s="59">
        <f t="shared" si="8"/>
        <v>5</v>
      </c>
      <c r="H104" s="59">
        <f t="shared" si="8"/>
        <v>10</v>
      </c>
      <c r="I104" s="59">
        <f t="shared" si="8"/>
        <v>15</v>
      </c>
      <c r="J104" s="59">
        <f t="shared" si="8"/>
        <v>20</v>
      </c>
      <c r="K104" s="59">
        <f t="shared" si="8"/>
        <v>25</v>
      </c>
      <c r="L104" s="59">
        <f t="shared" si="8"/>
        <v>30</v>
      </c>
      <c r="M104" s="59">
        <f t="shared" si="8"/>
        <v>35</v>
      </c>
      <c r="N104" s="59">
        <f t="shared" si="8"/>
        <v>40</v>
      </c>
      <c r="O104" s="59">
        <f t="shared" si="8"/>
        <v>45</v>
      </c>
      <c r="P104" s="59">
        <f t="shared" si="8"/>
        <v>50</v>
      </c>
      <c r="Q104" s="59">
        <f t="shared" si="8"/>
        <v>55</v>
      </c>
      <c r="R104" s="59">
        <f t="shared" si="8"/>
        <v>60</v>
      </c>
      <c r="S104" s="59">
        <f t="shared" si="8"/>
        <v>65</v>
      </c>
      <c r="T104" s="59">
        <f t="shared" si="8"/>
        <v>70</v>
      </c>
      <c r="U104" s="59">
        <f t="shared" si="8"/>
        <v>75</v>
      </c>
      <c r="V104" s="59">
        <f t="shared" si="8"/>
        <v>80</v>
      </c>
      <c r="W104" s="59">
        <f t="shared" si="8"/>
        <v>85</v>
      </c>
      <c r="X104" s="59">
        <f t="shared" si="8"/>
        <v>90</v>
      </c>
      <c r="Y104" s="59">
        <f t="shared" si="8"/>
        <v>95</v>
      </c>
      <c r="Z104" s="60">
        <f t="shared" si="8"/>
        <v>100</v>
      </c>
    </row>
  </sheetData>
  <mergeCells count="4">
    <mergeCell ref="A1:B2"/>
    <mergeCell ref="C2:D2"/>
    <mergeCell ref="F1:Z1"/>
    <mergeCell ref="B101:C101"/>
  </mergeCells>
  <conditionalFormatting sqref="F103:Z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&amp; d)</vt:lpstr>
      <vt:lpstr>f)</vt:lpstr>
      <vt:lpstr>e)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Microsoft Office User</cp:lastModifiedBy>
  <dcterms:created xsi:type="dcterms:W3CDTF">2013-09-11T15:31:02Z</dcterms:created>
  <dcterms:modified xsi:type="dcterms:W3CDTF">2020-12-14T17:07:48Z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{20A4FD9F-90AB-4A04-A865-F8F0D319709C}</vt:lpwstr>
  </property>
</Properties>
</file>