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xgh1996/Desktop/Zeeman/"/>
    </mc:Choice>
  </mc:AlternateContent>
  <bookViews>
    <workbookView xWindow="0" yWindow="0" windowWidth="25600" windowHeight="16000" xr2:uid="{0F1C8DB0-8247-ED41-B9FB-F74C2FC215FF}"/>
  </bookViews>
  <sheets>
    <sheet name="mag" sheetId="1" r:id="rId1"/>
    <sheet name="cd_per" sheetId="2" r:id="rId2"/>
    <sheet name="cd_par" sheetId="4" r:id="rId3"/>
    <sheet name="hg_per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2" i="4"/>
  <c r="E2" i="2"/>
  <c r="I5" i="4"/>
  <c r="H5" i="4"/>
  <c r="J5" i="4" s="1"/>
  <c r="I5" i="3"/>
  <c r="H5" i="3"/>
  <c r="J5" i="3" s="1"/>
  <c r="K5" i="3" s="1"/>
  <c r="E7" i="3"/>
  <c r="E6" i="3"/>
  <c r="E5" i="3"/>
  <c r="E4" i="3"/>
  <c r="E3" i="3"/>
  <c r="E2" i="3"/>
  <c r="E10" i="2"/>
  <c r="E11" i="2"/>
  <c r="F11" i="2" s="1"/>
  <c r="E12" i="2"/>
  <c r="F12" i="2" s="1"/>
  <c r="E9" i="2"/>
  <c r="F9" i="2" s="1"/>
  <c r="E3" i="2"/>
  <c r="E4" i="2"/>
  <c r="E5" i="2"/>
  <c r="E6" i="2"/>
  <c r="E7" i="2"/>
  <c r="E8" i="2"/>
  <c r="J5" i="2"/>
  <c r="F8" i="2" s="1"/>
  <c r="I5" i="2"/>
  <c r="H5" i="2"/>
  <c r="F10" i="2" l="1"/>
  <c r="K5" i="4"/>
  <c r="F4" i="4"/>
  <c r="F9" i="4"/>
  <c r="F5" i="4"/>
  <c r="F6" i="4"/>
  <c r="F2" i="4"/>
  <c r="F7" i="4"/>
  <c r="F3" i="4"/>
  <c r="F8" i="4"/>
  <c r="F4" i="3"/>
  <c r="F5" i="3"/>
  <c r="F6" i="3"/>
  <c r="F2" i="3"/>
  <c r="F7" i="3"/>
  <c r="F3" i="3"/>
  <c r="F6" i="2"/>
  <c r="K5" i="2"/>
  <c r="F5" i="2"/>
  <c r="F3" i="2"/>
  <c r="F7" i="2"/>
  <c r="F2" i="2"/>
  <c r="F4" i="2"/>
</calcChain>
</file>

<file path=xl/sharedStrings.xml><?xml version="1.0" encoding="utf-8"?>
<sst xmlns="http://schemas.openxmlformats.org/spreadsheetml/2006/main" count="57" uniqueCount="18">
  <si>
    <t>voltage up</t>
  </si>
  <si>
    <t>current (A)</t>
  </si>
  <si>
    <t>magnetic field (T)</t>
  </si>
  <si>
    <t>voltage (V)</t>
  </si>
  <si>
    <t>voltage down</t>
  </si>
  <si>
    <t>additional voltage up</t>
  </si>
  <si>
    <t>bottom</t>
  </si>
  <si>
    <t>middle</t>
  </si>
  <si>
    <t>top</t>
  </si>
  <si>
    <t>No polarizer, no magnifying lense</t>
  </si>
  <si>
    <t>a_top</t>
  </si>
  <si>
    <t>a_bottom</t>
  </si>
  <si>
    <t>2a</t>
  </si>
  <si>
    <t>bottom_split</t>
  </si>
  <si>
    <t>top_split</t>
  </si>
  <si>
    <t>a</t>
  </si>
  <si>
    <t>2s</t>
  </si>
  <si>
    <t>s/a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</si>
</sst>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3DC3-A3CC-5B4F-8409-C99026C9C9D7}">
  <dimension ref="A1:K15"/>
  <sheetViews>
    <sheetView tabSelected="1" workbookViewId="0">
      <selection activeCell="A19" sqref="A19"/>
    </sheetView>
  </sheetViews>
  <sheetFormatPr baseColWidth="10" defaultRowHeight="16" x14ac:dyDescent="0.2"/>
  <cols>
    <col min="1" max="1" width="16.6640625" style="1" customWidth="1"/>
    <col min="2" max="2" width="19.6640625" style="1" customWidth="1"/>
    <col min="3" max="3" width="17" customWidth="1"/>
    <col min="5" max="5" width="16.1640625" style="1" customWidth="1"/>
    <col min="6" max="6" width="16.33203125" style="1" customWidth="1"/>
    <col min="7" max="7" width="17.5" style="1" customWidth="1"/>
    <col min="9" max="9" width="13.33203125" customWidth="1"/>
    <col min="10" max="10" width="14.5" customWidth="1"/>
    <col min="11" max="11" width="17.5" customWidth="1"/>
  </cols>
  <sheetData>
    <row r="1" spans="1:11" x14ac:dyDescent="0.2">
      <c r="A1" s="7" t="s">
        <v>0</v>
      </c>
      <c r="B1" s="7"/>
      <c r="C1" s="7"/>
      <c r="E1" s="7" t="s">
        <v>4</v>
      </c>
      <c r="F1" s="7"/>
      <c r="G1" s="7"/>
      <c r="I1" s="7" t="s">
        <v>5</v>
      </c>
      <c r="J1" s="7"/>
      <c r="K1" s="7"/>
    </row>
    <row r="2" spans="1:11" x14ac:dyDescent="0.2">
      <c r="A2" s="1" t="s">
        <v>3</v>
      </c>
      <c r="B2" s="1" t="s">
        <v>1</v>
      </c>
      <c r="C2" s="1" t="s">
        <v>2</v>
      </c>
      <c r="E2" s="1" t="s">
        <v>3</v>
      </c>
      <c r="F2" s="1" t="s">
        <v>1</v>
      </c>
      <c r="G2" s="1" t="s">
        <v>2</v>
      </c>
      <c r="I2" s="1" t="s">
        <v>3</v>
      </c>
      <c r="J2" s="1" t="s">
        <v>1</v>
      </c>
      <c r="K2" s="1" t="s">
        <v>2</v>
      </c>
    </row>
    <row r="3" spans="1:11" x14ac:dyDescent="0.2">
      <c r="A3" s="1">
        <v>0</v>
      </c>
      <c r="B3" s="2">
        <v>0</v>
      </c>
      <c r="C3" s="2">
        <v>4.0000000000000001E-3</v>
      </c>
      <c r="E3" s="1">
        <v>0</v>
      </c>
      <c r="F3" s="2">
        <v>0</v>
      </c>
      <c r="G3" s="1">
        <v>4.0000000000000001E-3</v>
      </c>
      <c r="I3" s="1">
        <v>8</v>
      </c>
      <c r="J3" s="3">
        <v>6.6</v>
      </c>
      <c r="K3" s="1">
        <v>0.39600000000000002</v>
      </c>
    </row>
    <row r="4" spans="1:11" x14ac:dyDescent="0.2">
      <c r="A4" s="1">
        <v>1</v>
      </c>
      <c r="B4" s="2">
        <v>0.93600000000000005</v>
      </c>
      <c r="C4" s="2">
        <v>5.7000000000000002E-2</v>
      </c>
      <c r="E4" s="1">
        <v>1</v>
      </c>
      <c r="F4" s="2">
        <v>0.94399999999999995</v>
      </c>
      <c r="G4" s="1">
        <v>6.0999999999999999E-2</v>
      </c>
      <c r="I4" s="1">
        <v>10</v>
      </c>
      <c r="J4" s="3">
        <v>8.16</v>
      </c>
      <c r="K4" s="1">
        <v>0.48699999999999999</v>
      </c>
    </row>
    <row r="5" spans="1:11" x14ac:dyDescent="0.2">
      <c r="A5" s="1">
        <v>2</v>
      </c>
      <c r="B5" s="2">
        <v>1.7110000000000001</v>
      </c>
      <c r="C5" s="2">
        <v>0.104</v>
      </c>
      <c r="E5" s="1">
        <v>2</v>
      </c>
      <c r="F5" s="2">
        <v>1.778</v>
      </c>
      <c r="G5" s="1">
        <v>0.112</v>
      </c>
    </row>
    <row r="6" spans="1:11" x14ac:dyDescent="0.2">
      <c r="A6" s="1">
        <v>3</v>
      </c>
      <c r="B6" s="2">
        <v>2.5449999999999999</v>
      </c>
      <c r="C6" s="2">
        <v>0.154</v>
      </c>
      <c r="E6" s="1">
        <v>3</v>
      </c>
      <c r="F6" s="2">
        <v>2.58</v>
      </c>
      <c r="G6" s="1">
        <v>0.161</v>
      </c>
    </row>
    <row r="7" spans="1:11" x14ac:dyDescent="0.2">
      <c r="A7" s="1">
        <v>4</v>
      </c>
      <c r="B7" s="2">
        <v>3.3420000000000001</v>
      </c>
      <c r="C7" s="2">
        <v>0.20200000000000001</v>
      </c>
      <c r="E7" s="1">
        <v>4</v>
      </c>
      <c r="F7" s="2">
        <v>3.3479999999999999</v>
      </c>
      <c r="G7" s="1">
        <v>0.20699999999999999</v>
      </c>
    </row>
    <row r="8" spans="1:11" x14ac:dyDescent="0.2">
      <c r="A8" s="1">
        <v>5</v>
      </c>
      <c r="B8" s="2">
        <v>4.0890000000000004</v>
      </c>
      <c r="C8" s="2">
        <v>0.247</v>
      </c>
      <c r="E8" s="1">
        <v>5</v>
      </c>
      <c r="F8" s="2">
        <v>4.1269999999999998</v>
      </c>
      <c r="G8" s="1">
        <v>0.254</v>
      </c>
    </row>
    <row r="9" spans="1:11" x14ac:dyDescent="0.2">
      <c r="A9" s="1">
        <v>6</v>
      </c>
      <c r="B9" s="2">
        <v>4.9800000000000004</v>
      </c>
      <c r="C9" s="2">
        <v>0.30099999999999999</v>
      </c>
      <c r="E9" s="1">
        <v>6</v>
      </c>
      <c r="F9" s="2">
        <v>4.9939999999999998</v>
      </c>
      <c r="G9" s="1">
        <v>0.30599999999999999</v>
      </c>
    </row>
    <row r="10" spans="1:11" x14ac:dyDescent="0.2">
      <c r="A10" s="1">
        <v>7</v>
      </c>
      <c r="B10" s="2">
        <v>5.7910000000000004</v>
      </c>
      <c r="C10" s="2">
        <v>0.34799999999999998</v>
      </c>
      <c r="E10" s="1">
        <v>7</v>
      </c>
      <c r="F10" s="1">
        <v>5.81</v>
      </c>
      <c r="G10" s="1">
        <v>0.35499999999999998</v>
      </c>
    </row>
    <row r="11" spans="1:11" x14ac:dyDescent="0.2">
      <c r="A11" s="1">
        <v>8</v>
      </c>
      <c r="B11" s="2">
        <v>6.5609999999999999</v>
      </c>
      <c r="C11" s="2">
        <v>0.39300000000000002</v>
      </c>
      <c r="E11" s="1">
        <v>8</v>
      </c>
      <c r="F11" s="1">
        <v>6.61</v>
      </c>
      <c r="G11" s="1">
        <v>0.40300000000000002</v>
      </c>
    </row>
    <row r="12" spans="1:11" x14ac:dyDescent="0.2">
      <c r="A12" s="1">
        <v>9</v>
      </c>
      <c r="B12" s="1">
        <v>7.38</v>
      </c>
      <c r="C12" s="2">
        <v>0.443</v>
      </c>
      <c r="E12" s="1">
        <v>9</v>
      </c>
      <c r="F12" s="1">
        <v>7.43</v>
      </c>
      <c r="G12" s="1">
        <v>0.45100000000000001</v>
      </c>
    </row>
    <row r="13" spans="1:11" x14ac:dyDescent="0.2">
      <c r="A13" s="1">
        <v>10</v>
      </c>
      <c r="B13" s="1">
        <v>8.23</v>
      </c>
      <c r="C13" s="2">
        <v>0.49099999999999999</v>
      </c>
      <c r="E13" s="1">
        <v>10</v>
      </c>
      <c r="F13" s="1">
        <v>8.19</v>
      </c>
      <c r="G13" s="1">
        <v>0.495</v>
      </c>
    </row>
    <row r="14" spans="1:11" x14ac:dyDescent="0.2">
      <c r="A14" s="1">
        <v>11</v>
      </c>
      <c r="B14" s="1">
        <v>8.98</v>
      </c>
      <c r="C14" s="2">
        <v>0.53100000000000003</v>
      </c>
      <c r="E14" s="1">
        <v>11</v>
      </c>
      <c r="F14" s="1">
        <v>8.9600000000000009</v>
      </c>
      <c r="G14" s="1">
        <v>0.53600000000000003</v>
      </c>
    </row>
    <row r="15" spans="1:11" x14ac:dyDescent="0.2">
      <c r="A15" s="1">
        <v>12</v>
      </c>
      <c r="B15" s="1">
        <v>9.77</v>
      </c>
      <c r="C15" s="2">
        <v>0.56999999999999995</v>
      </c>
      <c r="E15" s="1">
        <v>12</v>
      </c>
      <c r="F15" s="1">
        <v>9.84</v>
      </c>
      <c r="G15" s="1">
        <v>0.57099999999999995</v>
      </c>
    </row>
  </sheetData>
  <mergeCells count="3">
    <mergeCell ref="A1:C1"/>
    <mergeCell ref="E1:G1"/>
    <mergeCell ref="I1:K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AE82-99AC-F24B-A164-CB8B7DC1C2EC}">
  <dimension ref="A1:K12"/>
  <sheetViews>
    <sheetView workbookViewId="0">
      <selection activeCell="E2" sqref="E2"/>
    </sheetView>
  </sheetViews>
  <sheetFormatPr baseColWidth="10" defaultRowHeight="16" x14ac:dyDescent="0.2"/>
  <cols>
    <col min="1" max="1" width="16" style="1" customWidth="1"/>
    <col min="2" max="2" width="15.1640625" style="1" customWidth="1"/>
    <col min="3" max="3" width="14.83203125" style="1" customWidth="1"/>
    <col min="4" max="4" width="14.1640625" customWidth="1"/>
    <col min="5" max="5" width="14.5" style="1" customWidth="1"/>
    <col min="6" max="6" width="14.33203125" style="1" customWidth="1"/>
    <col min="7" max="7" width="18.83203125" style="1" customWidth="1"/>
    <col min="8" max="8" width="15.1640625" style="1" customWidth="1"/>
    <col min="9" max="9" width="17.5" style="1" customWidth="1"/>
    <col min="10" max="10" width="16.6640625" style="1" customWidth="1"/>
    <col min="11" max="11" width="12.1640625" customWidth="1"/>
  </cols>
  <sheetData>
    <row r="1" spans="1:11" x14ac:dyDescent="0.2">
      <c r="A1" s="1" t="s">
        <v>3</v>
      </c>
      <c r="B1" s="1" t="s">
        <v>1</v>
      </c>
      <c r="C1" s="1" t="s">
        <v>13</v>
      </c>
      <c r="D1" s="1" t="s">
        <v>14</v>
      </c>
      <c r="E1" s="1" t="s">
        <v>16</v>
      </c>
      <c r="F1" s="1" t="s">
        <v>17</v>
      </c>
      <c r="H1" s="7" t="s">
        <v>9</v>
      </c>
      <c r="I1" s="7"/>
      <c r="J1" s="7"/>
      <c r="K1" s="7"/>
    </row>
    <row r="2" spans="1:11" x14ac:dyDescent="0.2">
      <c r="A2" s="1">
        <v>6</v>
      </c>
      <c r="B2" s="1">
        <v>5.2060000000000004</v>
      </c>
      <c r="C2" s="4">
        <v>8.5</v>
      </c>
      <c r="D2" s="4">
        <v>1.2</v>
      </c>
      <c r="E2" s="4">
        <f>IF(C2-D2&gt;0,C2-D2,C2+100-D2)</f>
        <v>7.3</v>
      </c>
      <c r="F2" s="1">
        <f t="shared" ref="F2:F9" si="0">E2/$J$5</f>
        <v>0.11967213114754098</v>
      </c>
      <c r="H2" s="1" t="s">
        <v>1</v>
      </c>
      <c r="I2" s="1" t="s">
        <v>8</v>
      </c>
      <c r="J2" s="1" t="s">
        <v>7</v>
      </c>
      <c r="K2" s="1" t="s">
        <v>6</v>
      </c>
    </row>
    <row r="3" spans="1:11" x14ac:dyDescent="0.2">
      <c r="A3" s="1">
        <v>7</v>
      </c>
      <c r="B3" s="1">
        <v>6.0359999999999996</v>
      </c>
      <c r="C3" s="4">
        <v>11</v>
      </c>
      <c r="D3" s="4">
        <v>1.2</v>
      </c>
      <c r="E3" s="4">
        <f t="shared" ref="E3:E12" si="1">IF(C3-D3&gt;0,C3-D3,C3+100-D3)</f>
        <v>9.8000000000000007</v>
      </c>
      <c r="F3" s="1">
        <f t="shared" si="0"/>
        <v>0.16065573770491803</v>
      </c>
      <c r="H3" s="1">
        <v>0.01</v>
      </c>
      <c r="I3" s="1">
        <v>74.2</v>
      </c>
      <c r="J3" s="1">
        <v>0.8</v>
      </c>
      <c r="K3" s="1">
        <v>35.200000000000003</v>
      </c>
    </row>
    <row r="4" spans="1:11" x14ac:dyDescent="0.2">
      <c r="A4" s="1">
        <v>8</v>
      </c>
      <c r="B4" s="3">
        <v>6.76</v>
      </c>
      <c r="C4" s="4">
        <v>7</v>
      </c>
      <c r="D4" s="4">
        <v>96.8</v>
      </c>
      <c r="E4" s="4">
        <f t="shared" si="1"/>
        <v>10.200000000000003</v>
      </c>
      <c r="F4" s="1">
        <f t="shared" si="0"/>
        <v>0.16721311475409842</v>
      </c>
      <c r="H4" s="1" t="s">
        <v>10</v>
      </c>
      <c r="I4" s="1" t="s">
        <v>11</v>
      </c>
      <c r="J4" s="1" t="s">
        <v>12</v>
      </c>
      <c r="K4" s="1" t="s">
        <v>15</v>
      </c>
    </row>
    <row r="5" spans="1:11" x14ac:dyDescent="0.2">
      <c r="A5" s="1">
        <v>9</v>
      </c>
      <c r="B5" s="3">
        <v>7.53</v>
      </c>
      <c r="C5" s="4">
        <v>9.1999999999999993</v>
      </c>
      <c r="D5" s="4">
        <v>96.1</v>
      </c>
      <c r="E5" s="4">
        <f t="shared" si="1"/>
        <v>13.100000000000009</v>
      </c>
      <c r="F5" s="1">
        <f t="shared" si="0"/>
        <v>0.21475409836065587</v>
      </c>
      <c r="H5" s="4">
        <f>J3+100-I3</f>
        <v>26.599999999999994</v>
      </c>
      <c r="I5" s="4">
        <f>K3-J3</f>
        <v>34.400000000000006</v>
      </c>
      <c r="J5" s="4">
        <f>H5+I5</f>
        <v>61</v>
      </c>
      <c r="K5" s="4">
        <f>J5/2</f>
        <v>30.5</v>
      </c>
    </row>
    <row r="6" spans="1:11" x14ac:dyDescent="0.2">
      <c r="A6" s="1">
        <v>10</v>
      </c>
      <c r="B6" s="3">
        <v>8.3000000000000007</v>
      </c>
      <c r="C6" s="4">
        <v>10.3</v>
      </c>
      <c r="D6" s="4">
        <v>97</v>
      </c>
      <c r="E6" s="4">
        <f t="shared" si="1"/>
        <v>13.299999999999997</v>
      </c>
      <c r="F6" s="1">
        <f t="shared" si="0"/>
        <v>0.21803278688524586</v>
      </c>
    </row>
    <row r="7" spans="1:11" x14ac:dyDescent="0.2">
      <c r="A7" s="1">
        <v>11</v>
      </c>
      <c r="B7" s="3">
        <v>9</v>
      </c>
      <c r="C7" s="4">
        <v>11.1</v>
      </c>
      <c r="D7" s="4">
        <v>97.6</v>
      </c>
      <c r="E7" s="4">
        <f t="shared" si="1"/>
        <v>13.5</v>
      </c>
      <c r="F7" s="1">
        <f t="shared" si="0"/>
        <v>0.22131147540983606</v>
      </c>
    </row>
    <row r="8" spans="1:11" x14ac:dyDescent="0.2">
      <c r="A8" s="1">
        <v>12</v>
      </c>
      <c r="B8" s="3">
        <v>9.77</v>
      </c>
      <c r="C8" s="4">
        <v>12.8</v>
      </c>
      <c r="D8" s="4">
        <v>97.8</v>
      </c>
      <c r="E8" s="4">
        <f t="shared" si="1"/>
        <v>15</v>
      </c>
      <c r="F8" s="1">
        <f t="shared" si="0"/>
        <v>0.24590163934426229</v>
      </c>
    </row>
    <row r="9" spans="1:11" x14ac:dyDescent="0.2">
      <c r="A9" s="5">
        <v>6</v>
      </c>
      <c r="B9" s="1">
        <v>5.2039999999999997</v>
      </c>
      <c r="C9" s="1">
        <v>3.1</v>
      </c>
      <c r="D9" s="4">
        <v>94.8</v>
      </c>
      <c r="E9" s="1">
        <f t="shared" si="1"/>
        <v>8.2999999999999972</v>
      </c>
      <c r="F9" s="1">
        <f t="shared" si="0"/>
        <v>0.13606557377049175</v>
      </c>
    </row>
    <row r="10" spans="1:11" x14ac:dyDescent="0.2">
      <c r="A10" s="5">
        <v>7</v>
      </c>
      <c r="B10" s="1">
        <v>6.0039999999999996</v>
      </c>
      <c r="C10" s="1">
        <v>5.2</v>
      </c>
      <c r="D10" s="1">
        <v>93.6</v>
      </c>
      <c r="E10" s="1">
        <f t="shared" si="1"/>
        <v>11.600000000000009</v>
      </c>
      <c r="F10" s="1">
        <f t="shared" ref="F10:F12" si="2">E10/$J$5</f>
        <v>0.19016393442622964</v>
      </c>
    </row>
    <row r="11" spans="1:11" x14ac:dyDescent="0.2">
      <c r="A11" s="5">
        <v>8</v>
      </c>
      <c r="B11" s="1">
        <v>6.77</v>
      </c>
      <c r="C11" s="1">
        <v>4.8</v>
      </c>
      <c r="D11" s="1">
        <v>95</v>
      </c>
      <c r="E11" s="1">
        <f t="shared" si="1"/>
        <v>9.7999999999999972</v>
      </c>
      <c r="F11" s="1">
        <f t="shared" si="2"/>
        <v>0.16065573770491798</v>
      </c>
    </row>
    <row r="12" spans="1:11" x14ac:dyDescent="0.2">
      <c r="A12" s="5">
        <v>7</v>
      </c>
      <c r="B12" s="1">
        <v>6.0670000000000002</v>
      </c>
      <c r="C12" s="1">
        <v>5.4</v>
      </c>
      <c r="D12" s="1">
        <v>98.2</v>
      </c>
      <c r="E12" s="1">
        <f t="shared" si="1"/>
        <v>7.2000000000000028</v>
      </c>
      <c r="F12" s="1">
        <f t="shared" si="2"/>
        <v>0.11803278688524595</v>
      </c>
    </row>
  </sheetData>
  <mergeCells count="1"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83A8-1F7A-7648-BF39-8ED11F7F7E99}">
  <dimension ref="A1:K12"/>
  <sheetViews>
    <sheetView workbookViewId="0">
      <selection activeCell="A9" sqref="A9"/>
    </sheetView>
  </sheetViews>
  <sheetFormatPr baseColWidth="10" defaultRowHeight="16" x14ac:dyDescent="0.2"/>
  <cols>
    <col min="1" max="1" width="16" style="1" customWidth="1"/>
    <col min="2" max="2" width="15.1640625" style="1" customWidth="1"/>
    <col min="3" max="3" width="14.83203125" style="1" customWidth="1"/>
    <col min="4" max="4" width="14.1640625" customWidth="1"/>
    <col min="5" max="5" width="14.5" style="1" customWidth="1"/>
    <col min="6" max="6" width="14.33203125" style="1" customWidth="1"/>
    <col min="7" max="7" width="18.83203125" style="1" customWidth="1"/>
    <col min="8" max="8" width="15.1640625" style="1" customWidth="1"/>
    <col min="9" max="9" width="17.5" style="1" customWidth="1"/>
    <col min="10" max="10" width="16.6640625" style="1" customWidth="1"/>
    <col min="11" max="11" width="12.1640625" customWidth="1"/>
  </cols>
  <sheetData>
    <row r="1" spans="1:11" x14ac:dyDescent="0.2">
      <c r="A1" s="1" t="s">
        <v>3</v>
      </c>
      <c r="B1" s="1" t="s">
        <v>1</v>
      </c>
      <c r="C1" s="1" t="s">
        <v>13</v>
      </c>
      <c r="D1" s="1" t="s">
        <v>14</v>
      </c>
      <c r="E1" s="1" t="s">
        <v>16</v>
      </c>
      <c r="F1" s="1" t="s">
        <v>17</v>
      </c>
      <c r="H1" s="7" t="s">
        <v>9</v>
      </c>
      <c r="I1" s="7"/>
      <c r="J1" s="7"/>
      <c r="K1" s="7"/>
    </row>
    <row r="2" spans="1:11" x14ac:dyDescent="0.2">
      <c r="A2" s="1">
        <v>5</v>
      </c>
      <c r="B2" s="1">
        <v>4.1509999999999998</v>
      </c>
      <c r="C2" s="4">
        <v>3.6</v>
      </c>
      <c r="D2" s="4">
        <v>99.8</v>
      </c>
      <c r="E2" s="4">
        <f>IF(C2-D2&gt;0,C2-D2,C2+100-D2)</f>
        <v>3.7999999999999972</v>
      </c>
      <c r="F2" s="1">
        <f t="shared" ref="F2:F9" si="0">E2/$J$5</f>
        <v>5.9374999999999956E-2</v>
      </c>
      <c r="H2" s="1" t="s">
        <v>1</v>
      </c>
      <c r="I2" s="1" t="s">
        <v>8</v>
      </c>
      <c r="J2" s="1" t="s">
        <v>7</v>
      </c>
      <c r="K2" s="1" t="s">
        <v>6</v>
      </c>
    </row>
    <row r="3" spans="1:11" x14ac:dyDescent="0.2">
      <c r="A3" s="1">
        <v>6</v>
      </c>
      <c r="B3" s="2">
        <v>5</v>
      </c>
      <c r="C3" s="4">
        <v>4</v>
      </c>
      <c r="D3" s="4">
        <v>98.2</v>
      </c>
      <c r="E3" s="4">
        <f t="shared" ref="E3:E9" si="1">IF(C3-D3&gt;0,C3-D3,C3+100-D3)</f>
        <v>5.7999999999999972</v>
      </c>
      <c r="F3" s="1">
        <f t="shared" si="0"/>
        <v>9.0624999999999956E-2</v>
      </c>
      <c r="H3" s="1">
        <v>1E-3</v>
      </c>
      <c r="I3" s="4">
        <v>75</v>
      </c>
      <c r="J3" s="1">
        <v>1.7</v>
      </c>
      <c r="K3" s="4">
        <v>39</v>
      </c>
    </row>
    <row r="4" spans="1:11" x14ac:dyDescent="0.2">
      <c r="A4" s="1">
        <v>7</v>
      </c>
      <c r="B4" s="2">
        <v>5.8159999999999998</v>
      </c>
      <c r="C4" s="4">
        <v>5.6</v>
      </c>
      <c r="D4" s="4">
        <v>97.8</v>
      </c>
      <c r="E4" s="4">
        <f t="shared" si="1"/>
        <v>7.7999999999999972</v>
      </c>
      <c r="F4" s="1">
        <f t="shared" si="0"/>
        <v>0.12187499999999996</v>
      </c>
      <c r="H4" s="1" t="s">
        <v>10</v>
      </c>
      <c r="I4" s="1" t="s">
        <v>11</v>
      </c>
      <c r="J4" s="1" t="s">
        <v>12</v>
      </c>
      <c r="K4" s="1" t="s">
        <v>15</v>
      </c>
    </row>
    <row r="5" spans="1:11" x14ac:dyDescent="0.2">
      <c r="A5" s="1">
        <v>8</v>
      </c>
      <c r="B5" s="2">
        <v>6.56</v>
      </c>
      <c r="C5" s="4">
        <v>6.8</v>
      </c>
      <c r="D5" s="4">
        <v>96.3</v>
      </c>
      <c r="E5" s="4">
        <f t="shared" si="1"/>
        <v>10.5</v>
      </c>
      <c r="F5" s="1">
        <f t="shared" si="0"/>
        <v>0.1640625</v>
      </c>
      <c r="H5" s="4">
        <f>J3+100-I3</f>
        <v>26.700000000000003</v>
      </c>
      <c r="I5" s="4">
        <f>K3-J3</f>
        <v>37.299999999999997</v>
      </c>
      <c r="J5" s="4">
        <f>H5+I5</f>
        <v>64</v>
      </c>
      <c r="K5" s="4">
        <f>J5/2</f>
        <v>32</v>
      </c>
    </row>
    <row r="6" spans="1:11" x14ac:dyDescent="0.2">
      <c r="A6" s="1">
        <v>9</v>
      </c>
      <c r="B6" s="3">
        <v>7.43</v>
      </c>
      <c r="C6" s="4">
        <v>7.7</v>
      </c>
      <c r="D6" s="4">
        <v>95.4</v>
      </c>
      <c r="E6" s="4">
        <f t="shared" si="1"/>
        <v>12.299999999999997</v>
      </c>
      <c r="F6" s="1">
        <f t="shared" si="0"/>
        <v>0.19218749999999996</v>
      </c>
    </row>
    <row r="7" spans="1:11" x14ac:dyDescent="0.2">
      <c r="A7" s="1">
        <v>10</v>
      </c>
      <c r="B7" s="3">
        <v>8.1199999999999992</v>
      </c>
      <c r="C7" s="4">
        <v>7.3</v>
      </c>
      <c r="D7" s="4">
        <v>94.4</v>
      </c>
      <c r="E7" s="4">
        <f t="shared" si="1"/>
        <v>12.899999999999991</v>
      </c>
      <c r="F7" s="1">
        <f t="shared" si="0"/>
        <v>0.20156249999999987</v>
      </c>
    </row>
    <row r="8" spans="1:11" x14ac:dyDescent="0.2">
      <c r="A8" s="1">
        <v>11</v>
      </c>
      <c r="B8" s="3">
        <v>8.84</v>
      </c>
      <c r="C8" s="4">
        <v>8.3000000000000007</v>
      </c>
      <c r="D8" s="4">
        <v>94.2</v>
      </c>
      <c r="E8" s="4">
        <f t="shared" si="1"/>
        <v>14.099999999999994</v>
      </c>
      <c r="F8" s="1">
        <f t="shared" si="0"/>
        <v>0.22031249999999991</v>
      </c>
    </row>
    <row r="9" spans="1:11" x14ac:dyDescent="0.2">
      <c r="A9" s="1">
        <v>12</v>
      </c>
      <c r="B9" s="1">
        <v>9.6199999999999992</v>
      </c>
      <c r="C9" s="4">
        <v>9</v>
      </c>
      <c r="D9" s="1">
        <v>94.2</v>
      </c>
      <c r="E9" s="4">
        <f t="shared" si="1"/>
        <v>14.799999999999997</v>
      </c>
      <c r="F9" s="1">
        <f t="shared" si="0"/>
        <v>0.23124999999999996</v>
      </c>
    </row>
    <row r="10" spans="1:11" x14ac:dyDescent="0.2">
      <c r="A10" s="6"/>
      <c r="B10" s="6"/>
      <c r="C10" s="6"/>
      <c r="D10" s="6"/>
      <c r="E10" s="6"/>
      <c r="F10" s="6"/>
      <c r="G10" s="6"/>
    </row>
    <row r="11" spans="1:11" x14ac:dyDescent="0.2">
      <c r="A11" s="6"/>
      <c r="B11" s="6"/>
      <c r="C11" s="6"/>
      <c r="D11" s="6"/>
      <c r="E11" s="6"/>
      <c r="F11" s="6"/>
      <c r="G11" s="6"/>
    </row>
    <row r="12" spans="1:11" x14ac:dyDescent="0.2">
      <c r="A12" s="6"/>
      <c r="B12" s="6"/>
      <c r="C12" s="6"/>
      <c r="D12" s="6"/>
      <c r="E12" s="6"/>
      <c r="F12" s="6"/>
      <c r="G12" s="6"/>
    </row>
  </sheetData>
  <mergeCells count="1">
    <mergeCell ref="H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50AA-4334-A046-9E4B-E8DD24416BDC}">
  <dimension ref="A1:K12"/>
  <sheetViews>
    <sheetView workbookViewId="0">
      <selection activeCell="B7" sqref="B7"/>
    </sheetView>
  </sheetViews>
  <sheetFormatPr baseColWidth="10" defaultRowHeight="16" x14ac:dyDescent="0.2"/>
  <cols>
    <col min="1" max="1" width="16" style="1" customWidth="1"/>
    <col min="2" max="2" width="15.1640625" style="1" customWidth="1"/>
    <col min="3" max="3" width="14.83203125" style="1" customWidth="1"/>
    <col min="4" max="4" width="14.1640625" customWidth="1"/>
    <col min="5" max="5" width="14.5" style="1" customWidth="1"/>
    <col min="6" max="6" width="14.33203125" style="1" customWidth="1"/>
    <col min="7" max="7" width="18.83203125" style="1" customWidth="1"/>
    <col min="8" max="8" width="15.1640625" style="1" customWidth="1"/>
    <col min="9" max="9" width="17.5" style="1" customWidth="1"/>
    <col min="10" max="10" width="16.6640625" style="1" customWidth="1"/>
    <col min="11" max="11" width="12.1640625" customWidth="1"/>
  </cols>
  <sheetData>
    <row r="1" spans="1:11" x14ac:dyDescent="0.2">
      <c r="A1" s="1" t="s">
        <v>3</v>
      </c>
      <c r="B1" s="1" t="s">
        <v>1</v>
      </c>
      <c r="C1" s="1" t="s">
        <v>13</v>
      </c>
      <c r="D1" s="1" t="s">
        <v>14</v>
      </c>
      <c r="E1" s="1" t="s">
        <v>16</v>
      </c>
      <c r="F1" s="1" t="s">
        <v>17</v>
      </c>
      <c r="H1" s="7" t="s">
        <v>9</v>
      </c>
      <c r="I1" s="7"/>
      <c r="J1" s="7"/>
      <c r="K1" s="7"/>
    </row>
    <row r="2" spans="1:11" x14ac:dyDescent="0.2">
      <c r="A2" s="1">
        <v>6</v>
      </c>
      <c r="B2" s="1">
        <v>4.9939999999999998</v>
      </c>
      <c r="C2" s="4">
        <v>99</v>
      </c>
      <c r="D2" s="4">
        <v>92.2</v>
      </c>
      <c r="E2" s="4">
        <f>IF(C2-D2&gt;0,C2-D2,C2+100-D2)</f>
        <v>6.7999999999999972</v>
      </c>
      <c r="F2" s="1">
        <f t="shared" ref="F2:F7" si="0">E2/$J$5</f>
        <v>0.14782608695652169</v>
      </c>
      <c r="H2" s="1" t="s">
        <v>1</v>
      </c>
      <c r="I2" s="1" t="s">
        <v>8</v>
      </c>
      <c r="J2" s="1" t="s">
        <v>7</v>
      </c>
      <c r="K2" s="1" t="s">
        <v>6</v>
      </c>
    </row>
    <row r="3" spans="1:11" x14ac:dyDescent="0.2">
      <c r="A3" s="1">
        <v>7</v>
      </c>
      <c r="B3" s="2">
        <v>5.78</v>
      </c>
      <c r="C3" s="4">
        <v>0</v>
      </c>
      <c r="D3" s="4">
        <v>92.1</v>
      </c>
      <c r="E3" s="4">
        <f t="shared" ref="E3:E7" si="1">IF(C3-D3&gt;0,C3-D3,C3+100-D3)</f>
        <v>7.9000000000000057</v>
      </c>
      <c r="F3" s="1">
        <f t="shared" si="0"/>
        <v>0.17173913043478273</v>
      </c>
      <c r="H3" s="2">
        <v>0</v>
      </c>
      <c r="I3" s="1">
        <v>75.400000000000006</v>
      </c>
      <c r="J3" s="4">
        <v>96</v>
      </c>
      <c r="K3" s="1">
        <v>21.4</v>
      </c>
    </row>
    <row r="4" spans="1:11" x14ac:dyDescent="0.2">
      <c r="A4" s="1">
        <v>8</v>
      </c>
      <c r="B4" s="2">
        <v>6.5940000000000003</v>
      </c>
      <c r="C4" s="4">
        <v>0.4</v>
      </c>
      <c r="D4" s="4">
        <v>91.1</v>
      </c>
      <c r="E4" s="4">
        <f t="shared" si="1"/>
        <v>9.3000000000000114</v>
      </c>
      <c r="F4" s="1">
        <f t="shared" si="0"/>
        <v>0.20217391304347851</v>
      </c>
      <c r="H4" s="1" t="s">
        <v>10</v>
      </c>
      <c r="I4" s="1" t="s">
        <v>11</v>
      </c>
      <c r="J4" s="1" t="s">
        <v>12</v>
      </c>
      <c r="K4" s="1" t="s">
        <v>15</v>
      </c>
    </row>
    <row r="5" spans="1:11" x14ac:dyDescent="0.2">
      <c r="A5" s="1">
        <v>9</v>
      </c>
      <c r="B5" s="3">
        <v>7.4</v>
      </c>
      <c r="C5" s="4">
        <v>1.7</v>
      </c>
      <c r="D5" s="4">
        <v>90.3</v>
      </c>
      <c r="E5" s="4">
        <f t="shared" si="1"/>
        <v>11.400000000000006</v>
      </c>
      <c r="F5" s="1">
        <f t="shared" si="0"/>
        <v>0.24782608695652186</v>
      </c>
      <c r="H5" s="4">
        <f>J3-I3</f>
        <v>20.599999999999994</v>
      </c>
      <c r="I5" s="4">
        <f>K3+100-J3</f>
        <v>25.400000000000006</v>
      </c>
      <c r="J5" s="4">
        <f>H5+I5</f>
        <v>46</v>
      </c>
      <c r="K5" s="4">
        <f>J5/2</f>
        <v>23</v>
      </c>
    </row>
    <row r="6" spans="1:11" x14ac:dyDescent="0.2">
      <c r="A6" s="1">
        <v>10</v>
      </c>
      <c r="B6" s="3">
        <v>8.1300000000000008</v>
      </c>
      <c r="C6" s="4">
        <v>2.4</v>
      </c>
      <c r="D6" s="4">
        <v>89.1</v>
      </c>
      <c r="E6" s="4">
        <f t="shared" si="1"/>
        <v>13.300000000000011</v>
      </c>
      <c r="F6" s="1">
        <f t="shared" si="0"/>
        <v>0.28913043478260897</v>
      </c>
    </row>
    <row r="7" spans="1:11" x14ac:dyDescent="0.2">
      <c r="A7" s="1">
        <v>11</v>
      </c>
      <c r="B7" s="3">
        <v>8.86</v>
      </c>
      <c r="C7" s="4">
        <v>3.6</v>
      </c>
      <c r="D7" s="4">
        <v>89.1</v>
      </c>
      <c r="E7" s="4">
        <f t="shared" si="1"/>
        <v>14.5</v>
      </c>
      <c r="F7" s="1">
        <f t="shared" si="0"/>
        <v>0.31521739130434784</v>
      </c>
    </row>
    <row r="8" spans="1:11" x14ac:dyDescent="0.2">
      <c r="B8" s="3"/>
      <c r="C8" s="4"/>
      <c r="D8" s="4"/>
      <c r="E8" s="4"/>
    </row>
    <row r="9" spans="1:11" x14ac:dyDescent="0.2">
      <c r="A9" s="5"/>
      <c r="D9" s="4"/>
    </row>
    <row r="10" spans="1:11" x14ac:dyDescent="0.2">
      <c r="A10" s="5"/>
      <c r="D10" s="1"/>
    </row>
    <row r="11" spans="1:11" x14ac:dyDescent="0.2">
      <c r="A11" s="5"/>
      <c r="D11" s="1"/>
    </row>
    <row r="12" spans="1:11" x14ac:dyDescent="0.2">
      <c r="A12" s="5"/>
      <c r="D12" s="1"/>
    </row>
  </sheetData>
  <mergeCells count="1"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</vt:lpstr>
      <vt:lpstr>cd_per</vt:lpstr>
      <vt:lpstr>cd_par</vt:lpstr>
      <vt:lpstr>hg_per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Gonghan</dc:creator>
  <cp:lastModifiedBy>Xu, Gonghan</cp:lastModifiedBy>
  <dcterms:created xsi:type="dcterms:W3CDTF">2018-02-12T22:38:21Z</dcterms:created>
  <dcterms:modified xsi:type="dcterms:W3CDTF">2018-02-25T17:13:53Z</dcterms:modified>
</cp:coreProperties>
</file>