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BaiduSyncdisk\沈阳工业大学\name\"/>
    </mc:Choice>
  </mc:AlternateContent>
  <bookViews>
    <workbookView windowWidth="25600" windowHeight="12080"/>
  </bookViews>
  <sheets>
    <sheet name="导师信息" sheetId="1" r:id="rId1"/>
    <sheet name="按栏目明细" sheetId="2" r:id="rId2"/>
    <sheet name="说明与来源" sheetId="3" r:id="rId3"/>
  </sheets>
  <definedNames>
    <definedName name="_xlnm._FilterDatabase" localSheetId="0" hidden="1">导师信息!$A$3:$K$63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D679D2479D614A07AE084138265916A5" descr="Picture"/>
        <xdr:cNvPicPr/>
      </xdr:nvPicPr>
      <xdr:blipFill>
        <a:blip r:embed="rId1" cstate="print"/>
        <a:stretch>
          <a:fillRect/>
        </a:stretch>
      </xdr:blipFill>
      <xdr:spPr>
        <a:xfrm>
          <a:off x="6775450" y="838200"/>
          <a:ext cx="885825" cy="1333500"/>
        </a:xfrm>
        <a:prstGeom prst="rect">
          <a:avLst/>
        </a:prstGeom>
      </xdr:spPr>
    </xdr:pic>
  </etc:cellImage>
  <etc:cellImage>
    <xdr:pic>
      <xdr:nvPicPr>
        <xdr:cNvPr id="3" name="ID_D260FA39982F4E69AB8E44D708E1C57A" descr="Picture"/>
        <xdr:cNvPicPr/>
      </xdr:nvPicPr>
      <xdr:blipFill>
        <a:blip r:embed="rId2" cstate="print"/>
        <a:stretch>
          <a:fillRect/>
        </a:stretch>
      </xdr:blipFill>
      <xdr:spPr>
        <a:xfrm>
          <a:off x="6775450" y="4781550"/>
          <a:ext cx="885825" cy="1333500"/>
        </a:xfrm>
        <a:prstGeom prst="rect">
          <a:avLst/>
        </a:prstGeom>
      </xdr:spPr>
    </xdr:pic>
  </etc:cellImage>
  <etc:cellImage>
    <xdr:pic>
      <xdr:nvPicPr>
        <xdr:cNvPr id="4" name="ID_44585460B8474D738019963C60198BF4" descr="Picture"/>
        <xdr:cNvPicPr/>
      </xdr:nvPicPr>
      <xdr:blipFill>
        <a:blip r:embed="rId3" cstate="print"/>
        <a:stretch>
          <a:fillRect/>
        </a:stretch>
      </xdr:blipFill>
      <xdr:spPr>
        <a:xfrm>
          <a:off x="6775450" y="7251700"/>
          <a:ext cx="885825" cy="1333500"/>
        </a:xfrm>
        <a:prstGeom prst="rect">
          <a:avLst/>
        </a:prstGeom>
      </xdr:spPr>
    </xdr:pic>
  </etc:cellImage>
  <etc:cellImage>
    <xdr:pic>
      <xdr:nvPicPr>
        <xdr:cNvPr id="5" name="ID_B7FD5920373947C792A160428B0682E4" descr="Picture"/>
        <xdr:cNvPicPr/>
      </xdr:nvPicPr>
      <xdr:blipFill>
        <a:blip r:embed="rId4" cstate="print"/>
        <a:stretch>
          <a:fillRect/>
        </a:stretch>
      </xdr:blipFill>
      <xdr:spPr>
        <a:xfrm>
          <a:off x="6775450" y="10274300"/>
          <a:ext cx="885825" cy="1333500"/>
        </a:xfrm>
        <a:prstGeom prst="rect">
          <a:avLst/>
        </a:prstGeom>
      </xdr:spPr>
    </xdr:pic>
  </etc:cellImage>
  <etc:cellImage>
    <xdr:pic>
      <xdr:nvPicPr>
        <xdr:cNvPr id="6" name="ID_B9F8B725E55D4DE4A9B04F6A15D8DD6E" descr="Picture"/>
        <xdr:cNvPicPr/>
      </xdr:nvPicPr>
      <xdr:blipFill>
        <a:blip r:embed="rId5" cstate="print"/>
        <a:stretch>
          <a:fillRect/>
        </a:stretch>
      </xdr:blipFill>
      <xdr:spPr>
        <a:xfrm>
          <a:off x="6775450" y="12928600"/>
          <a:ext cx="885825" cy="1333500"/>
        </a:xfrm>
        <a:prstGeom prst="rect">
          <a:avLst/>
        </a:prstGeom>
      </xdr:spPr>
    </xdr:pic>
  </etc:cellImage>
  <etc:cellImage>
    <xdr:pic>
      <xdr:nvPicPr>
        <xdr:cNvPr id="7" name="ID_490F9783C10548628E6E39DA70A2CAB8" descr="Picture"/>
        <xdr:cNvPicPr/>
      </xdr:nvPicPr>
      <xdr:blipFill>
        <a:blip r:embed="rId6" cstate="print"/>
        <a:stretch>
          <a:fillRect/>
        </a:stretch>
      </xdr:blipFill>
      <xdr:spPr>
        <a:xfrm>
          <a:off x="6775450" y="15582900"/>
          <a:ext cx="885825" cy="1333500"/>
        </a:xfrm>
        <a:prstGeom prst="rect">
          <a:avLst/>
        </a:prstGeom>
      </xdr:spPr>
    </xdr:pic>
  </etc:cellImage>
  <etc:cellImage>
    <xdr:pic>
      <xdr:nvPicPr>
        <xdr:cNvPr id="8" name="ID_123A6E536B7B4E03BE2B0CF578C92BFD" descr="Picture"/>
        <xdr:cNvPicPr/>
      </xdr:nvPicPr>
      <xdr:blipFill>
        <a:blip r:embed="rId7" cstate="print"/>
        <a:stretch>
          <a:fillRect/>
        </a:stretch>
      </xdr:blipFill>
      <xdr:spPr>
        <a:xfrm>
          <a:off x="6775450" y="17316450"/>
          <a:ext cx="885825" cy="1333500"/>
        </a:xfrm>
        <a:prstGeom prst="rect">
          <a:avLst/>
        </a:prstGeom>
      </xdr:spPr>
    </xdr:pic>
  </etc:cellImage>
  <etc:cellImage>
    <xdr:pic>
      <xdr:nvPicPr>
        <xdr:cNvPr id="11" name="ID_9211AC04817046B994CD35D3869C79A0" descr="Picture"/>
        <xdr:cNvPicPr/>
      </xdr:nvPicPr>
      <xdr:blipFill>
        <a:blip r:embed="rId8" cstate="print"/>
        <a:stretch>
          <a:fillRect/>
        </a:stretch>
      </xdr:blipFill>
      <xdr:spPr>
        <a:xfrm>
          <a:off x="6775450" y="26536650"/>
          <a:ext cx="885825" cy="1333500"/>
        </a:xfrm>
        <a:prstGeom prst="rect">
          <a:avLst/>
        </a:prstGeom>
      </xdr:spPr>
    </xdr:pic>
  </etc:cellImage>
  <etc:cellImage>
    <xdr:pic>
      <xdr:nvPicPr>
        <xdr:cNvPr id="10" name="ID_794AF2C7B5A44B17B853C13B96F6382D" descr="Picture"/>
        <xdr:cNvPicPr/>
      </xdr:nvPicPr>
      <xdr:blipFill>
        <a:blip r:embed="rId9" cstate="print"/>
        <a:stretch>
          <a:fillRect/>
        </a:stretch>
      </xdr:blipFill>
      <xdr:spPr>
        <a:xfrm>
          <a:off x="6775450" y="24987250"/>
          <a:ext cx="885825" cy="1333500"/>
        </a:xfrm>
        <a:prstGeom prst="rect">
          <a:avLst/>
        </a:prstGeom>
      </xdr:spPr>
    </xdr:pic>
  </etc:cellImage>
  <etc:cellImage>
    <xdr:pic>
      <xdr:nvPicPr>
        <xdr:cNvPr id="9" name="ID_E3B05136FD234EA3A7FEA79550FBC527" descr="Picture"/>
        <xdr:cNvPicPr/>
      </xdr:nvPicPr>
      <xdr:blipFill>
        <a:blip r:embed="rId10" cstate="print"/>
        <a:stretch>
          <a:fillRect/>
        </a:stretch>
      </xdr:blipFill>
      <xdr:spPr>
        <a:xfrm>
          <a:off x="6775450" y="22517100"/>
          <a:ext cx="885825" cy="1333500"/>
        </a:xfrm>
        <a:prstGeom prst="rect">
          <a:avLst/>
        </a:prstGeom>
      </xdr:spPr>
    </xdr:pic>
  </etc:cellImage>
  <etc:cellImage>
    <xdr:pic>
      <xdr:nvPicPr>
        <xdr:cNvPr id="12" name="ID_E5B840A476D84A989DFD304E205AFE16" descr="Picture"/>
        <xdr:cNvPicPr/>
      </xdr:nvPicPr>
      <xdr:blipFill>
        <a:blip r:embed="rId11" cstate="print"/>
        <a:stretch>
          <a:fillRect/>
        </a:stretch>
      </xdr:blipFill>
      <xdr:spPr>
        <a:xfrm>
          <a:off x="6775450" y="29375100"/>
          <a:ext cx="885825" cy="1333500"/>
        </a:xfrm>
        <a:prstGeom prst="rect">
          <a:avLst/>
        </a:prstGeom>
      </xdr:spPr>
    </xdr:pic>
  </etc:cellImage>
  <etc:cellImage>
    <xdr:pic>
      <xdr:nvPicPr>
        <xdr:cNvPr id="13" name="ID_FDE7DC05A79048B4A1DE2A72BC7B65F6" descr="Picture"/>
        <xdr:cNvPicPr/>
      </xdr:nvPicPr>
      <xdr:blipFill>
        <a:blip r:embed="rId12" cstate="print"/>
        <a:stretch>
          <a:fillRect/>
        </a:stretch>
      </xdr:blipFill>
      <xdr:spPr>
        <a:xfrm>
          <a:off x="6775450" y="32397700"/>
          <a:ext cx="885825" cy="1333500"/>
        </a:xfrm>
        <a:prstGeom prst="rect">
          <a:avLst/>
        </a:prstGeom>
      </xdr:spPr>
    </xdr:pic>
  </etc:cellImage>
  <etc:cellImage>
    <xdr:pic>
      <xdr:nvPicPr>
        <xdr:cNvPr id="14" name="ID_029BD41FE9C54D8FB72DFFCB4C241805" descr="Picture"/>
        <xdr:cNvPicPr/>
      </xdr:nvPicPr>
      <xdr:blipFill>
        <a:blip r:embed="rId13" cstate="print"/>
        <a:stretch>
          <a:fillRect/>
        </a:stretch>
      </xdr:blipFill>
      <xdr:spPr>
        <a:xfrm>
          <a:off x="6775450" y="34683700"/>
          <a:ext cx="885825" cy="1333500"/>
        </a:xfrm>
        <a:prstGeom prst="rect">
          <a:avLst/>
        </a:prstGeom>
      </xdr:spPr>
    </xdr:pic>
  </etc:cellImage>
  <etc:cellImage>
    <xdr:pic>
      <xdr:nvPicPr>
        <xdr:cNvPr id="15" name="ID_DCDCDDC88E254218AF7624153241E703" descr="Picture"/>
        <xdr:cNvPicPr/>
      </xdr:nvPicPr>
      <xdr:blipFill>
        <a:blip r:embed="rId14" cstate="print"/>
        <a:stretch>
          <a:fillRect/>
        </a:stretch>
      </xdr:blipFill>
      <xdr:spPr>
        <a:xfrm>
          <a:off x="6775450" y="38258750"/>
          <a:ext cx="885825" cy="1333500"/>
        </a:xfrm>
        <a:prstGeom prst="rect">
          <a:avLst/>
        </a:prstGeom>
      </xdr:spPr>
    </xdr:pic>
  </etc:cellImage>
  <etc:cellImage>
    <xdr:pic>
      <xdr:nvPicPr>
        <xdr:cNvPr id="16" name="ID_9C31DBD3C1424A6A8275CE268D1F96A5" descr="Picture"/>
        <xdr:cNvPicPr/>
      </xdr:nvPicPr>
      <xdr:blipFill>
        <a:blip r:embed="rId15" cstate="print"/>
        <a:stretch>
          <a:fillRect/>
        </a:stretch>
      </xdr:blipFill>
      <xdr:spPr>
        <a:xfrm>
          <a:off x="6775450" y="39808150"/>
          <a:ext cx="885825" cy="1333500"/>
        </a:xfrm>
        <a:prstGeom prst="rect">
          <a:avLst/>
        </a:prstGeom>
      </xdr:spPr>
    </xdr:pic>
  </etc:cellImage>
  <etc:cellImage>
    <xdr:pic>
      <xdr:nvPicPr>
        <xdr:cNvPr id="17" name="ID_F59137F3B1774FAEBBC5B0B35D21115C" descr="Picture"/>
        <xdr:cNvPicPr/>
      </xdr:nvPicPr>
      <xdr:blipFill>
        <a:blip r:embed="rId16" cstate="print"/>
        <a:stretch>
          <a:fillRect/>
        </a:stretch>
      </xdr:blipFill>
      <xdr:spPr>
        <a:xfrm>
          <a:off x="6775450" y="42094150"/>
          <a:ext cx="885825" cy="1333500"/>
        </a:xfrm>
        <a:prstGeom prst="rect">
          <a:avLst/>
        </a:prstGeom>
      </xdr:spPr>
    </xdr:pic>
  </etc:cellImage>
  <etc:cellImage>
    <xdr:pic>
      <xdr:nvPicPr>
        <xdr:cNvPr id="18" name="ID_83F534FBF7894D1FBAF0ABC235F8BDD5" descr="Picture"/>
        <xdr:cNvPicPr/>
      </xdr:nvPicPr>
      <xdr:blipFill>
        <a:blip r:embed="rId17" cstate="print"/>
        <a:stretch>
          <a:fillRect/>
        </a:stretch>
      </xdr:blipFill>
      <xdr:spPr>
        <a:xfrm>
          <a:off x="6775450" y="44748450"/>
          <a:ext cx="885825" cy="1333500"/>
        </a:xfrm>
        <a:prstGeom prst="rect">
          <a:avLst/>
        </a:prstGeom>
      </xdr:spPr>
    </xdr:pic>
  </etc:cellImage>
  <etc:cellImage>
    <xdr:pic>
      <xdr:nvPicPr>
        <xdr:cNvPr id="19" name="ID_A800F7846BC14011992CF80A84A916EF" descr="Picture"/>
        <xdr:cNvPicPr/>
      </xdr:nvPicPr>
      <xdr:blipFill>
        <a:blip r:embed="rId18" cstate="print"/>
        <a:stretch>
          <a:fillRect/>
        </a:stretch>
      </xdr:blipFill>
      <xdr:spPr>
        <a:xfrm>
          <a:off x="6775450" y="46183550"/>
          <a:ext cx="885825" cy="1333500"/>
        </a:xfrm>
        <a:prstGeom prst="rect">
          <a:avLst/>
        </a:prstGeom>
      </xdr:spPr>
    </xdr:pic>
  </etc:cellImage>
  <etc:cellImage>
    <xdr:pic>
      <xdr:nvPicPr>
        <xdr:cNvPr id="20" name="ID_DEAF42B9ED22469CBB25B0589C788699" descr="Picture"/>
        <xdr:cNvPicPr/>
      </xdr:nvPicPr>
      <xdr:blipFill>
        <a:blip r:embed="rId19" cstate="print"/>
        <a:stretch>
          <a:fillRect/>
        </a:stretch>
      </xdr:blipFill>
      <xdr:spPr>
        <a:xfrm>
          <a:off x="6775450" y="48469550"/>
          <a:ext cx="885825" cy="1333500"/>
        </a:xfrm>
        <a:prstGeom prst="rect">
          <a:avLst/>
        </a:prstGeom>
      </xdr:spPr>
    </xdr:pic>
  </etc:cellImage>
  <etc:cellImage>
    <xdr:pic>
      <xdr:nvPicPr>
        <xdr:cNvPr id="21" name="ID_F51F229C507C4792BEDC8DD46F1C93C6" descr="Picture"/>
        <xdr:cNvPicPr/>
      </xdr:nvPicPr>
      <xdr:blipFill>
        <a:blip r:embed="rId20" cstate="print"/>
        <a:stretch>
          <a:fillRect/>
        </a:stretch>
      </xdr:blipFill>
      <xdr:spPr>
        <a:xfrm>
          <a:off x="6775450" y="50939700"/>
          <a:ext cx="885825" cy="1333500"/>
        </a:xfrm>
        <a:prstGeom prst="rect">
          <a:avLst/>
        </a:prstGeom>
      </xdr:spPr>
    </xdr:pic>
  </etc:cellImage>
  <etc:cellImage>
    <xdr:pic>
      <xdr:nvPicPr>
        <xdr:cNvPr id="22" name="ID_54C2F7E43E8B4D58A25160B99BB0F94F" descr="Picture"/>
        <xdr:cNvPicPr/>
      </xdr:nvPicPr>
      <xdr:blipFill>
        <a:blip r:embed="rId21" cstate="print"/>
        <a:stretch>
          <a:fillRect/>
        </a:stretch>
      </xdr:blipFill>
      <xdr:spPr>
        <a:xfrm>
          <a:off x="6775450" y="53962300"/>
          <a:ext cx="885825" cy="1333500"/>
        </a:xfrm>
        <a:prstGeom prst="rect">
          <a:avLst/>
        </a:prstGeom>
      </xdr:spPr>
    </xdr:pic>
  </etc:cellImage>
  <etc:cellImage>
    <xdr:pic>
      <xdr:nvPicPr>
        <xdr:cNvPr id="23" name="ID_FA251FE680044D60A61E04E23A4E11A1" descr="Picture"/>
        <xdr:cNvPicPr/>
      </xdr:nvPicPr>
      <xdr:blipFill>
        <a:blip r:embed="rId22" cstate="print"/>
        <a:stretch>
          <a:fillRect/>
        </a:stretch>
      </xdr:blipFill>
      <xdr:spPr>
        <a:xfrm>
          <a:off x="6775450" y="55695850"/>
          <a:ext cx="885825" cy="1333500"/>
        </a:xfrm>
        <a:prstGeom prst="rect">
          <a:avLst/>
        </a:prstGeom>
      </xdr:spPr>
    </xdr:pic>
  </etc:cellImage>
  <etc:cellImage>
    <xdr:pic>
      <xdr:nvPicPr>
        <xdr:cNvPr id="24" name="ID_C2721AB65634464F89998597E27EA4C3" descr="Picture"/>
        <xdr:cNvPicPr/>
      </xdr:nvPicPr>
      <xdr:blipFill>
        <a:blip r:embed="rId23" cstate="print"/>
        <a:stretch>
          <a:fillRect/>
        </a:stretch>
      </xdr:blipFill>
      <xdr:spPr>
        <a:xfrm>
          <a:off x="6775450" y="58534300"/>
          <a:ext cx="885825" cy="1333500"/>
        </a:xfrm>
        <a:prstGeom prst="rect">
          <a:avLst/>
        </a:prstGeom>
      </xdr:spPr>
    </xdr:pic>
  </etc:cellImage>
  <etc:cellImage>
    <xdr:pic>
      <xdr:nvPicPr>
        <xdr:cNvPr id="27" name="ID_6B4CDB3404754C8FBB1A62D33C434F2B" descr="Picture"/>
        <xdr:cNvPicPr/>
      </xdr:nvPicPr>
      <xdr:blipFill>
        <a:blip r:embed="rId24" cstate="print"/>
        <a:stretch>
          <a:fillRect/>
        </a:stretch>
      </xdr:blipFill>
      <xdr:spPr>
        <a:xfrm>
          <a:off x="6836410" y="61264800"/>
          <a:ext cx="885825" cy="1333500"/>
        </a:xfrm>
        <a:prstGeom prst="rect">
          <a:avLst/>
        </a:prstGeom>
      </xdr:spPr>
    </xdr:pic>
  </etc:cellImage>
  <etc:cellImage>
    <xdr:pic>
      <xdr:nvPicPr>
        <xdr:cNvPr id="28" name="ID_EADA49CD0EBE426C91D862DBEAA292C4" descr="Picture"/>
        <xdr:cNvPicPr/>
      </xdr:nvPicPr>
      <xdr:blipFill>
        <a:blip r:embed="rId25" cstate="print"/>
        <a:stretch>
          <a:fillRect/>
        </a:stretch>
      </xdr:blipFill>
      <xdr:spPr>
        <a:xfrm>
          <a:off x="6775450" y="62623700"/>
          <a:ext cx="885825" cy="1333500"/>
        </a:xfrm>
        <a:prstGeom prst="rect">
          <a:avLst/>
        </a:prstGeom>
      </xdr:spPr>
    </xdr:pic>
  </etc:cellImage>
  <etc:cellImage>
    <xdr:pic>
      <xdr:nvPicPr>
        <xdr:cNvPr id="29" name="ID_C2818EFC79834C4E9A17C7F2F00B5383" descr="Picture"/>
        <xdr:cNvPicPr/>
      </xdr:nvPicPr>
      <xdr:blipFill>
        <a:blip r:embed="rId26" cstate="print"/>
        <a:stretch>
          <a:fillRect/>
        </a:stretch>
      </xdr:blipFill>
      <xdr:spPr>
        <a:xfrm>
          <a:off x="6775450" y="66751200"/>
          <a:ext cx="885825" cy="1333500"/>
        </a:xfrm>
        <a:prstGeom prst="rect">
          <a:avLst/>
        </a:prstGeom>
      </xdr:spPr>
    </xdr:pic>
  </etc:cellImage>
  <etc:cellImage>
    <xdr:pic>
      <xdr:nvPicPr>
        <xdr:cNvPr id="30" name="ID_262485E627AB408FA82533777C89BCF0" descr="Picture"/>
        <xdr:cNvPicPr/>
      </xdr:nvPicPr>
      <xdr:blipFill>
        <a:blip r:embed="rId27" cstate="print"/>
        <a:stretch>
          <a:fillRect/>
        </a:stretch>
      </xdr:blipFill>
      <xdr:spPr>
        <a:xfrm>
          <a:off x="6775450" y="69957950"/>
          <a:ext cx="885825" cy="1333500"/>
        </a:xfrm>
        <a:prstGeom prst="rect">
          <a:avLst/>
        </a:prstGeom>
      </xdr:spPr>
    </xdr:pic>
  </etc:cellImage>
  <etc:cellImage>
    <xdr:pic>
      <xdr:nvPicPr>
        <xdr:cNvPr id="31" name="ID_8FA5064D118C4C43B04225D8B147C8E2" descr="Picture"/>
        <xdr:cNvPicPr/>
      </xdr:nvPicPr>
      <xdr:blipFill>
        <a:blip r:embed="rId28" cstate="print"/>
        <a:stretch>
          <a:fillRect/>
        </a:stretch>
      </xdr:blipFill>
      <xdr:spPr>
        <a:xfrm>
          <a:off x="6775450" y="72243950"/>
          <a:ext cx="885825" cy="1333500"/>
        </a:xfrm>
        <a:prstGeom prst="rect">
          <a:avLst/>
        </a:prstGeom>
      </xdr:spPr>
    </xdr:pic>
  </etc:cellImage>
  <etc:cellImage>
    <xdr:pic>
      <xdr:nvPicPr>
        <xdr:cNvPr id="32" name="ID_436B3153D32A4CB0BE0C40525E74D6ED" descr="Picture"/>
        <xdr:cNvPicPr/>
      </xdr:nvPicPr>
      <xdr:blipFill>
        <a:blip r:embed="rId29" cstate="print"/>
        <a:stretch>
          <a:fillRect/>
        </a:stretch>
      </xdr:blipFill>
      <xdr:spPr>
        <a:xfrm>
          <a:off x="6775450" y="73793350"/>
          <a:ext cx="885825" cy="1333500"/>
        </a:xfrm>
        <a:prstGeom prst="rect">
          <a:avLst/>
        </a:prstGeom>
      </xdr:spPr>
    </xdr:pic>
  </etc:cellImage>
  <etc:cellImage>
    <xdr:pic>
      <xdr:nvPicPr>
        <xdr:cNvPr id="33" name="ID_209FA969C1144571B17535149B971B53" descr="Picture"/>
        <xdr:cNvPicPr/>
      </xdr:nvPicPr>
      <xdr:blipFill>
        <a:blip r:embed="rId30" cstate="print"/>
        <a:stretch>
          <a:fillRect/>
        </a:stretch>
      </xdr:blipFill>
      <xdr:spPr>
        <a:xfrm>
          <a:off x="6775450" y="75526900"/>
          <a:ext cx="885825" cy="1333500"/>
        </a:xfrm>
        <a:prstGeom prst="rect">
          <a:avLst/>
        </a:prstGeom>
      </xdr:spPr>
    </xdr:pic>
  </etc:cellImage>
  <etc:cellImage>
    <xdr:pic>
      <xdr:nvPicPr>
        <xdr:cNvPr id="35" name="ID_9B41FA30B4634136BA15FA46134DC0E6" descr="Picture"/>
        <xdr:cNvPicPr/>
      </xdr:nvPicPr>
      <xdr:blipFill>
        <a:blip r:embed="rId31" cstate="print"/>
        <a:stretch>
          <a:fillRect/>
        </a:stretch>
      </xdr:blipFill>
      <xdr:spPr>
        <a:xfrm>
          <a:off x="6858635" y="79117825"/>
          <a:ext cx="885825" cy="1333500"/>
        </a:xfrm>
        <a:prstGeom prst="rect">
          <a:avLst/>
        </a:prstGeom>
      </xdr:spPr>
    </xdr:pic>
  </etc:cellImage>
  <etc:cellImage>
    <xdr:pic>
      <xdr:nvPicPr>
        <xdr:cNvPr id="36" name="ID_8D52625397C44190A7EFA406BEFB125A" descr="Picture"/>
        <xdr:cNvPicPr/>
      </xdr:nvPicPr>
      <xdr:blipFill>
        <a:blip r:embed="rId32" cstate="print"/>
        <a:stretch>
          <a:fillRect/>
        </a:stretch>
      </xdr:blipFill>
      <xdr:spPr>
        <a:xfrm>
          <a:off x="6775450" y="80651350"/>
          <a:ext cx="885825" cy="1333500"/>
        </a:xfrm>
        <a:prstGeom prst="rect">
          <a:avLst/>
        </a:prstGeom>
      </xdr:spPr>
    </xdr:pic>
  </etc:cellImage>
  <etc:cellImage>
    <xdr:pic>
      <xdr:nvPicPr>
        <xdr:cNvPr id="37" name="ID_F26D999C69154CF3AF997F195BA54FD8" descr="Picture"/>
        <xdr:cNvPicPr/>
      </xdr:nvPicPr>
      <xdr:blipFill>
        <a:blip r:embed="rId33" cstate="print"/>
        <a:stretch>
          <a:fillRect/>
        </a:stretch>
      </xdr:blipFill>
      <xdr:spPr>
        <a:xfrm>
          <a:off x="6775450" y="82086450"/>
          <a:ext cx="885825" cy="1333500"/>
        </a:xfrm>
        <a:prstGeom prst="rect">
          <a:avLst/>
        </a:prstGeom>
      </xdr:spPr>
    </xdr:pic>
  </etc:cellImage>
  <etc:cellImage>
    <xdr:pic>
      <xdr:nvPicPr>
        <xdr:cNvPr id="38" name="ID_1A907DBEE79344368B87E5393660488A" descr="Picture"/>
        <xdr:cNvPicPr/>
      </xdr:nvPicPr>
      <xdr:blipFill>
        <a:blip r:embed="rId34" cstate="print"/>
        <a:stretch>
          <a:fillRect/>
        </a:stretch>
      </xdr:blipFill>
      <xdr:spPr>
        <a:xfrm>
          <a:off x="6775450" y="83521550"/>
          <a:ext cx="885825" cy="1333500"/>
        </a:xfrm>
        <a:prstGeom prst="rect">
          <a:avLst/>
        </a:prstGeom>
      </xdr:spPr>
    </xdr:pic>
  </etc:cellImage>
  <etc:cellImage>
    <xdr:pic>
      <xdr:nvPicPr>
        <xdr:cNvPr id="39" name="ID_4F75669D689242B491EA620D1B9235EB" descr="Picture"/>
        <xdr:cNvPicPr/>
      </xdr:nvPicPr>
      <xdr:blipFill>
        <a:blip r:embed="rId35" cstate="print"/>
        <a:stretch>
          <a:fillRect/>
        </a:stretch>
      </xdr:blipFill>
      <xdr:spPr>
        <a:xfrm>
          <a:off x="6775450" y="85070950"/>
          <a:ext cx="885825" cy="1333500"/>
        </a:xfrm>
        <a:prstGeom prst="rect">
          <a:avLst/>
        </a:prstGeom>
      </xdr:spPr>
    </xdr:pic>
  </etc:cellImage>
  <etc:cellImage>
    <xdr:pic>
      <xdr:nvPicPr>
        <xdr:cNvPr id="40" name="ID_34E54EF78AC04312B7A7E070C5C2A95A" descr="Picture"/>
        <xdr:cNvPicPr/>
      </xdr:nvPicPr>
      <xdr:blipFill>
        <a:blip r:embed="rId36" cstate="print"/>
        <a:stretch>
          <a:fillRect/>
        </a:stretch>
      </xdr:blipFill>
      <xdr:spPr>
        <a:xfrm>
          <a:off x="6775450" y="87541100"/>
          <a:ext cx="885825" cy="1333500"/>
        </a:xfrm>
        <a:prstGeom prst="rect">
          <a:avLst/>
        </a:prstGeom>
      </xdr:spPr>
    </xdr:pic>
  </etc:cellImage>
  <etc:cellImage>
    <xdr:pic>
      <xdr:nvPicPr>
        <xdr:cNvPr id="41" name="ID_09744E7D2A65441194C6D48F8263B8DC" descr="Picture"/>
        <xdr:cNvPicPr/>
      </xdr:nvPicPr>
      <xdr:blipFill>
        <a:blip r:embed="rId37" cstate="print"/>
        <a:stretch>
          <a:fillRect/>
        </a:stretch>
      </xdr:blipFill>
      <xdr:spPr>
        <a:xfrm>
          <a:off x="6775450" y="92589350"/>
          <a:ext cx="885825" cy="1333500"/>
        </a:xfrm>
        <a:prstGeom prst="rect">
          <a:avLst/>
        </a:prstGeom>
      </xdr:spPr>
    </xdr:pic>
  </etc:cellImage>
  <etc:cellImage>
    <xdr:pic>
      <xdr:nvPicPr>
        <xdr:cNvPr id="42" name="ID_78C6D09CC79B4FF7A9A6E08872961B44" descr="Picture"/>
        <xdr:cNvPicPr/>
      </xdr:nvPicPr>
      <xdr:blipFill>
        <a:blip r:embed="rId38" cstate="print"/>
        <a:stretch>
          <a:fillRect/>
        </a:stretch>
      </xdr:blipFill>
      <xdr:spPr>
        <a:xfrm>
          <a:off x="6775450" y="94875350"/>
          <a:ext cx="885825" cy="1333500"/>
        </a:xfrm>
        <a:prstGeom prst="rect">
          <a:avLst/>
        </a:prstGeom>
      </xdr:spPr>
    </xdr:pic>
  </etc:cellImage>
  <etc:cellImage>
    <xdr:pic>
      <xdr:nvPicPr>
        <xdr:cNvPr id="43" name="ID_E5AA1237C1D249E888359BCE7D1CEFDE" descr="Picture"/>
        <xdr:cNvPicPr/>
      </xdr:nvPicPr>
      <xdr:blipFill>
        <a:blip r:embed="rId39" cstate="print"/>
        <a:stretch>
          <a:fillRect/>
        </a:stretch>
      </xdr:blipFill>
      <xdr:spPr>
        <a:xfrm>
          <a:off x="6775450" y="96977200"/>
          <a:ext cx="885825" cy="1333500"/>
        </a:xfrm>
        <a:prstGeom prst="rect">
          <a:avLst/>
        </a:prstGeom>
      </xdr:spPr>
    </xdr:pic>
  </etc:cellImage>
  <etc:cellImage>
    <xdr:pic>
      <xdr:nvPicPr>
        <xdr:cNvPr id="44" name="ID_E3027CD4A12548CE9FD11F4C7A737605" descr="Picture"/>
        <xdr:cNvPicPr/>
      </xdr:nvPicPr>
      <xdr:blipFill>
        <a:blip r:embed="rId40" cstate="print"/>
        <a:stretch>
          <a:fillRect/>
        </a:stretch>
      </xdr:blipFill>
      <xdr:spPr>
        <a:xfrm>
          <a:off x="6775450" y="98526600"/>
          <a:ext cx="885825" cy="1333500"/>
        </a:xfrm>
        <a:prstGeom prst="rect">
          <a:avLst/>
        </a:prstGeom>
      </xdr:spPr>
    </xdr:pic>
  </etc:cellImage>
  <etc:cellImage>
    <xdr:pic>
      <xdr:nvPicPr>
        <xdr:cNvPr id="45" name="ID_91E7475910494AC6909F39EADD3115A3" descr="Picture"/>
        <xdr:cNvPicPr/>
      </xdr:nvPicPr>
      <xdr:blipFill>
        <a:blip r:embed="rId41" cstate="print"/>
        <a:stretch>
          <a:fillRect/>
        </a:stretch>
      </xdr:blipFill>
      <xdr:spPr>
        <a:xfrm>
          <a:off x="6775450" y="101917500"/>
          <a:ext cx="885825" cy="1333500"/>
        </a:xfrm>
        <a:prstGeom prst="rect">
          <a:avLst/>
        </a:prstGeom>
      </xdr:spPr>
    </xdr:pic>
  </etc:cellImage>
  <etc:cellImage>
    <xdr:pic>
      <xdr:nvPicPr>
        <xdr:cNvPr id="46" name="ID_E1FB16B97A6C403DB646B9DCD9D6E37D" descr="Picture"/>
        <xdr:cNvPicPr/>
      </xdr:nvPicPr>
      <xdr:blipFill>
        <a:blip r:embed="rId42" cstate="print"/>
        <a:stretch>
          <a:fillRect/>
        </a:stretch>
      </xdr:blipFill>
      <xdr:spPr>
        <a:xfrm>
          <a:off x="6775450" y="103835200"/>
          <a:ext cx="885825" cy="1333500"/>
        </a:xfrm>
        <a:prstGeom prst="rect">
          <a:avLst/>
        </a:prstGeom>
      </xdr:spPr>
    </xdr:pic>
  </etc:cellImage>
  <etc:cellImage>
    <xdr:pic>
      <xdr:nvPicPr>
        <xdr:cNvPr id="47" name="ID_485DA7CEE7D54B3999CFECEE434C687D" descr="Picture"/>
        <xdr:cNvPicPr/>
      </xdr:nvPicPr>
      <xdr:blipFill>
        <a:blip r:embed="rId43" cstate="print"/>
        <a:stretch>
          <a:fillRect/>
        </a:stretch>
      </xdr:blipFill>
      <xdr:spPr>
        <a:xfrm>
          <a:off x="6775450" y="107962700"/>
          <a:ext cx="885825" cy="1333500"/>
        </a:xfrm>
        <a:prstGeom prst="rect">
          <a:avLst/>
        </a:prstGeom>
      </xdr:spPr>
    </xdr:pic>
  </etc:cellImage>
  <etc:cellImage>
    <xdr:pic>
      <xdr:nvPicPr>
        <xdr:cNvPr id="48" name="ID_73D3671ACE5847CD835DD744576719BB" descr="Picture"/>
        <xdr:cNvPicPr/>
      </xdr:nvPicPr>
      <xdr:blipFill>
        <a:blip r:embed="rId44" cstate="print"/>
        <a:stretch>
          <a:fillRect/>
        </a:stretch>
      </xdr:blipFill>
      <xdr:spPr>
        <a:xfrm>
          <a:off x="6775450" y="110801150"/>
          <a:ext cx="885825" cy="1333500"/>
        </a:xfrm>
        <a:prstGeom prst="rect">
          <a:avLst/>
        </a:prstGeom>
      </xdr:spPr>
    </xdr:pic>
  </etc:cellImage>
  <etc:cellImage>
    <xdr:pic>
      <xdr:nvPicPr>
        <xdr:cNvPr id="49" name="ID_92CD2EAB205E49FE9330CCEFE4D0EFBC" descr="Picture"/>
        <xdr:cNvPicPr/>
      </xdr:nvPicPr>
      <xdr:blipFill>
        <a:blip r:embed="rId45" cstate="print"/>
        <a:stretch>
          <a:fillRect/>
        </a:stretch>
      </xdr:blipFill>
      <xdr:spPr>
        <a:xfrm>
          <a:off x="6775450" y="113823750"/>
          <a:ext cx="885825" cy="1333500"/>
        </a:xfrm>
        <a:prstGeom prst="rect">
          <a:avLst/>
        </a:prstGeom>
      </xdr:spPr>
    </xdr:pic>
  </etc:cellImage>
  <etc:cellImage>
    <xdr:pic>
      <xdr:nvPicPr>
        <xdr:cNvPr id="50" name="ID_8ECDAD809E154334B904682E1643BF65" descr="Picture"/>
        <xdr:cNvPicPr/>
      </xdr:nvPicPr>
      <xdr:blipFill>
        <a:blip r:embed="rId46" cstate="print"/>
        <a:stretch>
          <a:fillRect/>
        </a:stretch>
      </xdr:blipFill>
      <xdr:spPr>
        <a:xfrm>
          <a:off x="6775450" y="115373150"/>
          <a:ext cx="885825" cy="1333500"/>
        </a:xfrm>
        <a:prstGeom prst="rect">
          <a:avLst/>
        </a:prstGeom>
      </xdr:spPr>
    </xdr:pic>
  </etc:cellImage>
  <etc:cellImage>
    <xdr:pic>
      <xdr:nvPicPr>
        <xdr:cNvPr id="51" name="ID_7B963F70EE8F496686ED2F0D98C7154D" descr="Picture"/>
        <xdr:cNvPicPr/>
      </xdr:nvPicPr>
      <xdr:blipFill>
        <a:blip r:embed="rId47" cstate="print"/>
        <a:stretch>
          <a:fillRect/>
        </a:stretch>
      </xdr:blipFill>
      <xdr:spPr>
        <a:xfrm>
          <a:off x="6775450" y="120573800"/>
          <a:ext cx="885825" cy="1333500"/>
        </a:xfrm>
        <a:prstGeom prst="rect">
          <a:avLst/>
        </a:prstGeom>
      </xdr:spPr>
    </xdr:pic>
  </etc:cellImage>
  <etc:cellImage>
    <xdr:pic>
      <xdr:nvPicPr>
        <xdr:cNvPr id="52" name="ID_F3ED84D353D44B33966FC698A3908FC1" descr="Picture"/>
        <xdr:cNvPicPr/>
      </xdr:nvPicPr>
      <xdr:blipFill>
        <a:blip r:embed="rId48" cstate="print"/>
        <a:stretch>
          <a:fillRect/>
        </a:stretch>
      </xdr:blipFill>
      <xdr:spPr>
        <a:xfrm>
          <a:off x="6775450" y="123596400"/>
          <a:ext cx="885825" cy="1333500"/>
        </a:xfrm>
        <a:prstGeom prst="rect">
          <a:avLst/>
        </a:prstGeom>
      </xdr:spPr>
    </xdr:pic>
  </etc:cellImage>
  <etc:cellImage>
    <xdr:pic>
      <xdr:nvPicPr>
        <xdr:cNvPr id="53" name="ID_DA49AD4B3B4A4F2AAB77912E0EDE2BB2" descr="Picture"/>
        <xdr:cNvPicPr/>
      </xdr:nvPicPr>
      <xdr:blipFill>
        <a:blip r:embed="rId49" cstate="print"/>
        <a:stretch>
          <a:fillRect/>
        </a:stretch>
      </xdr:blipFill>
      <xdr:spPr>
        <a:xfrm>
          <a:off x="6775450" y="126250700"/>
          <a:ext cx="885825" cy="1333500"/>
        </a:xfrm>
        <a:prstGeom prst="rect">
          <a:avLst/>
        </a:prstGeom>
      </xdr:spPr>
    </xdr:pic>
  </etc:cellImage>
  <etc:cellImage>
    <xdr:pic>
      <xdr:nvPicPr>
        <xdr:cNvPr id="55" name="ID_442A0252F9AF410C92A1E3182D80EDB5" descr="Picture"/>
        <xdr:cNvPicPr/>
      </xdr:nvPicPr>
      <xdr:blipFill>
        <a:blip r:embed="rId50" cstate="print"/>
        <a:stretch>
          <a:fillRect/>
        </a:stretch>
      </xdr:blipFill>
      <xdr:spPr>
        <a:xfrm>
          <a:off x="6858635" y="129769870"/>
          <a:ext cx="886460" cy="1333500"/>
        </a:xfrm>
        <a:prstGeom prst="rect">
          <a:avLst/>
        </a:prstGeom>
      </xdr:spPr>
    </xdr:pic>
  </etc:cellImage>
  <etc:cellImage>
    <xdr:pic>
      <xdr:nvPicPr>
        <xdr:cNvPr id="56" name="ID_5B1C6042B9174267B1C49ADC3C5C1FDB" descr="Picture"/>
        <xdr:cNvPicPr/>
      </xdr:nvPicPr>
      <xdr:blipFill>
        <a:blip r:embed="rId51" cstate="print"/>
        <a:stretch>
          <a:fillRect/>
        </a:stretch>
      </xdr:blipFill>
      <xdr:spPr>
        <a:xfrm>
          <a:off x="6775450" y="131375150"/>
          <a:ext cx="885825" cy="1333500"/>
        </a:xfrm>
        <a:prstGeom prst="rect">
          <a:avLst/>
        </a:prstGeom>
      </xdr:spPr>
    </xdr:pic>
  </etc:cellImage>
  <etc:cellImage>
    <xdr:pic>
      <xdr:nvPicPr>
        <xdr:cNvPr id="57" name="ID_CBDA4B95FF33433F9495A6EEFC3FEB4B" descr="Picture"/>
        <xdr:cNvPicPr/>
      </xdr:nvPicPr>
      <xdr:blipFill>
        <a:blip r:embed="rId52" cstate="print"/>
        <a:stretch>
          <a:fillRect/>
        </a:stretch>
      </xdr:blipFill>
      <xdr:spPr>
        <a:xfrm>
          <a:off x="6775450" y="134029450"/>
          <a:ext cx="885825" cy="1333500"/>
        </a:xfrm>
        <a:prstGeom prst="rect">
          <a:avLst/>
        </a:prstGeom>
      </xdr:spPr>
    </xdr:pic>
  </etc:cellImage>
  <etc:cellImage>
    <xdr:pic>
      <xdr:nvPicPr>
        <xdr:cNvPr id="58" name="ID_2CA7D1E81DCE408CA3923417D6C8773D" descr="Picture"/>
        <xdr:cNvPicPr/>
      </xdr:nvPicPr>
      <xdr:blipFill>
        <a:blip r:embed="rId53" cstate="print"/>
        <a:stretch>
          <a:fillRect/>
        </a:stretch>
      </xdr:blipFill>
      <xdr:spPr>
        <a:xfrm>
          <a:off x="6775450" y="136683750"/>
          <a:ext cx="885825" cy="1333500"/>
        </a:xfrm>
        <a:prstGeom prst="rect">
          <a:avLst/>
        </a:prstGeom>
      </xdr:spPr>
    </xdr:pic>
  </etc:cellImage>
  <etc:cellImage>
    <xdr:pic>
      <xdr:nvPicPr>
        <xdr:cNvPr id="59" name="ID_9A63C0C346C84111A62B89B7F0A5181C" descr="Picture"/>
        <xdr:cNvPicPr/>
      </xdr:nvPicPr>
      <xdr:blipFill>
        <a:blip r:embed="rId54" cstate="print"/>
        <a:stretch>
          <a:fillRect/>
        </a:stretch>
      </xdr:blipFill>
      <xdr:spPr>
        <a:xfrm>
          <a:off x="6775450" y="138118850"/>
          <a:ext cx="885825" cy="1333500"/>
        </a:xfrm>
        <a:prstGeom prst="rect">
          <a:avLst/>
        </a:prstGeom>
      </xdr:spPr>
    </xdr:pic>
  </etc:cellImage>
  <etc:cellImage>
    <xdr:pic>
      <xdr:nvPicPr>
        <xdr:cNvPr id="60" name="ID_3F6E65D6E63B494E8B3182EC986F209F" descr="Picture"/>
        <xdr:cNvPicPr/>
      </xdr:nvPicPr>
      <xdr:blipFill>
        <a:blip r:embed="rId55" cstate="print"/>
        <a:stretch>
          <a:fillRect/>
        </a:stretch>
      </xdr:blipFill>
      <xdr:spPr>
        <a:xfrm>
          <a:off x="6775450" y="140404850"/>
          <a:ext cx="885825" cy="1333500"/>
        </a:xfrm>
        <a:prstGeom prst="rect">
          <a:avLst/>
        </a:prstGeom>
      </xdr:spPr>
    </xdr:pic>
  </etc:cellImage>
  <etc:cellImage>
    <xdr:pic>
      <xdr:nvPicPr>
        <xdr:cNvPr id="61" name="ID_AE70C533FF8B4123835109A5F583B5A5" descr="Picture"/>
        <xdr:cNvPicPr/>
      </xdr:nvPicPr>
      <xdr:blipFill>
        <a:blip r:embed="rId56" cstate="print"/>
        <a:stretch>
          <a:fillRect/>
        </a:stretch>
      </xdr:blipFill>
      <xdr:spPr>
        <a:xfrm>
          <a:off x="6775450" y="142506700"/>
          <a:ext cx="885825" cy="1333500"/>
        </a:xfrm>
        <a:prstGeom prst="rect">
          <a:avLst/>
        </a:prstGeom>
      </xdr:spPr>
    </xdr:pic>
  </etc:cellImage>
  <etc:cellImage>
    <xdr:pic>
      <xdr:nvPicPr>
        <xdr:cNvPr id="62" name="ID_BC619E016B314639891C1380B2CE3554" descr="Picture"/>
        <xdr:cNvPicPr/>
      </xdr:nvPicPr>
      <xdr:blipFill>
        <a:blip r:embed="rId57" cstate="print"/>
        <a:stretch>
          <a:fillRect/>
        </a:stretch>
      </xdr:blipFill>
      <xdr:spPr>
        <a:xfrm>
          <a:off x="6775450" y="144424400"/>
          <a:ext cx="885825" cy="1333500"/>
        </a:xfrm>
        <a:prstGeom prst="rect">
          <a:avLst/>
        </a:prstGeom>
      </xdr:spPr>
    </xdr:pic>
  </etc:cellImage>
  <etc:cellImage>
    <xdr:pic>
      <xdr:nvPicPr>
        <xdr:cNvPr id="63" name="ID_12FE85A9343F4D91A6FF99CD279037AE" descr="Picture"/>
        <xdr:cNvPicPr/>
      </xdr:nvPicPr>
      <xdr:blipFill>
        <a:blip r:embed="rId58" cstate="print"/>
        <a:stretch>
          <a:fillRect/>
        </a:stretch>
      </xdr:blipFill>
      <xdr:spPr>
        <a:xfrm>
          <a:off x="6775450" y="147631150"/>
          <a:ext cx="885825" cy="1333500"/>
        </a:xfrm>
        <a:prstGeom prst="rect">
          <a:avLst/>
        </a:prstGeom>
      </xdr:spPr>
    </xdr:pic>
  </etc:cellImage>
  <etc:cellImage>
    <xdr:pic>
      <xdr:nvPicPr>
        <xdr:cNvPr id="64" name="ID_64D7FD888C3547DA8B098C0B60826072" descr="Picture"/>
        <xdr:cNvPicPr/>
      </xdr:nvPicPr>
      <xdr:blipFill>
        <a:blip r:embed="rId59" cstate="print"/>
        <a:stretch>
          <a:fillRect/>
        </a:stretch>
      </xdr:blipFill>
      <xdr:spPr>
        <a:xfrm>
          <a:off x="6775450" y="151758650"/>
          <a:ext cx="885825" cy="1333500"/>
        </a:xfrm>
        <a:prstGeom prst="rect">
          <a:avLst/>
        </a:prstGeom>
      </xdr:spPr>
    </xdr:pic>
  </etc:cellImage>
  <etc:cellImage>
    <xdr:pic>
      <xdr:nvPicPr>
        <xdr:cNvPr id="65" name="ID_5E43E6E7525941EBB60C028DA18229F7" descr="Picture"/>
        <xdr:cNvPicPr/>
      </xdr:nvPicPr>
      <xdr:blipFill>
        <a:blip r:embed="rId60" cstate="print"/>
        <a:stretch>
          <a:fillRect/>
        </a:stretch>
      </xdr:blipFill>
      <xdr:spPr>
        <a:xfrm>
          <a:off x="6775450" y="153860500"/>
          <a:ext cx="885825" cy="1333500"/>
        </a:xfrm>
        <a:prstGeom prst="rect">
          <a:avLst/>
        </a:prstGeom>
      </xdr:spPr>
    </xdr:pic>
  </etc:cellImage>
</etc:cellImages>
</file>

<file path=xl/sharedStrings.xml><?xml version="1.0" encoding="utf-8"?>
<sst xmlns="http://schemas.openxmlformats.org/spreadsheetml/2006/main" count="1756" uniqueCount="432">
  <si>
    <t>沈阳工业大学人工智能学院 · 博士生导师与硕士生导师信息表（共60人）</t>
  </si>
  <si>
    <t>数据来源：沈阳工业大学人工智能学院官网「师资队伍」栏目｜抓取日期：2026-09-09｜职称/学硕/专硕/联系方式取自各导师个人主页</t>
  </si>
  <si>
    <t>序号</t>
  </si>
  <si>
    <t>姓名</t>
  </si>
  <si>
    <t>职称</t>
  </si>
  <si>
    <t>学硕</t>
  </si>
  <si>
    <t>专硕</t>
  </si>
  <si>
    <t>联系方式</t>
  </si>
  <si>
    <t>照片</t>
  </si>
  <si>
    <t>简介</t>
  </si>
  <si>
    <t>导师主页</t>
  </si>
  <si>
    <t>导师类别</t>
  </si>
  <si>
    <t>所在栏目</t>
  </si>
  <si>
    <t>孙秋野</t>
  </si>
  <si>
    <t>教授</t>
  </si>
  <si>
    <t>控制科学与工程</t>
  </si>
  <si>
    <t>控制工程、人工智能</t>
  </si>
  <si>
    <t>邮箱：sunqiuye@sut.edu.cn</t>
  </si>
  <si>
    <t>孙秋野，教授，博士生导师，国家万人计划科技创新领军人才，国家级教学名师，教育部新世纪人才，享受国务院政府特殊津贴，“兴辽英才”计划创新领军人才，宝钢优秀教师，辽宁省首批优秀研究生导师团队负责人。
主持国家变革性技术课题、国家自然科学基金联合重点项目、军科委后勤保障部重点课题、国家电网公司重点攻关项目等多项研究课题。近5年发表学术论文100余篇，论文SCI引用超3000次。授权发明专利100余项。作为前三完成人曾获得国家自然科学二等奖、国家科技进步二等奖、辽宁省技术发明一等奖、产学研创新促进奖等重要奖项十余项。担任自动化学会能源互联网专委会秘书长、CCDC组委会副主席等。兼任《IEEE TNNLS》、《IET CPS：T&amp;A》、《Int. Trans. Electr. Energ. Syst.》、《自动化学报》、《中国电机工程学报》、《控制与决策》等国内外权威期刊编委。
始终坚持立德树人，以“问题驱动，能力优先”、“大胆假设，小心求证”、“软硬兼顾，知行合一”、“不求全面，但求精通”为培养理念。在教学一线，主讲多门本科和研究生课程，其中《电力系统分析》入选国家课程思政示范课程。近5年获得省级以上教学成果奖7项；出版教材15部；指导的研究生先后获得中国电工技术学会、辽宁省等省部级优秀博士、硕士论文，学生多次获得省、市级优秀学生、优秀毕业生等荣誉，指导学生获得“互联网+”、挑战杯、节能减排大赛等国家级奖励10余项。</t>
  </si>
  <si>
    <t>查看导师主页</t>
  </si>
  <si>
    <t>博士生导师、硕士生导师</t>
  </si>
  <si>
    <t>博士生导师；硕士生导师-控制科学与工程（学硕）；硕士生导师-控制工程（专硕）；硕士生导师-人工智能（专硕）</t>
  </si>
  <si>
    <t>魏庆来</t>
  </si>
  <si>
    <t>控制工程</t>
  </si>
  <si>
    <t>邮箱：wql@sut.edu.cn</t>
  </si>
  <si>
    <t>魏庆来: 男，博士，教授，博士生导师, 沈阳工业大学人工智能学院， 博士毕业于东北大学。
研究方向：智能控制、人工智能、自学习控制、平行控制、最优控制、学习系统、自适应动态规划、神经网络控制、非线性系统控制、深度学习、自学习推理系统、工业控制系统优化、智能电网。
科研成果及荣誉：目前已取得全球高被引科学家、青年科学家奖等35项奖励及荣誉，担任《自动化学报》等20余学术期刊副主编、编委；获批国家重点研发计划、国家自然基金杰出青年基金等其他项目50余项，受邀相关学术报告60余次；发表高水平论文160余篇。</t>
  </si>
  <si>
    <t>博士生导师；硕士生导师-控制科学与工程（学硕）；硕士生导师-控制工程（专硕）</t>
  </si>
  <si>
    <t>李树江</t>
  </si>
  <si>
    <t>邮箱：lisj2005@126.com
电话：13889861689</t>
  </si>
  <si>
    <t>李树江，男，博士，教授，博士生/硕士生导师。辽宁省高校嵌入式技术应用重点实验室主任，中国人工智能学会科普工作专委会委员、自动化化学会环境感知与保护自动化专委会委员。1993在沈阳工业大学电气学院获得电器专业硕士学位，1998年在东北大学自动化研究中心获得工业自动化专业博士学位，2001－2003年，新加坡南洋理工大学电机与电子工程学院Research Fellow。
研究方向：智能控制理论与应用，嵌入式系统及应用，无线传感器网络，复杂过程建模与控制等，中央空调系统优化控制，风力发电控制技术、设施农业环境测量与控制，农业大型植保机智能控制等。
科研成果：近年来，作为项目主持人，正在承担和完成国家重点研发计划子课题、国家自然科学基金项目、辽宁省教育厅项目及沈阳市科技攻关计划等各类计划项目10项，与企业合作重要项目12项，国内外重要学术杂志和会议发表论文90多篇。</t>
  </si>
  <si>
    <t>王艳红</t>
  </si>
  <si>
    <t>邮箱：wangyh@sut.edu.cn</t>
  </si>
  <si>
    <t>王艳红，女，博士，教授，博士研究生导师，吉林大学控制理论与控制工程专业毕业，辽宁省百千万人才千人层次人选。
研究方向：基于AI的生产调度与优化、移动机器人路径规划与运动控制、智能工厂及数字孪生系统、智能控制与决策优化
科研成果：主持辽宁省重点研发计划项目、辽宁省自然科学基金、辽宁省教育厅重点攻关项目、辽宁省教育厅科研基金项目、沈阳市科技基金项目等多项研究课题和企业横向课题。在International Journal of Computer Integrated Manufacturing、控制理论与应用、控制与决策、机器人等国内外重要期刊发表SCI、EI检索论文30余篇，入选2024中国知网高被引学者Top5%；授权国家发明专利2项、软件著作权2项。作为第一完成人曾获得辽宁省科技进步三等奖、沈阳市科技进步三等奖。</t>
  </si>
  <si>
    <t>张全</t>
  </si>
  <si>
    <t>人工智能</t>
  </si>
  <si>
    <t>邮箱：isqzhang@sohu.com</t>
  </si>
  <si>
    <t>张全，男，博士，教授，研究生导师。1998年9月毕业于东北大学控制理论与工程专业，获工学博士学位。
研究方向：群决策、群体智能、人工智能
科研成果：曾获辽宁省自然科学学术成果奖著作类2等奖、论文作类3等奖。 在Decision Support Systems、International Journal of System Science、Journal of Decision Systems、International Journal of Operational Research、EJOR、Fuzzy Sets and Systems、Measurement Science and Technology (IOP Publishing)、系统工程理论与实践、控制与决策、系统工程与电子技术与英文版、系统仿真学报、东北大学学报等刊物发表论文。
申请受理发明专利6项，授权发明专利1项。</t>
  </si>
  <si>
    <t>博士生导师；硕士生导师-控制科学与工程（学硕）；硕士生导师-人工智能（专硕）</t>
  </si>
  <si>
    <t>张志佳</t>
  </si>
  <si>
    <t>邮箱：zhangzj@sut.edu.cn</t>
  </si>
  <si>
    <t>张志佳，男，教授，工学博士，博士生导师，毕业于中国科学院沈阳自动化研究所模式识别与智能系统专业。
研究方向为机器感知与智能系统。
在研究过程中主持国家自然科学基金、省部级科研基金、企业成果转化课题20余项，作为第一（通讯）作者发表SCI/EI检索论文40篇、授权发明专利12个。</t>
  </si>
  <si>
    <t>孙平</t>
  </si>
  <si>
    <t>邮箱：tonglongsun@sut.edu.cn</t>
  </si>
  <si>
    <t>孙平，女，博士，教授，博士生导师，毕业于东北大学，辽宁省高等学校优秀人才，辽宁省一流课程负责人。
研究方向：机器人导航、决策与控制
科研成果：在国内外重要学术期刊《Robotics and Autonomous Systems》、《ISA Transactions》、《IEEE Robotics &amp; Automation Magazine》、《IEEE/CAA Journal of Automatic Sinica》、《Applied Mathematics and Computation》、《Nonlinear Dynamics》、《机器人》、《电机与控制学报》、《控制与决策》等发表论文60余篇。授权发明专利24项，出版著作2部，主编教材5部，主持省部级科研项目8项，获辽宁省科技进步三等奖1项。
论文成果：
[1] Ping Sun, Peng Zhou, Shuoyu Wang, Hongbin Chang. Tracking control with active and passive training cycle switching for rehabilitation training walker. Robotics and Autonomous System. 2025, 185: 1-14.
[2] Ping Sun, Rui Shan, Hongbin Chang, Shuoyu Wang. Data-driven tracking control of a cushion robot with safe autonomous motion considering human-machine interaction environment. ASME Journal of Dynamic Systems, Measurement, and Control, 2025, 147: 1-9.
[3] Ping Sun, Rui Shan, Shuoyu Wang, Hongbin Chang. Finite-time compensation control with dead-zone estimation for a rehabilitative walker considering internal disturbance forces. ISA Transactions, 2024, 152: 256-268.
[4] Ping Sun, Lvshun Huang, Shuoyu Wang, Hongbin Chang. Data-driven safety control with velocity and input force constraints for a rehabilitation walker considering human-robot training environment. International Journal of Control, 2024, DOI: 10.1080/00207179.2024.2443939.
[5] Ping Sun, Rui Shan, Shuoyu Wang. An intelligent rehabilitation robot with passive and active direct switching training. IEEE Robotics &amp; Automation Magazine, 2023, 30(1): 72-83.
[6] Ping Sun, Rui Shan, Shuoyu Wang. Safety-triggered stochastic tracking control for a cushion robot by constraining velocity considering the estimated internal disturbance. Applied Mathematics and Computation, 2022, 416: 1-25.
[7] Ping Sun, Shuoyu Wang, Rui Shan. Finite-time tracking control with velocity constraints for the stochastic rehabilitative training walker systems considering different rehabilitee masses. Nonlinear Dynamics, 2021, 106(4): 3285-3304.
[8] Ping Sun, Shuoyu Wang, Hongbin Chang. Tracking control and identification of interaction forces for rehabilitative training walker whose center of gravity randomly shifts. International Journal of Control, 2021, 94(5): 1143-1155.
[9] Ping Sun, Rui Shan. Predictive control with velocity observer for cushion robot based on PSO for path planning. Journal of System Science and Complexity, 2020, 33(4): 988-1011.
[10] Ping Sun, Zhuang Yu. Tracking control for a cushion robot based on fuzzy path planning with safety angular velocity. IEEE/CAA Journal of Automatica Sinica, 2017, 4(4): 610-619.</t>
  </si>
  <si>
    <t>臧传治</t>
  </si>
  <si>
    <t>邮箱：zcz1@sina.com；zcz@sut.edu.cn</t>
  </si>
  <si>
    <t>臧传治：男，博士，教授，博士生/硕士生导师, 沈阳工业大学人工智能学院， 博士毕业于中国科学院沈阳自动化研究所。
研究方向：面向工业应用的人工智能技术，随机优化，机器学习，强化学习，故障诊断。
科研成果：第一个负责人主持国家自然科学基金、重点研发项目子课题、中科院、国家电网、辽宁省项目15项。发表高质量论文85篇，国际期刊18篇，IEEE Trans on 6篇，SCI一区9篇，二区1篇，三区4篇，四区4篇，国内一级学报等期刊4篇。获盛京人才、辽宁省自然科学成果奖等四项。</t>
  </si>
  <si>
    <t>田中大</t>
  </si>
  <si>
    <t>邮箱：tianzhongda@sut.edu.cn</t>
  </si>
  <si>
    <t>田中大，男，博士，教授，博士生导师
研究方向：复杂工业过程建模、优化与控制
研究成果：发表SCI检索论文40余篇（H指数23，高被引论文3篇）；主持辽宁省科技厅科研项目3项、辽宁省教育厅科研项目1项。</t>
  </si>
  <si>
    <t>张宇献</t>
  </si>
  <si>
    <t>—</t>
  </si>
  <si>
    <t>邮箱：y.x.zhang@sut.edu.cn</t>
  </si>
  <si>
    <t>张宇献，男，博士，教授，博士生导师，东北大学控制理论与控制工程专业博士，清华大学控制科学与工程博士后，现任沈阳工业大学人工智能学院执行院长。辽宁省教学名师、辽宁省自动化学会理事、中国电工技术学会主动配电网及分布式电源专业委员会委员、中国机械工业教育协会自动化专业委员会委员。
主要从事机电装备状态监测与故障诊断、多能源协调优化互补、综合能源系统等领域研究。
先后主持和参与国家级、省级以及企业委托科技项目20余项，以第一作者或通讯作者在国内外重要期刊上发表论文近百篇，授权发明专利5项、实用新型专利2项，获中国机械工业科学技术二等奖1项。以第一完成人获省教学成果一等奖3项，主持和参与省级教学改革项目5项，作为负责人获省一流课程1门，出版教材2部。曾在日本立命馆大学进行研修，在日本高知工科大学、英国诺丁汉大学、意大利都灵理工大学等国际知名大学进行短期访问。</t>
  </si>
  <si>
    <t>博士生导师；硕士生导师-控制工程（专硕）</t>
  </si>
  <si>
    <t>张晓玲</t>
  </si>
  <si>
    <t>邮箱：zhangxiaoling@sut.edu.cn
电话：15909832668</t>
  </si>
  <si>
    <t>张晓玲，女，博士，教授，博士生/硕士生导师，毕业于中国科学院沈阳自动化研究所，沈阳市领军人才，工信部工业和信息化领域急需紧缺人才称号。
研究方向：工业智能物联网及芯片技术、智能感知技术、工业5G技术、智能制造技术标准化
科研成果：作为项目负责人主持国家重点研发计划课题4项；国家自然科学基金青年项目、工信部智能制造重大专项、中国科学院创新项目、东北大学重点项目等10项；主持企业横向项目10余项；重点参与国家自然科学基金重大项目、工程院工业互联网重大战略项目、工信部智能制造重大专项、国家863项目、中科院先导项目、国家标准委员会NQI项目等20余项。发表国内外期刊和会议论文50余篇，授权国际专利7项，授权国家专利50余项，软著13项；作为主要撰写人参与国际标准、国家标准、行业标准40余部；发布工业互联网和人工智能领域白皮书7部。</t>
  </si>
  <si>
    <t>任会之</t>
  </si>
  <si>
    <t>副教授</t>
  </si>
  <si>
    <t>邮箱：renhuizhi@126.com</t>
  </si>
  <si>
    <t>任会之，男，1978年生，博士毕业于东北大学，取得工学博士学位。现为沈阳工业大学副教授，博士生导师。
研究方向包括优化方法、模式识别、智慧矿山等。
主持和完成国家自然科学青年基金1 项、中国博士后科学基金二等资助1项、辽宁省科技厅项目1项，承担江苏省“创新创业”项目“企业科技副总”项目1项，承担企业合作课题2项。以第一作者在国内外重要学术期刊上发表论文5篇，被SCI、EI检索3篇，出版专著 1 部。获得省部级管理创新一等奖1项（排名第二）。主讲《决策理论与方法》、《智能优化方法》等本科生课程，《数据驱动与企业管理》等研究生课程。</t>
  </si>
  <si>
    <t>张俊</t>
  </si>
  <si>
    <t>邮箱：zhangjunroger@163.com
电话：13998240211</t>
  </si>
  <si>
    <t>张俊，男，博士（后），副教授，博士生/硕士生导师。2015年11月毕业于东北大学控制理论与控制工程专业，获工学博士学位，2017年05月至今在沈阳工业大学从事教学与科研工作，辽宁省百千万人才工程万人层次、沈阳市高级人才、沈阳市中青年科技创新人才。
研究方向：复杂系统建模、优化与控制；机器学习、深度学习等人工智能算法应用
科研成果：主持国家自然科学基金青年基金项目1项，主持辽宁省自然科学基金指导计划项目1项，主持辽宁省教育厅青年科技人才“育苗”项目1项，主持辽宁省教育厅面上项目1项，主持辽宁省科技计划联合基金项目1项，主持沈阳市中青年创新人才计划项目1项，主持企业横向项目1项。以第一作者或通讯作者在《Expert Systems With Applications》、《Chemical Engineering Science》、《Minerals Engineering》、《The Canadian Journal of Chemical Engineering》、《IEEE ACCESS》、《ACS Omega》、《控制理论与应用》、《控制与决策》、《化工学报》、《仪器仪表学报》、《运筹与管理》等SCI、EI、CSSCI检索的领域内权威期刊发表论文13篇，授权发明专利3项、软件著作权2项。</t>
  </si>
  <si>
    <t>谭园园</t>
  </si>
  <si>
    <t>邮箱：yytan@sut.edu.cn</t>
  </si>
  <si>
    <t>谭园园，女，博士，副教授，博士生导师。2013年1月毕业于东北大学系统工程专业，获工学博士学位。2013年01月至2015年01月在浙江工商大学信息学院工作，2015年2至今在沈阳工业大学从事教学与科研工作。
研究方向：生产计划与调度，钢铁生产过程的计划与调度，机器学习</t>
  </si>
  <si>
    <t>谢静</t>
  </si>
  <si>
    <t>邮箱：1984xiejing@163.com</t>
  </si>
  <si>
    <t>谢静，女，博士，副教授，博士生导师。2018年1月毕业于东北大学控制科学与工程专业，获工学博士学位。2018年3至今在沈阳工业大学从事教学与科研工作。
研究方向：切换系统控制设计、自适应控制、安全控制等
科研成果：主持国家自然科学基金青年项目、辽宁省博士启动基金项目、辽宁省自然科学基金面上项目等多项研究课题。以第一作者在国际期刊 IEEE Transactions on Systems, Man, and Cybernetics: Systems、IEEE Transactions on Circuits and Systems II: Express Briefs、Information Sciences、Nonlinear dynamics等重要期刊上发表SCI论文20余篇。出版专著1部。</t>
  </si>
  <si>
    <t>张志慧</t>
  </si>
  <si>
    <t>邮箱：zhangzhihui@sut.edu.cn</t>
  </si>
  <si>
    <t>张志慧，女，博士，副教授，硕士生/博士生导师。2018年1月毕业于东北大学控制理论与控制工程专业，辽宁省“百千万人才工程”-万人层次，沈阳市高层次人才-拔尖人才。
故障诊断及容错控制、安全状态估计与安全控制。
以第一作者在IEEE Transactions on Cybernetics, IEEE Transactions on Systems, Man and Cybernetics: Systems, ISA Transactions等国际期刊发表SCI论文20余篇。所研究成果获辽宁省自然科学学术成果奖、沈阳市自然科学学术成果奖。主持国家自然科学基金、博士后面上项目、辽宁省科技厅项目、教育厅项目等7项，参与国家级项目2项，省部级项目2项。
zhangzhihui@sut.edu.cn</t>
  </si>
  <si>
    <t>李媛</t>
  </si>
  <si>
    <t>邮箱：syliyuan@sut.edu.cn
电话：13840151033</t>
  </si>
  <si>
    <t>李媛，教授，博士生导师，辽宁省优秀研究生导师，辽宁省教学名师、辽宁省兴辽计划教学名师。2013年在东北大学获控制理论与控制工程专业博士学位。1997年至今在沈阳工业大学理学院从事教学科研工作。
研究方向：自适应控制、神经网络控制、综合能源系统优化</t>
  </si>
  <si>
    <t>博士生导师</t>
  </si>
  <si>
    <t>Saleh Mobayen</t>
  </si>
  <si>
    <t>Saleh Mobayen：男，博士，教授，博士生导师。教育部长江学者讲席教授、入选全球工程领域1%顶尖研究人员、2018年国际机械学会贡献奖得主、电气和电子工程师协会（SM-IEEE）的高级成员、IEEE控制系统协会成员、Artificial Intelligence Review，International Journal of Control, Automation and Systems，Circuits, Systems, and Signal Processing，Measurement and Control，International Journal of Dynamics and Control，Simulation 等期刊副主编。主要研究方向为括控制理论、滑模控制、鲁棒跟踪、非完整机器人和混沌系统。以第一作者在国内外重要学术期刊上发表论文 180 余篇，其中 10 篇入选 ESI 前 1% 高被引论文，50 余篇论文排名前 10%，论文总引用量超过 4600 次。主讲《线性控制系统》等本科生课程，《Matlab/Simulink》、《机器人与控制》等研究生课程。</t>
  </si>
  <si>
    <t>Ardashir Mohammadzadeh</t>
  </si>
  <si>
    <t>邮箱：a.mzadeh@ubonab.ac.ir；a.mzadeh@sut.edu.cn</t>
  </si>
  <si>
    <t>Ardashir Mohammadzadeh graduated in control engineering from the University of Tabriz in 2016. He joined Shenyang University of Technology as a professor in 2022. As reported by Stanford University, in 2021-2024, he was listed among the top 2% of the best researchers in the field of artificial intelligence. He was also listed among the top 1% of highly cited researchers in 2023 based on the ESI database.
His research interests include control theory, fuzzy logic systems, machine learning, neural networks, intelligent control systems, electric vehicles, power system control systems, chaotic systems, and medical control systems.</t>
  </si>
  <si>
    <t>杨理践</t>
  </si>
  <si>
    <t>杨理践，博士，博士生导师，教授。国务院政府特殊津贴专家、中国工程院院士增选有效候选人，辽宁省首批“院士后备人选培养工程”人选，现任辽宁省先进在线检测重点实验室主任，中国无损检测学会沈阳分会副理事长、辽宁省分会理事。先后获得国务院政府特殊津贴、辽宁省高等学校攀登学者、辽宁省领军人才、辽宁省劳动模范、辽宁省优秀教师、辽宁省优秀专家、辽宁省杰出科技工作者、辽宁省优秀共产党员、沈阳市劳动模范、沈阳市优秀科技工作者等荣誉称号。主要研究方向为管道内检测、在线检测与控制、数字信号处理。主持和完成国家自然科学基金4项，教育部基金1项，辽宁省教育厅项目1项，承担企业课题100余项，累积项目进款近3亿元，参与国家自然科学基金主任基金1项，国家科技攻关项目1项，科技部支撑计划项目2项，省市级科技项目6项。以第一作者或通讯作者在国内外重要学术期刊上发表论文200余篇，被SCI、EI检索56篇，获批发明专利20余项，出版专著1部。获得国家科技进步奖二等奖1项，省部级科技进步一等奖4项，二等奖2项、三等奖1项，中石油公司科技进步特等奖1项、二等奖2项。主讲《管道无损检测技术》等本科生课程，《无损检测技术》、《测试信号分析与处理》等研究生课程。</t>
  </si>
  <si>
    <t>刘伟军</t>
  </si>
  <si>
    <t>工学博士,教授，博士生导师。国家数控重大专项总体组专家，国家智能制造专项评审专家。主要研究方向为机器人相关理论与技术及装备、复杂曲面精密测量与数字化加工理论与技术及装备、激光制造理论与技术及装备等。发表学术论文200余篇，SCI和EI收录100余篇，出版专著2部。获发明专利和实用专利20余项，获国防科技进步奖二等奖1项，辽宁省科技进步一等奖1项，辽宁省及沈阳市科技进步三等奖各两项，获辽宁省科技成果转化奖二等奖1项，辽宁省自然科学学术成果奖一等奖1项。目前承担的课程包括研究生课程《机械工程前沿》以及本科《几何量精度设计与检测》等课程。</t>
  </si>
  <si>
    <t>张翼</t>
  </si>
  <si>
    <t>邮箱：zhangyi@sut.edu.cn
电话：15942098049</t>
  </si>
  <si>
    <t>张翼，1971年生，博士，教授，博士生导师。1993在北京师范大学数学系获概率统计专业学士学位；2006年在东北大学理学院获运筹学与控制论专业硕士学位；2013年在东北大学信息学院获系统复杂性理论方向博士学位，2013-2024年，陆续多次访问过英国肯特大学、西澳大学和香港理工大学。主要研究方向：复杂系统控制，广义系统，生物数学建模和控制，模糊控制和滑模控制等。
在教学一线，主讲8门本科和研究生课程，主编出版《现代控制理论》英文教材，此课程入选2022年省一流示范课程。指导的研究生获得省优秀硕士论文、市优秀学生、优秀毕业生等荣誉。
近年来，主持完成国家自然科学基金面上项目、辽宁省基金和辽宁省教育厅项目等各类计划项目，出版生物数学专著1部，曾获辽宁省优秀硕士学位论文指导教师，沈阳工业大学优秀硕士导师，发表SCI论文30余篇，其中多篇论文获辽宁省、沈阳市自然科学学术成果一等奖。</t>
  </si>
  <si>
    <t>赵怀慈（兼职）</t>
  </si>
  <si>
    <t>研究员</t>
  </si>
  <si>
    <t>赵怀慈，博士，研究员，博士生导师。2003年毕业于中国科学院沈阳自动化研究所，获工学博士学位。2003年至今在中国科学院沈阳自动化研究所从事科研工作。现担任辽宁省光信息与仿真技术重点实验室主任、辽宁省人工智能协会理事、中国光学学会高级会员。
主要从事模式识别与智能系统、光信息与仿真技术、机器视觉、通信指挥控制系统等方向研究工作。近年来，主持参与国家级课题项目4项、院级课题项目6项、企业委托技术攻关项目10余项。先后在知名学术期刊《Engineering Applications of Artificial Intelligence》《Neurocomputing》、《Optics Express》、《控制与决策》以及人工智能领域顶级会议ECCV、AAAI、ICRA发表学术论文40余篇，获得发明专利和软件登记20余项。先后获得中国科学院沈阳分院优秀青年学者、中国科学院院长优秀奖、中国科学院沈阳自动化研究所技术创新奖、辽宁省科技进步二等奖、辽宁省优秀软件奖等。</t>
  </si>
  <si>
    <t>王莹莹</t>
  </si>
  <si>
    <t>邮箱：yying_wang@sut.edu.cn；yying_wang@sina.com</t>
  </si>
  <si>
    <t>王莹莹，女，博士，副教授，博士生导师。2018年1月毕业于东北大学控制理论与控制工程专业，获工学博士学位。2018年10月至今在沈阳工业大学从事教学与科研工作。
研究方向：复杂系统的分析与控制（事件触发、模糊控制、自适应控制、滑模控制等）</t>
  </si>
  <si>
    <t>宗学军（兼职）</t>
  </si>
  <si>
    <t>邮箱：xuejun_zong@syuct.edu.cn</t>
  </si>
  <si>
    <t>宗学军，二级教授，博士生导师，政府特殊津贴专家、辽宁省“兴辽英才计划”科技创新领军人才、辽宁省百千万人才“百人层次”、全国石油和化工优秀科技工作者、辽宁省首届优秀研究生导师、“控制科学与工程”辽宁省重点学科带头人、“辽宁省石油化工行业信息安全重点实验室”主任、辽宁省高等学校创新团队负责人。
近年来，承担了国家重点研发计划项目、国家自然基金、中央引导地方科技发展基金、中保国际合作项目及辽宁省重点研发计划项目、揭榜挂帅项目等课题18项，横向课题50余项。作为主持人获省部级科技进步二等奖2项、辽宁省教学成果（研究生类）一等奖1项；发表SCI/EI、中文核心期刊等学术论文65余篇；授权及申请发明专利17件，软件著作权23件。多项创新成果已产业化，获直接、间接经济效益数亿元。担任中国化工学会化工自动化及仪表专业委员会副主任委员、中国化工学会信息技术应用专业委员会委员、中国化工学会能源化工智能制造专委会委员等。国家自然基金委、科技部、省科技厅、市科技局各类项目评审专家。
始终坚持以本为本，课程育人，贯彻“政治认同、家国情怀、文化素养、公平法制、厚德诚信”的人才培养理念。主持完成了辽宁省石油化工行业信息安全重点实验室科研平台建设工作，在人才培养方面取得了显著成效，该平台已成为工业控制与信息安全领域复合型紧缺高水平创新人才培养的重要基地。指导的研究生学术成果在国内外学术会议和一流期刊发表，得到了广泛的好评；指导研究生多次获省部级优秀硕士论文，省市级优秀学生、优秀毕业生等荣誉。指导学生获“挑战杯”、“互联网+”、“中国高校计算机大赛-网络技术挑战赛（网络安全赛项）”等国家级和省级奖励20余项。为行业企业、国家的人才培养做出了突出贡献。</t>
  </si>
  <si>
    <t>伦淑娴（兼职）</t>
  </si>
  <si>
    <t>邮箱：jzlunzi@163.com</t>
  </si>
  <si>
    <t>伦淑娴，二级教授，博士生导师。是中国自动化学会第二届青年科学家奖获得者，教育部新世纪优秀人才，中国自动化学会理事，中国自动化学会能源互联网专委会常务理事、中国自动化学会技术过程的故障诊断与安全性专业委员会委员、中国自动化学会信息物理系统控制与决策专业委员会委员，辽宁省百千万人才百人层次，辽宁省特聘教授，辽宁省教学名师，辽宁省优秀科技工作者，辽宁省三八红旗手，辽宁省职业道德建设标兵，辽宁省优秀研究生导师团队负责人。
主要从事人工智能、故障诊断与安全、新能源发电技术等研究，发表论文被SCI、EI检索80余篇，著作6部，授权发明专利22项。研发的“完整实用的主动配电网源-网-荷优化控制系统及配套装置”荣获中国自动化学会科技进步一等奖，“智能滤波与控制理论”荣获中国自动化学会自然科学二等奖。主持国家自然科学基金面上项目4项，参与国家自然科学基金重点项目1项，省部级项目18项，横向课题5项。研发的车用电机动态仿真模型助力企业获得量产订单。主讲多门本科课程，包括《风力发电技术》、《自动控制原理》、《信号与系统》、《数值分析》等课程，其中《风力发电技术》获得辽宁省一流课程。获辽宁省教学成果奖一等奖1项、二等奖1项、三等奖3项。指导学生获得“互联网+”、挑战杯、电子设计大赛等国家级奖励30余项。</t>
  </si>
  <si>
    <t>于洪霞</t>
  </si>
  <si>
    <t>邮箱：hongxiayu08@sut.edu.cn</t>
  </si>
  <si>
    <t>于洪霞，女，博士，副教授，硕士生导师。于2012年1月毕业于中国科学院沈阳自动化研究所机械电子工程专业，获博士学位。自2003年4月-2020年7月在沈阳工业大学信息科学与工程学院，2020年7月至今在人工智能学院从事教学与科研工作。
研究方向：智能控制、智电网及调度，深度学习
近年来，在科研方面，主持国家级项目1项，主持辽宁省教育厅项目1项，主要参与2项国家自然科学基金项目，主持和参与了十余项企业合作技术开发项目，获辽宁省科技进步3等奖1项和项目鉴定1项，在国内外重要期刊及学术会议上发表论文二十余篇。在教学方面，主持了3项校教改项目，主要参与省实践基地项目一项，获校教改成果3等奖1项，于2018年被评为校教学优秀教师。</t>
  </si>
  <si>
    <t>硕士生导师</t>
  </si>
  <si>
    <t>硕士生导师-控制科学与工程（学硕）；硕士生导师-控制工程（专硕）</t>
  </si>
  <si>
    <t>常洪彬</t>
  </si>
  <si>
    <t>邮箱：chang.hongbin@sut.edu.cn
电话：16602404361</t>
  </si>
  <si>
    <t>常洪彬，男，博士，副教授，硕士生导师。2019年3月毕业于日本高知工科大学智能机械专业，获工学博士学位；同年，在重庆大学自动化学院从事助理研究员工作；2021年8月至今在沈阳工业大学人工智能学院从事教学与科研工作。
研究方向：康养机器人、移动机器人、智能控制、SLAM、多传感器融合</t>
  </si>
  <si>
    <t>杨敏敏</t>
  </si>
  <si>
    <t>讲师</t>
  </si>
  <si>
    <t>邮箱：ymm@sut.edu.cn</t>
  </si>
  <si>
    <t>杨敏敏，女，博士，讲师。我在2022年1月毕业于东北大学控制理论与控制工程专业，获工学博士学位，2022年6月至今在沈阳工业大学人工智能学院从事教学科研工作。
﻿研究方向：模式识别、计算机视觉、图像处理、深度学习
﻿科研成果：我以第一作者发表《IEEE Transactions on Multimedia》等SCI及EI检索论文多篇，主持及参与多项纵向、横向课题。
﻿邮箱：ymm@sut.edu.cn</t>
  </si>
  <si>
    <t>硕士生导师-控制科学与工程（学硕）；硕士生导师-人工智能（专硕）</t>
  </si>
  <si>
    <t>张迪</t>
  </si>
  <si>
    <t>邮箱：zhangdi5427@sut.edu.cn；zhangdi5427@163.com</t>
  </si>
  <si>
    <t>张迪，女，博士，副教授，硕士生导师。2019年7月毕业于东北大学控制理论与控制工程专业，获工学博士学位。2019年8月至今在沈阳工业大学从事教学与科研工作。
研究方向：复杂网络化系统控制，多智能体系统协同控制，正系统，随机系统等
科研成果：主持辽宁省科技厅博士启动基金项目、辽宁省科技厅联合自然科学基金面上项目、辽宁省教育厅青年科技人才“育苗”项目、沈阳工业大学重点科研项目等6项。以第一作者在《IEEE Transactions on Systems, Man and Cybernetics: Systems》、《IEEE Transactions on Circuits and Systems I: Regular Papers》、《Nonlinear Analysis: Hybrid Systems》、《International Journal of Robust and Nonlinear Control》等国际高水平期刊发表SCI论文十余篇。
科研活动：受IEEE Transactions on Cybernetics， IEEE Transactions on Industrial Informatics，IEEE Transactions on Systems, Man and Cybernetics: Systems，IEEE Transactions on Circuits and Systems II: Express Briefs，International Journal of Robust and Nonlinear Control，Journal of the Franklin Institute等国际期刊邀请担任审稿人。</t>
  </si>
  <si>
    <t>石群</t>
  </si>
  <si>
    <t>邮箱：shiqun@sut.edu.cn
电话：13940303571</t>
  </si>
  <si>
    <t>石群，男，博士，讲师，硕士生导师，毕业于清华大学控制科学与工程专业，获工学博士学位。2023年1月至今，在沈阳工业大学人工智能学院从事教学、科研工作。
研究方向：具身智能、机器人工程等。
科研成果：发表多篇学术论文，被SCI、EI收录6篇。授权发明专利1项。主编出版专著1部、教材1部。主持辽宁省基金项目1项，曾经或正在参与国家级、省部级项目8项。</t>
  </si>
  <si>
    <t>王激扬</t>
  </si>
  <si>
    <t>邮箱：wjy86128@163.com</t>
  </si>
  <si>
    <t>王激扬，男，博士，硕士生导师，毕业于东北大学控制理论与控制工程专业。
研究方向：复杂系统的建模与控制研究、深度学习算法的研究与应用。在国际、国内期刊及重要国际会议上发表多篇SCI及EI论文，授权发明专利3项。主持省科技厅项目一项、省教育厅项目一项以及多项企业横向课题。</t>
  </si>
  <si>
    <t>魏晶亮</t>
  </si>
  <si>
    <t>邮箱：weijl0325@sut.edu.cn</t>
  </si>
  <si>
    <t>魏晶亮，男，博士，讲师，硕士生导师。2021年4月毕业于东北大学控制理论与控制工程专业，获工学博士学位。2021年8月至今在沈阳工业大学人工智能学院从事教学科研工作。
研究方向：复杂工业过程系统建模、故障诊断与缺陷检测</t>
  </si>
  <si>
    <t>郝得智</t>
  </si>
  <si>
    <t>邮箱：haodz@sut.edu.cn</t>
  </si>
  <si>
    <t>郝得智，男，博士，讲师，硕士生导师。本硕就读于沈阳工业大学电气工程学院，期间在德国进修一年。2022毕业于东北大学控制理论与控制工程专业，获工学博士学位。2022年8月至今在沈阳工业大学人工智能学院从事教学与科研工作。
研究方向：复杂工业过程建模；深度学习；故障诊断；小样本学习；机器人灵巧操作与具身智能；</t>
  </si>
  <si>
    <t>张彤</t>
  </si>
  <si>
    <t>邮箱：foxtina@163.com</t>
  </si>
  <si>
    <t>张彤，女，博士，讲师，硕士研究生导师。毕业于东北大学控制理论与控制工程专业，获工学博士学位。在沈阳工业大学人工智能学院从事教学科研工作。
研究方向：智能制造系统、工业物联网、智能感知与信息处理。
科研成果：
1.以第一作者及通讯作者身份在《International Journal of Electrical Power &amp; Energy Systems》、《Electric Power Components and Systems》等国际期刊发表多篇论文；
2.受邀担任IEEE Transactions on Industrial Electronics; IEEE Transactions on Power Systems; IEEE Transactions on Power Delivery等国际期刊审稿人。
3.授权国家发明专利2项。</t>
  </si>
  <si>
    <t>张笑宇</t>
  </si>
  <si>
    <t>邮箱：xy.zhang@sut.edu.cn</t>
  </si>
  <si>
    <t>张笑宇，男，辽宁沈阳人。2023年2月毕业于大连理工大学控制理论与控制工程专业获工学博士学位，博士期间受国家留学基金委资助赴日本国立室兰工业大学访学(2018-2020)。沈阳工业大学人工智能学院，智能科学与技术专业担任讲师，控制科学与工程(学硕),人工智能（专硕）招收硕士研究生，辽宁辽河实验室双聘研究员、沈阳翼派科技有限公司创始人。现任日本华侨华人博士协会沈阳分会事务局副局长，辽宁省生命科学学会放射学分会多学科协作专家委员会委员，辽宁海智工作站的海智专家，沈阳市“拔尖人才”。
致力于人工智能算法在智能交通、智能制造、智慧医疗等领域的研究。
已发表期刊及会议论文20余篇，SCI检索13篇，包括计算机、控制领域国际高水平期刊及会议IOTJ、TVT、TCYB、TNNLS，IEEE EI²、IEEE GLOBECOM、IEEE ICCC、BigCom等，期刊论文总影响因子超过70，国家授权发明专利1项。
主持国家和省部级科研项目及以上5项，包括国家重点研发计划项目（子课题）、中央引导地方项目（子课题）、辽宁省重点研发（子课题）、辽宁省科技厅博士启动项目、辽宁省教育厅创新团队项目，企业科研院所横向课题一项。
作为指导教师指导学生在晟腾AI创新大赛沈阳区域应用赛道决赛获得铜奖、第五届全球校园人工智能算法精英大赛获得全国二等奖及全国三等奖、第六届全球校园人工智能算法精英大赛获得全国一等奖及全国二等奖、 全球校园人工智能算法精英大赛优秀指导教师。
曾任多个Trans国际期刊审稿人；多个国际顶级学术会议与研讨会的TPC成员；北日本中国学生学者友好联谊会干事； IEEE ICC 2019，IWCMC 2019，ICPADS 2023等多个国际顶级学术会议与研讨会的TPC成员。第五届智慧电力和互联网能源系统国际会议（SPIES 2023）特邀报告。IEEE大数据与云计算国际会议（IEEE BDCloud 2025）执行主席。
实验室主页：https://sise.sut.edu.cn/jsgrzy/pxt/pxtjj.htm</t>
  </si>
  <si>
    <t>刘广辉</t>
  </si>
  <si>
    <t>邮箱：guanghuiliu@sut.edu.cn</t>
  </si>
  <si>
    <t>刘广辉，男，博士，讲师，硕士生导师。2023年7月毕业于东北大学机器人科学与工程专业，获工学博士学位。2021年11月至2022年11月赴德国比勒菲尔德大学机器人研究所进行联合培养。2023年9月至今在沈阳工业大学人工智能学院从事教学科研工作。
研究方向：机器人运动规划、物理人机交互技术、机器人控制系统设计、三维重建技术。
科研成果：在机器人期刊《IEEE Robotic and Automation Letters》、《Nonlinear Dynamics》、《Journal of Intelligent &amp; Robotic Systems》、《International Journal of Advanced Manufacturing Technology》、《Industrial Robot》或机器人顶会 IROS 上发表学术论文 10余篇，授权发明专利1项，出版专著1部。</t>
  </si>
  <si>
    <t>许茗</t>
  </si>
  <si>
    <t>邮箱：xuming@sut.edu.cn</t>
  </si>
  <si>
    <t>许茗，男，博士研究生，讲师，硕士生导师，2021年毕业于东北大学模式识别与智能系统专业，获工学博士学位。2021年至今在沈阳工业大学人工智能学院从事教学科研工作。获沈阳工业大学优秀班导师、创新创业优秀指导教师等荣誉称号。
研究方向包括模式识别、机器学习、计算机视觉、医学图像处理等。主讲《图像处理》本科课程与《数字图像处理技术》、《人工智能专题讲座》等研究生课程。
在《Biomedical Signal Processing and Control》《仪器仪表学报》等国内外期刊发表科研论文近10篇，申报发明专利2项，出版教材1部。指导学生参加各类学科竞赛获国家级、省级奖项近10余项。</t>
  </si>
  <si>
    <t>李海星</t>
  </si>
  <si>
    <t>邮箱：lhx@sut.edu.cn
电话：13234048655</t>
  </si>
  <si>
    <t>李海星，女，博士，讲师。2022年1月毕业于中国科学院大学模式识别与智能系统专业，获工学博士学位。2022年6月至今在沈阳工业大学人工智能学院从事教学科研工作。
研究方向：模式识别、深度学习、计算机视觉、医学图像处理。
科研成果：以第一作者或通信作者发表SCI检索论文多篇。</t>
  </si>
  <si>
    <t>梁宇玲</t>
  </si>
  <si>
    <t>邮箱：liangwaxx@163.com</t>
  </si>
  <si>
    <t>梁宇玲，女，博士，讲师，硕士生导师。2021年10月毕业于东北大学控制理论与控制工程专业，获工学博士学位。现任中国自动化学会自适应动态规划与强化学习专业委员会委员、平行控制与管理委员会委员。担任国际会议CSIS-IAC (2024)分论坛主席。担任国际期刊JAICS青年编委，JET能源基础设施期刊青年编委。
研究方向：自适应动态规划、强化学习、最优控制、非线性系统控制、神经网络控制等。
科研成果：主持国家自然科学基金青年项目1项；主持辽宁省教育厅青年项目1项；主持辽宁省科技厅联合基金面上项目1项；主持沈阳工业大学青年培育项目1项；参与国家自然科学基金面上项目2项。获得国际会议CSIS-IAC (2025)最佳论文奖。在《IEEE Transactions on Neural Networks and Learning Systems》、《IEEE Transactions on Systems, Man, and Cybernetics: Systems》、《Information Sciences》、《Neurocomputing》等国际知名SCI期刊上发表论文30余篇。多次参与CCDC、CCC等重要国际会议，多次受邀担任《IEEE Transactions on systems, man, and cybernetics: systems》、《IEEE Transactions on Industrial Electronics》、《ISA Transactions》、《Neurocomputing》等知名期刊和国际会议审稿人。</t>
  </si>
  <si>
    <t>李瑶</t>
  </si>
  <si>
    <t>邮箱：liyao@sut.edu.cn</t>
  </si>
  <si>
    <t>李瑶，女，博士，讲师，硕士生导师。2023年4月毕业于东北大学计算机软件与理论专业，获工学博士学位。2023年9月至今在沈阳工业大学人工智能学院从事教学科研工作。
研究方向：图深度学习、多模态数据深度学习。
科研成果：以第一作者或通讯作者发表多篇SCI论文，其中包括《Information Processing &amp; System》和《Information Science》等高水平期刊和会议。参与多项实际工程项目，主持辽宁省科技厅联合项目1项。</t>
  </si>
  <si>
    <t>李一刚</t>
  </si>
  <si>
    <t>邮箱：liyigang920407@163.com</t>
  </si>
  <si>
    <t>李一刚，博士，副教授，硕士生导师，1992年生。2021年毕业于东北大学信息学院控制理论与控制工程专业，获工学博士学位。2021年9月至今任教于沈阳工业大学人工智能学院，现任机器人工程专业教研室主任。
研究方向：信息物理系统网络安全性、隐性欺骗攻击策略优化设计、远程安全状态估计等。
科研成果：近五年于《IEEE Transactions on Systems, Man, and Cybernetics: Systems》、《Information Sciences》、《ISA Transactions》、《Neurocomputing》、《Journal of the Franklin Institute》、《International Journal of Systems Science》、《International Journal of Control, Automation, and Systems》、《控制与决策》等国内外重要刊物发表SCI论文十余篇，出版学术著作一部。
主持国家自然科学基金一项、辽宁省自然科学基金项目一项、辽宁省自然科学基金联合项目一项、辽宁省教育厅基本科研项目一项。指导获评校优秀硕士毕业论文一项、指导本科生获批国家级创新项目一项。
多次参加CCC，CCDC等控制领域重要国际会议，多次受邀担任《Automatica》、《IEEE Transactions on Intelligent Transportation Systems》、《IEEE Transactions on systems, man, and cybernetics: systems》、《Information Sciences》、《Journal of the Franklin Institute》、《Neurocomputing》、《ISA Transactions》、《Circuits, Systems, and Signal Processing》等多个国际期刊审稿人。</t>
  </si>
  <si>
    <t>硕士生导师-控制科学与工程（学硕）；硕士生导师-控制工程（专硕）；硕士生导师-人工智能（专硕）</t>
  </si>
  <si>
    <t>赵辉</t>
  </si>
  <si>
    <t>邮箱：zhaohui_209@163.com；zhaohui@sut.edu.cn</t>
  </si>
  <si>
    <t>赵辉，男，博士，副教授，硕士生导师。2021年7月毕业于东北大学控制理论与控制工程专业，获工学博士学位。2021年9月至今在沈阳工业大学人工智能学院从事教学科研工作。
研究方向：智能优化与控制；智能交通系统；高速列车调度与控制；信息物理系统时间同步。
科研成果：主持国家自然科学基金青年项目、辽宁省科技厅、辽宁省教育厅等项目。相关研究成果在IEEE Transactions on Control of Network Systems、IEEE Transactions on Vehicular Technology、IEEE Transactions on Intelligent Transportation Systems、自动化学报等国内外自动化重要学术刊物和国际学术会议上发表SCI/EI检索论文20余篇，获International Conference on Industrial Artificial Intelligence会议最佳学生论文奖，出版学术专著1部。</t>
  </si>
  <si>
    <t>庞宇</t>
  </si>
  <si>
    <t>邮箱：pangyu@sut.edu.cn
电话：15524532876</t>
  </si>
  <si>
    <t>庞宇，男，博士研究生学历、博士学位，讲师，人工智能专业和控制科学与工程专业导师，毕业于东北大学机器人科学与工程专业。
(1)计算机视觉：目标的检测、分割、排序；多模态图像融合。
(2)机器学习：弱监督学习、生成式人工智能模型。
科研成果：
(1) 学术成果：累计在《IEEE Transactions on Multimedia》, 《Pattern Recognition》等期刊发表论文16篇，其中SCI检索论文13篇。
(2) 在研的科研项目：
《混合粒度标注数据条件下的RGB-T多模态显著性排序方法研究》，国家自然科学基金青年项目，30万，2025-2027，在研
《面向领域自适应的RGB-T显著性目标检测与排序方法研究》，辽宁省自然科学基金博士启动项目，5万，2024-2026，在研</t>
  </si>
  <si>
    <t>刘悦莹</t>
  </si>
  <si>
    <t>邮箱：yueyingliu@sut.edu.cn</t>
  </si>
  <si>
    <t>刘悦莹，女，博士，讲师，硕士生导师。2022年12月毕业于大连理工大学光电工程与仪器科学学院光学工程专业，获工学博士学位。2023年5月至今在沈阳工业大学人工智能学院，致力于智能光电信息领域的教学科研创新工作。
研究方向：光电检测技术；机器学习与智能算法；新型传感器技术；信号解调与智能信息处理。</t>
  </si>
  <si>
    <t>翟美娜</t>
  </si>
  <si>
    <t>邮箱：zhaimeina123@163.com</t>
  </si>
  <si>
    <t>翟美娜，女，博士，讲师，硕士生导师，现任学术院长（魏庆来教授）助理。毕业于东北大学，师从孙秋野教授。入选辽宁省“兴辽英才计划”青年拔尖人才、沈阳市拔尖人才。主持/参与国家自然科学基金重点项目、国家自然科学基金联合重点项目、兴辽英才青年拔尖项目、国家自然科学基金青年基金项目、辽宁省科技计划联合项目（面上项目）、辽宁省教育厅基本科研项目（青年项目）、国家重点实验室开放课题及国家电网有限公司科学技术项目等纵向及横向科研项目10余项。
研究方向：长期从事信息能源系统分布式协同主动安全控制、博弈优化运行等方向的研究。
科研成果：已发表SCI论文20余篇，其中第一作者/通讯作者发表JCR Q1论文11篇。以第一作者在IEEE Transactions on Cybernetics（中科院一区TOP），IEEE Transactions on Industrial Informatics（中科院一区TOP），IEEE Transactions on Automation Science and Engineering（中科院一区TOP），IEEE/CAA Journal of Automatica Sinica（中科院一区TOP），IEEE Transactions on Network Science and Engineering（中科院一区）等行业内Top期刊发表论文8篇；以通讯作者在Fuzzy Sets and Systems（中科院一区TOP）、Neurocomputing（中科院二区TOP）、IEEE Sensors Journal等期刊发表论文，引用超600余次，获得超10位院士和IEEE Fellow正面评价。出版中英文专著2部，申请发明专利及软件著作权2项，参与制定辽宁省地方标准1项。担任SCI期刊Frontiers in Energy Research客座编委，并长期担任IEEE Transactions on Industrial Informatics，IEEE Transactions on Automation Science and Engineering等国际一流学术期刊审稿专家。获卓越工程人才培养优秀工程案例2项；指导学生荣获辽宁省普通高等学校本科大学生计算机设计竞赛二等奖、IEEE EI2会议最佳论文。依托国家级科研项目与企业委托课题，结合项目需求与学生个人发展意愿，注重理论联系实际，使学生在参与系统设计、完善与现场实施的过程中，将所学知识应用于真实工程场景，切实提升其项目分析与学术研究能力。热忱欢迎本科为电气工程、自动化、测控技术与仪器、计算机科学与技术等相关专业的同学报考控制科学与工程及控制工程硕士研究生。同时，也欢迎本科生通过大学生创新训练项目、本科科研训练等途径提前进入课题组，近距离体验科研过程，感受学术氛围，激发科研兴趣。</t>
  </si>
  <si>
    <t>胡杰</t>
  </si>
  <si>
    <t>邮箱：hujie@sut.edu.cn</t>
  </si>
  <si>
    <t>胡杰，男，博士，讲师，沈阳工业大学硕士生导师，入选第一届辽宁省青年科技人才托举工程。2023年11月毕业于东北大学控制理论与控制工程专业，获工学博士学位。2024年4月至今于沈阳工业大学人工智能学院从事教学科研工作。担任第八届能源互联网与能源系统集成大会秘书长、中国自动化学会青年工作委员会委员、中国人工智能学会智能自适应协同优化控制专委会委员、《综合智慧能源》期刊青年编委等职务。
研究方向：主要从事电力系统、信息物理系统的分布式协同控制与优化相关研究。
研究成果：主持国家自然科学基金青年基金、辽宁省科技厅、国网辽宁电科院揭榜挂帅制项目在内的6项横/纵项课题，国家自然科学基金企业创新发展联合基金项目主要参与人。在《IEEE Transactions on Industrial Informatics》、《IEEE Transaction on Automation and Science Engineering》、《电机工程学报》等国内外期刊发表论文10余篇。曾获辽宁省科技进步一等奖（排名第10）、中国电工技术学会科技进步奖二等奖（排名第4），综合智慧能源大会示范科技成果一等奖（排名第1）、ESI全球前1%高被引论文，IEEE EI2最佳会议论文等多项荣誉。</t>
  </si>
  <si>
    <t>李佳音</t>
  </si>
  <si>
    <t>邮箱：lijiayin@sut.edu.cn</t>
  </si>
  <si>
    <t>李佳音，女，博士，讲师，硕士生导师，1995年出生。2023年1月毕业于沈阳工业大学仪器科学与技术专业，获工学博士学位。2023年5月至今在沈阳工业大学人工智能学院从事教学科研工作。辽宁省输油气管道检测重点实验室、辽宁省长输油气管道工程研究中心、沈阳市工业智能芯片与网络系统创新应用重点实验室技术骨干。
研究方向：电磁无损检测技术、管道在线内检测技术、面向电磁无损检测行业的新型传感技术、信号处理技术等。
科研成果：以第一及通讯作者身份在《Mearsurement》、《Review of Scientific Instruments》等国内外期刊发表论文10余篇；参与企业标准编写 2 项；作为任务负责人承担国家重点研发计划1项，主持辽宁省科技厅项目1项，作为主要完成人参与省级及企业合作项目10余项；自主研发科研成果成功应用于“西气东输”等重要战略管线。
主讲本科生课程：《工业物联网》、《工业智能技术导论》</t>
  </si>
  <si>
    <t>陆军</t>
  </si>
  <si>
    <t>邮箱：junlu@sut.edu.cn</t>
  </si>
  <si>
    <t>陆军，工学博士，博士后，副教授，硕士研究生导师。
研究方向：工业过程数据驱动建模；人工智能算法及应用。
科研成果：主持国家自然科学基金青年项目（C类）、国家自然科学基金重大项目子课题、中国博士后科学基金特别资助项目、辽宁省科技计划联合计划面上项目、全国重点实验室开放课题和教育部重点实验室开放课题，参与国家重点研发计划项目、辽宁省未来产业研发计划重大项目和国家自然科学基金面上项目。相关研究成果在IEEE TNNLS、IEEE TII、IEEE TFS、IEEE TASE等期刊和IFAC ADCHEM等国际会议上发表SCI/EI论文20余篇。获辽宁省自然科学奖一等奖、2022 DOCS会议最佳论文奖（Best Paper Award）和2018 IFAC MMM会议青年作者奖提名（Young Author Award Finalist）。参与制定国家标准和授权/受理国家发明专利多项。
科研活动：担任IEEE TNNLS、IEEE TII、IEEE TFS、IEEE TETCI、Knowledge-Based System、Information Sciences、Neurocomputing等SCI期刊审稿人。
联系邮箱：junlu@sut.edu.cn</t>
  </si>
  <si>
    <t>王挺（校外导师）</t>
  </si>
  <si>
    <t>副研究员</t>
  </si>
  <si>
    <t>导师姓名：王挺
性别：男
职称：副研究员
1997.9 2001.7 学士 中国 大连理工大学 自动化
2001.9 2007.5 博士 中国 中科院沈阳自动化研究所 模式识别与智能系统
2007.6 2015.6 中国科学院沈阳自动化研究所 中国
2015.7 2015.12 德国汉堡大学 德国
2016.1 中国科学院沈阳自动化研究所 中国
研究方向：模式识别与智能系统、特种机器人技术</t>
  </si>
  <si>
    <t>硕士生导师-控制工程（专硕）</t>
  </si>
  <si>
    <t>李密（校外导师）</t>
  </si>
  <si>
    <t>导师姓名：李密
性别：男
职称：研究员
2002.09-2006.06华中科技大学软件工程工学学士
2006.09-2008.12华中科技大学模式识别与智能系统工学硕士
2009.03-2015.01中国科学院沈阳自动化研究所模式识别与智能系统工学博士
2014.03-2015.01中国科学院沈阳自动化研究所助理研究员(博士生提前留所)
2015.02-2015.12中国科学院沈阳自动化研究所助理研究员
2016.09-2017.08美国俄亥俄州立大学访问学者
2016.01-2018.12中国科学院沈阳自动化研究所副研究员
2019.01-至今中国科学院沈阳自动化研究所研究员
研究方向：微纳机器人，微纳自动化，微纳生物操控</t>
  </si>
  <si>
    <t>孙兰香（校外导师）</t>
  </si>
  <si>
    <t>邮箱：sunlanxiang@sia.cn</t>
  </si>
  <si>
    <t>孙兰香，女，博士，研究员，博士生/硕士生导师，中国科学院特聘核心岗位，中国仪器仪表学会理事，中国光学工程学会光谱技术及应用专委会委员，中国科学院青年创新促进会优秀会员，中国科学院区域发展青年学者，辽宁省“百千万人才工程”百层次人才，辽宁省“兴辽英才计划”青年拔尖人才，沈阳市高层次人才。中共辽宁省第十二次党代会党代表。兼任国内外十余个知名期刊审稿人，以及国家自然科学基金项目的评审专家。
2003年毕业于东北大学自动化专业，获工学学士学位；2006年毕业于东北大学控制理论与控制工程专业，获工学硕士学位；2010年毕业于中国科学院沈阳自动化研究所机械电子工程专业，获工学博士学位。2010年至今，工作于中国科学院沈阳自动化研究所，2015年晋升为研究员，2020年晋升为三级研究员。
研究方向：1.光谱分析与传感技术；2.工业大数据分析与人工智能算法；3.在线分析检测技术与仪器研制。</t>
  </si>
  <si>
    <t>唐非</t>
  </si>
  <si>
    <t>邮箱：tangfei@sut.edu.cn</t>
  </si>
  <si>
    <t>唐非, 女，博士，副教授，硕士导师，东北大学
研究方向：复杂系统的建模及优化、数据分析及人工智能应用
科研成果：以第一作者发表论文多SCI、EI或核心期刊论文多篇，主编教材1部，参与编写教材1部；国际专利1项、国内专利2项；主持省级项目一项、市级项目2项及作为成员参与多项纵向、横向课题。</t>
  </si>
  <si>
    <t>硕士生导师-人工智能（专硕）</t>
  </si>
  <si>
    <t>魏翼如</t>
  </si>
  <si>
    <t>邮箱：weiyiru0228@yeah.net</t>
  </si>
  <si>
    <t>姓名：魏翼如
性别：女
学历：博士研究生
职称：讲师
导师类别：硕士生导师
毕业院校：东北大学
主要从事人工智能与机器学习领域的研究，特别是基于深度学习的目标检测、分割以及计算机视觉技术的应用研究。
科研成果：
以第一作者或发表SCI检索论文6篇。</t>
  </si>
  <si>
    <t>丁武（校外导师）</t>
  </si>
  <si>
    <t>客座教授</t>
  </si>
  <si>
    <t>邮箱：1693071670@qq.com</t>
  </si>
  <si>
    <t>丁武，男，天津大学，沈阳华盾大数据研究院院长，沈阳市领军人才，沈阳市十四届、十五届政协委员，致公党沈阳市委常委，国家市场总局特种设备标准化技术委员会成员、电梯物联网标准化技术委员会成员，工信部《工业互联网标识解析标准化白皮书》编委会成员，国家工业互联网标识解析综合型二级节点建设单位——辽宁华盾安全技术有限责任公司董事长兼总经理，沈阳市政府认定的新型研发机构——沈阳市数字经济产业技术研究院院长，省委党校客座教授.
研究方向：从事机器视觉、大数据、机器人、GIS+BIM等数字经济产业技术研究，以及在智慧城市、智能制造、数字政府、数字孪生、数据标识等产业化应用。
1693071670@qq.com</t>
  </si>
  <si>
    <t>王文洪（校外导师）</t>
  </si>
  <si>
    <t>高级工程师</t>
  </si>
  <si>
    <t>邮箱：wangwenhong@gz.sia.cn
电话：13570468689</t>
  </si>
  <si>
    <t>王文洪，男，2004年毕业于郑州大学，高级工程师。2011年至今就职于广州工业智能研究院，现任广东省机器视觉工业检测工程技术研究中心主任，获评广州市南沙区高端领军人才（优秀人才）。长期从事智能化装备、机器视觉检测设备的研发和应用。主要参与了工信部工业升级强基工程1项，中科院重点部署项目1项，中科院科技服务网络项目（STS项目）3项，广东省重大科技计划项目2项，企业合作项目10余项。获授权专利35项，其中发明专利15项，发表相关论文4篇。
研究方向：机器视觉检测（集中在工业产品表面缺陷检测）</t>
  </si>
  <si>
    <t>肖金超（校外导师）</t>
  </si>
  <si>
    <t>邮箱：xiaojinchao@sia.cn</t>
  </si>
  <si>
    <t>肖金超：男，工学博士，研究员，硕士生导师。
2006年于中国科学技术大学获得电子信息科学与技术专业学士学位，2014年于中国科学院大学获得机械电子工程专业博士学位。
2011年至今任职广州工业智能研究院物联网技术与应用研发中心主任，广东省船载设备互联与信息智能应用工程技术研究中心主任，科技部国家重点研发计划网络协同制造领域专家，中国自动化学会边缘计算专家委员会成员，广东省科技项目评审专家，广东造船工程学会理事。
长期致力于边缘计算与智能/无人系统技术的研发、应用和产业化。先后主持和参与国家863计划、国家重点研发计划、国家自然科学基金、工业互联网专项等科技项目50余项；发表论文50余篇；授权专利30余项，其中发明专利20余项；参与制定国际标准2项，国家标准5项；获省部级一等奖2项、二等奖4项；市级一等奖2项、二等奖1项以及第二届全国智能无人艇搜救大赛“优秀指导教师”。
2014年至今，共培养硕士研究生10余名，为学生讲授“算法和数据结构”课程，指导学生参加首届边缘计算开发者大赛获边缘控制赛道大众组一等奖、边缘控制专业组优胜奖，参加第二届全国智能无人艇搜救大赛获三等奖和“优秀组织奖（肖金超团队）”。</t>
  </si>
  <si>
    <t>杨文林（校外导师）</t>
  </si>
  <si>
    <t>杨文林：男，博士，正高级工程师，博士生导师（中国科学院大学）
2001年毕业于东北大学机械工程与自动化学院流体传动与控制专业，工学学士；
2004年毕业于东北大学机械工程与自动化学院机械电子工程专业，工学硕士；
2009年毕业于中国科学院沈阳自动化研究所机械电子工程专业，获工学博士学位。
2004-2005，沈阳华晨金杯汽车有限公司，汽车电子研发工程师；
2009-2018，三一重型装备有限公司，项目经理，高级工程师；
2018-2021，广州中国科学院先进技术研究所，项目负责人，高级工程师；
2021年-至今，广东智能无人系统研究院（南沙），技术研发中心主任，正高级工程师
水下机器人装备研制与系统技术研究，海洋工程装备开发与技术研究，机器人及自动化技术。
科研情况：
负责完成国家863计划水下机器人专项课题1项，近3年主持国家重点研发计划海洋与极地专项课题、广东省基金项目、广东省国际科技合作项目、广东省海洋经济发展专项重点项目、广州市南沙区重点领域科技计划项目各1项，作为项目负责人获批广东省工程技术研究中心、广东省“海智计划”工作站、广州市院士专家工作站等平台项目。开发的主动波浪系统在海洋工程领域具有广泛的应用前景，带领团队开发的新概念水下机器人将在海洋工程、海上风电等领域开展水下作业和产业化应用。在全球知名工程机械企业从事了十余年产品研发与前沿技术研究，完成多款工程机械总体结构设计和产品开发。发表论文30余篇，申请专利50余项，其中近3年发表SCI/EI检索的高水平学术论文10余篇，以第一/第二发明人身份授权发明专利10余项。</t>
  </si>
  <si>
    <t>琚兆杰（校外导师）</t>
  </si>
  <si>
    <t>邮箱：juzahojie@icloud.com</t>
  </si>
  <si>
    <t>导师姓名：琚兆杰
性别：男
职称：教授、博士/硕士生导师
教育背景：2001年至2007年，在华中科技大学控制科学与工程专业分别获得学士学位和硕士学位。2007年至2010年在英国朴茨茅斯大学创新技术学院获得博士学位。
工作经历：英国伦敦大学学院计算机科学博士后；英国朴茨茅斯大学讲师、高级讲师、Reader、教授。
研究方向：机器智能、模式识别，及其在人机交互与协作、机器人技能学习、医疗和可穿戴机器人中的应用。</t>
  </si>
  <si>
    <t>孙洁（校外导师）</t>
  </si>
  <si>
    <t>导师姓名：孙洁
性别：女
职称：副研究员
博导□ 硕导√
2007年08月—2011年07月，在中国海洋大学信息科学与工程学院海洋技术系获得理学学士学位；
2011年08月—2014年01月，在中国海洋大学信息科学与工程学院海洋技术系声学专业获得理学硕士学位；
2014年08月—2020年07月，在中国科学院沈阳自动化研究所机械电子工程专业获得工学博士学位；
2016年10月—2017年11月，在美国阿拉巴马大学电气工程专业完成国家留学基金委公派博士生联合培养学业。
2017.06-2020.07，中科院沈阳自动化研究所（提前留所），助理研究员
2020.08-2021.02，中科院沈阳自动化研究所，助理研究员
2021.03至今，中科院沈阳自动化研究所，副研究员
水下目标探测、数据驱动场重构、集群信息融合、水下导航定位等</t>
  </si>
  <si>
    <t>按栏目明细（同一导师可能出现在多个栏目）｜共116条</t>
  </si>
  <si>
    <t>栏目</t>
  </si>
  <si>
    <t>类别</t>
  </si>
  <si>
    <t>照片文件</t>
  </si>
  <si>
    <t>详情链接</t>
  </si>
  <si>
    <t>博士</t>
  </si>
  <si>
    <t>孙秋野.jpg</t>
  </si>
  <si>
    <t>https://sai.sut.edu.cn/info/1016/2374.htm</t>
  </si>
  <si>
    <t>魏庆来.jpg</t>
  </si>
  <si>
    <t>https://sai.sut.edu.cn/info/1016/7754.htm</t>
  </si>
  <si>
    <t>邮箱：lisj2005@126.com；电话：13889861689</t>
  </si>
  <si>
    <t>李树江.jpg</t>
  </si>
  <si>
    <t>https://sai.sut.edu.cn/info/1016/7034.htm</t>
  </si>
  <si>
    <t>王艳红.jpg</t>
  </si>
  <si>
    <t>https://sai.sut.edu.cn/info/1016/7054.htm</t>
  </si>
  <si>
    <t>张全.jpg</t>
  </si>
  <si>
    <t>https://sai.sut.edu.cn/info/1016/4934.htm</t>
  </si>
  <si>
    <t>张志佳.jpg</t>
  </si>
  <si>
    <t>https://sai.sut.edu.cn/info/1016/7064.htm</t>
  </si>
  <si>
    <t>孙平.jpg</t>
  </si>
  <si>
    <t>https://sai.sut.edu.cn/info/1016/7084.htm</t>
  </si>
  <si>
    <t>臧传治.jpg</t>
  </si>
  <si>
    <t>https://sai.sut.edu.cn/info/1016/4174.htm</t>
  </si>
  <si>
    <t>田中大.jpg</t>
  </si>
  <si>
    <t>https://sai.sut.edu.cn/info/1016/1033.htm</t>
  </si>
  <si>
    <t>张宇献.jpg</t>
  </si>
  <si>
    <t>https://sai.sut.edu.cn/info/1016/6244.htm</t>
  </si>
  <si>
    <t>邮箱：zhangxiaoling@sut.edu.cn；电话：15909832668</t>
  </si>
  <si>
    <t>张晓玲.jpg</t>
  </si>
  <si>
    <t>https://sai.sut.edu.cn/info/1016/4154.htm</t>
  </si>
  <si>
    <t>任会之.jpg</t>
  </si>
  <si>
    <t>https://sai.sut.edu.cn/info/1016/4164.htm</t>
  </si>
  <si>
    <t>邮箱：zhangjunroger@163.com；电话：13998240211</t>
  </si>
  <si>
    <t>张俊.jpg</t>
  </si>
  <si>
    <t>https://sai.sut.edu.cn/info/1016/5054.htm</t>
  </si>
  <si>
    <t>谭园园.jpg</t>
  </si>
  <si>
    <t>https://sai.sut.edu.cn/info/1016/7194.htm</t>
  </si>
  <si>
    <t>谢静.jpg</t>
  </si>
  <si>
    <t>https://sai.sut.edu.cn/info/1016/5074.htm</t>
  </si>
  <si>
    <t>张志慧.jpg</t>
  </si>
  <si>
    <t>https://sai.sut.edu.cn/info/1016/5064.htm</t>
  </si>
  <si>
    <t>邮箱：syliyuan@sut.edu.cn；电话：13840151033</t>
  </si>
  <si>
    <t>李媛.png</t>
  </si>
  <si>
    <t>https://sai.sut.edu.cn/info/1016/5154.htm</t>
  </si>
  <si>
    <t>Saleh Mobayen.jpg</t>
  </si>
  <si>
    <t>https://sai.sut.edu.cn/info/1016/5084.htm</t>
  </si>
  <si>
    <t>Ardashir Mohammadzadeh.jpg</t>
  </si>
  <si>
    <t>https://sai.sut.edu.cn/info/1016/5144.htm</t>
  </si>
  <si>
    <t>杨理践.jpg</t>
  </si>
  <si>
    <t>https://sai.sut.edu.cn/info/1016/3014.htm</t>
  </si>
  <si>
    <t>刘伟军.jpg</t>
  </si>
  <si>
    <t>https://sai.sut.edu.cn/info/1016/1243.htm</t>
  </si>
  <si>
    <t>邮箱：zhangyi@sut.edu.cn；电话：15942098049</t>
  </si>
  <si>
    <t>张翼.png</t>
  </si>
  <si>
    <t>https://sai.sut.edu.cn/info/1016/5134.htm</t>
  </si>
  <si>
    <t>赵怀慈（兼职）.jpg</t>
  </si>
  <si>
    <t>https://sai.sut.edu.cn/info/1016/5114.htm</t>
  </si>
  <si>
    <t>王莹莹.png</t>
  </si>
  <si>
    <t>https://sai.sut.edu.cn/info/1016/5104.htm</t>
  </si>
  <si>
    <t>宗学军（兼职）.png</t>
  </si>
  <si>
    <t>https://sai.sut.edu.cn/info/1016/5124.htm</t>
  </si>
  <si>
    <t>伦淑娴（兼职）.jpg</t>
  </si>
  <si>
    <t>https://sai.sut.edu.cn/info/1016/5094.htm</t>
  </si>
  <si>
    <t>硕士生导师-控制科学与工程（学硕）</t>
  </si>
  <si>
    <t>https://sai.sut.edu.cn/info/1061/2384.htm</t>
  </si>
  <si>
    <t>https://sai.sut.edu.cn/info/1061/8584.htm</t>
  </si>
  <si>
    <t>https://sai.sut.edu.cn/info/1061/2764.htm</t>
  </si>
  <si>
    <t>https://sai.sut.edu.cn/info/1061/1661.htm</t>
  </si>
  <si>
    <t>https://sai.sut.edu.cn/info/1061/1665.htm</t>
  </si>
  <si>
    <t>https://sai.sut.edu.cn/info/1061/1654.htm</t>
  </si>
  <si>
    <t>https://sai.sut.edu.cn/info/1061/1663.htm</t>
  </si>
  <si>
    <t>https://sai.sut.edu.cn/info/1061/1681.htm</t>
  </si>
  <si>
    <t>https://sai.sut.edu.cn/info/1061/5024.htm</t>
  </si>
  <si>
    <t>https://sai.sut.edu.cn/info/1061/1683.htm</t>
  </si>
  <si>
    <t>于洪霞.jpg</t>
  </si>
  <si>
    <t>https://sai.sut.edu.cn/info/1061/1669.htm</t>
  </si>
  <si>
    <t>https://sai.sut.edu.cn/info/1061/1891.htm</t>
  </si>
  <si>
    <t>https://sai.sut.edu.cn/info/1061/1673.htm</t>
  </si>
  <si>
    <t>https://sai.sut.edu.cn/info/1061/1677.htm</t>
  </si>
  <si>
    <t>https://sai.sut.edu.cn/info/1061/1675.htm</t>
  </si>
  <si>
    <t>邮箱：chang.hongbin@sut.edu.cn；电话：16602404361</t>
  </si>
  <si>
    <t>常洪彬.jpg</t>
  </si>
  <si>
    <t>https://sai.sut.edu.cn/info/1061/1693.htm</t>
  </si>
  <si>
    <t>https://sai.sut.edu.cn/info/1061/1679.htm</t>
  </si>
  <si>
    <t>杨敏敏.jpg</t>
  </si>
  <si>
    <t>https://sai.sut.edu.cn/info/1061/4184.htm</t>
  </si>
  <si>
    <t>张迪.jpg</t>
  </si>
  <si>
    <t>https://sai.sut.edu.cn/info/1061/1689.htm</t>
  </si>
  <si>
    <t>邮箱：shiqun@sut.edu.cn；电话：13940303571</t>
  </si>
  <si>
    <t>石群.jpg</t>
  </si>
  <si>
    <t>https://sai.sut.edu.cn/info/1061/4274.htm</t>
  </si>
  <si>
    <t>王激扬.jpg</t>
  </si>
  <si>
    <t>https://sai.sut.edu.cn/info/1061/1691.htm</t>
  </si>
  <si>
    <t>魏晶亮.jpg</t>
  </si>
  <si>
    <t>https://sai.sut.edu.cn/info/1061/7204.htm</t>
  </si>
  <si>
    <t>郝得智.jpg</t>
  </si>
  <si>
    <t>https://sai.sut.edu.cn/info/1061/2444.htm</t>
  </si>
  <si>
    <t>张彤.jpg</t>
  </si>
  <si>
    <t>https://sai.sut.edu.cn/info/1061/2694.htm</t>
  </si>
  <si>
    <t>张笑宇.jpg</t>
  </si>
  <si>
    <t>https://sai.sut.edu.cn/info/1061/7274.htm</t>
  </si>
  <si>
    <t>刘广辉.jpg</t>
  </si>
  <si>
    <t>https://sai.sut.edu.cn/info/1061/4004.htm</t>
  </si>
  <si>
    <t>许茗.jpg</t>
  </si>
  <si>
    <t>https://sai.sut.edu.cn/info/1061/1701.htm</t>
  </si>
  <si>
    <t>邮箱：lhx@sut.edu.cn；电话：13234048655</t>
  </si>
  <si>
    <t>李海星.jpg</t>
  </si>
  <si>
    <t>https://sai.sut.edu.cn/info/1061/2324.htm</t>
  </si>
  <si>
    <t>梁宇玲.jpg</t>
  </si>
  <si>
    <t>https://sai.sut.edu.cn/info/1061/2464.htm</t>
  </si>
  <si>
    <t>李瑶.jpg</t>
  </si>
  <si>
    <t>https://sai.sut.edu.cn/info/1061/4084.htm</t>
  </si>
  <si>
    <t>李一刚.png</t>
  </si>
  <si>
    <t>https://sai.sut.edu.cn/info/1061/1697.htm</t>
  </si>
  <si>
    <t>赵辉.jpg</t>
  </si>
  <si>
    <t>https://sai.sut.edu.cn/info/1061/1695.htm</t>
  </si>
  <si>
    <t>邮箱：pangyu@sut.edu.cn；电话：15524532876</t>
  </si>
  <si>
    <t>庞宇.png</t>
  </si>
  <si>
    <t>https://sai.sut.edu.cn/info/1061/2354.htm</t>
  </si>
  <si>
    <t>刘悦莹.jpg</t>
  </si>
  <si>
    <t>https://sai.sut.edu.cn/info/1061/4094.htm</t>
  </si>
  <si>
    <t>翟美娜.jpg</t>
  </si>
  <si>
    <t>https://sai.sut.edu.cn/info/1061/6664.htm</t>
  </si>
  <si>
    <t>胡杰.jpg</t>
  </si>
  <si>
    <t>https://sai.sut.edu.cn/info/1061/6684.htm</t>
  </si>
  <si>
    <t>李佳音.jpg</t>
  </si>
  <si>
    <t>https://sai.sut.edu.cn/info/1061/3994.htm</t>
  </si>
  <si>
    <t>陆军.jpg</t>
  </si>
  <si>
    <t>https://sai.sut.edu.cn/info/1061/8594.htm</t>
  </si>
  <si>
    <t>https://sai.sut.edu.cn/info/1062/3974.htm</t>
  </si>
  <si>
    <t>https://sai.sut.edu.cn/info/1062/8604.htm</t>
  </si>
  <si>
    <t>https://sai.sut.edu.cn/info/1062/2774.htm</t>
  </si>
  <si>
    <t>https://sai.sut.edu.cn/info/1062/1662.htm</t>
  </si>
  <si>
    <t>https://sai.sut.edu.cn/info/1062/1664.htm</t>
  </si>
  <si>
    <t>https://sai.sut.edu.cn/info/1062/5034.htm</t>
  </si>
  <si>
    <t>https://sai.sut.edu.cn/info/1062/6264.htm</t>
  </si>
  <si>
    <t>https://sai.sut.edu.cn/info/1062/1684.htm</t>
  </si>
  <si>
    <t>https://sai.sut.edu.cn/info/1062/1670.htm</t>
  </si>
  <si>
    <t>https://sai.sut.edu.cn/info/1062/1892.htm</t>
  </si>
  <si>
    <t>https://sai.sut.edu.cn/info/1062/1674.htm</t>
  </si>
  <si>
    <t>https://sai.sut.edu.cn/info/1062/1678.htm</t>
  </si>
  <si>
    <t>https://sai.sut.edu.cn/info/1062/1676.htm</t>
  </si>
  <si>
    <t>https://sai.sut.edu.cn/info/1062/1694.htm</t>
  </si>
  <si>
    <t>https://sai.sut.edu.cn/info/1062/1690.htm</t>
  </si>
  <si>
    <t>https://sai.sut.edu.cn/info/1062/1680.htm</t>
  </si>
  <si>
    <t>https://sai.sut.edu.cn/info/1062/4264.htm</t>
  </si>
  <si>
    <t>https://sai.sut.edu.cn/info/1062/1692.htm</t>
  </si>
  <si>
    <t>王挺（校外导师）.png</t>
  </si>
  <si>
    <t>https://sai.sut.edu.cn/info/1062/1141.htm</t>
  </si>
  <si>
    <t>https://sai.sut.edu.cn/info/1062/2454.htm</t>
  </si>
  <si>
    <t>https://sai.sut.edu.cn/info/1062/4144.htm</t>
  </si>
  <si>
    <t>https://sai.sut.edu.cn/info/1062/1698.htm</t>
  </si>
  <si>
    <t>https://sai.sut.edu.cn/info/1062/1696.htm</t>
  </si>
  <si>
    <t>李密（校外导师）.png</t>
  </si>
  <si>
    <t>https://sai.sut.edu.cn/info/1062/1150.htm</t>
  </si>
  <si>
    <t>孙兰香（校外导师）.png</t>
  </si>
  <si>
    <t>https://sai.sut.edu.cn/info/1062/1146.htm</t>
  </si>
  <si>
    <t>https://sai.sut.edu.cn/info/1062/4054.htm</t>
  </si>
  <si>
    <t>https://sai.sut.edu.cn/info/1062/6654.htm</t>
  </si>
  <si>
    <t>https://sai.sut.edu.cn/info/1062/6674.htm</t>
  </si>
  <si>
    <t>https://sai.sut.edu.cn/info/1062/3984.htm</t>
  </si>
  <si>
    <t>https://sai.sut.edu.cn/info/1063/7284.htm</t>
  </si>
  <si>
    <t>https://sai.sut.edu.cn/info/1063/1666.htm</t>
  </si>
  <si>
    <t>https://sai.sut.edu.cn/info/1063/1655.htm</t>
  </si>
  <si>
    <t>https://sai.sut.edu.cn/info/1063/1682.htm</t>
  </si>
  <si>
    <t>唐非.jpg</t>
  </si>
  <si>
    <t>https://sai.sut.edu.cn/info/1063/1685.htm</t>
  </si>
  <si>
    <t>魏翼如.jpg</t>
  </si>
  <si>
    <t>https://sai.sut.edu.cn/info/1063/2494.htm</t>
  </si>
  <si>
    <t>https://sai.sut.edu.cn/info/1063/2334.htm</t>
  </si>
  <si>
    <t>https://sai.sut.edu.cn/info/1063/1699.htm</t>
  </si>
  <si>
    <t>https://sai.sut.edu.cn/info/1063/2434.htm</t>
  </si>
  <si>
    <t>https://sai.sut.edu.cn/info/1063/2704.htm</t>
  </si>
  <si>
    <t>https://sai.sut.edu.cn/info/1063/7264.htm</t>
  </si>
  <si>
    <t>https://sai.sut.edu.cn/info/1063/1702.htm</t>
  </si>
  <si>
    <t>李一刚，博士，讲师，硕士生导师，1992年生。2021年毕业于东北大学信息学院控制理论与控制工程专业，获工学博士学位。2021年9月至今任教于沈阳工业大学人工智能学院，现任机器人工程专业教研室主任。
研究方向：信息物理系统网络安全性、隐性欺骗攻击策略优化设计、远程安全状态估计等。
科研成果：近五年于《IEEE Transactions on Systems, Man, and Cybernetics: Systems》、《Information Sciences》、《ISA Transactions》、《Neurocomputing》、《Journal of the Franklin Institute》、《International Journal of Systems Science》、《International Journal of Control, Automation, and Systems》等重要刊物上以第一或通讯作者发表SCI论文十余篇。
主持国家自然科学基金一项、辽宁省自然科学基金项目一项、辽宁省教育厅基本科研项目一项。指导获评校优秀硕士毕业论文一项、指导本科生获批国家级创新项目一项。
多次参加CCC，CCDC等控制领域重要国际会议，多次受邀担任《Automatica》、《IEEE Transactions on Intelligent Transportation Systems》、《IEEE Transactions on systems, man, and cybernetics: systems》、《Information Sciences》、《Journal of the Franklin Institute》、《Neurocomputing》、《ISA Transactions》、《Circuits, Systems, and Signal Processing》等多个国际期刊审稿人。</t>
  </si>
  <si>
    <t>https://sai.sut.edu.cn/info/1063/8624.htm</t>
  </si>
  <si>
    <t>https://sai.sut.edu.cn/info/1063/2314.htm</t>
  </si>
  <si>
    <t>https://sai.sut.edu.cn/info/1063/4034.htm</t>
  </si>
  <si>
    <t>https://sai.sut.edu.cn/info/1063/2344.htm</t>
  </si>
  <si>
    <t>https://sai.sut.edu.cn/info/1063/8614.htm</t>
  </si>
  <si>
    <t>丁武（校外导师）.jpg</t>
  </si>
  <si>
    <t>https://sai.sut.edu.cn/info/1063/1714.htm</t>
  </si>
  <si>
    <t>邮箱：wangwenhong@gz.sia.cn；电话：13570468689</t>
  </si>
  <si>
    <t>王文洪（校外导师）.jpg</t>
  </si>
  <si>
    <t>https://sai.sut.edu.cn/info/1063/1782.htm</t>
  </si>
  <si>
    <t>肖金超（校外导师）.jpg</t>
  </si>
  <si>
    <t>https://sai.sut.edu.cn/info/1063/4024.htm</t>
  </si>
  <si>
    <t>杨文林（校外导师）.jpg</t>
  </si>
  <si>
    <t>https://sai.sut.edu.cn/info/1063/2894.htm</t>
  </si>
  <si>
    <t>琚兆杰（校外导师）.jpg</t>
  </si>
  <si>
    <t>https://sai.sut.edu.cn/info/1063/4124.htm</t>
  </si>
  <si>
    <t>孙洁（校外导师）.jpg</t>
  </si>
  <si>
    <t>https://sai.sut.edu.cn/info/1063/1463.htm</t>
  </si>
  <si>
    <t>说明</t>
  </si>
  <si>
    <t>表名</t>
  </si>
  <si>
    <t>沈阳工业大学人工智能学院 · 博士生导师与硕士生导师信息表</t>
  </si>
  <si>
    <t>抓取日期</t>
  </si>
  <si>
    <t>2026-09-09</t>
  </si>
  <si>
    <t>导师人数</t>
  </si>
  <si>
    <t>共 60 位（去重后）。博士生导师栏目 26 人；硕士生导师栏目 90 人次（同一导师可出现在多个栏目）。</t>
  </si>
  <si>
    <t>数据来源</t>
  </si>
  <si>
    <t>沈阳工业大学人工智能学院官网「师资队伍」栏目：</t>
  </si>
  <si>
    <t/>
  </si>
  <si>
    <t>https://sai.sut.edu.cn/szdw/bssds.htm（博士生导师）</t>
  </si>
  <si>
    <t>https://sai.sut.edu.cn/szdw/sssds/kzkxygc.htm（硕士生导师-控制科学与工程＝学硕）</t>
  </si>
  <si>
    <t>https://sai.sut.edu.cn/szdw/sssds/kzgc.htm（硕士生导师-控制工程＝专硕）</t>
  </si>
  <si>
    <t>https://sai.sut.edu.cn/szdw/sssds/rgzn.htm（硕士生导师-人工智能＝专硕）</t>
  </si>
  <si>
    <t>“职称”说明</t>
  </si>
  <si>
    <t>职称从导师个人主页简介或“职称”字段解析；少数主页未标注职称（如仅写“硕士生导师”），以“—”表示。</t>
  </si>
  <si>
    <t>“学硕/专硕”说明</t>
  </si>
  <si>
    <t>依据导师所在的硕士生栏目判断：控制科学与工程=学硕；控制工程、人工智能=专硕。仅出现在博士生导师栏目者显示“—”。</t>
  </si>
  <si>
    <t>“联系方式”说明</t>
  </si>
  <si>
    <t>为导师个人主页公布的邮箱/电话（按人合并去重）；主页未公布者显示“—”。</t>
  </si>
  <si>
    <t>“简介”说明</t>
  </si>
  <si>
    <t>为导师个人主页的介绍文字；同一导师出现在多个栏目时取博士生导师主页（无则取硕士主页）。完整原文见“按栏目明细”与数据文件 data/records.json。</t>
  </si>
  <si>
    <t>“校外/兼职”说明</t>
  </si>
  <si>
    <t>姓名后标注（校外导师）或（兼职）为官网原文，未作修改。</t>
  </si>
  <si>
    <t>照片版权</t>
  </si>
  <si>
    <t>照片来自学校官网，版权归沈阳工业大学人工智能学院及相关导师所有，本表仅供个人查阅，请勿用于商业用途。</t>
  </si>
  <si>
    <t>项目文件</t>
  </si>
  <si>
    <t>D:\BaiduSyncdisk\1study_project\pachong_project 内：crawl_sut_daoshi.py（爬虫）、build_excel.py（生成本表）、data\（records.json、teachers.csv）、photos\（导师照片）、html_cache\（页面缓存）。</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</si>
</sst>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b/>
      <sz val="15"/>
      <color rgb="FF305496"/>
      <name val="微软雅黑"/>
      <charset val="134"/>
    </font>
    <font>
      <b/>
      <sz val="10"/>
      <name val="微软雅黑"/>
      <charset val="134"/>
    </font>
    <font>
      <sz val="10"/>
      <name val="微软雅黑"/>
      <charset val="134"/>
    </font>
    <font>
      <b/>
      <sz val="11"/>
      <color rgb="FFFFFFFF"/>
      <name val="微软雅黑"/>
      <charset val="134"/>
    </font>
    <font>
      <u/>
      <sz val="10"/>
      <color rgb="FF0563C1"/>
      <name val="微软雅黑"/>
      <charset val="134"/>
    </font>
    <font>
      <sz val="9"/>
      <color rgb="FF595959"/>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30549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3"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4" borderId="5" applyNumberFormat="0" applyAlignment="0" applyProtection="0">
      <alignment vertical="center"/>
    </xf>
    <xf numFmtId="0" fontId="17" fillId="5" borderId="6" applyNumberFormat="0" applyAlignment="0" applyProtection="0">
      <alignment vertical="center"/>
    </xf>
    <xf numFmtId="0" fontId="18" fillId="5" borderId="5" applyNumberFormat="0" applyAlignment="0" applyProtection="0">
      <alignment vertical="center"/>
    </xf>
    <xf numFmtId="0" fontId="19" fillId="6"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12">
    <xf numFmtId="0" fontId="0" fillId="0" borderId="0" xfId="0"/>
    <xf numFmtId="0" fontId="1" fillId="0" borderId="0" xfId="0" applyFont="1"/>
    <xf numFmtId="0" fontId="2" fillId="0" borderId="0" xfId="0" applyFont="1" applyAlignment="1">
      <alignment vertical="top"/>
    </xf>
    <xf numFmtId="0" fontId="3" fillId="0" borderId="0" xfId="0" applyFont="1" applyAlignment="1">
      <alignment vertical="top" wrapText="1"/>
    </xf>
    <xf numFmtId="0" fontId="4"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vertical="top" wrapText="1"/>
    </xf>
    <xf numFmtId="0" fontId="5" fillId="0" borderId="1" xfId="0" applyFont="1" applyBorder="1" applyAlignment="1">
      <alignment vertical="top" wrapText="1"/>
    </xf>
    <xf numFmtId="0" fontId="1" fillId="0" borderId="0" xfId="0" applyFont="1" applyAlignment="1">
      <alignment horizontal="left" vertical="center"/>
    </xf>
    <xf numFmtId="0" fontId="6" fillId="0" borderId="0" xfId="0" applyFont="1"/>
    <xf numFmtId="0" fontId="3" fillId="0" borderId="1" xfId="0" applyFont="1" applyBorder="1" applyAlignment="1">
      <alignment horizontal="center" vertical="center"/>
    </xf>
    <xf numFmtId="0" fontId="5" fillId="0" borderId="1"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0" Type="http://schemas.openxmlformats.org/officeDocument/2006/relationships/image" Target="media/image60.png"/><Relationship Id="rId6" Type="http://schemas.openxmlformats.org/officeDocument/2006/relationships/image" Target="media/image6.png"/><Relationship Id="rId59" Type="http://schemas.openxmlformats.org/officeDocument/2006/relationships/image" Target="media/image59.png"/><Relationship Id="rId58" Type="http://schemas.openxmlformats.org/officeDocument/2006/relationships/image" Target="media/image58.png"/><Relationship Id="rId57" Type="http://schemas.openxmlformats.org/officeDocument/2006/relationships/image" Target="media/image57.png"/><Relationship Id="rId56" Type="http://schemas.openxmlformats.org/officeDocument/2006/relationships/image" Target="media/image56.png"/><Relationship Id="rId55" Type="http://schemas.openxmlformats.org/officeDocument/2006/relationships/image" Target="media/image55.png"/><Relationship Id="rId54" Type="http://schemas.openxmlformats.org/officeDocument/2006/relationships/image" Target="media/image54.png"/><Relationship Id="rId53" Type="http://schemas.openxmlformats.org/officeDocument/2006/relationships/image" Target="media/image53.png"/><Relationship Id="rId52" Type="http://schemas.openxmlformats.org/officeDocument/2006/relationships/image" Target="media/image52.png"/><Relationship Id="rId51" Type="http://schemas.openxmlformats.org/officeDocument/2006/relationships/image" Target="media/image51.png"/><Relationship Id="rId50" Type="http://schemas.openxmlformats.org/officeDocument/2006/relationships/image" Target="media/image50.png"/><Relationship Id="rId5" Type="http://schemas.openxmlformats.org/officeDocument/2006/relationships/image" Target="media/image5.png"/><Relationship Id="rId49" Type="http://schemas.openxmlformats.org/officeDocument/2006/relationships/image" Target="media/image49.png"/><Relationship Id="rId48" Type="http://schemas.openxmlformats.org/officeDocument/2006/relationships/image" Target="media/image48.png"/><Relationship Id="rId47" Type="http://schemas.openxmlformats.org/officeDocument/2006/relationships/image" Target="media/image47.png"/><Relationship Id="rId46" Type="http://schemas.openxmlformats.org/officeDocument/2006/relationships/image" Target="media/image46.png"/><Relationship Id="rId45" Type="http://schemas.openxmlformats.org/officeDocument/2006/relationships/image" Target="media/image45.png"/><Relationship Id="rId44" Type="http://schemas.openxmlformats.org/officeDocument/2006/relationships/image" Target="media/image44.png"/><Relationship Id="rId43" Type="http://schemas.openxmlformats.org/officeDocument/2006/relationships/image" Target="media/image43.png"/><Relationship Id="rId42" Type="http://schemas.openxmlformats.org/officeDocument/2006/relationships/image" Target="media/image42.png"/><Relationship Id="rId41" Type="http://schemas.openxmlformats.org/officeDocument/2006/relationships/image" Target="media/image41.png"/><Relationship Id="rId40" Type="http://schemas.openxmlformats.org/officeDocument/2006/relationships/image" Target="media/image40.png"/><Relationship Id="rId4" Type="http://schemas.openxmlformats.org/officeDocument/2006/relationships/image" Target="media/image4.png"/><Relationship Id="rId39" Type="http://schemas.openxmlformats.org/officeDocument/2006/relationships/image" Target="media/image39.png"/><Relationship Id="rId38" Type="http://schemas.openxmlformats.org/officeDocument/2006/relationships/image" Target="media/image38.png"/><Relationship Id="rId37" Type="http://schemas.openxmlformats.org/officeDocument/2006/relationships/image" Target="media/image37.png"/><Relationship Id="rId36" Type="http://schemas.openxmlformats.org/officeDocument/2006/relationships/image" Target="media/image36.png"/><Relationship Id="rId35" Type="http://schemas.openxmlformats.org/officeDocument/2006/relationships/image" Target="media/image35.png"/><Relationship Id="rId34" Type="http://schemas.openxmlformats.org/officeDocument/2006/relationships/image" Target="media/image34.png"/><Relationship Id="rId33" Type="http://schemas.openxmlformats.org/officeDocument/2006/relationships/image" Target="media/image33.png"/><Relationship Id="rId32" Type="http://schemas.openxmlformats.org/officeDocument/2006/relationships/image" Target="media/image32.png"/><Relationship Id="rId31" Type="http://schemas.openxmlformats.org/officeDocument/2006/relationships/image" Target="media/image31.png"/><Relationship Id="rId30" Type="http://schemas.openxmlformats.org/officeDocument/2006/relationships/image" Target="media/image30.png"/><Relationship Id="rId3" Type="http://schemas.openxmlformats.org/officeDocument/2006/relationships/image" Target="media/image3.png"/><Relationship Id="rId29" Type="http://schemas.openxmlformats.org/officeDocument/2006/relationships/image" Target="media/image29.png"/><Relationship Id="rId28" Type="http://schemas.openxmlformats.org/officeDocument/2006/relationships/image" Target="media/image28.png"/><Relationship Id="rId27" Type="http://schemas.openxmlformats.org/officeDocument/2006/relationships/image" Target="media/image27.png"/><Relationship Id="rId26" Type="http://schemas.openxmlformats.org/officeDocument/2006/relationships/image" Target="media/image26.png"/><Relationship Id="rId25" Type="http://schemas.openxmlformats.org/officeDocument/2006/relationships/image" Target="media/image25.png"/><Relationship Id="rId24" Type="http://schemas.openxmlformats.org/officeDocument/2006/relationships/image" Target="media/image24.png"/><Relationship Id="rId23" Type="http://schemas.openxmlformats.org/officeDocument/2006/relationships/image" Target="media/image23.png"/><Relationship Id="rId22" Type="http://schemas.openxmlformats.org/officeDocument/2006/relationships/image" Target="media/image22.png"/><Relationship Id="rId21" Type="http://schemas.openxmlformats.org/officeDocument/2006/relationships/image" Target="media/image21.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www.wps.cn/officeDocument/2020/cellImage" Target="cellimag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sai.sut.edu.cn/info/1016/1033.htm" TargetMode="External"/><Relationship Id="rId8" Type="http://schemas.openxmlformats.org/officeDocument/2006/relationships/hyperlink" Target="https://sai.sut.edu.cn/info/1016/4174.htm" TargetMode="External"/><Relationship Id="rId7" Type="http://schemas.openxmlformats.org/officeDocument/2006/relationships/hyperlink" Target="https://sai.sut.edu.cn/info/1016/7084.htm" TargetMode="External"/><Relationship Id="rId60" Type="http://schemas.openxmlformats.org/officeDocument/2006/relationships/hyperlink" Target="https://sai.sut.edu.cn/info/1063/1463.htm" TargetMode="External"/><Relationship Id="rId6" Type="http://schemas.openxmlformats.org/officeDocument/2006/relationships/hyperlink" Target="https://sai.sut.edu.cn/info/1016/7064.htm" TargetMode="External"/><Relationship Id="rId59" Type="http://schemas.openxmlformats.org/officeDocument/2006/relationships/hyperlink" Target="https://sai.sut.edu.cn/info/1063/4124.htm" TargetMode="External"/><Relationship Id="rId58" Type="http://schemas.openxmlformats.org/officeDocument/2006/relationships/hyperlink" Target="https://sai.sut.edu.cn/info/1063/2894.htm" TargetMode="External"/><Relationship Id="rId57" Type="http://schemas.openxmlformats.org/officeDocument/2006/relationships/hyperlink" Target="https://sai.sut.edu.cn/info/1063/4024.htm" TargetMode="External"/><Relationship Id="rId56" Type="http://schemas.openxmlformats.org/officeDocument/2006/relationships/hyperlink" Target="https://sai.sut.edu.cn/info/1063/1782.htm" TargetMode="External"/><Relationship Id="rId55" Type="http://schemas.openxmlformats.org/officeDocument/2006/relationships/hyperlink" Target="https://sai.sut.edu.cn/info/1063/1714.htm" TargetMode="External"/><Relationship Id="rId54" Type="http://schemas.openxmlformats.org/officeDocument/2006/relationships/hyperlink" Target="https://sai.sut.edu.cn/info/1063/2494.htm" TargetMode="External"/><Relationship Id="rId53" Type="http://schemas.openxmlformats.org/officeDocument/2006/relationships/hyperlink" Target="https://sai.sut.edu.cn/info/1063/1685.htm" TargetMode="External"/><Relationship Id="rId52" Type="http://schemas.openxmlformats.org/officeDocument/2006/relationships/hyperlink" Target="https://sai.sut.edu.cn/info/1062/1146.htm" TargetMode="External"/><Relationship Id="rId51" Type="http://schemas.openxmlformats.org/officeDocument/2006/relationships/hyperlink" Target="https://sai.sut.edu.cn/info/1062/1150.htm" TargetMode="External"/><Relationship Id="rId50" Type="http://schemas.openxmlformats.org/officeDocument/2006/relationships/hyperlink" Target="https://sai.sut.edu.cn/info/1062/1141.htm" TargetMode="External"/><Relationship Id="rId5" Type="http://schemas.openxmlformats.org/officeDocument/2006/relationships/hyperlink" Target="https://sai.sut.edu.cn/info/1016/4934.htm" TargetMode="External"/><Relationship Id="rId49" Type="http://schemas.openxmlformats.org/officeDocument/2006/relationships/hyperlink" Target="https://sai.sut.edu.cn/info/1061/8594.htm" TargetMode="External"/><Relationship Id="rId48" Type="http://schemas.openxmlformats.org/officeDocument/2006/relationships/hyperlink" Target="https://sai.sut.edu.cn/info/1061/3994.htm" TargetMode="External"/><Relationship Id="rId47" Type="http://schemas.openxmlformats.org/officeDocument/2006/relationships/hyperlink" Target="https://sai.sut.edu.cn/info/1061/6684.htm" TargetMode="External"/><Relationship Id="rId46" Type="http://schemas.openxmlformats.org/officeDocument/2006/relationships/hyperlink" Target="https://sai.sut.edu.cn/info/1061/6664.htm" TargetMode="External"/><Relationship Id="rId45" Type="http://schemas.openxmlformats.org/officeDocument/2006/relationships/hyperlink" Target="https://sai.sut.edu.cn/info/1061/4094.htm" TargetMode="External"/><Relationship Id="rId44" Type="http://schemas.openxmlformats.org/officeDocument/2006/relationships/hyperlink" Target="https://sai.sut.edu.cn/info/1061/2354.htm" TargetMode="External"/><Relationship Id="rId43" Type="http://schemas.openxmlformats.org/officeDocument/2006/relationships/hyperlink" Target="https://sai.sut.edu.cn/info/1061/1695.htm" TargetMode="External"/><Relationship Id="rId42" Type="http://schemas.openxmlformats.org/officeDocument/2006/relationships/hyperlink" Target="https://sai.sut.edu.cn/info/1061/1697.htm" TargetMode="External"/><Relationship Id="rId41" Type="http://schemas.openxmlformats.org/officeDocument/2006/relationships/hyperlink" Target="https://sai.sut.edu.cn/info/1061/4084.htm" TargetMode="External"/><Relationship Id="rId40" Type="http://schemas.openxmlformats.org/officeDocument/2006/relationships/hyperlink" Target="https://sai.sut.edu.cn/info/1061/2464.htm" TargetMode="External"/><Relationship Id="rId4" Type="http://schemas.openxmlformats.org/officeDocument/2006/relationships/hyperlink" Target="https://sai.sut.edu.cn/info/1016/7054.htm" TargetMode="External"/><Relationship Id="rId39" Type="http://schemas.openxmlformats.org/officeDocument/2006/relationships/hyperlink" Target="https://sai.sut.edu.cn/info/1061/2324.htm" TargetMode="External"/><Relationship Id="rId38" Type="http://schemas.openxmlformats.org/officeDocument/2006/relationships/hyperlink" Target="https://sai.sut.edu.cn/info/1061/1701.htm" TargetMode="External"/><Relationship Id="rId37" Type="http://schemas.openxmlformats.org/officeDocument/2006/relationships/hyperlink" Target="https://sai.sut.edu.cn/info/1061/4004.htm" TargetMode="External"/><Relationship Id="rId36" Type="http://schemas.openxmlformats.org/officeDocument/2006/relationships/hyperlink" Target="https://sai.sut.edu.cn/info/1061/7274.htm" TargetMode="External"/><Relationship Id="rId35" Type="http://schemas.openxmlformats.org/officeDocument/2006/relationships/hyperlink" Target="https://sai.sut.edu.cn/info/1061/2694.htm" TargetMode="External"/><Relationship Id="rId34" Type="http://schemas.openxmlformats.org/officeDocument/2006/relationships/hyperlink" Target="https://sai.sut.edu.cn/info/1061/2444.htm" TargetMode="External"/><Relationship Id="rId33" Type="http://schemas.openxmlformats.org/officeDocument/2006/relationships/hyperlink" Target="https://sai.sut.edu.cn/info/1061/7204.htm" TargetMode="External"/><Relationship Id="rId32" Type="http://schemas.openxmlformats.org/officeDocument/2006/relationships/hyperlink" Target="https://sai.sut.edu.cn/info/1061/1691.htm" TargetMode="External"/><Relationship Id="rId31" Type="http://schemas.openxmlformats.org/officeDocument/2006/relationships/hyperlink" Target="https://sai.sut.edu.cn/info/1061/4274.htm" TargetMode="External"/><Relationship Id="rId30" Type="http://schemas.openxmlformats.org/officeDocument/2006/relationships/hyperlink" Target="https://sai.sut.edu.cn/info/1061/1689.htm" TargetMode="External"/><Relationship Id="rId3" Type="http://schemas.openxmlformats.org/officeDocument/2006/relationships/hyperlink" Target="https://sai.sut.edu.cn/info/1016/7034.htm" TargetMode="External"/><Relationship Id="rId29" Type="http://schemas.openxmlformats.org/officeDocument/2006/relationships/hyperlink" Target="https://sai.sut.edu.cn/info/1061/4184.htm" TargetMode="External"/><Relationship Id="rId28" Type="http://schemas.openxmlformats.org/officeDocument/2006/relationships/hyperlink" Target="https://sai.sut.edu.cn/info/1061/1693.htm" TargetMode="External"/><Relationship Id="rId27" Type="http://schemas.openxmlformats.org/officeDocument/2006/relationships/hyperlink" Target="https://sai.sut.edu.cn/info/1061/1669.htm" TargetMode="External"/><Relationship Id="rId26" Type="http://schemas.openxmlformats.org/officeDocument/2006/relationships/hyperlink" Target="https://sai.sut.edu.cn/info/1016/5094.htm" TargetMode="External"/><Relationship Id="rId25" Type="http://schemas.openxmlformats.org/officeDocument/2006/relationships/hyperlink" Target="https://sai.sut.edu.cn/info/1016/5124.htm" TargetMode="External"/><Relationship Id="rId24" Type="http://schemas.openxmlformats.org/officeDocument/2006/relationships/hyperlink" Target="https://sai.sut.edu.cn/info/1016/5104.htm" TargetMode="External"/><Relationship Id="rId23" Type="http://schemas.openxmlformats.org/officeDocument/2006/relationships/hyperlink" Target="https://sai.sut.edu.cn/info/1016/5114.htm" TargetMode="External"/><Relationship Id="rId22" Type="http://schemas.openxmlformats.org/officeDocument/2006/relationships/hyperlink" Target="https://sai.sut.edu.cn/info/1016/5134.htm" TargetMode="External"/><Relationship Id="rId21" Type="http://schemas.openxmlformats.org/officeDocument/2006/relationships/hyperlink" Target="https://sai.sut.edu.cn/info/1016/1243.htm" TargetMode="External"/><Relationship Id="rId20" Type="http://schemas.openxmlformats.org/officeDocument/2006/relationships/hyperlink" Target="https://sai.sut.edu.cn/info/1016/3014.htm" TargetMode="External"/><Relationship Id="rId2" Type="http://schemas.openxmlformats.org/officeDocument/2006/relationships/hyperlink" Target="https://sai.sut.edu.cn/info/1016/7754.htm" TargetMode="External"/><Relationship Id="rId19" Type="http://schemas.openxmlformats.org/officeDocument/2006/relationships/hyperlink" Target="https://sai.sut.edu.cn/info/1016/5144.htm" TargetMode="External"/><Relationship Id="rId18" Type="http://schemas.openxmlformats.org/officeDocument/2006/relationships/hyperlink" Target="https://sai.sut.edu.cn/info/1016/5084.htm" TargetMode="External"/><Relationship Id="rId17" Type="http://schemas.openxmlformats.org/officeDocument/2006/relationships/hyperlink" Target="https://sai.sut.edu.cn/info/1016/5154.htm" TargetMode="External"/><Relationship Id="rId16" Type="http://schemas.openxmlformats.org/officeDocument/2006/relationships/hyperlink" Target="https://sai.sut.edu.cn/info/1016/5064.htm" TargetMode="External"/><Relationship Id="rId15" Type="http://schemas.openxmlformats.org/officeDocument/2006/relationships/hyperlink" Target="https://sai.sut.edu.cn/info/1016/5074.htm" TargetMode="External"/><Relationship Id="rId14" Type="http://schemas.openxmlformats.org/officeDocument/2006/relationships/hyperlink" Target="https://sai.sut.edu.cn/info/1016/7194.htm" TargetMode="External"/><Relationship Id="rId13" Type="http://schemas.openxmlformats.org/officeDocument/2006/relationships/hyperlink" Target="https://sai.sut.edu.cn/info/1016/5054.htm" TargetMode="External"/><Relationship Id="rId12" Type="http://schemas.openxmlformats.org/officeDocument/2006/relationships/hyperlink" Target="https://sai.sut.edu.cn/info/1016/4164.htm" TargetMode="External"/><Relationship Id="rId11" Type="http://schemas.openxmlformats.org/officeDocument/2006/relationships/hyperlink" Target="https://sai.sut.edu.cn/info/1016/4154.htm" TargetMode="External"/><Relationship Id="rId10" Type="http://schemas.openxmlformats.org/officeDocument/2006/relationships/hyperlink" Target="https://sai.sut.edu.cn/info/1016/6244.htm" TargetMode="External"/><Relationship Id="rId1" Type="http://schemas.openxmlformats.org/officeDocument/2006/relationships/hyperlink" Target="https://sai.sut.edu.cn/info/1016/2374.htm" TargetMode="External"/></Relationships>
</file>

<file path=xl/worksheets/_rels/sheet2.xml.rels><?xml version="1.0" encoding="UTF-8" standalone="yes"?>
<Relationships xmlns="http://schemas.openxmlformats.org/package/2006/relationships"><Relationship Id="rId99" Type="http://schemas.openxmlformats.org/officeDocument/2006/relationships/hyperlink" Target="https://sai.sut.edu.cn/info/1063/2494.htm" TargetMode="External"/><Relationship Id="rId98" Type="http://schemas.openxmlformats.org/officeDocument/2006/relationships/hyperlink" Target="https://sai.sut.edu.cn/info/1063/1685.htm" TargetMode="External"/><Relationship Id="rId97" Type="http://schemas.openxmlformats.org/officeDocument/2006/relationships/hyperlink" Target="https://sai.sut.edu.cn/info/1063/1682.htm" TargetMode="External"/><Relationship Id="rId96" Type="http://schemas.openxmlformats.org/officeDocument/2006/relationships/hyperlink" Target="https://sai.sut.edu.cn/info/1063/1655.htm" TargetMode="External"/><Relationship Id="rId95" Type="http://schemas.openxmlformats.org/officeDocument/2006/relationships/hyperlink" Target="https://sai.sut.edu.cn/info/1063/1666.htm" TargetMode="External"/><Relationship Id="rId94" Type="http://schemas.openxmlformats.org/officeDocument/2006/relationships/hyperlink" Target="https://sai.sut.edu.cn/info/1063/7284.htm" TargetMode="External"/><Relationship Id="rId93" Type="http://schemas.openxmlformats.org/officeDocument/2006/relationships/hyperlink" Target="https://sai.sut.edu.cn/info/1062/3984.htm" TargetMode="External"/><Relationship Id="rId92" Type="http://schemas.openxmlformats.org/officeDocument/2006/relationships/hyperlink" Target="https://sai.sut.edu.cn/info/1062/6674.htm" TargetMode="External"/><Relationship Id="rId91" Type="http://schemas.openxmlformats.org/officeDocument/2006/relationships/hyperlink" Target="https://sai.sut.edu.cn/info/1062/6654.htm" TargetMode="External"/><Relationship Id="rId90" Type="http://schemas.openxmlformats.org/officeDocument/2006/relationships/hyperlink" Target="https://sai.sut.edu.cn/info/1062/4054.htm" TargetMode="External"/><Relationship Id="rId9" Type="http://schemas.openxmlformats.org/officeDocument/2006/relationships/hyperlink" Target="https://sai.sut.edu.cn/info/1016/1033.htm" TargetMode="External"/><Relationship Id="rId89" Type="http://schemas.openxmlformats.org/officeDocument/2006/relationships/hyperlink" Target="https://sai.sut.edu.cn/info/1062/1146.htm" TargetMode="External"/><Relationship Id="rId88" Type="http://schemas.openxmlformats.org/officeDocument/2006/relationships/hyperlink" Target="https://sai.sut.edu.cn/info/1062/1150.htm" TargetMode="External"/><Relationship Id="rId87" Type="http://schemas.openxmlformats.org/officeDocument/2006/relationships/hyperlink" Target="https://sai.sut.edu.cn/info/1062/1696.htm" TargetMode="External"/><Relationship Id="rId86" Type="http://schemas.openxmlformats.org/officeDocument/2006/relationships/hyperlink" Target="https://sai.sut.edu.cn/info/1062/1698.htm" TargetMode="External"/><Relationship Id="rId85" Type="http://schemas.openxmlformats.org/officeDocument/2006/relationships/hyperlink" Target="https://sai.sut.edu.cn/info/1062/4144.htm" TargetMode="External"/><Relationship Id="rId84" Type="http://schemas.openxmlformats.org/officeDocument/2006/relationships/hyperlink" Target="https://sai.sut.edu.cn/info/1062/2454.htm" TargetMode="External"/><Relationship Id="rId83" Type="http://schemas.openxmlformats.org/officeDocument/2006/relationships/hyperlink" Target="https://sai.sut.edu.cn/info/1062/1141.htm" TargetMode="External"/><Relationship Id="rId82" Type="http://schemas.openxmlformats.org/officeDocument/2006/relationships/hyperlink" Target="https://sai.sut.edu.cn/info/1062/1692.htm" TargetMode="External"/><Relationship Id="rId81" Type="http://schemas.openxmlformats.org/officeDocument/2006/relationships/hyperlink" Target="https://sai.sut.edu.cn/info/1062/4264.htm" TargetMode="External"/><Relationship Id="rId80" Type="http://schemas.openxmlformats.org/officeDocument/2006/relationships/hyperlink" Target="https://sai.sut.edu.cn/info/1062/1680.htm" TargetMode="External"/><Relationship Id="rId8" Type="http://schemas.openxmlformats.org/officeDocument/2006/relationships/hyperlink" Target="https://sai.sut.edu.cn/info/1016/4174.htm" TargetMode="External"/><Relationship Id="rId79" Type="http://schemas.openxmlformats.org/officeDocument/2006/relationships/hyperlink" Target="https://sai.sut.edu.cn/info/1062/1690.htm" TargetMode="External"/><Relationship Id="rId78" Type="http://schemas.openxmlformats.org/officeDocument/2006/relationships/hyperlink" Target="https://sai.sut.edu.cn/info/1062/1694.htm" TargetMode="External"/><Relationship Id="rId77" Type="http://schemas.openxmlformats.org/officeDocument/2006/relationships/hyperlink" Target="https://sai.sut.edu.cn/info/1062/1676.htm" TargetMode="External"/><Relationship Id="rId76" Type="http://schemas.openxmlformats.org/officeDocument/2006/relationships/hyperlink" Target="https://sai.sut.edu.cn/info/1062/1678.htm" TargetMode="External"/><Relationship Id="rId75" Type="http://schemas.openxmlformats.org/officeDocument/2006/relationships/hyperlink" Target="https://sai.sut.edu.cn/info/1062/1674.htm" TargetMode="External"/><Relationship Id="rId74" Type="http://schemas.openxmlformats.org/officeDocument/2006/relationships/hyperlink" Target="https://sai.sut.edu.cn/info/1062/1892.htm" TargetMode="External"/><Relationship Id="rId73" Type="http://schemas.openxmlformats.org/officeDocument/2006/relationships/hyperlink" Target="https://sai.sut.edu.cn/info/1062/1670.htm" TargetMode="External"/><Relationship Id="rId72" Type="http://schemas.openxmlformats.org/officeDocument/2006/relationships/hyperlink" Target="https://sai.sut.edu.cn/info/1062/1684.htm" TargetMode="External"/><Relationship Id="rId71" Type="http://schemas.openxmlformats.org/officeDocument/2006/relationships/hyperlink" Target="https://sai.sut.edu.cn/info/1062/6264.htm" TargetMode="External"/><Relationship Id="rId70" Type="http://schemas.openxmlformats.org/officeDocument/2006/relationships/hyperlink" Target="https://sai.sut.edu.cn/info/1062/5034.htm" TargetMode="External"/><Relationship Id="rId7" Type="http://schemas.openxmlformats.org/officeDocument/2006/relationships/hyperlink" Target="https://sai.sut.edu.cn/info/1016/7084.htm" TargetMode="External"/><Relationship Id="rId69" Type="http://schemas.openxmlformats.org/officeDocument/2006/relationships/hyperlink" Target="https://sai.sut.edu.cn/info/1062/1664.htm" TargetMode="External"/><Relationship Id="rId68" Type="http://schemas.openxmlformats.org/officeDocument/2006/relationships/hyperlink" Target="https://sai.sut.edu.cn/info/1062/1662.htm" TargetMode="External"/><Relationship Id="rId67" Type="http://schemas.openxmlformats.org/officeDocument/2006/relationships/hyperlink" Target="https://sai.sut.edu.cn/info/1062/2774.htm" TargetMode="External"/><Relationship Id="rId66" Type="http://schemas.openxmlformats.org/officeDocument/2006/relationships/hyperlink" Target="https://sai.sut.edu.cn/info/1062/8604.htm" TargetMode="External"/><Relationship Id="rId65" Type="http://schemas.openxmlformats.org/officeDocument/2006/relationships/hyperlink" Target="https://sai.sut.edu.cn/info/1062/3974.htm" TargetMode="External"/><Relationship Id="rId64" Type="http://schemas.openxmlformats.org/officeDocument/2006/relationships/hyperlink" Target="https://sai.sut.edu.cn/info/1061/8594.htm" TargetMode="External"/><Relationship Id="rId63" Type="http://schemas.openxmlformats.org/officeDocument/2006/relationships/hyperlink" Target="https://sai.sut.edu.cn/info/1061/3994.htm" TargetMode="External"/><Relationship Id="rId62" Type="http://schemas.openxmlformats.org/officeDocument/2006/relationships/hyperlink" Target="https://sai.sut.edu.cn/info/1061/6684.htm" TargetMode="External"/><Relationship Id="rId61" Type="http://schemas.openxmlformats.org/officeDocument/2006/relationships/hyperlink" Target="https://sai.sut.edu.cn/info/1061/6664.htm" TargetMode="External"/><Relationship Id="rId60" Type="http://schemas.openxmlformats.org/officeDocument/2006/relationships/hyperlink" Target="https://sai.sut.edu.cn/info/1061/4094.htm" TargetMode="External"/><Relationship Id="rId6" Type="http://schemas.openxmlformats.org/officeDocument/2006/relationships/hyperlink" Target="https://sai.sut.edu.cn/info/1016/7064.htm" TargetMode="External"/><Relationship Id="rId59" Type="http://schemas.openxmlformats.org/officeDocument/2006/relationships/hyperlink" Target="https://sai.sut.edu.cn/info/1061/2354.htm" TargetMode="External"/><Relationship Id="rId58" Type="http://schemas.openxmlformats.org/officeDocument/2006/relationships/hyperlink" Target="https://sai.sut.edu.cn/info/1061/1695.htm" TargetMode="External"/><Relationship Id="rId57" Type="http://schemas.openxmlformats.org/officeDocument/2006/relationships/hyperlink" Target="https://sai.sut.edu.cn/info/1061/1697.htm" TargetMode="External"/><Relationship Id="rId56" Type="http://schemas.openxmlformats.org/officeDocument/2006/relationships/hyperlink" Target="https://sai.sut.edu.cn/info/1061/4084.htm" TargetMode="External"/><Relationship Id="rId55" Type="http://schemas.openxmlformats.org/officeDocument/2006/relationships/hyperlink" Target="https://sai.sut.edu.cn/info/1061/2464.htm" TargetMode="External"/><Relationship Id="rId54" Type="http://schemas.openxmlformats.org/officeDocument/2006/relationships/hyperlink" Target="https://sai.sut.edu.cn/info/1061/2324.htm" TargetMode="External"/><Relationship Id="rId53" Type="http://schemas.openxmlformats.org/officeDocument/2006/relationships/hyperlink" Target="https://sai.sut.edu.cn/info/1061/1701.htm" TargetMode="External"/><Relationship Id="rId52" Type="http://schemas.openxmlformats.org/officeDocument/2006/relationships/hyperlink" Target="https://sai.sut.edu.cn/info/1061/4004.htm" TargetMode="External"/><Relationship Id="rId51" Type="http://schemas.openxmlformats.org/officeDocument/2006/relationships/hyperlink" Target="https://sai.sut.edu.cn/info/1061/7274.htm" TargetMode="External"/><Relationship Id="rId50" Type="http://schemas.openxmlformats.org/officeDocument/2006/relationships/hyperlink" Target="https://sai.sut.edu.cn/info/1061/2694.htm" TargetMode="External"/><Relationship Id="rId5" Type="http://schemas.openxmlformats.org/officeDocument/2006/relationships/hyperlink" Target="https://sai.sut.edu.cn/info/1016/4934.htm" TargetMode="External"/><Relationship Id="rId49" Type="http://schemas.openxmlformats.org/officeDocument/2006/relationships/hyperlink" Target="https://sai.sut.edu.cn/info/1061/2444.htm" TargetMode="External"/><Relationship Id="rId48" Type="http://schemas.openxmlformats.org/officeDocument/2006/relationships/hyperlink" Target="https://sai.sut.edu.cn/info/1061/7204.htm" TargetMode="External"/><Relationship Id="rId47" Type="http://schemas.openxmlformats.org/officeDocument/2006/relationships/hyperlink" Target="https://sai.sut.edu.cn/info/1061/1691.htm" TargetMode="External"/><Relationship Id="rId46" Type="http://schemas.openxmlformats.org/officeDocument/2006/relationships/hyperlink" Target="https://sai.sut.edu.cn/info/1061/4274.htm" TargetMode="External"/><Relationship Id="rId45" Type="http://schemas.openxmlformats.org/officeDocument/2006/relationships/hyperlink" Target="https://sai.sut.edu.cn/info/1061/1689.htm" TargetMode="External"/><Relationship Id="rId44" Type="http://schemas.openxmlformats.org/officeDocument/2006/relationships/hyperlink" Target="https://sai.sut.edu.cn/info/1061/4184.htm" TargetMode="External"/><Relationship Id="rId43" Type="http://schemas.openxmlformats.org/officeDocument/2006/relationships/hyperlink" Target="https://sai.sut.edu.cn/info/1061/1679.htm" TargetMode="External"/><Relationship Id="rId42" Type="http://schemas.openxmlformats.org/officeDocument/2006/relationships/hyperlink" Target="https://sai.sut.edu.cn/info/1061/1693.htm" TargetMode="External"/><Relationship Id="rId41" Type="http://schemas.openxmlformats.org/officeDocument/2006/relationships/hyperlink" Target="https://sai.sut.edu.cn/info/1061/1675.htm" TargetMode="External"/><Relationship Id="rId40" Type="http://schemas.openxmlformats.org/officeDocument/2006/relationships/hyperlink" Target="https://sai.sut.edu.cn/info/1061/1677.htm" TargetMode="External"/><Relationship Id="rId4" Type="http://schemas.openxmlformats.org/officeDocument/2006/relationships/hyperlink" Target="https://sai.sut.edu.cn/info/1016/7054.htm" TargetMode="External"/><Relationship Id="rId39" Type="http://schemas.openxmlformats.org/officeDocument/2006/relationships/hyperlink" Target="https://sai.sut.edu.cn/info/1061/1673.htm" TargetMode="External"/><Relationship Id="rId38" Type="http://schemas.openxmlformats.org/officeDocument/2006/relationships/hyperlink" Target="https://sai.sut.edu.cn/info/1061/1891.htm" TargetMode="External"/><Relationship Id="rId37" Type="http://schemas.openxmlformats.org/officeDocument/2006/relationships/hyperlink" Target="https://sai.sut.edu.cn/info/1061/1669.htm" TargetMode="External"/><Relationship Id="rId36" Type="http://schemas.openxmlformats.org/officeDocument/2006/relationships/hyperlink" Target="https://sai.sut.edu.cn/info/1061/1683.htm" TargetMode="External"/><Relationship Id="rId35" Type="http://schemas.openxmlformats.org/officeDocument/2006/relationships/hyperlink" Target="https://sai.sut.edu.cn/info/1061/5024.htm" TargetMode="External"/><Relationship Id="rId34" Type="http://schemas.openxmlformats.org/officeDocument/2006/relationships/hyperlink" Target="https://sai.sut.edu.cn/info/1061/1681.htm" TargetMode="External"/><Relationship Id="rId33" Type="http://schemas.openxmlformats.org/officeDocument/2006/relationships/hyperlink" Target="https://sai.sut.edu.cn/info/1061/1663.htm" TargetMode="External"/><Relationship Id="rId32" Type="http://schemas.openxmlformats.org/officeDocument/2006/relationships/hyperlink" Target="https://sai.sut.edu.cn/info/1061/1654.htm" TargetMode="External"/><Relationship Id="rId31" Type="http://schemas.openxmlformats.org/officeDocument/2006/relationships/hyperlink" Target="https://sai.sut.edu.cn/info/1061/1665.htm" TargetMode="External"/><Relationship Id="rId30" Type="http://schemas.openxmlformats.org/officeDocument/2006/relationships/hyperlink" Target="https://sai.sut.edu.cn/info/1061/1661.htm" TargetMode="External"/><Relationship Id="rId3" Type="http://schemas.openxmlformats.org/officeDocument/2006/relationships/hyperlink" Target="https://sai.sut.edu.cn/info/1016/7034.htm" TargetMode="External"/><Relationship Id="rId29" Type="http://schemas.openxmlformats.org/officeDocument/2006/relationships/hyperlink" Target="https://sai.sut.edu.cn/info/1061/2764.htm" TargetMode="External"/><Relationship Id="rId28" Type="http://schemas.openxmlformats.org/officeDocument/2006/relationships/hyperlink" Target="https://sai.sut.edu.cn/info/1061/8584.htm" TargetMode="External"/><Relationship Id="rId27" Type="http://schemas.openxmlformats.org/officeDocument/2006/relationships/hyperlink" Target="https://sai.sut.edu.cn/info/1061/2384.htm" TargetMode="External"/><Relationship Id="rId26" Type="http://schemas.openxmlformats.org/officeDocument/2006/relationships/hyperlink" Target="https://sai.sut.edu.cn/info/1016/5094.htm" TargetMode="External"/><Relationship Id="rId25" Type="http://schemas.openxmlformats.org/officeDocument/2006/relationships/hyperlink" Target="https://sai.sut.edu.cn/info/1016/5124.htm" TargetMode="External"/><Relationship Id="rId24" Type="http://schemas.openxmlformats.org/officeDocument/2006/relationships/hyperlink" Target="https://sai.sut.edu.cn/info/1016/5104.htm" TargetMode="External"/><Relationship Id="rId23" Type="http://schemas.openxmlformats.org/officeDocument/2006/relationships/hyperlink" Target="https://sai.sut.edu.cn/info/1016/5114.htm" TargetMode="External"/><Relationship Id="rId22" Type="http://schemas.openxmlformats.org/officeDocument/2006/relationships/hyperlink" Target="https://sai.sut.edu.cn/info/1016/5134.htm" TargetMode="External"/><Relationship Id="rId21" Type="http://schemas.openxmlformats.org/officeDocument/2006/relationships/hyperlink" Target="https://sai.sut.edu.cn/info/1016/1243.htm" TargetMode="External"/><Relationship Id="rId20" Type="http://schemas.openxmlformats.org/officeDocument/2006/relationships/hyperlink" Target="https://sai.sut.edu.cn/info/1016/3014.htm" TargetMode="External"/><Relationship Id="rId2" Type="http://schemas.openxmlformats.org/officeDocument/2006/relationships/hyperlink" Target="https://sai.sut.edu.cn/info/1016/7754.htm" TargetMode="External"/><Relationship Id="rId19" Type="http://schemas.openxmlformats.org/officeDocument/2006/relationships/hyperlink" Target="https://sai.sut.edu.cn/info/1016/5144.htm" TargetMode="External"/><Relationship Id="rId18" Type="http://schemas.openxmlformats.org/officeDocument/2006/relationships/hyperlink" Target="https://sai.sut.edu.cn/info/1016/5084.htm" TargetMode="External"/><Relationship Id="rId17" Type="http://schemas.openxmlformats.org/officeDocument/2006/relationships/hyperlink" Target="https://sai.sut.edu.cn/info/1016/5154.htm" TargetMode="External"/><Relationship Id="rId16" Type="http://schemas.openxmlformats.org/officeDocument/2006/relationships/hyperlink" Target="https://sai.sut.edu.cn/info/1016/5064.htm" TargetMode="External"/><Relationship Id="rId15" Type="http://schemas.openxmlformats.org/officeDocument/2006/relationships/hyperlink" Target="https://sai.sut.edu.cn/info/1016/5074.htm" TargetMode="External"/><Relationship Id="rId14" Type="http://schemas.openxmlformats.org/officeDocument/2006/relationships/hyperlink" Target="https://sai.sut.edu.cn/info/1016/7194.htm" TargetMode="External"/><Relationship Id="rId13" Type="http://schemas.openxmlformats.org/officeDocument/2006/relationships/hyperlink" Target="https://sai.sut.edu.cn/info/1016/5054.htm" TargetMode="External"/><Relationship Id="rId12" Type="http://schemas.openxmlformats.org/officeDocument/2006/relationships/hyperlink" Target="https://sai.sut.edu.cn/info/1016/4164.htm" TargetMode="External"/><Relationship Id="rId116" Type="http://schemas.openxmlformats.org/officeDocument/2006/relationships/hyperlink" Target="https://sai.sut.edu.cn/info/1063/1463.htm" TargetMode="External"/><Relationship Id="rId115" Type="http://schemas.openxmlformats.org/officeDocument/2006/relationships/hyperlink" Target="https://sai.sut.edu.cn/info/1063/4124.htm" TargetMode="External"/><Relationship Id="rId114" Type="http://schemas.openxmlformats.org/officeDocument/2006/relationships/hyperlink" Target="https://sai.sut.edu.cn/info/1063/2894.htm" TargetMode="External"/><Relationship Id="rId113" Type="http://schemas.openxmlformats.org/officeDocument/2006/relationships/hyperlink" Target="https://sai.sut.edu.cn/info/1063/4024.htm" TargetMode="External"/><Relationship Id="rId112" Type="http://schemas.openxmlformats.org/officeDocument/2006/relationships/hyperlink" Target="https://sai.sut.edu.cn/info/1063/1782.htm" TargetMode="External"/><Relationship Id="rId111" Type="http://schemas.openxmlformats.org/officeDocument/2006/relationships/hyperlink" Target="https://sai.sut.edu.cn/info/1063/1714.htm" TargetMode="External"/><Relationship Id="rId110" Type="http://schemas.openxmlformats.org/officeDocument/2006/relationships/hyperlink" Target="https://sai.sut.edu.cn/info/1063/8614.htm" TargetMode="External"/><Relationship Id="rId11" Type="http://schemas.openxmlformats.org/officeDocument/2006/relationships/hyperlink" Target="https://sai.sut.edu.cn/info/1016/4154.htm" TargetMode="External"/><Relationship Id="rId109" Type="http://schemas.openxmlformats.org/officeDocument/2006/relationships/hyperlink" Target="https://sai.sut.edu.cn/info/1063/2344.htm" TargetMode="External"/><Relationship Id="rId108" Type="http://schemas.openxmlformats.org/officeDocument/2006/relationships/hyperlink" Target="https://sai.sut.edu.cn/info/1063/4034.htm" TargetMode="External"/><Relationship Id="rId107" Type="http://schemas.openxmlformats.org/officeDocument/2006/relationships/hyperlink" Target="https://sai.sut.edu.cn/info/1063/2314.htm" TargetMode="External"/><Relationship Id="rId106" Type="http://schemas.openxmlformats.org/officeDocument/2006/relationships/hyperlink" Target="https://sai.sut.edu.cn/info/1063/8624.htm" TargetMode="External"/><Relationship Id="rId105" Type="http://schemas.openxmlformats.org/officeDocument/2006/relationships/hyperlink" Target="https://sai.sut.edu.cn/info/1063/1702.htm" TargetMode="External"/><Relationship Id="rId104" Type="http://schemas.openxmlformats.org/officeDocument/2006/relationships/hyperlink" Target="https://sai.sut.edu.cn/info/1063/7264.htm" TargetMode="External"/><Relationship Id="rId103" Type="http://schemas.openxmlformats.org/officeDocument/2006/relationships/hyperlink" Target="https://sai.sut.edu.cn/info/1063/2704.htm" TargetMode="External"/><Relationship Id="rId102" Type="http://schemas.openxmlformats.org/officeDocument/2006/relationships/hyperlink" Target="https://sai.sut.edu.cn/info/1063/2434.htm" TargetMode="External"/><Relationship Id="rId101" Type="http://schemas.openxmlformats.org/officeDocument/2006/relationships/hyperlink" Target="https://sai.sut.edu.cn/info/1063/1699.htm" TargetMode="External"/><Relationship Id="rId100" Type="http://schemas.openxmlformats.org/officeDocument/2006/relationships/hyperlink" Target="https://sai.sut.edu.cn/info/1063/2334.htm" TargetMode="External"/><Relationship Id="rId10" Type="http://schemas.openxmlformats.org/officeDocument/2006/relationships/hyperlink" Target="https://sai.sut.edu.cn/info/1016/6244.htm" TargetMode="External"/><Relationship Id="rId1" Type="http://schemas.openxmlformats.org/officeDocument/2006/relationships/hyperlink" Target="https://sai.sut.edu.cn/info/1016/2374.ht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3"/>
  <sheetViews>
    <sheetView tabSelected="1" zoomScale="85" zoomScaleNormal="85" workbookViewId="0">
      <pane ySplit="3" topLeftCell="A61" activePane="bottomLeft" state="frozen"/>
      <selection/>
      <selection pane="bottomLeft" activeCell="G63" sqref="G63"/>
    </sheetView>
  </sheetViews>
  <sheetFormatPr defaultColWidth="9" defaultRowHeight="14"/>
  <cols>
    <col min="1" max="1" width="6" customWidth="1"/>
    <col min="2" max="2" width="14" customWidth="1"/>
    <col min="3" max="3" width="11" customWidth="1"/>
    <col min="4" max="4" width="16" customWidth="1"/>
    <col min="5" max="5" width="18" customWidth="1"/>
    <col min="6" max="6" width="32" customWidth="1"/>
    <col min="7" max="7" width="14.9727272727273" customWidth="1"/>
    <col min="8" max="8" width="76" customWidth="1"/>
    <col min="9" max="9" width="14" customWidth="1"/>
    <col min="10" max="10" width="16" customWidth="1"/>
    <col min="11" max="11" width="34" customWidth="1"/>
  </cols>
  <sheetData>
    <row r="1" ht="28" customHeight="1" spans="1:11">
      <c r="A1" s="8" t="s">
        <v>0</v>
      </c>
    </row>
    <row r="2" ht="16" customHeight="1" spans="1:11">
      <c r="A2" s="9" t="s">
        <v>1</v>
      </c>
    </row>
    <row r="3" ht="22" customHeight="1" spans="1:11">
      <c r="A3" s="4" t="s">
        <v>2</v>
      </c>
      <c r="B3" s="4" t="s">
        <v>3</v>
      </c>
      <c r="C3" s="4" t="s">
        <v>4</v>
      </c>
      <c r="D3" s="4" t="s">
        <v>5</v>
      </c>
      <c r="E3" s="4" t="s">
        <v>6</v>
      </c>
      <c r="F3" s="4" t="s">
        <v>7</v>
      </c>
      <c r="G3" s="4" t="s">
        <v>8</v>
      </c>
      <c r="H3" s="4" t="s">
        <v>9</v>
      </c>
      <c r="I3" s="4" t="s">
        <v>10</v>
      </c>
      <c r="J3" s="4" t="s">
        <v>11</v>
      </c>
      <c r="K3" s="4" t="s">
        <v>12</v>
      </c>
    </row>
    <row r="4" ht="310.5" customHeight="1" spans="1:11">
      <c r="A4" s="5">
        <v>1</v>
      </c>
      <c r="B4" s="5" t="s">
        <v>13</v>
      </c>
      <c r="C4" s="5" t="s">
        <v>14</v>
      </c>
      <c r="D4" s="5" t="s">
        <v>15</v>
      </c>
      <c r="E4" s="5" t="s">
        <v>16</v>
      </c>
      <c r="F4" s="5" t="s">
        <v>17</v>
      </c>
      <c r="G4" s="10" t="str">
        <f>_xlfn.DISPIMG("ID_D679D2479D614A07AE084138265916A5",1)</f>
        <v>=DISPIMG("ID_D679D2479D614A07AE084138265916A5",1)</v>
      </c>
      <c r="H4" s="6" t="s">
        <v>18</v>
      </c>
      <c r="I4" s="11" t="s">
        <v>19</v>
      </c>
      <c r="J4" s="5" t="s">
        <v>20</v>
      </c>
      <c r="K4" s="6" t="s">
        <v>21</v>
      </c>
    </row>
    <row r="5" ht="194.5" customHeight="1" spans="1:11">
      <c r="A5" s="5">
        <v>2</v>
      </c>
      <c r="B5" s="5" t="s">
        <v>22</v>
      </c>
      <c r="C5" s="5" t="s">
        <v>14</v>
      </c>
      <c r="D5" s="5" t="s">
        <v>15</v>
      </c>
      <c r="E5" s="5" t="s">
        <v>23</v>
      </c>
      <c r="F5" s="5" t="s">
        <v>24</v>
      </c>
      <c r="G5" s="10" t="str">
        <f>_xlfn.DISPIMG("ID_D260FA39982F4E69AB8E44D708E1C57A",1)</f>
        <v>=DISPIMG("ID_D260FA39982F4E69AB8E44D708E1C57A",1)</v>
      </c>
      <c r="H5" s="6" t="s">
        <v>25</v>
      </c>
      <c r="I5" s="11" t="s">
        <v>19</v>
      </c>
      <c r="J5" s="5" t="s">
        <v>20</v>
      </c>
      <c r="K5" s="6" t="s">
        <v>26</v>
      </c>
    </row>
    <row r="6" ht="238" customHeight="1" spans="1:11">
      <c r="A6" s="5">
        <v>3</v>
      </c>
      <c r="B6" s="5" t="s">
        <v>27</v>
      </c>
      <c r="C6" s="5" t="s">
        <v>14</v>
      </c>
      <c r="D6" s="5" t="s">
        <v>15</v>
      </c>
      <c r="E6" s="5" t="s">
        <v>23</v>
      </c>
      <c r="F6" s="5" t="s">
        <v>28</v>
      </c>
      <c r="G6" s="10" t="str">
        <f>_xlfn.DISPIMG("ID_44585460B8474D738019963C60198BF4",1)</f>
        <v>=DISPIMG("ID_44585460B8474D738019963C60198BF4",1)</v>
      </c>
      <c r="H6" s="6" t="s">
        <v>29</v>
      </c>
      <c r="I6" s="11" t="s">
        <v>19</v>
      </c>
      <c r="J6" s="5" t="s">
        <v>20</v>
      </c>
      <c r="K6" s="6" t="s">
        <v>26</v>
      </c>
    </row>
    <row r="7" ht="209" customHeight="1" spans="1:11">
      <c r="A7" s="5">
        <v>4</v>
      </c>
      <c r="B7" s="5" t="s">
        <v>30</v>
      </c>
      <c r="C7" s="5" t="s">
        <v>14</v>
      </c>
      <c r="D7" s="5" t="s">
        <v>15</v>
      </c>
      <c r="E7" s="5" t="s">
        <v>23</v>
      </c>
      <c r="F7" s="5" t="s">
        <v>31</v>
      </c>
      <c r="G7" s="10" t="str">
        <f>_xlfn.DISPIMG("ID_B7FD5920373947C792A160428B0682E4",1)</f>
        <v>=DISPIMG("ID_B7FD5920373947C792A160428B0682E4",1)</v>
      </c>
      <c r="H7" s="6" t="s">
        <v>32</v>
      </c>
      <c r="I7" s="11" t="s">
        <v>19</v>
      </c>
      <c r="J7" s="5" t="s">
        <v>20</v>
      </c>
      <c r="K7" s="6" t="s">
        <v>26</v>
      </c>
    </row>
    <row r="8" ht="209" customHeight="1" spans="1:11">
      <c r="A8" s="5">
        <v>5</v>
      </c>
      <c r="B8" s="5" t="s">
        <v>33</v>
      </c>
      <c r="C8" s="5" t="s">
        <v>14</v>
      </c>
      <c r="D8" s="5" t="s">
        <v>15</v>
      </c>
      <c r="E8" s="5" t="s">
        <v>34</v>
      </c>
      <c r="F8" s="5" t="s">
        <v>35</v>
      </c>
      <c r="G8" s="10" t="str">
        <f>_xlfn.DISPIMG("ID_B9F8B725E55D4DE4A9B04F6A15D8DD6E",1)</f>
        <v>=DISPIMG("ID_B9F8B725E55D4DE4A9B04F6A15D8DD6E",1)</v>
      </c>
      <c r="H8" s="6" t="s">
        <v>36</v>
      </c>
      <c r="I8" s="11" t="s">
        <v>19</v>
      </c>
      <c r="J8" s="5" t="s">
        <v>20</v>
      </c>
      <c r="K8" s="6" t="s">
        <v>37</v>
      </c>
    </row>
    <row r="9" ht="136.5" customHeight="1" spans="1:11">
      <c r="A9" s="5">
        <v>6</v>
      </c>
      <c r="B9" s="5" t="s">
        <v>38</v>
      </c>
      <c r="C9" s="5" t="s">
        <v>14</v>
      </c>
      <c r="D9" s="5" t="s">
        <v>15</v>
      </c>
      <c r="E9" s="5" t="s">
        <v>34</v>
      </c>
      <c r="F9" s="5" t="s">
        <v>39</v>
      </c>
      <c r="G9" s="10" t="str">
        <f>_xlfn.DISPIMG("ID_490F9783C10548628E6E39DA70A2CAB8",1)</f>
        <v>=DISPIMG("ID_490F9783C10548628E6E39DA70A2CAB8",1)</v>
      </c>
      <c r="H9" s="6" t="s">
        <v>40</v>
      </c>
      <c r="I9" s="11" t="s">
        <v>19</v>
      </c>
      <c r="J9" s="5" t="s">
        <v>20</v>
      </c>
      <c r="K9" s="6" t="s">
        <v>37</v>
      </c>
    </row>
    <row r="10" ht="409.5" customHeight="1" spans="1:11">
      <c r="A10" s="5">
        <v>7</v>
      </c>
      <c r="B10" s="5" t="s">
        <v>41</v>
      </c>
      <c r="C10" s="5" t="s">
        <v>14</v>
      </c>
      <c r="D10" s="5" t="s">
        <v>15</v>
      </c>
      <c r="E10" s="5" t="s">
        <v>23</v>
      </c>
      <c r="F10" s="5" t="s">
        <v>42</v>
      </c>
      <c r="G10" s="10" t="str">
        <f>_xlfn.DISPIMG("ID_123A6E536B7B4E03BE2B0CF578C92BFD",1)</f>
        <v>=DISPIMG("ID_123A6E536B7B4E03BE2B0CF578C92BFD",1)</v>
      </c>
      <c r="H10" s="6" t="s">
        <v>43</v>
      </c>
      <c r="I10" s="11" t="s">
        <v>19</v>
      </c>
      <c r="J10" s="5" t="s">
        <v>20</v>
      </c>
      <c r="K10" s="6" t="s">
        <v>26</v>
      </c>
    </row>
    <row r="11" ht="194.5" customHeight="1" spans="1:11">
      <c r="A11" s="5">
        <v>8</v>
      </c>
      <c r="B11" s="5" t="s">
        <v>44</v>
      </c>
      <c r="C11" s="5" t="s">
        <v>14</v>
      </c>
      <c r="D11" s="5" t="s">
        <v>15</v>
      </c>
      <c r="E11" s="5" t="s">
        <v>34</v>
      </c>
      <c r="F11" s="5" t="s">
        <v>45</v>
      </c>
      <c r="G11" s="10" t="str">
        <f>_xlfn.DISPIMG("ID_E3B05136FD234EA3A7FEA79550FBC527",1)</f>
        <v>=DISPIMG("ID_E3B05136FD234EA3A7FEA79550FBC527",1)</v>
      </c>
      <c r="H11" s="6" t="s">
        <v>46</v>
      </c>
      <c r="I11" s="11" t="s">
        <v>19</v>
      </c>
      <c r="J11" s="5" t="s">
        <v>20</v>
      </c>
      <c r="K11" s="6" t="s">
        <v>37</v>
      </c>
    </row>
    <row r="12" ht="122" customHeight="1" spans="1:11">
      <c r="A12" s="5">
        <v>9</v>
      </c>
      <c r="B12" s="5" t="s">
        <v>47</v>
      </c>
      <c r="C12" s="5" t="s">
        <v>14</v>
      </c>
      <c r="D12" s="5" t="s">
        <v>15</v>
      </c>
      <c r="E12" s="5" t="s">
        <v>23</v>
      </c>
      <c r="F12" s="5" t="s">
        <v>48</v>
      </c>
      <c r="G12" s="10" t="str">
        <f>_xlfn.DISPIMG("ID_794AF2C7B5A44B17B853C13B96F6382D",1)</f>
        <v>=DISPIMG("ID_794AF2C7B5A44B17B853C13B96F6382D",1)</v>
      </c>
      <c r="H12" s="6" t="s">
        <v>49</v>
      </c>
      <c r="I12" s="11" t="s">
        <v>19</v>
      </c>
      <c r="J12" s="5" t="s">
        <v>20</v>
      </c>
      <c r="K12" s="6" t="s">
        <v>26</v>
      </c>
    </row>
    <row r="13" ht="223.5" customHeight="1" spans="1:11">
      <c r="A13" s="5">
        <v>10</v>
      </c>
      <c r="B13" s="5" t="s">
        <v>50</v>
      </c>
      <c r="C13" s="5" t="s">
        <v>14</v>
      </c>
      <c r="D13" s="5" t="s">
        <v>51</v>
      </c>
      <c r="E13" s="5" t="s">
        <v>23</v>
      </c>
      <c r="F13" s="5" t="s">
        <v>52</v>
      </c>
      <c r="G13" s="10" t="str">
        <f>_xlfn.DISPIMG("ID_9211AC04817046B994CD35D3869C79A0",1)</f>
        <v>=DISPIMG("ID_9211AC04817046B994CD35D3869C79A0",1)</v>
      </c>
      <c r="H13" s="6" t="s">
        <v>53</v>
      </c>
      <c r="I13" s="11" t="s">
        <v>19</v>
      </c>
      <c r="J13" s="5" t="s">
        <v>20</v>
      </c>
      <c r="K13" s="6" t="s">
        <v>54</v>
      </c>
    </row>
    <row r="14" ht="238" customHeight="1" spans="1:11">
      <c r="A14" s="5">
        <v>11</v>
      </c>
      <c r="B14" s="5" t="s">
        <v>55</v>
      </c>
      <c r="C14" s="5" t="s">
        <v>14</v>
      </c>
      <c r="D14" s="5" t="s">
        <v>15</v>
      </c>
      <c r="E14" s="5" t="s">
        <v>23</v>
      </c>
      <c r="F14" s="5" t="s">
        <v>56</v>
      </c>
      <c r="G14" s="10" t="str">
        <f>_xlfn.DISPIMG("ID_E5B840A476D84A989DFD304E205AFE16",1)</f>
        <v>=DISPIMG("ID_E5B840A476D84A989DFD304E205AFE16",1)</v>
      </c>
      <c r="H14" s="6" t="s">
        <v>57</v>
      </c>
      <c r="I14" s="11" t="s">
        <v>19</v>
      </c>
      <c r="J14" s="5" t="s">
        <v>20</v>
      </c>
      <c r="K14" s="6" t="s">
        <v>26</v>
      </c>
    </row>
    <row r="15" ht="180" customHeight="1" spans="1:11">
      <c r="A15" s="5">
        <v>12</v>
      </c>
      <c r="B15" s="5" t="s">
        <v>58</v>
      </c>
      <c r="C15" s="5" t="s">
        <v>59</v>
      </c>
      <c r="D15" s="5" t="s">
        <v>15</v>
      </c>
      <c r="E15" s="5" t="s">
        <v>23</v>
      </c>
      <c r="F15" s="5" t="s">
        <v>60</v>
      </c>
      <c r="G15" s="10" t="str">
        <f>_xlfn.DISPIMG("ID_FDE7DC05A79048B4A1DE2A72BC7B65F6",1)</f>
        <v>=DISPIMG("ID_FDE7DC05A79048B4A1DE2A72BC7B65F6",1)</v>
      </c>
      <c r="H15" s="6" t="s">
        <v>61</v>
      </c>
      <c r="I15" s="11" t="s">
        <v>19</v>
      </c>
      <c r="J15" s="5" t="s">
        <v>20</v>
      </c>
      <c r="K15" s="6" t="s">
        <v>26</v>
      </c>
    </row>
    <row r="16" ht="281.5" customHeight="1" spans="1:11">
      <c r="A16" s="5">
        <v>13</v>
      </c>
      <c r="B16" s="5" t="s">
        <v>62</v>
      </c>
      <c r="C16" s="5" t="s">
        <v>59</v>
      </c>
      <c r="D16" s="5" t="s">
        <v>15</v>
      </c>
      <c r="E16" s="5" t="s">
        <v>23</v>
      </c>
      <c r="F16" s="5" t="s">
        <v>63</v>
      </c>
      <c r="G16" s="10" t="str">
        <f>_xlfn.DISPIMG("ID_029BD41FE9C54D8FB72DFFCB4C241805",1)</f>
        <v>=DISPIMG("ID_029BD41FE9C54D8FB72DFFCB4C241805",1)</v>
      </c>
      <c r="H16" s="6" t="s">
        <v>64</v>
      </c>
      <c r="I16" s="11" t="s">
        <v>19</v>
      </c>
      <c r="J16" s="5" t="s">
        <v>20</v>
      </c>
      <c r="K16" s="6" t="s">
        <v>26</v>
      </c>
    </row>
    <row r="17" ht="122" customHeight="1" spans="1:11">
      <c r="A17" s="5">
        <v>14</v>
      </c>
      <c r="B17" s="5" t="s">
        <v>65</v>
      </c>
      <c r="C17" s="5" t="s">
        <v>59</v>
      </c>
      <c r="D17" s="5" t="s">
        <v>15</v>
      </c>
      <c r="E17" s="5" t="s">
        <v>23</v>
      </c>
      <c r="F17" s="5" t="s">
        <v>66</v>
      </c>
      <c r="G17" s="10" t="str">
        <f>_xlfn.DISPIMG("ID_DCDCDDC88E254218AF7624153241E703",1)</f>
        <v>=DISPIMG("ID_DCDCDDC88E254218AF7624153241E703",1)</v>
      </c>
      <c r="H17" s="6" t="s">
        <v>67</v>
      </c>
      <c r="I17" s="11" t="s">
        <v>19</v>
      </c>
      <c r="J17" s="5" t="s">
        <v>20</v>
      </c>
      <c r="K17" s="6" t="s">
        <v>26</v>
      </c>
    </row>
    <row r="18" ht="180" customHeight="1" spans="1:11">
      <c r="A18" s="5">
        <v>15</v>
      </c>
      <c r="B18" s="5" t="s">
        <v>68</v>
      </c>
      <c r="C18" s="5" t="s">
        <v>59</v>
      </c>
      <c r="D18" s="5" t="s">
        <v>15</v>
      </c>
      <c r="E18" s="5" t="s">
        <v>23</v>
      </c>
      <c r="F18" s="5" t="s">
        <v>69</v>
      </c>
      <c r="G18" s="10" t="str">
        <f>_xlfn.DISPIMG("ID_9C31DBD3C1424A6A8275CE268D1F96A5",1)</f>
        <v>=DISPIMG("ID_9C31DBD3C1424A6A8275CE268D1F96A5",1)</v>
      </c>
      <c r="H18" s="6" t="s">
        <v>70</v>
      </c>
      <c r="I18" s="11" t="s">
        <v>19</v>
      </c>
      <c r="J18" s="5" t="s">
        <v>20</v>
      </c>
      <c r="K18" s="6" t="s">
        <v>26</v>
      </c>
    </row>
    <row r="19" ht="209" customHeight="1" spans="1:11">
      <c r="A19" s="5">
        <v>16</v>
      </c>
      <c r="B19" s="5" t="s">
        <v>71</v>
      </c>
      <c r="C19" s="5" t="s">
        <v>59</v>
      </c>
      <c r="D19" s="5" t="s">
        <v>15</v>
      </c>
      <c r="E19" s="5" t="s">
        <v>23</v>
      </c>
      <c r="F19" s="5" t="s">
        <v>72</v>
      </c>
      <c r="G19" s="10" t="str">
        <f>_xlfn.DISPIMG("ID_F59137F3B1774FAEBBC5B0B35D21115C",1)</f>
        <v>=DISPIMG("ID_F59137F3B1774FAEBBC5B0B35D21115C",1)</v>
      </c>
      <c r="H19" s="6" t="s">
        <v>73</v>
      </c>
      <c r="I19" s="11" t="s">
        <v>19</v>
      </c>
      <c r="J19" s="5" t="s">
        <v>20</v>
      </c>
      <c r="K19" s="6" t="s">
        <v>26</v>
      </c>
    </row>
    <row r="20" ht="113" customHeight="1" spans="1:11">
      <c r="A20" s="5">
        <v>17</v>
      </c>
      <c r="B20" s="5" t="s">
        <v>74</v>
      </c>
      <c r="C20" s="5" t="s">
        <v>14</v>
      </c>
      <c r="D20" s="5" t="s">
        <v>51</v>
      </c>
      <c r="E20" s="5" t="s">
        <v>51</v>
      </c>
      <c r="F20" s="5" t="s">
        <v>75</v>
      </c>
      <c r="G20" s="10" t="str">
        <f>_xlfn.DISPIMG("ID_83F534FBF7894D1FBAF0ABC235F8BDD5",1)</f>
        <v>=DISPIMG("ID_83F534FBF7894D1FBAF0ABC235F8BDD5",1)</v>
      </c>
      <c r="H20" s="6" t="s">
        <v>76</v>
      </c>
      <c r="I20" s="11" t="s">
        <v>19</v>
      </c>
      <c r="J20" s="5" t="s">
        <v>77</v>
      </c>
      <c r="K20" s="6" t="s">
        <v>77</v>
      </c>
    </row>
    <row r="21" ht="180" customHeight="1" spans="1:11">
      <c r="A21" s="5">
        <v>18</v>
      </c>
      <c r="B21" s="5" t="s">
        <v>78</v>
      </c>
      <c r="C21" s="5" t="s">
        <v>14</v>
      </c>
      <c r="D21" s="5" t="s">
        <v>51</v>
      </c>
      <c r="E21" s="5" t="s">
        <v>51</v>
      </c>
      <c r="F21" s="5" t="s">
        <v>51</v>
      </c>
      <c r="G21" s="10" t="str">
        <f>_xlfn.DISPIMG("ID_A800F7846BC14011992CF80A84A916EF",1)</f>
        <v>=DISPIMG("ID_A800F7846BC14011992CF80A84A916EF",1)</v>
      </c>
      <c r="H21" s="6" t="s">
        <v>79</v>
      </c>
      <c r="I21" s="11" t="s">
        <v>19</v>
      </c>
      <c r="J21" s="5" t="s">
        <v>77</v>
      </c>
      <c r="K21" s="6" t="s">
        <v>77</v>
      </c>
    </row>
    <row r="22" ht="194.5" customHeight="1" spans="1:11">
      <c r="A22" s="5">
        <v>19</v>
      </c>
      <c r="B22" s="5" t="s">
        <v>80</v>
      </c>
      <c r="C22" s="5" t="s">
        <v>14</v>
      </c>
      <c r="D22" s="5" t="s">
        <v>51</v>
      </c>
      <c r="E22" s="5" t="s">
        <v>51</v>
      </c>
      <c r="F22" s="5" t="s">
        <v>81</v>
      </c>
      <c r="G22" s="10" t="str">
        <f>_xlfn.DISPIMG("ID_DEAF42B9ED22469CBB25B0589C788699",1)</f>
        <v>=DISPIMG("ID_DEAF42B9ED22469CBB25B0589C788699",1)</v>
      </c>
      <c r="H22" s="6" t="s">
        <v>82</v>
      </c>
      <c r="I22" s="11" t="s">
        <v>19</v>
      </c>
      <c r="J22" s="5" t="s">
        <v>77</v>
      </c>
      <c r="K22" s="6" t="s">
        <v>77</v>
      </c>
    </row>
    <row r="23" ht="238" customHeight="1" spans="1:11">
      <c r="A23" s="5">
        <v>20</v>
      </c>
      <c r="B23" s="5" t="s">
        <v>83</v>
      </c>
      <c r="C23" s="5" t="s">
        <v>14</v>
      </c>
      <c r="D23" s="5" t="s">
        <v>51</v>
      </c>
      <c r="E23" s="5" t="s">
        <v>51</v>
      </c>
      <c r="F23" s="5" t="s">
        <v>51</v>
      </c>
      <c r="G23" s="10" t="str">
        <f>_xlfn.DISPIMG("ID_F51F229C507C4792BEDC8DD46F1C93C6",1)</f>
        <v>=DISPIMG("ID_F51F229C507C4792BEDC8DD46F1C93C6",1)</v>
      </c>
      <c r="H23" s="6" t="s">
        <v>84</v>
      </c>
      <c r="I23" s="11" t="s">
        <v>19</v>
      </c>
      <c r="J23" s="5" t="s">
        <v>77</v>
      </c>
      <c r="K23" s="6" t="s">
        <v>77</v>
      </c>
    </row>
    <row r="24" ht="136.5" customHeight="1" spans="1:11">
      <c r="A24" s="5">
        <v>21</v>
      </c>
      <c r="B24" s="5" t="s">
        <v>85</v>
      </c>
      <c r="C24" s="5" t="s">
        <v>14</v>
      </c>
      <c r="D24" s="5" t="s">
        <v>51</v>
      </c>
      <c r="E24" s="5" t="s">
        <v>51</v>
      </c>
      <c r="F24" s="5" t="s">
        <v>51</v>
      </c>
      <c r="G24" s="10" t="str">
        <f>_xlfn.DISPIMG("ID_54C2F7E43E8B4D58A25160B99BB0F94F",1)</f>
        <v>=DISPIMG("ID_54C2F7E43E8B4D58A25160B99BB0F94F",1)</v>
      </c>
      <c r="H24" s="6" t="s">
        <v>86</v>
      </c>
      <c r="I24" s="11" t="s">
        <v>19</v>
      </c>
      <c r="J24" s="5" t="s">
        <v>77</v>
      </c>
      <c r="K24" s="6" t="s">
        <v>77</v>
      </c>
    </row>
    <row r="25" ht="223.5" customHeight="1" spans="1:11">
      <c r="A25" s="5">
        <v>22</v>
      </c>
      <c r="B25" s="5" t="s">
        <v>87</v>
      </c>
      <c r="C25" s="5" t="s">
        <v>14</v>
      </c>
      <c r="D25" s="5" t="s">
        <v>51</v>
      </c>
      <c r="E25" s="5" t="s">
        <v>51</v>
      </c>
      <c r="F25" s="5" t="s">
        <v>88</v>
      </c>
      <c r="G25" s="10" t="str">
        <f>_xlfn.DISPIMG("ID_FA251FE680044D60A61E04E23A4E11A1",1)</f>
        <v>=DISPIMG("ID_FA251FE680044D60A61E04E23A4E11A1",1)</v>
      </c>
      <c r="H25" s="6" t="s">
        <v>89</v>
      </c>
      <c r="I25" s="11" t="s">
        <v>19</v>
      </c>
      <c r="J25" s="5" t="s">
        <v>77</v>
      </c>
      <c r="K25" s="6" t="s">
        <v>77</v>
      </c>
    </row>
    <row r="26" ht="209" customHeight="1" spans="1:11">
      <c r="A26" s="5">
        <v>23</v>
      </c>
      <c r="B26" s="5" t="s">
        <v>90</v>
      </c>
      <c r="C26" s="5" t="s">
        <v>91</v>
      </c>
      <c r="D26" s="5" t="s">
        <v>51</v>
      </c>
      <c r="E26" s="5" t="s">
        <v>51</v>
      </c>
      <c r="F26" s="5" t="s">
        <v>51</v>
      </c>
      <c r="G26" s="10" t="str">
        <f>_xlfn.DISPIMG("ID_C2721AB65634464F89998597E27EA4C3",1)</f>
        <v>=DISPIMG("ID_C2721AB65634464F89998597E27EA4C3",1)</v>
      </c>
      <c r="H26" s="6" t="s">
        <v>92</v>
      </c>
      <c r="I26" s="11" t="s">
        <v>19</v>
      </c>
      <c r="J26" s="5" t="s">
        <v>77</v>
      </c>
      <c r="K26" s="6" t="s">
        <v>77</v>
      </c>
    </row>
    <row r="27" ht="113" customHeight="1" spans="1:11">
      <c r="A27" s="5">
        <v>24</v>
      </c>
      <c r="B27" s="5" t="s">
        <v>93</v>
      </c>
      <c r="C27" s="5" t="s">
        <v>59</v>
      </c>
      <c r="D27" s="5" t="s">
        <v>51</v>
      </c>
      <c r="E27" s="5" t="s">
        <v>51</v>
      </c>
      <c r="F27" s="5" t="s">
        <v>94</v>
      </c>
      <c r="G27" s="10" t="str">
        <f>_xlfn.DISPIMG("ID_6B4CDB3404754C8FBB1A62D33C434F2B",1)</f>
        <v>=DISPIMG("ID_6B4CDB3404754C8FBB1A62D33C434F2B",1)</v>
      </c>
      <c r="H27" s="6" t="s">
        <v>95</v>
      </c>
      <c r="I27" s="11" t="s">
        <v>19</v>
      </c>
      <c r="J27" s="5" t="s">
        <v>77</v>
      </c>
      <c r="K27" s="6" t="s">
        <v>77</v>
      </c>
    </row>
    <row r="28" ht="325" customHeight="1" spans="1:11">
      <c r="A28" s="5">
        <v>25</v>
      </c>
      <c r="B28" s="5" t="s">
        <v>96</v>
      </c>
      <c r="C28" s="5" t="s">
        <v>14</v>
      </c>
      <c r="D28" s="5" t="s">
        <v>51</v>
      </c>
      <c r="E28" s="5" t="s">
        <v>51</v>
      </c>
      <c r="F28" s="5" t="s">
        <v>97</v>
      </c>
      <c r="G28" s="10" t="str">
        <f>_xlfn.DISPIMG("ID_EADA49CD0EBE426C91D862DBEAA292C4",1)</f>
        <v>=DISPIMG("ID_EADA49CD0EBE426C91D862DBEAA292C4",1)</v>
      </c>
      <c r="H28" s="6" t="s">
        <v>98</v>
      </c>
      <c r="I28" s="11" t="s">
        <v>19</v>
      </c>
      <c r="J28" s="5" t="s">
        <v>77</v>
      </c>
      <c r="K28" s="6" t="s">
        <v>77</v>
      </c>
    </row>
    <row r="29" ht="252.5" customHeight="1" spans="1:11">
      <c r="A29" s="5">
        <v>26</v>
      </c>
      <c r="B29" s="5" t="s">
        <v>99</v>
      </c>
      <c r="C29" s="5" t="s">
        <v>14</v>
      </c>
      <c r="D29" s="5" t="s">
        <v>51</v>
      </c>
      <c r="E29" s="5" t="s">
        <v>51</v>
      </c>
      <c r="F29" s="5" t="s">
        <v>100</v>
      </c>
      <c r="G29" s="10" t="str">
        <f>_xlfn.DISPIMG("ID_C2818EFC79834C4E9A17C7F2F00B5383",1)</f>
        <v>=DISPIMG("ID_C2818EFC79834C4E9A17C7F2F00B5383",1)</v>
      </c>
      <c r="H29" s="6" t="s">
        <v>101</v>
      </c>
      <c r="I29" s="11" t="s">
        <v>19</v>
      </c>
      <c r="J29" s="5" t="s">
        <v>77</v>
      </c>
      <c r="K29" s="6" t="s">
        <v>77</v>
      </c>
    </row>
    <row r="30" ht="180" customHeight="1" spans="1:11">
      <c r="A30" s="5">
        <v>27</v>
      </c>
      <c r="B30" s="5" t="s">
        <v>102</v>
      </c>
      <c r="C30" s="5" t="s">
        <v>59</v>
      </c>
      <c r="D30" s="5" t="s">
        <v>15</v>
      </c>
      <c r="E30" s="5" t="s">
        <v>23</v>
      </c>
      <c r="F30" s="5" t="s">
        <v>103</v>
      </c>
      <c r="G30" s="10" t="str">
        <f>_xlfn.DISPIMG("ID_262485E627AB408FA82533777C89BCF0",1)</f>
        <v>=DISPIMG("ID_262485E627AB408FA82533777C89BCF0",1)</v>
      </c>
      <c r="H30" s="6" t="s">
        <v>104</v>
      </c>
      <c r="I30" s="11" t="s">
        <v>19</v>
      </c>
      <c r="J30" s="5" t="s">
        <v>105</v>
      </c>
      <c r="K30" s="6" t="s">
        <v>106</v>
      </c>
    </row>
    <row r="31" ht="122" customHeight="1" spans="1:11">
      <c r="A31" s="5">
        <v>28</v>
      </c>
      <c r="B31" s="5" t="s">
        <v>107</v>
      </c>
      <c r="C31" s="5" t="s">
        <v>59</v>
      </c>
      <c r="D31" s="5" t="s">
        <v>15</v>
      </c>
      <c r="E31" s="5" t="s">
        <v>23</v>
      </c>
      <c r="F31" s="5" t="s">
        <v>108</v>
      </c>
      <c r="G31" s="10" t="str">
        <f>_xlfn.DISPIMG("ID_8FA5064D118C4C43B04225D8B147C8E2",1)</f>
        <v>=DISPIMG("ID_8FA5064D118C4C43B04225D8B147C8E2",1)</v>
      </c>
      <c r="H31" s="6" t="s">
        <v>109</v>
      </c>
      <c r="I31" s="11" t="s">
        <v>19</v>
      </c>
      <c r="J31" s="5" t="s">
        <v>105</v>
      </c>
      <c r="K31" s="6" t="s">
        <v>106</v>
      </c>
    </row>
    <row r="32" ht="136.5" customHeight="1" spans="1:11">
      <c r="A32" s="5">
        <v>29</v>
      </c>
      <c r="B32" s="5" t="s">
        <v>110</v>
      </c>
      <c r="C32" s="5" t="s">
        <v>111</v>
      </c>
      <c r="D32" s="5" t="s">
        <v>15</v>
      </c>
      <c r="E32" s="5" t="s">
        <v>34</v>
      </c>
      <c r="F32" s="5" t="s">
        <v>112</v>
      </c>
      <c r="G32" s="10" t="str">
        <f>_xlfn.DISPIMG("ID_436B3153D32A4CB0BE0C40525E74D6ED",1)</f>
        <v>=DISPIMG("ID_436B3153D32A4CB0BE0C40525E74D6ED",1)</v>
      </c>
      <c r="H32" s="6" t="s">
        <v>113</v>
      </c>
      <c r="I32" s="11" t="s">
        <v>19</v>
      </c>
      <c r="J32" s="5" t="s">
        <v>105</v>
      </c>
      <c r="K32" s="6" t="s">
        <v>114</v>
      </c>
    </row>
    <row r="33" ht="267" customHeight="1" spans="1:11">
      <c r="A33" s="5">
        <v>30</v>
      </c>
      <c r="B33" s="5" t="s">
        <v>115</v>
      </c>
      <c r="C33" s="5" t="s">
        <v>59</v>
      </c>
      <c r="D33" s="5" t="s">
        <v>15</v>
      </c>
      <c r="E33" s="5" t="s">
        <v>23</v>
      </c>
      <c r="F33" s="5" t="s">
        <v>116</v>
      </c>
      <c r="G33" s="10" t="str">
        <f>_xlfn.DISPIMG("ID_209FA969C1144571B17535149B971B53",1)</f>
        <v>=DISPIMG("ID_209FA969C1144571B17535149B971B53",1)</v>
      </c>
      <c r="H33" s="6" t="s">
        <v>117</v>
      </c>
      <c r="I33" s="11" t="s">
        <v>19</v>
      </c>
      <c r="J33" s="5" t="s">
        <v>105</v>
      </c>
      <c r="K33" s="6" t="s">
        <v>106</v>
      </c>
    </row>
    <row r="34" ht="136.5" customHeight="1" spans="1:11">
      <c r="A34" s="5">
        <v>31</v>
      </c>
      <c r="B34" s="5" t="s">
        <v>118</v>
      </c>
      <c r="C34" s="5" t="s">
        <v>111</v>
      </c>
      <c r="D34" s="5" t="s">
        <v>15</v>
      </c>
      <c r="E34" s="5" t="s">
        <v>23</v>
      </c>
      <c r="F34" s="5" t="s">
        <v>119</v>
      </c>
      <c r="G34" s="10" t="str">
        <f>_xlfn.DISPIMG("ID_9B41FA30B4634136BA15FA46134DC0E6",1)</f>
        <v>=DISPIMG("ID_9B41FA30B4634136BA15FA46134DC0E6",1)</v>
      </c>
      <c r="H34" s="6" t="s">
        <v>120</v>
      </c>
      <c r="I34" s="11" t="s">
        <v>19</v>
      </c>
      <c r="J34" s="5" t="s">
        <v>105</v>
      </c>
      <c r="K34" s="6" t="s">
        <v>106</v>
      </c>
    </row>
    <row r="35" ht="113" customHeight="1" spans="1:11">
      <c r="A35" s="5">
        <v>32</v>
      </c>
      <c r="B35" s="5" t="s">
        <v>121</v>
      </c>
      <c r="C35" s="5" t="s">
        <v>51</v>
      </c>
      <c r="D35" s="5" t="s">
        <v>15</v>
      </c>
      <c r="E35" s="5" t="s">
        <v>23</v>
      </c>
      <c r="F35" s="5" t="s">
        <v>122</v>
      </c>
      <c r="G35" s="10" t="str">
        <f>_xlfn.DISPIMG("ID_8D52625397C44190A7EFA406BEFB125A",1)</f>
        <v>=DISPIMG("ID_8D52625397C44190A7EFA406BEFB125A",1)</v>
      </c>
      <c r="H35" s="6" t="s">
        <v>123</v>
      </c>
      <c r="I35" s="11" t="s">
        <v>19</v>
      </c>
      <c r="J35" s="5" t="s">
        <v>105</v>
      </c>
      <c r="K35" s="6" t="s">
        <v>106</v>
      </c>
    </row>
    <row r="36" ht="113" customHeight="1" spans="1:11">
      <c r="A36" s="5">
        <v>33</v>
      </c>
      <c r="B36" s="5" t="s">
        <v>124</v>
      </c>
      <c r="C36" s="5" t="s">
        <v>111</v>
      </c>
      <c r="D36" s="5" t="s">
        <v>15</v>
      </c>
      <c r="E36" s="5" t="s">
        <v>34</v>
      </c>
      <c r="F36" s="5" t="s">
        <v>125</v>
      </c>
      <c r="G36" s="10" t="str">
        <f>_xlfn.DISPIMG("ID_F26D999C69154CF3AF997F195BA54FD8",1)</f>
        <v>=DISPIMG("ID_F26D999C69154CF3AF997F195BA54FD8",1)</v>
      </c>
      <c r="H36" s="6" t="s">
        <v>126</v>
      </c>
      <c r="I36" s="11" t="s">
        <v>19</v>
      </c>
      <c r="J36" s="5" t="s">
        <v>105</v>
      </c>
      <c r="K36" s="6" t="s">
        <v>114</v>
      </c>
    </row>
    <row r="37" ht="122" customHeight="1" spans="1:11">
      <c r="A37" s="5">
        <v>34</v>
      </c>
      <c r="B37" s="5" t="s">
        <v>127</v>
      </c>
      <c r="C37" s="5" t="s">
        <v>111</v>
      </c>
      <c r="D37" s="5" t="s">
        <v>15</v>
      </c>
      <c r="E37" s="5" t="s">
        <v>34</v>
      </c>
      <c r="F37" s="5" t="s">
        <v>128</v>
      </c>
      <c r="G37" s="10" t="str">
        <f>_xlfn.DISPIMG("ID_1A907DBEE79344368B87E5393660488A",1)</f>
        <v>=DISPIMG("ID_1A907DBEE79344368B87E5393660488A",1)</v>
      </c>
      <c r="H37" s="6" t="s">
        <v>129</v>
      </c>
      <c r="I37" s="11" t="s">
        <v>19</v>
      </c>
      <c r="J37" s="5" t="s">
        <v>105</v>
      </c>
      <c r="K37" s="6" t="s">
        <v>114</v>
      </c>
    </row>
    <row r="38" ht="194.5" customHeight="1" spans="1:11">
      <c r="A38" s="5">
        <v>35</v>
      </c>
      <c r="B38" s="5" t="s">
        <v>130</v>
      </c>
      <c r="C38" s="5" t="s">
        <v>111</v>
      </c>
      <c r="D38" s="5" t="s">
        <v>15</v>
      </c>
      <c r="E38" s="5" t="s">
        <v>34</v>
      </c>
      <c r="F38" s="5" t="s">
        <v>131</v>
      </c>
      <c r="G38" s="10" t="str">
        <f>_xlfn.DISPIMG("ID_4F75669D689242B491EA620D1B9235EB",1)</f>
        <v>=DISPIMG("ID_4F75669D689242B491EA620D1B9235EB",1)</v>
      </c>
      <c r="H38" s="6" t="s">
        <v>132</v>
      </c>
      <c r="I38" s="11" t="s">
        <v>19</v>
      </c>
      <c r="J38" s="5" t="s">
        <v>105</v>
      </c>
      <c r="K38" s="6" t="s">
        <v>114</v>
      </c>
    </row>
    <row r="39" ht="397.5" customHeight="1" spans="1:11">
      <c r="A39" s="5">
        <v>36</v>
      </c>
      <c r="B39" s="5" t="s">
        <v>133</v>
      </c>
      <c r="C39" s="5" t="s">
        <v>111</v>
      </c>
      <c r="D39" s="5" t="s">
        <v>15</v>
      </c>
      <c r="E39" s="5" t="s">
        <v>34</v>
      </c>
      <c r="F39" s="5" t="s">
        <v>134</v>
      </c>
      <c r="G39" s="10" t="str">
        <f>_xlfn.DISPIMG("ID_34E54EF78AC04312B7A7E070C5C2A95A",1)</f>
        <v>=DISPIMG("ID_34E54EF78AC04312B7A7E070C5C2A95A",1)</v>
      </c>
      <c r="H39" s="6" t="s">
        <v>135</v>
      </c>
      <c r="I39" s="11" t="s">
        <v>19</v>
      </c>
      <c r="J39" s="5" t="s">
        <v>105</v>
      </c>
      <c r="K39" s="6" t="s">
        <v>114</v>
      </c>
    </row>
    <row r="40" ht="180" customHeight="1" spans="1:11">
      <c r="A40" s="5">
        <v>37</v>
      </c>
      <c r="B40" s="5" t="s">
        <v>136</v>
      </c>
      <c r="C40" s="5" t="s">
        <v>111</v>
      </c>
      <c r="D40" s="5" t="s">
        <v>15</v>
      </c>
      <c r="E40" s="5" t="s">
        <v>23</v>
      </c>
      <c r="F40" s="5" t="s">
        <v>137</v>
      </c>
      <c r="G40" s="10" t="str">
        <f>_xlfn.DISPIMG("ID_09744E7D2A65441194C6D48F8263B8DC",1)</f>
        <v>=DISPIMG("ID_09744E7D2A65441194C6D48F8263B8DC",1)</v>
      </c>
      <c r="H40" s="6" t="s">
        <v>138</v>
      </c>
      <c r="I40" s="11" t="s">
        <v>19</v>
      </c>
      <c r="J40" s="5" t="s">
        <v>105</v>
      </c>
      <c r="K40" s="6" t="s">
        <v>106</v>
      </c>
    </row>
    <row r="41" ht="165.5" customHeight="1" spans="1:11">
      <c r="A41" s="5">
        <v>38</v>
      </c>
      <c r="B41" s="5" t="s">
        <v>139</v>
      </c>
      <c r="C41" s="5" t="s">
        <v>111</v>
      </c>
      <c r="D41" s="5" t="s">
        <v>15</v>
      </c>
      <c r="E41" s="5" t="s">
        <v>34</v>
      </c>
      <c r="F41" s="5" t="s">
        <v>140</v>
      </c>
      <c r="G41" s="10" t="str">
        <f>_xlfn.DISPIMG("ID_78C6D09CC79B4FF7A9A6E08872961B44",1)</f>
        <v>=DISPIMG("ID_78C6D09CC79B4FF7A9A6E08872961B44",1)</v>
      </c>
      <c r="H41" s="6" t="s">
        <v>141</v>
      </c>
      <c r="I41" s="11" t="s">
        <v>19</v>
      </c>
      <c r="J41" s="5" t="s">
        <v>105</v>
      </c>
      <c r="K41" s="6" t="s">
        <v>114</v>
      </c>
    </row>
    <row r="42" ht="122" customHeight="1" spans="1:11">
      <c r="A42" s="5">
        <v>39</v>
      </c>
      <c r="B42" s="5" t="s">
        <v>142</v>
      </c>
      <c r="C42" s="5" t="s">
        <v>111</v>
      </c>
      <c r="D42" s="5" t="s">
        <v>15</v>
      </c>
      <c r="E42" s="5" t="s">
        <v>34</v>
      </c>
      <c r="F42" s="5" t="s">
        <v>143</v>
      </c>
      <c r="G42" s="10" t="str">
        <f>_xlfn.DISPIMG("ID_E5AA1237C1D249E888359BCE7D1CEFDE",1)</f>
        <v>=DISPIMG("ID_E5AA1237C1D249E888359BCE7D1CEFDE",1)</v>
      </c>
      <c r="H42" s="6" t="s">
        <v>144</v>
      </c>
      <c r="I42" s="11" t="s">
        <v>19</v>
      </c>
      <c r="J42" s="5" t="s">
        <v>105</v>
      </c>
      <c r="K42" s="6" t="s">
        <v>114</v>
      </c>
    </row>
    <row r="43" ht="267" customHeight="1" spans="1:11">
      <c r="A43" s="5">
        <v>40</v>
      </c>
      <c r="B43" s="5" t="s">
        <v>145</v>
      </c>
      <c r="C43" s="5" t="s">
        <v>111</v>
      </c>
      <c r="D43" s="5" t="s">
        <v>15</v>
      </c>
      <c r="E43" s="5" t="s">
        <v>23</v>
      </c>
      <c r="F43" s="5" t="s">
        <v>146</v>
      </c>
      <c r="G43" s="10" t="str">
        <f>_xlfn.DISPIMG("ID_E3027CD4A12548CE9FD11F4C7A737605",1)</f>
        <v>=DISPIMG("ID_E3027CD4A12548CE9FD11F4C7A737605",1)</v>
      </c>
      <c r="H43" s="6" t="s">
        <v>147</v>
      </c>
      <c r="I43" s="11" t="s">
        <v>19</v>
      </c>
      <c r="J43" s="5" t="s">
        <v>105</v>
      </c>
      <c r="K43" s="6" t="s">
        <v>106</v>
      </c>
    </row>
    <row r="44" ht="151" customHeight="1" spans="1:11">
      <c r="A44" s="5">
        <v>41</v>
      </c>
      <c r="B44" s="5" t="s">
        <v>148</v>
      </c>
      <c r="C44" s="5" t="s">
        <v>111</v>
      </c>
      <c r="D44" s="5" t="s">
        <v>15</v>
      </c>
      <c r="E44" s="5" t="s">
        <v>34</v>
      </c>
      <c r="F44" s="5" t="s">
        <v>149</v>
      </c>
      <c r="G44" s="10" t="str">
        <f>_xlfn.DISPIMG("ID_91E7475910494AC6909F39EADD3115A3",1)</f>
        <v>=DISPIMG("ID_91E7475910494AC6909F39EADD3115A3",1)</v>
      </c>
      <c r="H44" s="6" t="s">
        <v>150</v>
      </c>
      <c r="I44" s="11" t="s">
        <v>19</v>
      </c>
      <c r="J44" s="5" t="s">
        <v>105</v>
      </c>
      <c r="K44" s="6" t="s">
        <v>114</v>
      </c>
    </row>
    <row r="45" ht="325" customHeight="1" spans="1:11">
      <c r="A45" s="5">
        <v>42</v>
      </c>
      <c r="B45" s="5" t="s">
        <v>151</v>
      </c>
      <c r="C45" s="5" t="s">
        <v>59</v>
      </c>
      <c r="D45" s="5" t="s">
        <v>15</v>
      </c>
      <c r="E45" s="5" t="s">
        <v>16</v>
      </c>
      <c r="F45" s="5" t="s">
        <v>152</v>
      </c>
      <c r="G45" s="10" t="str">
        <f>_xlfn.DISPIMG("ID_E1FB16B97A6C403DB646B9DCD9D6E37D",1)</f>
        <v>=DISPIMG("ID_E1FB16B97A6C403DB646B9DCD9D6E37D",1)</v>
      </c>
      <c r="H45" s="6" t="s">
        <v>153</v>
      </c>
      <c r="I45" s="11" t="s">
        <v>19</v>
      </c>
      <c r="J45" s="5" t="s">
        <v>105</v>
      </c>
      <c r="K45" s="6" t="s">
        <v>154</v>
      </c>
    </row>
    <row r="46" ht="223.5" customHeight="1" spans="1:11">
      <c r="A46" s="5">
        <v>43</v>
      </c>
      <c r="B46" s="5" t="s">
        <v>155</v>
      </c>
      <c r="C46" s="5" t="s">
        <v>59</v>
      </c>
      <c r="D46" s="5" t="s">
        <v>15</v>
      </c>
      <c r="E46" s="5" t="s">
        <v>23</v>
      </c>
      <c r="F46" s="5" t="s">
        <v>156</v>
      </c>
      <c r="G46" s="10" t="str">
        <f>_xlfn.DISPIMG("ID_485DA7CEE7D54B3999CFECEE434C687D",1)</f>
        <v>=DISPIMG("ID_485DA7CEE7D54B3999CFECEE434C687D",1)</v>
      </c>
      <c r="H46" s="6" t="s">
        <v>157</v>
      </c>
      <c r="I46" s="11" t="s">
        <v>19</v>
      </c>
      <c r="J46" s="5" t="s">
        <v>105</v>
      </c>
      <c r="K46" s="6" t="s">
        <v>106</v>
      </c>
    </row>
    <row r="47" ht="238" customHeight="1" spans="1:11">
      <c r="A47" s="5">
        <v>44</v>
      </c>
      <c r="B47" s="5" t="s">
        <v>158</v>
      </c>
      <c r="C47" s="5" t="s">
        <v>111</v>
      </c>
      <c r="D47" s="5" t="s">
        <v>15</v>
      </c>
      <c r="E47" s="5" t="s">
        <v>34</v>
      </c>
      <c r="F47" s="5" t="s">
        <v>159</v>
      </c>
      <c r="G47" s="10" t="str">
        <f>_xlfn.DISPIMG("ID_73D3671ACE5847CD835DD744576719BB",1)</f>
        <v>=DISPIMG("ID_73D3671ACE5847CD835DD744576719BB",1)</v>
      </c>
      <c r="H47" s="6" t="s">
        <v>160</v>
      </c>
      <c r="I47" s="11" t="s">
        <v>19</v>
      </c>
      <c r="J47" s="5" t="s">
        <v>105</v>
      </c>
      <c r="K47" s="6" t="s">
        <v>114</v>
      </c>
    </row>
    <row r="48" ht="122" customHeight="1" spans="1:11">
      <c r="A48" s="5">
        <v>45</v>
      </c>
      <c r="B48" s="5" t="s">
        <v>161</v>
      </c>
      <c r="C48" s="5" t="s">
        <v>111</v>
      </c>
      <c r="D48" s="5" t="s">
        <v>15</v>
      </c>
      <c r="E48" s="5" t="s">
        <v>23</v>
      </c>
      <c r="F48" s="5" t="s">
        <v>162</v>
      </c>
      <c r="G48" s="10" t="str">
        <f>_xlfn.DISPIMG("ID_92CD2EAB205E49FE9330CCEFE4D0EFBC",1)</f>
        <v>=DISPIMG("ID_92CD2EAB205E49FE9330CCEFE4D0EFBC",1)</v>
      </c>
      <c r="H48" s="6" t="s">
        <v>163</v>
      </c>
      <c r="I48" s="11" t="s">
        <v>19</v>
      </c>
      <c r="J48" s="5" t="s">
        <v>105</v>
      </c>
      <c r="K48" s="6" t="s">
        <v>106</v>
      </c>
    </row>
    <row r="49" ht="409.5" customHeight="1" spans="1:11">
      <c r="A49" s="5">
        <v>46</v>
      </c>
      <c r="B49" s="5" t="s">
        <v>164</v>
      </c>
      <c r="C49" s="5" t="s">
        <v>111</v>
      </c>
      <c r="D49" s="5" t="s">
        <v>15</v>
      </c>
      <c r="E49" s="5" t="s">
        <v>23</v>
      </c>
      <c r="F49" s="5" t="s">
        <v>165</v>
      </c>
      <c r="G49" s="10" t="str">
        <f>_xlfn.DISPIMG("ID_8ECDAD809E154334B904682E1643BF65",1)</f>
        <v>=DISPIMG("ID_8ECDAD809E154334B904682E1643BF65",1)</v>
      </c>
      <c r="H49" s="6" t="s">
        <v>166</v>
      </c>
      <c r="I49" s="11" t="s">
        <v>19</v>
      </c>
      <c r="J49" s="5" t="s">
        <v>105</v>
      </c>
      <c r="K49" s="6" t="s">
        <v>106</v>
      </c>
    </row>
    <row r="50" ht="238" customHeight="1" spans="1:11">
      <c r="A50" s="5">
        <v>47</v>
      </c>
      <c r="B50" s="5" t="s">
        <v>167</v>
      </c>
      <c r="C50" s="5" t="s">
        <v>111</v>
      </c>
      <c r="D50" s="5" t="s">
        <v>15</v>
      </c>
      <c r="E50" s="5" t="s">
        <v>23</v>
      </c>
      <c r="F50" s="5" t="s">
        <v>168</v>
      </c>
      <c r="G50" s="10" t="str">
        <f>_xlfn.DISPIMG("ID_7B963F70EE8F496686ED2F0D98C7154D",1)</f>
        <v>=DISPIMG("ID_7B963F70EE8F496686ED2F0D98C7154D",1)</v>
      </c>
      <c r="H50" s="6" t="s">
        <v>169</v>
      </c>
      <c r="I50" s="11" t="s">
        <v>19</v>
      </c>
      <c r="J50" s="5" t="s">
        <v>105</v>
      </c>
      <c r="K50" s="6" t="s">
        <v>106</v>
      </c>
    </row>
    <row r="51" ht="209" customHeight="1" spans="1:11">
      <c r="A51" s="5">
        <v>48</v>
      </c>
      <c r="B51" s="5" t="s">
        <v>170</v>
      </c>
      <c r="C51" s="5" t="s">
        <v>111</v>
      </c>
      <c r="D51" s="5" t="s">
        <v>15</v>
      </c>
      <c r="E51" s="5" t="s">
        <v>23</v>
      </c>
      <c r="F51" s="5" t="s">
        <v>171</v>
      </c>
      <c r="G51" s="10" t="str">
        <f>_xlfn.DISPIMG("ID_F3ED84D353D44B33966FC698A3908FC1",1)</f>
        <v>=DISPIMG("ID_F3ED84D353D44B33966FC698A3908FC1",1)</v>
      </c>
      <c r="H51" s="6" t="s">
        <v>172</v>
      </c>
      <c r="I51" s="11" t="s">
        <v>19</v>
      </c>
      <c r="J51" s="5" t="s">
        <v>105</v>
      </c>
      <c r="K51" s="6" t="s">
        <v>106</v>
      </c>
    </row>
    <row r="52" ht="238" customHeight="1" spans="1:11">
      <c r="A52" s="5">
        <v>49</v>
      </c>
      <c r="B52" s="5" t="s">
        <v>173</v>
      </c>
      <c r="C52" s="5" t="s">
        <v>59</v>
      </c>
      <c r="D52" s="5" t="s">
        <v>15</v>
      </c>
      <c r="E52" s="5" t="s">
        <v>34</v>
      </c>
      <c r="F52" s="5" t="s">
        <v>174</v>
      </c>
      <c r="G52" s="10" t="str">
        <f>_xlfn.DISPIMG("ID_DA49AD4B3B4A4F2AAB77912E0EDE2BB2",1)</f>
        <v>=DISPIMG("ID_DA49AD4B3B4A4F2AAB77912E0EDE2BB2",1)</v>
      </c>
      <c r="H52" s="6" t="s">
        <v>175</v>
      </c>
      <c r="I52" s="11" t="s">
        <v>19</v>
      </c>
      <c r="J52" s="5" t="s">
        <v>105</v>
      </c>
      <c r="K52" s="6" t="s">
        <v>114</v>
      </c>
    </row>
    <row r="53" ht="165.5" customHeight="1" spans="1:11">
      <c r="A53" s="5">
        <v>50</v>
      </c>
      <c r="B53" s="5" t="s">
        <v>176</v>
      </c>
      <c r="C53" s="5" t="s">
        <v>177</v>
      </c>
      <c r="D53" s="5" t="s">
        <v>51</v>
      </c>
      <c r="E53" s="5" t="s">
        <v>23</v>
      </c>
      <c r="F53" s="5" t="s">
        <v>51</v>
      </c>
      <c r="G53" s="10" t="str">
        <f>_xlfn.DISPIMG("ID_442A0252F9AF410C92A1E3182D80EDB5",1)</f>
        <v>=DISPIMG("ID_442A0252F9AF410C92A1E3182D80EDB5",1)</v>
      </c>
      <c r="H53" s="6" t="s">
        <v>178</v>
      </c>
      <c r="I53" s="11" t="s">
        <v>19</v>
      </c>
      <c r="J53" s="5" t="s">
        <v>105</v>
      </c>
      <c r="K53" s="6" t="s">
        <v>179</v>
      </c>
    </row>
    <row r="54" ht="209" customHeight="1" spans="1:11">
      <c r="A54" s="5">
        <v>51</v>
      </c>
      <c r="B54" s="5" t="s">
        <v>180</v>
      </c>
      <c r="C54" s="5" t="s">
        <v>91</v>
      </c>
      <c r="D54" s="5" t="s">
        <v>51</v>
      </c>
      <c r="E54" s="5" t="s">
        <v>23</v>
      </c>
      <c r="F54" s="5" t="s">
        <v>51</v>
      </c>
      <c r="G54" s="10" t="str">
        <f>_xlfn.DISPIMG("ID_5B1C6042B9174267B1C49ADC3C5C1FDB",1)</f>
        <v>=DISPIMG("ID_5B1C6042B9174267B1C49ADC3C5C1FDB",1)</v>
      </c>
      <c r="H54" s="6" t="s">
        <v>181</v>
      </c>
      <c r="I54" s="11" t="s">
        <v>19</v>
      </c>
      <c r="J54" s="5" t="s">
        <v>105</v>
      </c>
      <c r="K54" s="6" t="s">
        <v>179</v>
      </c>
    </row>
    <row r="55" ht="209" customHeight="1" spans="1:11">
      <c r="A55" s="5">
        <v>52</v>
      </c>
      <c r="B55" s="5" t="s">
        <v>182</v>
      </c>
      <c r="C55" s="5" t="s">
        <v>91</v>
      </c>
      <c r="D55" s="5" t="s">
        <v>51</v>
      </c>
      <c r="E55" s="5" t="s">
        <v>23</v>
      </c>
      <c r="F55" s="5" t="s">
        <v>183</v>
      </c>
      <c r="G55" s="10" t="str">
        <f>_xlfn.DISPIMG("ID_CBDA4B95FF33433F9495A6EEFC3FEB4B",1)</f>
        <v>=DISPIMG("ID_CBDA4B95FF33433F9495A6EEFC3FEB4B",1)</v>
      </c>
      <c r="H55" s="6" t="s">
        <v>184</v>
      </c>
      <c r="I55" s="11" t="s">
        <v>19</v>
      </c>
      <c r="J55" s="5" t="s">
        <v>105</v>
      </c>
      <c r="K55" s="6" t="s">
        <v>179</v>
      </c>
    </row>
    <row r="56" ht="113" customHeight="1" spans="1:11">
      <c r="A56" s="5">
        <v>53</v>
      </c>
      <c r="B56" s="5" t="s">
        <v>185</v>
      </c>
      <c r="C56" s="5" t="s">
        <v>59</v>
      </c>
      <c r="D56" s="5" t="s">
        <v>51</v>
      </c>
      <c r="E56" s="5" t="s">
        <v>34</v>
      </c>
      <c r="F56" s="5" t="s">
        <v>186</v>
      </c>
      <c r="G56" s="10" t="str">
        <f>_xlfn.DISPIMG("ID_2CA7D1E81DCE408CA3923417D6C8773D",1)</f>
        <v>=DISPIMG("ID_2CA7D1E81DCE408CA3923417D6C8773D",1)</v>
      </c>
      <c r="H56" s="6" t="s">
        <v>187</v>
      </c>
      <c r="I56" s="11" t="s">
        <v>19</v>
      </c>
      <c r="J56" s="5" t="s">
        <v>105</v>
      </c>
      <c r="K56" s="6" t="s">
        <v>188</v>
      </c>
    </row>
    <row r="57" ht="180" customHeight="1" spans="1:11">
      <c r="A57" s="5">
        <v>54</v>
      </c>
      <c r="B57" s="5" t="s">
        <v>189</v>
      </c>
      <c r="C57" s="5" t="s">
        <v>111</v>
      </c>
      <c r="D57" s="5" t="s">
        <v>51</v>
      </c>
      <c r="E57" s="5" t="s">
        <v>34</v>
      </c>
      <c r="F57" s="5" t="s">
        <v>190</v>
      </c>
      <c r="G57" s="10" t="str">
        <f>_xlfn.DISPIMG("ID_9A63C0C346C84111A62B89B7F0A5181C",1)</f>
        <v>=DISPIMG("ID_9A63C0C346C84111A62B89B7F0A5181C",1)</v>
      </c>
      <c r="H57" s="6" t="s">
        <v>191</v>
      </c>
      <c r="I57" s="11" t="s">
        <v>19</v>
      </c>
      <c r="J57" s="5" t="s">
        <v>105</v>
      </c>
      <c r="K57" s="6" t="s">
        <v>188</v>
      </c>
    </row>
    <row r="58" ht="165.5" customHeight="1" spans="1:11">
      <c r="A58" s="5">
        <v>55</v>
      </c>
      <c r="B58" s="5" t="s">
        <v>192</v>
      </c>
      <c r="C58" s="5" t="s">
        <v>193</v>
      </c>
      <c r="D58" s="5" t="s">
        <v>51</v>
      </c>
      <c r="E58" s="5" t="s">
        <v>34</v>
      </c>
      <c r="F58" s="5" t="s">
        <v>194</v>
      </c>
      <c r="G58" s="10" t="str">
        <f>_xlfn.DISPIMG("ID_3F6E65D6E63B494E8B3182EC986F209F",1)</f>
        <v>=DISPIMG("ID_3F6E65D6E63B494E8B3182EC986F209F",1)</v>
      </c>
      <c r="H58" s="6" t="s">
        <v>195</v>
      </c>
      <c r="I58" s="11" t="s">
        <v>19</v>
      </c>
      <c r="J58" s="5" t="s">
        <v>105</v>
      </c>
      <c r="K58" s="6" t="s">
        <v>188</v>
      </c>
    </row>
    <row r="59" ht="151" customHeight="1" spans="1:11">
      <c r="A59" s="5">
        <v>56</v>
      </c>
      <c r="B59" s="5" t="s">
        <v>196</v>
      </c>
      <c r="C59" s="5" t="s">
        <v>197</v>
      </c>
      <c r="D59" s="5" t="s">
        <v>51</v>
      </c>
      <c r="E59" s="5" t="s">
        <v>34</v>
      </c>
      <c r="F59" s="5" t="s">
        <v>198</v>
      </c>
      <c r="G59" s="10" t="str">
        <f>_xlfn.DISPIMG("ID_AE70C533FF8B4123835109A5F583B5A5",1)</f>
        <v>=DISPIMG("ID_AE70C533FF8B4123835109A5F583B5A5",1)</v>
      </c>
      <c r="H59" s="6" t="s">
        <v>199</v>
      </c>
      <c r="I59" s="11" t="s">
        <v>19</v>
      </c>
      <c r="J59" s="5" t="s">
        <v>105</v>
      </c>
      <c r="K59" s="6" t="s">
        <v>188</v>
      </c>
    </row>
    <row r="60" ht="252.5" customHeight="1" spans="1:11">
      <c r="A60" s="5">
        <v>57</v>
      </c>
      <c r="B60" s="5" t="s">
        <v>200</v>
      </c>
      <c r="C60" s="5" t="s">
        <v>91</v>
      </c>
      <c r="D60" s="5" t="s">
        <v>51</v>
      </c>
      <c r="E60" s="5" t="s">
        <v>34</v>
      </c>
      <c r="F60" s="5" t="s">
        <v>201</v>
      </c>
      <c r="G60" s="10" t="str">
        <f>_xlfn.DISPIMG("ID_BC619E016B314639891C1380B2CE3554",1)</f>
        <v>=DISPIMG("ID_BC619E016B314639891C1380B2CE3554",1)</v>
      </c>
      <c r="H60" s="6" t="s">
        <v>202</v>
      </c>
      <c r="I60" s="11" t="s">
        <v>19</v>
      </c>
      <c r="J60" s="5" t="s">
        <v>105</v>
      </c>
      <c r="K60" s="6" t="s">
        <v>188</v>
      </c>
    </row>
    <row r="61" ht="325" customHeight="1" spans="1:11">
      <c r="A61" s="5">
        <v>58</v>
      </c>
      <c r="B61" s="5" t="s">
        <v>203</v>
      </c>
      <c r="C61" s="5" t="s">
        <v>197</v>
      </c>
      <c r="D61" s="5" t="s">
        <v>51</v>
      </c>
      <c r="E61" s="5" t="s">
        <v>34</v>
      </c>
      <c r="F61" s="5" t="s">
        <v>51</v>
      </c>
      <c r="G61" s="10" t="str">
        <f>_xlfn.DISPIMG("ID_12FE85A9343F4D91A6FF99CD279037AE",1)</f>
        <v>=DISPIMG("ID_12FE85A9343F4D91A6FF99CD279037AE",1)</v>
      </c>
      <c r="H61" s="6" t="s">
        <v>204</v>
      </c>
      <c r="I61" s="11" t="s">
        <v>19</v>
      </c>
      <c r="J61" s="5" t="s">
        <v>105</v>
      </c>
      <c r="K61" s="6" t="s">
        <v>188</v>
      </c>
    </row>
    <row r="62" ht="165.5" customHeight="1" spans="1:11">
      <c r="A62" s="5">
        <v>59</v>
      </c>
      <c r="B62" s="5" t="s">
        <v>205</v>
      </c>
      <c r="C62" s="5" t="s">
        <v>14</v>
      </c>
      <c r="D62" s="5" t="s">
        <v>51</v>
      </c>
      <c r="E62" s="5" t="s">
        <v>34</v>
      </c>
      <c r="F62" s="5" t="s">
        <v>206</v>
      </c>
      <c r="G62" s="10" t="str">
        <f>_xlfn.DISPIMG("ID_64D7FD888C3547DA8B098C0B60826072",1)</f>
        <v>=DISPIMG("ID_64D7FD888C3547DA8B098C0B60826072",1)</v>
      </c>
      <c r="H62" s="6" t="s">
        <v>207</v>
      </c>
      <c r="I62" s="11" t="s">
        <v>19</v>
      </c>
      <c r="J62" s="5" t="s">
        <v>105</v>
      </c>
      <c r="K62" s="6" t="s">
        <v>188</v>
      </c>
    </row>
    <row r="63" ht="267" customHeight="1" spans="1:11">
      <c r="A63" s="5">
        <v>60</v>
      </c>
      <c r="B63" s="5" t="s">
        <v>208</v>
      </c>
      <c r="C63" s="5" t="s">
        <v>177</v>
      </c>
      <c r="D63" s="5" t="s">
        <v>51</v>
      </c>
      <c r="E63" s="5" t="s">
        <v>34</v>
      </c>
      <c r="F63" s="5" t="s">
        <v>51</v>
      </c>
      <c r="G63" s="10" t="str">
        <f>_xlfn.DISPIMG("ID_5E43E6E7525941EBB60C028DA18229F7",1)</f>
        <v>=DISPIMG("ID_5E43E6E7525941EBB60C028DA18229F7",1)</v>
      </c>
      <c r="H63" s="6" t="s">
        <v>209</v>
      </c>
      <c r="I63" s="11" t="s">
        <v>19</v>
      </c>
      <c r="J63" s="5" t="s">
        <v>105</v>
      </c>
      <c r="K63" s="6" t="s">
        <v>188</v>
      </c>
    </row>
  </sheetData>
  <autoFilter xmlns:etc="http://www.wps.cn/officeDocument/2017/etCustomData" ref="A3:K63" etc:filterBottomFollowUsedRange="0">
    <extLst/>
  </autoFilter>
  <mergeCells count="2">
    <mergeCell ref="A1:K1"/>
    <mergeCell ref="A2:K2"/>
  </mergeCells>
  <hyperlinks>
    <hyperlink ref="I4" r:id="rId1" display="查看导师主页"/>
    <hyperlink ref="I5" r:id="rId2" display="查看导师主页"/>
    <hyperlink ref="I6" r:id="rId3" display="查看导师主页"/>
    <hyperlink ref="I7" r:id="rId4" display="查看导师主页"/>
    <hyperlink ref="I8" r:id="rId5" display="查看导师主页"/>
    <hyperlink ref="I9" r:id="rId6" display="查看导师主页"/>
    <hyperlink ref="I10" r:id="rId7" display="查看导师主页"/>
    <hyperlink ref="I11" r:id="rId8" display="查看导师主页"/>
    <hyperlink ref="I12" r:id="rId9" display="查看导师主页"/>
    <hyperlink ref="I13" r:id="rId10" display="查看导师主页"/>
    <hyperlink ref="I14" r:id="rId11" display="查看导师主页"/>
    <hyperlink ref="I15" r:id="rId12" display="查看导师主页"/>
    <hyperlink ref="I16" r:id="rId13" display="查看导师主页"/>
    <hyperlink ref="I17" r:id="rId14" display="查看导师主页"/>
    <hyperlink ref="I18" r:id="rId15" display="查看导师主页"/>
    <hyperlink ref="I19" r:id="rId16" display="查看导师主页"/>
    <hyperlink ref="I20" r:id="rId17" display="查看导师主页"/>
    <hyperlink ref="I21" r:id="rId18" display="查看导师主页"/>
    <hyperlink ref="I22" r:id="rId19" display="查看导师主页"/>
    <hyperlink ref="I23" r:id="rId20" display="查看导师主页"/>
    <hyperlink ref="I24" r:id="rId21" display="查看导师主页"/>
    <hyperlink ref="I25" r:id="rId22" display="查看导师主页"/>
    <hyperlink ref="I26" r:id="rId23" display="查看导师主页"/>
    <hyperlink ref="I27" r:id="rId24" display="查看导师主页"/>
    <hyperlink ref="I28" r:id="rId25" display="查看导师主页"/>
    <hyperlink ref="I29" r:id="rId26" display="查看导师主页"/>
    <hyperlink ref="I30" r:id="rId27" display="查看导师主页"/>
    <hyperlink ref="I31" r:id="rId28" display="查看导师主页"/>
    <hyperlink ref="I32" r:id="rId29" display="查看导师主页"/>
    <hyperlink ref="I33" r:id="rId30" display="查看导师主页"/>
    <hyperlink ref="I34" r:id="rId31" display="查看导师主页"/>
    <hyperlink ref="I35" r:id="rId32" display="查看导师主页"/>
    <hyperlink ref="I36" r:id="rId33" display="查看导师主页"/>
    <hyperlink ref="I37" r:id="rId34" display="查看导师主页"/>
    <hyperlink ref="I38" r:id="rId35" display="查看导师主页"/>
    <hyperlink ref="I39" r:id="rId36" display="查看导师主页"/>
    <hyperlink ref="I40" r:id="rId37" display="查看导师主页"/>
    <hyperlink ref="I41" r:id="rId38" display="查看导师主页"/>
    <hyperlink ref="I42" r:id="rId39" display="查看导师主页"/>
    <hyperlink ref="I43" r:id="rId40" display="查看导师主页"/>
    <hyperlink ref="I44" r:id="rId41" display="查看导师主页"/>
    <hyperlink ref="I45" r:id="rId42" display="查看导师主页"/>
    <hyperlink ref="I46" r:id="rId43" display="查看导师主页"/>
    <hyperlink ref="I47" r:id="rId44" display="查看导师主页"/>
    <hyperlink ref="I48" r:id="rId45" display="查看导师主页"/>
    <hyperlink ref="I49" r:id="rId46" display="查看导师主页"/>
    <hyperlink ref="I50" r:id="rId47" display="查看导师主页"/>
    <hyperlink ref="I51" r:id="rId48" display="查看导师主页"/>
    <hyperlink ref="I52" r:id="rId49" display="查看导师主页"/>
    <hyperlink ref="I53" r:id="rId50" display="查看导师主页"/>
    <hyperlink ref="I54" r:id="rId51" display="查看导师主页"/>
    <hyperlink ref="I55" r:id="rId52" display="查看导师主页"/>
    <hyperlink ref="I56" r:id="rId53" display="查看导师主页"/>
    <hyperlink ref="I57" r:id="rId54" display="查看导师主页"/>
    <hyperlink ref="I58" r:id="rId55" display="查看导师主页"/>
    <hyperlink ref="I59" r:id="rId56" display="查看导师主页"/>
    <hyperlink ref="I60" r:id="rId57" display="查看导师主页"/>
    <hyperlink ref="I61" r:id="rId58" display="查看导师主页"/>
    <hyperlink ref="I62" r:id="rId59" display="查看导师主页"/>
    <hyperlink ref="I63" r:id="rId60" display="查看导师主页"/>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18"/>
  <sheetViews>
    <sheetView workbookViewId="0">
      <pane ySplit="2" topLeftCell="A3" activePane="bottomLeft" state="frozen"/>
      <selection/>
      <selection pane="bottomLeft" activeCell="A1" sqref="A1:K1"/>
    </sheetView>
  </sheetViews>
  <sheetFormatPr defaultColWidth="9" defaultRowHeight="14"/>
  <cols>
    <col min="1" max="1" width="6" customWidth="1"/>
    <col min="2" max="2" width="34" customWidth="1"/>
    <col min="3" max="3" width="9" customWidth="1"/>
    <col min="4" max="4" width="15" customWidth="1"/>
    <col min="5" max="5" width="11" customWidth="1"/>
    <col min="6" max="6" width="16" customWidth="1"/>
    <col min="7" max="7" width="18" customWidth="1"/>
    <col min="8" max="8" width="30" customWidth="1"/>
    <col min="9" max="9" width="24" customWidth="1"/>
    <col min="10" max="10" width="70" customWidth="1"/>
    <col min="11" max="11" width="44" customWidth="1"/>
  </cols>
  <sheetData>
    <row r="1" ht="24" customHeight="1" spans="1:11">
      <c r="A1" s="1" t="s">
        <v>210</v>
      </c>
    </row>
    <row r="2" ht="16.5" spans="1:11">
      <c r="A2" s="4" t="s">
        <v>2</v>
      </c>
      <c r="B2" s="4" t="s">
        <v>211</v>
      </c>
      <c r="C2" s="4" t="s">
        <v>212</v>
      </c>
      <c r="D2" s="4" t="s">
        <v>3</v>
      </c>
      <c r="E2" s="4" t="s">
        <v>4</v>
      </c>
      <c r="F2" s="4" t="s">
        <v>5</v>
      </c>
      <c r="G2" s="4" t="s">
        <v>6</v>
      </c>
      <c r="H2" s="4" t="s">
        <v>7</v>
      </c>
      <c r="I2" s="4" t="s">
        <v>213</v>
      </c>
      <c r="J2" s="4" t="s">
        <v>9</v>
      </c>
      <c r="K2" s="4" t="s">
        <v>214</v>
      </c>
    </row>
    <row r="3" ht="272" customHeight="1" spans="1:11">
      <c r="A3" s="5">
        <v>1</v>
      </c>
      <c r="B3" s="6" t="s">
        <v>77</v>
      </c>
      <c r="C3" s="5" t="s">
        <v>215</v>
      </c>
      <c r="D3" s="5" t="s">
        <v>13</v>
      </c>
      <c r="E3" s="5" t="s">
        <v>14</v>
      </c>
      <c r="F3" s="5" t="s">
        <v>51</v>
      </c>
      <c r="G3" s="5" t="s">
        <v>51</v>
      </c>
      <c r="H3" s="6" t="s">
        <v>17</v>
      </c>
      <c r="I3" s="6" t="s">
        <v>216</v>
      </c>
      <c r="J3" s="6" t="s">
        <v>18</v>
      </c>
      <c r="K3" s="7" t="s">
        <v>217</v>
      </c>
    </row>
    <row r="4" ht="146" customHeight="1" spans="1:11">
      <c r="A4" s="5">
        <v>2</v>
      </c>
      <c r="B4" s="6" t="s">
        <v>77</v>
      </c>
      <c r="C4" s="5" t="s">
        <v>215</v>
      </c>
      <c r="D4" s="5" t="s">
        <v>22</v>
      </c>
      <c r="E4" s="5" t="s">
        <v>14</v>
      </c>
      <c r="F4" s="5" t="s">
        <v>51</v>
      </c>
      <c r="G4" s="5" t="s">
        <v>51</v>
      </c>
      <c r="H4" s="6" t="s">
        <v>24</v>
      </c>
      <c r="I4" s="6" t="s">
        <v>218</v>
      </c>
      <c r="J4" s="6" t="s">
        <v>25</v>
      </c>
      <c r="K4" s="7" t="s">
        <v>219</v>
      </c>
    </row>
    <row r="5" ht="202" customHeight="1" spans="1:11">
      <c r="A5" s="5">
        <v>3</v>
      </c>
      <c r="B5" s="6" t="s">
        <v>77</v>
      </c>
      <c r="C5" s="5" t="s">
        <v>215</v>
      </c>
      <c r="D5" s="5" t="s">
        <v>27</v>
      </c>
      <c r="E5" s="5" t="s">
        <v>14</v>
      </c>
      <c r="F5" s="5" t="s">
        <v>51</v>
      </c>
      <c r="G5" s="5" t="s">
        <v>51</v>
      </c>
      <c r="H5" s="6" t="s">
        <v>220</v>
      </c>
      <c r="I5" s="6" t="s">
        <v>221</v>
      </c>
      <c r="J5" s="6" t="s">
        <v>29</v>
      </c>
      <c r="K5" s="7" t="s">
        <v>222</v>
      </c>
    </row>
    <row r="6" ht="174" customHeight="1" spans="1:11">
      <c r="A6" s="5">
        <v>4</v>
      </c>
      <c r="B6" s="6" t="s">
        <v>77</v>
      </c>
      <c r="C6" s="5" t="s">
        <v>215</v>
      </c>
      <c r="D6" s="5" t="s">
        <v>30</v>
      </c>
      <c r="E6" s="5" t="s">
        <v>14</v>
      </c>
      <c r="F6" s="5" t="s">
        <v>51</v>
      </c>
      <c r="G6" s="5" t="s">
        <v>51</v>
      </c>
      <c r="H6" s="6" t="s">
        <v>31</v>
      </c>
      <c r="I6" s="6" t="s">
        <v>223</v>
      </c>
      <c r="J6" s="6" t="s">
        <v>32</v>
      </c>
      <c r="K6" s="7" t="s">
        <v>224</v>
      </c>
    </row>
    <row r="7" ht="160" customHeight="1" spans="1:11">
      <c r="A7" s="5">
        <v>5</v>
      </c>
      <c r="B7" s="6" t="s">
        <v>77</v>
      </c>
      <c r="C7" s="5" t="s">
        <v>215</v>
      </c>
      <c r="D7" s="5" t="s">
        <v>33</v>
      </c>
      <c r="E7" s="5" t="s">
        <v>14</v>
      </c>
      <c r="F7" s="5" t="s">
        <v>51</v>
      </c>
      <c r="G7" s="5" t="s">
        <v>51</v>
      </c>
      <c r="H7" s="6" t="s">
        <v>35</v>
      </c>
      <c r="I7" s="6" t="s">
        <v>225</v>
      </c>
      <c r="J7" s="6" t="s">
        <v>36</v>
      </c>
      <c r="K7" s="7" t="s">
        <v>226</v>
      </c>
    </row>
    <row r="8" ht="90" customHeight="1" spans="1:11">
      <c r="A8" s="5">
        <v>6</v>
      </c>
      <c r="B8" s="6" t="s">
        <v>77</v>
      </c>
      <c r="C8" s="5" t="s">
        <v>215</v>
      </c>
      <c r="D8" s="5" t="s">
        <v>38</v>
      </c>
      <c r="E8" s="5" t="s">
        <v>14</v>
      </c>
      <c r="F8" s="5" t="s">
        <v>51</v>
      </c>
      <c r="G8" s="5" t="s">
        <v>51</v>
      </c>
      <c r="H8" s="6" t="s">
        <v>39</v>
      </c>
      <c r="I8" s="6" t="s">
        <v>227</v>
      </c>
      <c r="J8" s="6" t="s">
        <v>40</v>
      </c>
      <c r="K8" s="7" t="s">
        <v>228</v>
      </c>
    </row>
    <row r="9" ht="400" customHeight="1" spans="1:11">
      <c r="A9" s="5">
        <v>7</v>
      </c>
      <c r="B9" s="6" t="s">
        <v>77</v>
      </c>
      <c r="C9" s="5" t="s">
        <v>215</v>
      </c>
      <c r="D9" s="5" t="s">
        <v>41</v>
      </c>
      <c r="E9" s="5" t="s">
        <v>14</v>
      </c>
      <c r="F9" s="5" t="s">
        <v>51</v>
      </c>
      <c r="G9" s="5" t="s">
        <v>51</v>
      </c>
      <c r="H9" s="6" t="s">
        <v>42</v>
      </c>
      <c r="I9" s="6" t="s">
        <v>229</v>
      </c>
      <c r="J9" s="6" t="s">
        <v>43</v>
      </c>
      <c r="K9" s="7" t="s">
        <v>230</v>
      </c>
    </row>
    <row r="10" ht="146" customHeight="1" spans="1:11">
      <c r="A10" s="5">
        <v>8</v>
      </c>
      <c r="B10" s="6" t="s">
        <v>77</v>
      </c>
      <c r="C10" s="5" t="s">
        <v>215</v>
      </c>
      <c r="D10" s="5" t="s">
        <v>44</v>
      </c>
      <c r="E10" s="5" t="s">
        <v>14</v>
      </c>
      <c r="F10" s="5" t="s">
        <v>51</v>
      </c>
      <c r="G10" s="5" t="s">
        <v>51</v>
      </c>
      <c r="H10" s="6" t="s">
        <v>45</v>
      </c>
      <c r="I10" s="6" t="s">
        <v>231</v>
      </c>
      <c r="J10" s="6" t="s">
        <v>46</v>
      </c>
      <c r="K10" s="7" t="s">
        <v>232</v>
      </c>
    </row>
    <row r="11" ht="76" customHeight="1" spans="1:11">
      <c r="A11" s="5">
        <v>9</v>
      </c>
      <c r="B11" s="6" t="s">
        <v>77</v>
      </c>
      <c r="C11" s="5" t="s">
        <v>215</v>
      </c>
      <c r="D11" s="5" t="s">
        <v>47</v>
      </c>
      <c r="E11" s="5" t="s">
        <v>14</v>
      </c>
      <c r="F11" s="5" t="s">
        <v>51</v>
      </c>
      <c r="G11" s="5" t="s">
        <v>51</v>
      </c>
      <c r="H11" s="6" t="s">
        <v>48</v>
      </c>
      <c r="I11" s="6" t="s">
        <v>233</v>
      </c>
      <c r="J11" s="6" t="s">
        <v>49</v>
      </c>
      <c r="K11" s="7" t="s">
        <v>234</v>
      </c>
    </row>
    <row r="12" ht="188" customHeight="1" spans="1:11">
      <c r="A12" s="5">
        <v>10</v>
      </c>
      <c r="B12" s="6" t="s">
        <v>77</v>
      </c>
      <c r="C12" s="5" t="s">
        <v>215</v>
      </c>
      <c r="D12" s="5" t="s">
        <v>50</v>
      </c>
      <c r="E12" s="5" t="s">
        <v>14</v>
      </c>
      <c r="F12" s="5" t="s">
        <v>51</v>
      </c>
      <c r="G12" s="5" t="s">
        <v>51</v>
      </c>
      <c r="H12" s="6" t="s">
        <v>52</v>
      </c>
      <c r="I12" s="6" t="s">
        <v>235</v>
      </c>
      <c r="J12" s="6" t="s">
        <v>53</v>
      </c>
      <c r="K12" s="7" t="s">
        <v>236</v>
      </c>
    </row>
    <row r="13" ht="202" customHeight="1" spans="1:11">
      <c r="A13" s="5">
        <v>11</v>
      </c>
      <c r="B13" s="6" t="s">
        <v>77</v>
      </c>
      <c r="C13" s="5" t="s">
        <v>215</v>
      </c>
      <c r="D13" s="5" t="s">
        <v>55</v>
      </c>
      <c r="E13" s="5" t="s">
        <v>14</v>
      </c>
      <c r="F13" s="5" t="s">
        <v>51</v>
      </c>
      <c r="G13" s="5" t="s">
        <v>51</v>
      </c>
      <c r="H13" s="6" t="s">
        <v>237</v>
      </c>
      <c r="I13" s="6" t="s">
        <v>238</v>
      </c>
      <c r="J13" s="6" t="s">
        <v>57</v>
      </c>
      <c r="K13" s="7" t="s">
        <v>239</v>
      </c>
    </row>
    <row r="14" ht="146" customHeight="1" spans="1:11">
      <c r="A14" s="5">
        <v>12</v>
      </c>
      <c r="B14" s="6" t="s">
        <v>77</v>
      </c>
      <c r="C14" s="5" t="s">
        <v>215</v>
      </c>
      <c r="D14" s="5" t="s">
        <v>58</v>
      </c>
      <c r="E14" s="5" t="s">
        <v>59</v>
      </c>
      <c r="F14" s="5" t="s">
        <v>51</v>
      </c>
      <c r="G14" s="5" t="s">
        <v>51</v>
      </c>
      <c r="H14" s="6" t="s">
        <v>60</v>
      </c>
      <c r="I14" s="6" t="s">
        <v>240</v>
      </c>
      <c r="J14" s="6" t="s">
        <v>61</v>
      </c>
      <c r="K14" s="7" t="s">
        <v>241</v>
      </c>
    </row>
    <row r="15" ht="244" customHeight="1" spans="1:11">
      <c r="A15" s="5">
        <v>13</v>
      </c>
      <c r="B15" s="6" t="s">
        <v>77</v>
      </c>
      <c r="C15" s="5" t="s">
        <v>215</v>
      </c>
      <c r="D15" s="5" t="s">
        <v>62</v>
      </c>
      <c r="E15" s="5" t="s">
        <v>59</v>
      </c>
      <c r="F15" s="5" t="s">
        <v>51</v>
      </c>
      <c r="G15" s="5" t="s">
        <v>51</v>
      </c>
      <c r="H15" s="6" t="s">
        <v>242</v>
      </c>
      <c r="I15" s="6" t="s">
        <v>243</v>
      </c>
      <c r="J15" s="6" t="s">
        <v>64</v>
      </c>
      <c r="K15" s="7" t="s">
        <v>244</v>
      </c>
    </row>
    <row r="16" ht="76" customHeight="1" spans="1:11">
      <c r="A16" s="5">
        <v>14</v>
      </c>
      <c r="B16" s="6" t="s">
        <v>77</v>
      </c>
      <c r="C16" s="5" t="s">
        <v>215</v>
      </c>
      <c r="D16" s="5" t="s">
        <v>65</v>
      </c>
      <c r="E16" s="5" t="s">
        <v>59</v>
      </c>
      <c r="F16" s="5" t="s">
        <v>51</v>
      </c>
      <c r="G16" s="5" t="s">
        <v>51</v>
      </c>
      <c r="H16" s="6" t="s">
        <v>66</v>
      </c>
      <c r="I16" s="6" t="s">
        <v>245</v>
      </c>
      <c r="J16" s="6" t="s">
        <v>67</v>
      </c>
      <c r="K16" s="7" t="s">
        <v>246</v>
      </c>
    </row>
    <row r="17" ht="146" customHeight="1" spans="1:11">
      <c r="A17" s="5">
        <v>15</v>
      </c>
      <c r="B17" s="6" t="s">
        <v>77</v>
      </c>
      <c r="C17" s="5" t="s">
        <v>215</v>
      </c>
      <c r="D17" s="5" t="s">
        <v>68</v>
      </c>
      <c r="E17" s="5" t="s">
        <v>59</v>
      </c>
      <c r="F17" s="5" t="s">
        <v>51</v>
      </c>
      <c r="G17" s="5" t="s">
        <v>51</v>
      </c>
      <c r="H17" s="6" t="s">
        <v>69</v>
      </c>
      <c r="I17" s="6" t="s">
        <v>247</v>
      </c>
      <c r="J17" s="6" t="s">
        <v>70</v>
      </c>
      <c r="K17" s="7" t="s">
        <v>248</v>
      </c>
    </row>
    <row r="18" ht="160" customHeight="1" spans="1:11">
      <c r="A18" s="5">
        <v>16</v>
      </c>
      <c r="B18" s="6" t="s">
        <v>77</v>
      </c>
      <c r="C18" s="5" t="s">
        <v>215</v>
      </c>
      <c r="D18" s="5" t="s">
        <v>71</v>
      </c>
      <c r="E18" s="5" t="s">
        <v>59</v>
      </c>
      <c r="F18" s="5" t="s">
        <v>51</v>
      </c>
      <c r="G18" s="5" t="s">
        <v>51</v>
      </c>
      <c r="H18" s="6" t="s">
        <v>72</v>
      </c>
      <c r="I18" s="6" t="s">
        <v>249</v>
      </c>
      <c r="J18" s="6" t="s">
        <v>73</v>
      </c>
      <c r="K18" s="7" t="s">
        <v>250</v>
      </c>
    </row>
    <row r="19" ht="90" customHeight="1" spans="1:11">
      <c r="A19" s="5">
        <v>17</v>
      </c>
      <c r="B19" s="6" t="s">
        <v>77</v>
      </c>
      <c r="C19" s="5" t="s">
        <v>215</v>
      </c>
      <c r="D19" s="5" t="s">
        <v>74</v>
      </c>
      <c r="E19" s="5" t="s">
        <v>14</v>
      </c>
      <c r="F19" s="5" t="s">
        <v>51</v>
      </c>
      <c r="G19" s="5" t="s">
        <v>51</v>
      </c>
      <c r="H19" s="6" t="s">
        <v>251</v>
      </c>
      <c r="I19" s="6" t="s">
        <v>252</v>
      </c>
      <c r="J19" s="6" t="s">
        <v>76</v>
      </c>
      <c r="K19" s="7" t="s">
        <v>253</v>
      </c>
    </row>
    <row r="20" ht="174" customHeight="1" spans="1:11">
      <c r="A20" s="5">
        <v>18</v>
      </c>
      <c r="B20" s="6" t="s">
        <v>77</v>
      </c>
      <c r="C20" s="5" t="s">
        <v>215</v>
      </c>
      <c r="D20" s="5" t="s">
        <v>78</v>
      </c>
      <c r="E20" s="5" t="s">
        <v>14</v>
      </c>
      <c r="F20" s="5" t="s">
        <v>51</v>
      </c>
      <c r="G20" s="5" t="s">
        <v>51</v>
      </c>
      <c r="H20" s="6" t="s">
        <v>51</v>
      </c>
      <c r="I20" s="6" t="s">
        <v>254</v>
      </c>
      <c r="J20" s="6" t="s">
        <v>79</v>
      </c>
      <c r="K20" s="7" t="s">
        <v>255</v>
      </c>
    </row>
    <row r="21" ht="174" customHeight="1" spans="1:11">
      <c r="A21" s="5">
        <v>19</v>
      </c>
      <c r="B21" s="6" t="s">
        <v>77</v>
      </c>
      <c r="C21" s="5" t="s">
        <v>215</v>
      </c>
      <c r="D21" s="5" t="s">
        <v>80</v>
      </c>
      <c r="E21" s="5" t="s">
        <v>14</v>
      </c>
      <c r="F21" s="5" t="s">
        <v>51</v>
      </c>
      <c r="G21" s="5" t="s">
        <v>51</v>
      </c>
      <c r="H21" s="6" t="s">
        <v>81</v>
      </c>
      <c r="I21" s="6" t="s">
        <v>256</v>
      </c>
      <c r="J21" s="6" t="s">
        <v>82</v>
      </c>
      <c r="K21" s="7" t="s">
        <v>257</v>
      </c>
    </row>
    <row r="22" ht="230" customHeight="1" spans="1:11">
      <c r="A22" s="5">
        <v>20</v>
      </c>
      <c r="B22" s="6" t="s">
        <v>77</v>
      </c>
      <c r="C22" s="5" t="s">
        <v>215</v>
      </c>
      <c r="D22" s="5" t="s">
        <v>83</v>
      </c>
      <c r="E22" s="5" t="s">
        <v>14</v>
      </c>
      <c r="F22" s="5" t="s">
        <v>51</v>
      </c>
      <c r="G22" s="5" t="s">
        <v>51</v>
      </c>
      <c r="H22" s="6" t="s">
        <v>51</v>
      </c>
      <c r="I22" s="6" t="s">
        <v>258</v>
      </c>
      <c r="J22" s="6" t="s">
        <v>84</v>
      </c>
      <c r="K22" s="7" t="s">
        <v>259</v>
      </c>
    </row>
    <row r="23" ht="132" customHeight="1" spans="1:11">
      <c r="A23" s="5">
        <v>21</v>
      </c>
      <c r="B23" s="6" t="s">
        <v>77</v>
      </c>
      <c r="C23" s="5" t="s">
        <v>215</v>
      </c>
      <c r="D23" s="5" t="s">
        <v>85</v>
      </c>
      <c r="E23" s="5" t="s">
        <v>14</v>
      </c>
      <c r="F23" s="5" t="s">
        <v>51</v>
      </c>
      <c r="G23" s="5" t="s">
        <v>51</v>
      </c>
      <c r="H23" s="6" t="s">
        <v>51</v>
      </c>
      <c r="I23" s="6" t="s">
        <v>260</v>
      </c>
      <c r="J23" s="6" t="s">
        <v>86</v>
      </c>
      <c r="K23" s="7" t="s">
        <v>261</v>
      </c>
    </row>
    <row r="24" ht="202" customHeight="1" spans="1:11">
      <c r="A24" s="5">
        <v>22</v>
      </c>
      <c r="B24" s="6" t="s">
        <v>77</v>
      </c>
      <c r="C24" s="5" t="s">
        <v>215</v>
      </c>
      <c r="D24" s="5" t="s">
        <v>87</v>
      </c>
      <c r="E24" s="5" t="s">
        <v>14</v>
      </c>
      <c r="F24" s="5" t="s">
        <v>51</v>
      </c>
      <c r="G24" s="5" t="s">
        <v>51</v>
      </c>
      <c r="H24" s="6" t="s">
        <v>262</v>
      </c>
      <c r="I24" s="6" t="s">
        <v>263</v>
      </c>
      <c r="J24" s="6" t="s">
        <v>89</v>
      </c>
      <c r="K24" s="7" t="s">
        <v>264</v>
      </c>
    </row>
    <row r="25" ht="188" customHeight="1" spans="1:11">
      <c r="A25" s="5">
        <v>23</v>
      </c>
      <c r="B25" s="6" t="s">
        <v>77</v>
      </c>
      <c r="C25" s="5" t="s">
        <v>215</v>
      </c>
      <c r="D25" s="5" t="s">
        <v>90</v>
      </c>
      <c r="E25" s="5" t="s">
        <v>91</v>
      </c>
      <c r="F25" s="5" t="s">
        <v>51</v>
      </c>
      <c r="G25" s="5" t="s">
        <v>51</v>
      </c>
      <c r="H25" s="6" t="s">
        <v>51</v>
      </c>
      <c r="I25" s="6" t="s">
        <v>265</v>
      </c>
      <c r="J25" s="6" t="s">
        <v>92</v>
      </c>
      <c r="K25" s="7" t="s">
        <v>266</v>
      </c>
    </row>
    <row r="26" ht="104" customHeight="1" spans="1:11">
      <c r="A26" s="5">
        <v>24</v>
      </c>
      <c r="B26" s="6" t="s">
        <v>77</v>
      </c>
      <c r="C26" s="5" t="s">
        <v>215</v>
      </c>
      <c r="D26" s="5" t="s">
        <v>93</v>
      </c>
      <c r="E26" s="5" t="s">
        <v>59</v>
      </c>
      <c r="F26" s="5" t="s">
        <v>51</v>
      </c>
      <c r="G26" s="5" t="s">
        <v>51</v>
      </c>
      <c r="H26" s="6" t="s">
        <v>94</v>
      </c>
      <c r="I26" s="6" t="s">
        <v>267</v>
      </c>
      <c r="J26" s="6" t="s">
        <v>95</v>
      </c>
      <c r="K26" s="7" t="s">
        <v>268</v>
      </c>
    </row>
    <row r="27" ht="356" customHeight="1" spans="1:11">
      <c r="A27" s="5">
        <v>25</v>
      </c>
      <c r="B27" s="6" t="s">
        <v>77</v>
      </c>
      <c r="C27" s="5" t="s">
        <v>215</v>
      </c>
      <c r="D27" s="5" t="s">
        <v>96</v>
      </c>
      <c r="E27" s="5" t="s">
        <v>14</v>
      </c>
      <c r="F27" s="5" t="s">
        <v>51</v>
      </c>
      <c r="G27" s="5" t="s">
        <v>51</v>
      </c>
      <c r="H27" s="6" t="s">
        <v>97</v>
      </c>
      <c r="I27" s="6" t="s">
        <v>269</v>
      </c>
      <c r="J27" s="6" t="s">
        <v>98</v>
      </c>
      <c r="K27" s="7" t="s">
        <v>270</v>
      </c>
    </row>
    <row r="28" ht="258" customHeight="1" spans="1:11">
      <c r="A28" s="5">
        <v>26</v>
      </c>
      <c r="B28" s="6" t="s">
        <v>77</v>
      </c>
      <c r="C28" s="5" t="s">
        <v>215</v>
      </c>
      <c r="D28" s="5" t="s">
        <v>99</v>
      </c>
      <c r="E28" s="5" t="s">
        <v>14</v>
      </c>
      <c r="F28" s="5" t="s">
        <v>51</v>
      </c>
      <c r="G28" s="5" t="s">
        <v>51</v>
      </c>
      <c r="H28" s="6" t="s">
        <v>100</v>
      </c>
      <c r="I28" s="6" t="s">
        <v>271</v>
      </c>
      <c r="J28" s="6" t="s">
        <v>101</v>
      </c>
      <c r="K28" s="7" t="s">
        <v>272</v>
      </c>
    </row>
    <row r="29" ht="272" customHeight="1" spans="1:11">
      <c r="A29" s="5">
        <v>27</v>
      </c>
      <c r="B29" s="6" t="s">
        <v>273</v>
      </c>
      <c r="C29" s="5" t="s">
        <v>5</v>
      </c>
      <c r="D29" s="5" t="s">
        <v>13</v>
      </c>
      <c r="E29" s="5" t="s">
        <v>14</v>
      </c>
      <c r="F29" s="5" t="s">
        <v>15</v>
      </c>
      <c r="G29" s="5" t="s">
        <v>51</v>
      </c>
      <c r="H29" s="6" t="s">
        <v>17</v>
      </c>
      <c r="I29" s="6" t="s">
        <v>216</v>
      </c>
      <c r="J29" s="6" t="s">
        <v>18</v>
      </c>
      <c r="K29" s="7" t="s">
        <v>274</v>
      </c>
    </row>
    <row r="30" ht="146" customHeight="1" spans="1:11">
      <c r="A30" s="5">
        <v>28</v>
      </c>
      <c r="B30" s="6" t="s">
        <v>273</v>
      </c>
      <c r="C30" s="5" t="s">
        <v>5</v>
      </c>
      <c r="D30" s="5" t="s">
        <v>22</v>
      </c>
      <c r="E30" s="5" t="s">
        <v>14</v>
      </c>
      <c r="F30" s="5" t="s">
        <v>15</v>
      </c>
      <c r="G30" s="5" t="s">
        <v>51</v>
      </c>
      <c r="H30" s="6" t="s">
        <v>24</v>
      </c>
      <c r="I30" s="6" t="s">
        <v>218</v>
      </c>
      <c r="J30" s="6" t="s">
        <v>25</v>
      </c>
      <c r="K30" s="7" t="s">
        <v>275</v>
      </c>
    </row>
    <row r="31" ht="202" customHeight="1" spans="1:11">
      <c r="A31" s="5">
        <v>29</v>
      </c>
      <c r="B31" s="6" t="s">
        <v>273</v>
      </c>
      <c r="C31" s="5" t="s">
        <v>5</v>
      </c>
      <c r="D31" s="5" t="s">
        <v>27</v>
      </c>
      <c r="E31" s="5" t="s">
        <v>14</v>
      </c>
      <c r="F31" s="5" t="s">
        <v>15</v>
      </c>
      <c r="G31" s="5" t="s">
        <v>51</v>
      </c>
      <c r="H31" s="6" t="s">
        <v>220</v>
      </c>
      <c r="I31" s="6" t="s">
        <v>221</v>
      </c>
      <c r="J31" s="6" t="s">
        <v>29</v>
      </c>
      <c r="K31" s="7" t="s">
        <v>276</v>
      </c>
    </row>
    <row r="32" ht="174" customHeight="1" spans="1:11">
      <c r="A32" s="5">
        <v>30</v>
      </c>
      <c r="B32" s="6" t="s">
        <v>273</v>
      </c>
      <c r="C32" s="5" t="s">
        <v>5</v>
      </c>
      <c r="D32" s="5" t="s">
        <v>30</v>
      </c>
      <c r="E32" s="5" t="s">
        <v>14</v>
      </c>
      <c r="F32" s="5" t="s">
        <v>15</v>
      </c>
      <c r="G32" s="5" t="s">
        <v>51</v>
      </c>
      <c r="H32" s="6" t="s">
        <v>31</v>
      </c>
      <c r="I32" s="6" t="s">
        <v>223</v>
      </c>
      <c r="J32" s="6" t="s">
        <v>32</v>
      </c>
      <c r="K32" s="7" t="s">
        <v>277</v>
      </c>
    </row>
    <row r="33" ht="160" customHeight="1" spans="1:11">
      <c r="A33" s="5">
        <v>31</v>
      </c>
      <c r="B33" s="6" t="s">
        <v>273</v>
      </c>
      <c r="C33" s="5" t="s">
        <v>5</v>
      </c>
      <c r="D33" s="5" t="s">
        <v>33</v>
      </c>
      <c r="E33" s="5" t="s">
        <v>14</v>
      </c>
      <c r="F33" s="5" t="s">
        <v>15</v>
      </c>
      <c r="G33" s="5" t="s">
        <v>51</v>
      </c>
      <c r="H33" s="6" t="s">
        <v>35</v>
      </c>
      <c r="I33" s="6" t="s">
        <v>225</v>
      </c>
      <c r="J33" s="6" t="s">
        <v>36</v>
      </c>
      <c r="K33" s="7" t="s">
        <v>278</v>
      </c>
    </row>
    <row r="34" ht="90" customHeight="1" spans="1:11">
      <c r="A34" s="5">
        <v>32</v>
      </c>
      <c r="B34" s="6" t="s">
        <v>273</v>
      </c>
      <c r="C34" s="5" t="s">
        <v>5</v>
      </c>
      <c r="D34" s="5" t="s">
        <v>38</v>
      </c>
      <c r="E34" s="5" t="s">
        <v>14</v>
      </c>
      <c r="F34" s="5" t="s">
        <v>15</v>
      </c>
      <c r="G34" s="5" t="s">
        <v>51</v>
      </c>
      <c r="H34" s="6" t="s">
        <v>39</v>
      </c>
      <c r="I34" s="6" t="s">
        <v>227</v>
      </c>
      <c r="J34" s="6" t="s">
        <v>40</v>
      </c>
      <c r="K34" s="7" t="s">
        <v>279</v>
      </c>
    </row>
    <row r="35" ht="400" customHeight="1" spans="1:11">
      <c r="A35" s="5">
        <v>33</v>
      </c>
      <c r="B35" s="6" t="s">
        <v>273</v>
      </c>
      <c r="C35" s="5" t="s">
        <v>5</v>
      </c>
      <c r="D35" s="5" t="s">
        <v>41</v>
      </c>
      <c r="E35" s="5" t="s">
        <v>14</v>
      </c>
      <c r="F35" s="5" t="s">
        <v>15</v>
      </c>
      <c r="G35" s="5" t="s">
        <v>51</v>
      </c>
      <c r="H35" s="6" t="s">
        <v>42</v>
      </c>
      <c r="I35" s="6" t="s">
        <v>229</v>
      </c>
      <c r="J35" s="6" t="s">
        <v>43</v>
      </c>
      <c r="K35" s="7" t="s">
        <v>280</v>
      </c>
    </row>
    <row r="36" ht="146" customHeight="1" spans="1:11">
      <c r="A36" s="5">
        <v>34</v>
      </c>
      <c r="B36" s="6" t="s">
        <v>273</v>
      </c>
      <c r="C36" s="5" t="s">
        <v>5</v>
      </c>
      <c r="D36" s="5" t="s">
        <v>44</v>
      </c>
      <c r="E36" s="5" t="s">
        <v>14</v>
      </c>
      <c r="F36" s="5" t="s">
        <v>15</v>
      </c>
      <c r="G36" s="5" t="s">
        <v>51</v>
      </c>
      <c r="H36" s="6" t="s">
        <v>45</v>
      </c>
      <c r="I36" s="6" t="s">
        <v>231</v>
      </c>
      <c r="J36" s="6" t="s">
        <v>46</v>
      </c>
      <c r="K36" s="7" t="s">
        <v>281</v>
      </c>
    </row>
    <row r="37" ht="76" customHeight="1" spans="1:11">
      <c r="A37" s="5">
        <v>35</v>
      </c>
      <c r="B37" s="6" t="s">
        <v>273</v>
      </c>
      <c r="C37" s="5" t="s">
        <v>5</v>
      </c>
      <c r="D37" s="5" t="s">
        <v>47</v>
      </c>
      <c r="E37" s="5" t="s">
        <v>14</v>
      </c>
      <c r="F37" s="5" t="s">
        <v>15</v>
      </c>
      <c r="G37" s="5" t="s">
        <v>51</v>
      </c>
      <c r="H37" s="6" t="s">
        <v>48</v>
      </c>
      <c r="I37" s="6" t="s">
        <v>233</v>
      </c>
      <c r="J37" s="6" t="s">
        <v>49</v>
      </c>
      <c r="K37" s="7" t="s">
        <v>282</v>
      </c>
    </row>
    <row r="38" ht="202" customHeight="1" spans="1:11">
      <c r="A38" s="5">
        <v>36</v>
      </c>
      <c r="B38" s="6" t="s">
        <v>273</v>
      </c>
      <c r="C38" s="5" t="s">
        <v>5</v>
      </c>
      <c r="D38" s="5" t="s">
        <v>55</v>
      </c>
      <c r="E38" s="5" t="s">
        <v>14</v>
      </c>
      <c r="F38" s="5" t="s">
        <v>15</v>
      </c>
      <c r="G38" s="5" t="s">
        <v>51</v>
      </c>
      <c r="H38" s="6" t="s">
        <v>237</v>
      </c>
      <c r="I38" s="6" t="s">
        <v>238</v>
      </c>
      <c r="J38" s="6" t="s">
        <v>57</v>
      </c>
      <c r="K38" s="7" t="s">
        <v>283</v>
      </c>
    </row>
    <row r="39" ht="160" customHeight="1" spans="1:11">
      <c r="A39" s="5">
        <v>37</v>
      </c>
      <c r="B39" s="6" t="s">
        <v>273</v>
      </c>
      <c r="C39" s="5" t="s">
        <v>5</v>
      </c>
      <c r="D39" s="5" t="s">
        <v>102</v>
      </c>
      <c r="E39" s="5" t="s">
        <v>59</v>
      </c>
      <c r="F39" s="5" t="s">
        <v>15</v>
      </c>
      <c r="G39" s="5" t="s">
        <v>51</v>
      </c>
      <c r="H39" s="6" t="s">
        <v>103</v>
      </c>
      <c r="I39" s="6" t="s">
        <v>284</v>
      </c>
      <c r="J39" s="6" t="s">
        <v>104</v>
      </c>
      <c r="K39" s="7" t="s">
        <v>285</v>
      </c>
    </row>
    <row r="40" ht="146" customHeight="1" spans="1:11">
      <c r="A40" s="5">
        <v>38</v>
      </c>
      <c r="B40" s="6" t="s">
        <v>273</v>
      </c>
      <c r="C40" s="5" t="s">
        <v>5</v>
      </c>
      <c r="D40" s="5" t="s">
        <v>58</v>
      </c>
      <c r="E40" s="5" t="s">
        <v>59</v>
      </c>
      <c r="F40" s="5" t="s">
        <v>15</v>
      </c>
      <c r="G40" s="5" t="s">
        <v>51</v>
      </c>
      <c r="H40" s="6" t="s">
        <v>60</v>
      </c>
      <c r="I40" s="6" t="s">
        <v>240</v>
      </c>
      <c r="J40" s="6" t="s">
        <v>61</v>
      </c>
      <c r="K40" s="7" t="s">
        <v>286</v>
      </c>
    </row>
    <row r="41" ht="76" customHeight="1" spans="1:11">
      <c r="A41" s="5">
        <v>39</v>
      </c>
      <c r="B41" s="6" t="s">
        <v>273</v>
      </c>
      <c r="C41" s="5" t="s">
        <v>5</v>
      </c>
      <c r="D41" s="5" t="s">
        <v>65</v>
      </c>
      <c r="E41" s="5" t="s">
        <v>59</v>
      </c>
      <c r="F41" s="5" t="s">
        <v>15</v>
      </c>
      <c r="G41" s="5" t="s">
        <v>51</v>
      </c>
      <c r="H41" s="6" t="s">
        <v>66</v>
      </c>
      <c r="I41" s="6" t="s">
        <v>245</v>
      </c>
      <c r="J41" s="6" t="s">
        <v>67</v>
      </c>
      <c r="K41" s="7" t="s">
        <v>287</v>
      </c>
    </row>
    <row r="42" ht="146" customHeight="1" spans="1:11">
      <c r="A42" s="5">
        <v>40</v>
      </c>
      <c r="B42" s="6" t="s">
        <v>273</v>
      </c>
      <c r="C42" s="5" t="s">
        <v>5</v>
      </c>
      <c r="D42" s="5" t="s">
        <v>68</v>
      </c>
      <c r="E42" s="5" t="s">
        <v>59</v>
      </c>
      <c r="F42" s="5" t="s">
        <v>15</v>
      </c>
      <c r="G42" s="5" t="s">
        <v>51</v>
      </c>
      <c r="H42" s="6" t="s">
        <v>69</v>
      </c>
      <c r="I42" s="6" t="s">
        <v>247</v>
      </c>
      <c r="J42" s="6" t="s">
        <v>70</v>
      </c>
      <c r="K42" s="7" t="s">
        <v>288</v>
      </c>
    </row>
    <row r="43" ht="244" customHeight="1" spans="1:11">
      <c r="A43" s="5">
        <v>41</v>
      </c>
      <c r="B43" s="6" t="s">
        <v>273</v>
      </c>
      <c r="C43" s="5" t="s">
        <v>5</v>
      </c>
      <c r="D43" s="5" t="s">
        <v>62</v>
      </c>
      <c r="E43" s="5" t="s">
        <v>59</v>
      </c>
      <c r="F43" s="5" t="s">
        <v>15</v>
      </c>
      <c r="G43" s="5" t="s">
        <v>51</v>
      </c>
      <c r="H43" s="6" t="s">
        <v>242</v>
      </c>
      <c r="I43" s="6" t="s">
        <v>243</v>
      </c>
      <c r="J43" s="6" t="s">
        <v>64</v>
      </c>
      <c r="K43" s="7" t="s">
        <v>289</v>
      </c>
    </row>
    <row r="44" ht="90" customHeight="1" spans="1:11">
      <c r="A44" s="5">
        <v>42</v>
      </c>
      <c r="B44" s="6" t="s">
        <v>273</v>
      </c>
      <c r="C44" s="5" t="s">
        <v>5</v>
      </c>
      <c r="D44" s="5" t="s">
        <v>107</v>
      </c>
      <c r="E44" s="5" t="s">
        <v>59</v>
      </c>
      <c r="F44" s="5" t="s">
        <v>15</v>
      </c>
      <c r="G44" s="5" t="s">
        <v>51</v>
      </c>
      <c r="H44" s="6" t="s">
        <v>290</v>
      </c>
      <c r="I44" s="6" t="s">
        <v>291</v>
      </c>
      <c r="J44" s="6" t="s">
        <v>109</v>
      </c>
      <c r="K44" s="7" t="s">
        <v>292</v>
      </c>
    </row>
    <row r="45" ht="160" customHeight="1" spans="1:11">
      <c r="A45" s="5">
        <v>43</v>
      </c>
      <c r="B45" s="6" t="s">
        <v>273</v>
      </c>
      <c r="C45" s="5" t="s">
        <v>5</v>
      </c>
      <c r="D45" s="5" t="s">
        <v>71</v>
      </c>
      <c r="E45" s="5" t="s">
        <v>59</v>
      </c>
      <c r="F45" s="5" t="s">
        <v>15</v>
      </c>
      <c r="G45" s="5" t="s">
        <v>51</v>
      </c>
      <c r="H45" s="6" t="s">
        <v>72</v>
      </c>
      <c r="I45" s="6" t="s">
        <v>249</v>
      </c>
      <c r="J45" s="6" t="s">
        <v>73</v>
      </c>
      <c r="K45" s="7" t="s">
        <v>293</v>
      </c>
    </row>
    <row r="46" ht="118" customHeight="1" spans="1:11">
      <c r="A46" s="5">
        <v>44</v>
      </c>
      <c r="B46" s="6" t="s">
        <v>273</v>
      </c>
      <c r="C46" s="5" t="s">
        <v>5</v>
      </c>
      <c r="D46" s="5" t="s">
        <v>110</v>
      </c>
      <c r="E46" s="5" t="s">
        <v>111</v>
      </c>
      <c r="F46" s="5" t="s">
        <v>15</v>
      </c>
      <c r="G46" s="5" t="s">
        <v>51</v>
      </c>
      <c r="H46" s="6" t="s">
        <v>112</v>
      </c>
      <c r="I46" s="6" t="s">
        <v>294</v>
      </c>
      <c r="J46" s="6" t="s">
        <v>113</v>
      </c>
      <c r="K46" s="7" t="s">
        <v>295</v>
      </c>
    </row>
    <row r="47" ht="272" customHeight="1" spans="1:11">
      <c r="A47" s="5">
        <v>45</v>
      </c>
      <c r="B47" s="6" t="s">
        <v>273</v>
      </c>
      <c r="C47" s="5" t="s">
        <v>5</v>
      </c>
      <c r="D47" s="5" t="s">
        <v>115</v>
      </c>
      <c r="E47" s="5" t="s">
        <v>59</v>
      </c>
      <c r="F47" s="5" t="s">
        <v>15</v>
      </c>
      <c r="G47" s="5" t="s">
        <v>51</v>
      </c>
      <c r="H47" s="6" t="s">
        <v>116</v>
      </c>
      <c r="I47" s="6" t="s">
        <v>296</v>
      </c>
      <c r="J47" s="6" t="s">
        <v>117</v>
      </c>
      <c r="K47" s="7" t="s">
        <v>297</v>
      </c>
    </row>
    <row r="48" ht="132" customHeight="1" spans="1:11">
      <c r="A48" s="5">
        <v>46</v>
      </c>
      <c r="B48" s="6" t="s">
        <v>273</v>
      </c>
      <c r="C48" s="5" t="s">
        <v>5</v>
      </c>
      <c r="D48" s="5" t="s">
        <v>118</v>
      </c>
      <c r="E48" s="5" t="s">
        <v>111</v>
      </c>
      <c r="F48" s="5" t="s">
        <v>15</v>
      </c>
      <c r="G48" s="5" t="s">
        <v>51</v>
      </c>
      <c r="H48" s="6" t="s">
        <v>298</v>
      </c>
      <c r="I48" s="6" t="s">
        <v>299</v>
      </c>
      <c r="J48" s="6" t="s">
        <v>120</v>
      </c>
      <c r="K48" s="7" t="s">
        <v>300</v>
      </c>
    </row>
    <row r="49" ht="76" customHeight="1" spans="1:11">
      <c r="A49" s="5">
        <v>47</v>
      </c>
      <c r="B49" s="6" t="s">
        <v>273</v>
      </c>
      <c r="C49" s="5" t="s">
        <v>5</v>
      </c>
      <c r="D49" s="5" t="s">
        <v>121</v>
      </c>
      <c r="E49" s="5" t="s">
        <v>51</v>
      </c>
      <c r="F49" s="5" t="s">
        <v>15</v>
      </c>
      <c r="G49" s="5" t="s">
        <v>51</v>
      </c>
      <c r="H49" s="6" t="s">
        <v>122</v>
      </c>
      <c r="I49" s="6" t="s">
        <v>301</v>
      </c>
      <c r="J49" s="6" t="s">
        <v>123</v>
      </c>
      <c r="K49" s="7" t="s">
        <v>302</v>
      </c>
    </row>
    <row r="50" ht="76" customHeight="1" spans="1:11">
      <c r="A50" s="5">
        <v>48</v>
      </c>
      <c r="B50" s="6" t="s">
        <v>273</v>
      </c>
      <c r="C50" s="5" t="s">
        <v>5</v>
      </c>
      <c r="D50" s="5" t="s">
        <v>124</v>
      </c>
      <c r="E50" s="5" t="s">
        <v>111</v>
      </c>
      <c r="F50" s="5" t="s">
        <v>15</v>
      </c>
      <c r="G50" s="5" t="s">
        <v>51</v>
      </c>
      <c r="H50" s="6" t="s">
        <v>125</v>
      </c>
      <c r="I50" s="6" t="s">
        <v>303</v>
      </c>
      <c r="J50" s="6" t="s">
        <v>126</v>
      </c>
      <c r="K50" s="7" t="s">
        <v>304</v>
      </c>
    </row>
    <row r="51" ht="104" customHeight="1" spans="1:11">
      <c r="A51" s="5">
        <v>49</v>
      </c>
      <c r="B51" s="6" t="s">
        <v>273</v>
      </c>
      <c r="C51" s="5" t="s">
        <v>5</v>
      </c>
      <c r="D51" s="5" t="s">
        <v>127</v>
      </c>
      <c r="E51" s="5" t="s">
        <v>111</v>
      </c>
      <c r="F51" s="5" t="s">
        <v>15</v>
      </c>
      <c r="G51" s="5" t="s">
        <v>51</v>
      </c>
      <c r="H51" s="6" t="s">
        <v>128</v>
      </c>
      <c r="I51" s="6" t="s">
        <v>305</v>
      </c>
      <c r="J51" s="6" t="s">
        <v>129</v>
      </c>
      <c r="K51" s="7" t="s">
        <v>306</v>
      </c>
    </row>
    <row r="52" ht="174" customHeight="1" spans="1:11">
      <c r="A52" s="5">
        <v>50</v>
      </c>
      <c r="B52" s="6" t="s">
        <v>273</v>
      </c>
      <c r="C52" s="5" t="s">
        <v>5</v>
      </c>
      <c r="D52" s="5" t="s">
        <v>130</v>
      </c>
      <c r="E52" s="5" t="s">
        <v>111</v>
      </c>
      <c r="F52" s="5" t="s">
        <v>15</v>
      </c>
      <c r="G52" s="5" t="s">
        <v>51</v>
      </c>
      <c r="H52" s="6" t="s">
        <v>131</v>
      </c>
      <c r="I52" s="6" t="s">
        <v>307</v>
      </c>
      <c r="J52" s="6" t="s">
        <v>132</v>
      </c>
      <c r="K52" s="7" t="s">
        <v>308</v>
      </c>
    </row>
    <row r="53" ht="356" customHeight="1" spans="1:11">
      <c r="A53" s="5">
        <v>51</v>
      </c>
      <c r="B53" s="6" t="s">
        <v>273</v>
      </c>
      <c r="C53" s="5" t="s">
        <v>5</v>
      </c>
      <c r="D53" s="5" t="s">
        <v>133</v>
      </c>
      <c r="E53" s="5" t="s">
        <v>111</v>
      </c>
      <c r="F53" s="5" t="s">
        <v>15</v>
      </c>
      <c r="G53" s="5" t="s">
        <v>51</v>
      </c>
      <c r="H53" s="6" t="s">
        <v>134</v>
      </c>
      <c r="I53" s="6" t="s">
        <v>309</v>
      </c>
      <c r="J53" s="6" t="s">
        <v>135</v>
      </c>
      <c r="K53" s="7" t="s">
        <v>310</v>
      </c>
    </row>
    <row r="54" ht="174" customHeight="1" spans="1:11">
      <c r="A54" s="5">
        <v>52</v>
      </c>
      <c r="B54" s="6" t="s">
        <v>273</v>
      </c>
      <c r="C54" s="5" t="s">
        <v>5</v>
      </c>
      <c r="D54" s="5" t="s">
        <v>136</v>
      </c>
      <c r="E54" s="5" t="s">
        <v>111</v>
      </c>
      <c r="F54" s="5" t="s">
        <v>15</v>
      </c>
      <c r="G54" s="5" t="s">
        <v>51</v>
      </c>
      <c r="H54" s="6" t="s">
        <v>137</v>
      </c>
      <c r="I54" s="6" t="s">
        <v>311</v>
      </c>
      <c r="J54" s="6" t="s">
        <v>138</v>
      </c>
      <c r="K54" s="7" t="s">
        <v>312</v>
      </c>
    </row>
    <row r="55" ht="160" customHeight="1" spans="1:11">
      <c r="A55" s="5">
        <v>53</v>
      </c>
      <c r="B55" s="6" t="s">
        <v>273</v>
      </c>
      <c r="C55" s="5" t="s">
        <v>5</v>
      </c>
      <c r="D55" s="5" t="s">
        <v>139</v>
      </c>
      <c r="E55" s="5" t="s">
        <v>111</v>
      </c>
      <c r="F55" s="5" t="s">
        <v>15</v>
      </c>
      <c r="G55" s="5" t="s">
        <v>51</v>
      </c>
      <c r="H55" s="6" t="s">
        <v>140</v>
      </c>
      <c r="I55" s="6" t="s">
        <v>313</v>
      </c>
      <c r="J55" s="6" t="s">
        <v>141</v>
      </c>
      <c r="K55" s="7" t="s">
        <v>314</v>
      </c>
    </row>
    <row r="56" ht="104" customHeight="1" spans="1:11">
      <c r="A56" s="5">
        <v>54</v>
      </c>
      <c r="B56" s="6" t="s">
        <v>273</v>
      </c>
      <c r="C56" s="5" t="s">
        <v>5</v>
      </c>
      <c r="D56" s="5" t="s">
        <v>142</v>
      </c>
      <c r="E56" s="5" t="s">
        <v>111</v>
      </c>
      <c r="F56" s="5" t="s">
        <v>15</v>
      </c>
      <c r="G56" s="5" t="s">
        <v>51</v>
      </c>
      <c r="H56" s="6" t="s">
        <v>315</v>
      </c>
      <c r="I56" s="6" t="s">
        <v>316</v>
      </c>
      <c r="J56" s="6" t="s">
        <v>144</v>
      </c>
      <c r="K56" s="7" t="s">
        <v>317</v>
      </c>
    </row>
    <row r="57" ht="258" customHeight="1" spans="1:11">
      <c r="A57" s="5">
        <v>55</v>
      </c>
      <c r="B57" s="6" t="s">
        <v>273</v>
      </c>
      <c r="C57" s="5" t="s">
        <v>5</v>
      </c>
      <c r="D57" s="5" t="s">
        <v>145</v>
      </c>
      <c r="E57" s="5" t="s">
        <v>111</v>
      </c>
      <c r="F57" s="5" t="s">
        <v>15</v>
      </c>
      <c r="G57" s="5" t="s">
        <v>51</v>
      </c>
      <c r="H57" s="6" t="s">
        <v>146</v>
      </c>
      <c r="I57" s="6" t="s">
        <v>318</v>
      </c>
      <c r="J57" s="6" t="s">
        <v>147</v>
      </c>
      <c r="K57" s="7" t="s">
        <v>319</v>
      </c>
    </row>
    <row r="58" ht="118" customHeight="1" spans="1:11">
      <c r="A58" s="5">
        <v>56</v>
      </c>
      <c r="B58" s="6" t="s">
        <v>273</v>
      </c>
      <c r="C58" s="5" t="s">
        <v>5</v>
      </c>
      <c r="D58" s="5" t="s">
        <v>148</v>
      </c>
      <c r="E58" s="5" t="s">
        <v>111</v>
      </c>
      <c r="F58" s="5" t="s">
        <v>15</v>
      </c>
      <c r="G58" s="5" t="s">
        <v>51</v>
      </c>
      <c r="H58" s="6" t="s">
        <v>149</v>
      </c>
      <c r="I58" s="6" t="s">
        <v>320</v>
      </c>
      <c r="J58" s="6" t="s">
        <v>150</v>
      </c>
      <c r="K58" s="7" t="s">
        <v>321</v>
      </c>
    </row>
    <row r="59" ht="300" customHeight="1" spans="1:11">
      <c r="A59" s="5">
        <v>57</v>
      </c>
      <c r="B59" s="6" t="s">
        <v>273</v>
      </c>
      <c r="C59" s="5" t="s">
        <v>5</v>
      </c>
      <c r="D59" s="5" t="s">
        <v>151</v>
      </c>
      <c r="E59" s="5" t="s">
        <v>59</v>
      </c>
      <c r="F59" s="5" t="s">
        <v>15</v>
      </c>
      <c r="G59" s="5" t="s">
        <v>51</v>
      </c>
      <c r="H59" s="6" t="s">
        <v>152</v>
      </c>
      <c r="I59" s="6" t="s">
        <v>322</v>
      </c>
      <c r="J59" s="6" t="s">
        <v>153</v>
      </c>
      <c r="K59" s="7" t="s">
        <v>323</v>
      </c>
    </row>
    <row r="60" ht="202" customHeight="1" spans="1:11">
      <c r="A60" s="5">
        <v>58</v>
      </c>
      <c r="B60" s="6" t="s">
        <v>273</v>
      </c>
      <c r="C60" s="5" t="s">
        <v>5</v>
      </c>
      <c r="D60" s="5" t="s">
        <v>155</v>
      </c>
      <c r="E60" s="5" t="s">
        <v>59</v>
      </c>
      <c r="F60" s="5" t="s">
        <v>15</v>
      </c>
      <c r="G60" s="5" t="s">
        <v>51</v>
      </c>
      <c r="H60" s="6" t="s">
        <v>156</v>
      </c>
      <c r="I60" s="6" t="s">
        <v>324</v>
      </c>
      <c r="J60" s="6" t="s">
        <v>157</v>
      </c>
      <c r="K60" s="7" t="s">
        <v>325</v>
      </c>
    </row>
    <row r="61" ht="202" customHeight="1" spans="1:11">
      <c r="A61" s="5">
        <v>59</v>
      </c>
      <c r="B61" s="6" t="s">
        <v>273</v>
      </c>
      <c r="C61" s="5" t="s">
        <v>5</v>
      </c>
      <c r="D61" s="5" t="s">
        <v>158</v>
      </c>
      <c r="E61" s="5" t="s">
        <v>111</v>
      </c>
      <c r="F61" s="5" t="s">
        <v>15</v>
      </c>
      <c r="G61" s="5" t="s">
        <v>51</v>
      </c>
      <c r="H61" s="6" t="s">
        <v>326</v>
      </c>
      <c r="I61" s="6" t="s">
        <v>327</v>
      </c>
      <c r="J61" s="6" t="s">
        <v>160</v>
      </c>
      <c r="K61" s="7" t="s">
        <v>328</v>
      </c>
    </row>
    <row r="62" ht="90" customHeight="1" spans="1:11">
      <c r="A62" s="5">
        <v>60</v>
      </c>
      <c r="B62" s="6" t="s">
        <v>273</v>
      </c>
      <c r="C62" s="5" t="s">
        <v>5</v>
      </c>
      <c r="D62" s="5" t="s">
        <v>161</v>
      </c>
      <c r="E62" s="5" t="s">
        <v>111</v>
      </c>
      <c r="F62" s="5" t="s">
        <v>15</v>
      </c>
      <c r="G62" s="5" t="s">
        <v>51</v>
      </c>
      <c r="H62" s="6" t="s">
        <v>162</v>
      </c>
      <c r="I62" s="6" t="s">
        <v>329</v>
      </c>
      <c r="J62" s="6" t="s">
        <v>163</v>
      </c>
      <c r="K62" s="7" t="s">
        <v>330</v>
      </c>
    </row>
    <row r="63" ht="400" customHeight="1" spans="1:11">
      <c r="A63" s="5">
        <v>61</v>
      </c>
      <c r="B63" s="6" t="s">
        <v>273</v>
      </c>
      <c r="C63" s="5" t="s">
        <v>5</v>
      </c>
      <c r="D63" s="5" t="s">
        <v>164</v>
      </c>
      <c r="E63" s="5" t="s">
        <v>111</v>
      </c>
      <c r="F63" s="5" t="s">
        <v>15</v>
      </c>
      <c r="G63" s="5" t="s">
        <v>51</v>
      </c>
      <c r="H63" s="6" t="s">
        <v>165</v>
      </c>
      <c r="I63" s="6" t="s">
        <v>331</v>
      </c>
      <c r="J63" s="6" t="s">
        <v>166</v>
      </c>
      <c r="K63" s="7" t="s">
        <v>332</v>
      </c>
    </row>
    <row r="64" ht="244" customHeight="1" spans="1:11">
      <c r="A64" s="5">
        <v>62</v>
      </c>
      <c r="B64" s="6" t="s">
        <v>273</v>
      </c>
      <c r="C64" s="5" t="s">
        <v>5</v>
      </c>
      <c r="D64" s="5" t="s">
        <v>167</v>
      </c>
      <c r="E64" s="5" t="s">
        <v>111</v>
      </c>
      <c r="F64" s="5" t="s">
        <v>15</v>
      </c>
      <c r="G64" s="5" t="s">
        <v>51</v>
      </c>
      <c r="H64" s="6" t="s">
        <v>168</v>
      </c>
      <c r="I64" s="6" t="s">
        <v>333</v>
      </c>
      <c r="J64" s="6" t="s">
        <v>169</v>
      </c>
      <c r="K64" s="7" t="s">
        <v>334</v>
      </c>
    </row>
    <row r="65" ht="202" customHeight="1" spans="1:11">
      <c r="A65" s="5">
        <v>63</v>
      </c>
      <c r="B65" s="6" t="s">
        <v>273</v>
      </c>
      <c r="C65" s="5" t="s">
        <v>5</v>
      </c>
      <c r="D65" s="5" t="s">
        <v>170</v>
      </c>
      <c r="E65" s="5" t="s">
        <v>111</v>
      </c>
      <c r="F65" s="5" t="s">
        <v>15</v>
      </c>
      <c r="G65" s="5" t="s">
        <v>51</v>
      </c>
      <c r="H65" s="6" t="s">
        <v>171</v>
      </c>
      <c r="I65" s="6" t="s">
        <v>335</v>
      </c>
      <c r="J65" s="6" t="s">
        <v>172</v>
      </c>
      <c r="K65" s="7" t="s">
        <v>336</v>
      </c>
    </row>
    <row r="66" ht="216" customHeight="1" spans="1:11">
      <c r="A66" s="5">
        <v>64</v>
      </c>
      <c r="B66" s="6" t="s">
        <v>273</v>
      </c>
      <c r="C66" s="5" t="s">
        <v>5</v>
      </c>
      <c r="D66" s="5" t="s">
        <v>173</v>
      </c>
      <c r="E66" s="5" t="s">
        <v>59</v>
      </c>
      <c r="F66" s="5" t="s">
        <v>15</v>
      </c>
      <c r="G66" s="5" t="s">
        <v>51</v>
      </c>
      <c r="H66" s="6" t="s">
        <v>174</v>
      </c>
      <c r="I66" s="6" t="s">
        <v>337</v>
      </c>
      <c r="J66" s="6" t="s">
        <v>175</v>
      </c>
      <c r="K66" s="7" t="s">
        <v>338</v>
      </c>
    </row>
    <row r="67" ht="272" customHeight="1" spans="1:11">
      <c r="A67" s="5">
        <v>65</v>
      </c>
      <c r="B67" s="6" t="s">
        <v>179</v>
      </c>
      <c r="C67" s="5" t="s">
        <v>6</v>
      </c>
      <c r="D67" s="5" t="s">
        <v>13</v>
      </c>
      <c r="E67" s="5" t="s">
        <v>14</v>
      </c>
      <c r="F67" s="5" t="s">
        <v>51</v>
      </c>
      <c r="G67" s="5" t="s">
        <v>23</v>
      </c>
      <c r="H67" s="6" t="s">
        <v>17</v>
      </c>
      <c r="I67" s="6" t="s">
        <v>216</v>
      </c>
      <c r="J67" s="6" t="s">
        <v>18</v>
      </c>
      <c r="K67" s="7" t="s">
        <v>339</v>
      </c>
    </row>
    <row r="68" ht="146" customHeight="1" spans="1:11">
      <c r="A68" s="5">
        <v>66</v>
      </c>
      <c r="B68" s="6" t="s">
        <v>179</v>
      </c>
      <c r="C68" s="5" t="s">
        <v>6</v>
      </c>
      <c r="D68" s="5" t="s">
        <v>22</v>
      </c>
      <c r="E68" s="5" t="s">
        <v>14</v>
      </c>
      <c r="F68" s="5" t="s">
        <v>51</v>
      </c>
      <c r="G68" s="5" t="s">
        <v>23</v>
      </c>
      <c r="H68" s="6" t="s">
        <v>24</v>
      </c>
      <c r="I68" s="6" t="s">
        <v>218</v>
      </c>
      <c r="J68" s="6" t="s">
        <v>25</v>
      </c>
      <c r="K68" s="7" t="s">
        <v>340</v>
      </c>
    </row>
    <row r="69" ht="202" customHeight="1" spans="1:11">
      <c r="A69" s="5">
        <v>67</v>
      </c>
      <c r="B69" s="6" t="s">
        <v>179</v>
      </c>
      <c r="C69" s="5" t="s">
        <v>6</v>
      </c>
      <c r="D69" s="5" t="s">
        <v>27</v>
      </c>
      <c r="E69" s="5" t="s">
        <v>14</v>
      </c>
      <c r="F69" s="5" t="s">
        <v>51</v>
      </c>
      <c r="G69" s="5" t="s">
        <v>23</v>
      </c>
      <c r="H69" s="6" t="s">
        <v>220</v>
      </c>
      <c r="I69" s="6" t="s">
        <v>221</v>
      </c>
      <c r="J69" s="6" t="s">
        <v>29</v>
      </c>
      <c r="K69" s="7" t="s">
        <v>341</v>
      </c>
    </row>
    <row r="70" ht="174" customHeight="1" spans="1:11">
      <c r="A70" s="5">
        <v>68</v>
      </c>
      <c r="B70" s="6" t="s">
        <v>179</v>
      </c>
      <c r="C70" s="5" t="s">
        <v>6</v>
      </c>
      <c r="D70" s="5" t="s">
        <v>30</v>
      </c>
      <c r="E70" s="5" t="s">
        <v>14</v>
      </c>
      <c r="F70" s="5" t="s">
        <v>51</v>
      </c>
      <c r="G70" s="5" t="s">
        <v>23</v>
      </c>
      <c r="H70" s="6" t="s">
        <v>31</v>
      </c>
      <c r="I70" s="6" t="s">
        <v>223</v>
      </c>
      <c r="J70" s="6" t="s">
        <v>32</v>
      </c>
      <c r="K70" s="7" t="s">
        <v>342</v>
      </c>
    </row>
    <row r="71" ht="400" customHeight="1" spans="1:11">
      <c r="A71" s="5">
        <v>69</v>
      </c>
      <c r="B71" s="6" t="s">
        <v>179</v>
      </c>
      <c r="C71" s="5" t="s">
        <v>6</v>
      </c>
      <c r="D71" s="5" t="s">
        <v>41</v>
      </c>
      <c r="E71" s="5" t="s">
        <v>14</v>
      </c>
      <c r="F71" s="5" t="s">
        <v>51</v>
      </c>
      <c r="G71" s="5" t="s">
        <v>23</v>
      </c>
      <c r="H71" s="6" t="s">
        <v>42</v>
      </c>
      <c r="I71" s="6" t="s">
        <v>229</v>
      </c>
      <c r="J71" s="6" t="s">
        <v>43</v>
      </c>
      <c r="K71" s="7" t="s">
        <v>343</v>
      </c>
    </row>
    <row r="72" ht="76" customHeight="1" spans="1:11">
      <c r="A72" s="5">
        <v>70</v>
      </c>
      <c r="B72" s="6" t="s">
        <v>179</v>
      </c>
      <c r="C72" s="5" t="s">
        <v>6</v>
      </c>
      <c r="D72" s="5" t="s">
        <v>47</v>
      </c>
      <c r="E72" s="5" t="s">
        <v>14</v>
      </c>
      <c r="F72" s="5" t="s">
        <v>51</v>
      </c>
      <c r="G72" s="5" t="s">
        <v>23</v>
      </c>
      <c r="H72" s="6" t="s">
        <v>48</v>
      </c>
      <c r="I72" s="6" t="s">
        <v>233</v>
      </c>
      <c r="J72" s="6" t="s">
        <v>49</v>
      </c>
      <c r="K72" s="7" t="s">
        <v>344</v>
      </c>
    </row>
    <row r="73" ht="188" customHeight="1" spans="1:11">
      <c r="A73" s="5">
        <v>71</v>
      </c>
      <c r="B73" s="6" t="s">
        <v>179</v>
      </c>
      <c r="C73" s="5" t="s">
        <v>6</v>
      </c>
      <c r="D73" s="5" t="s">
        <v>50</v>
      </c>
      <c r="E73" s="5" t="s">
        <v>14</v>
      </c>
      <c r="F73" s="5" t="s">
        <v>51</v>
      </c>
      <c r="G73" s="5" t="s">
        <v>23</v>
      </c>
      <c r="H73" s="6" t="s">
        <v>52</v>
      </c>
      <c r="I73" s="6" t="s">
        <v>235</v>
      </c>
      <c r="J73" s="6" t="s">
        <v>53</v>
      </c>
      <c r="K73" s="7" t="s">
        <v>345</v>
      </c>
    </row>
    <row r="74" ht="202" customHeight="1" spans="1:11">
      <c r="A74" s="5">
        <v>72</v>
      </c>
      <c r="B74" s="6" t="s">
        <v>179</v>
      </c>
      <c r="C74" s="5" t="s">
        <v>6</v>
      </c>
      <c r="D74" s="5" t="s">
        <v>55</v>
      </c>
      <c r="E74" s="5" t="s">
        <v>14</v>
      </c>
      <c r="F74" s="5" t="s">
        <v>51</v>
      </c>
      <c r="G74" s="5" t="s">
        <v>23</v>
      </c>
      <c r="H74" s="6" t="s">
        <v>237</v>
      </c>
      <c r="I74" s="6" t="s">
        <v>238</v>
      </c>
      <c r="J74" s="6" t="s">
        <v>57</v>
      </c>
      <c r="K74" s="7" t="s">
        <v>346</v>
      </c>
    </row>
    <row r="75" ht="160" customHeight="1" spans="1:11">
      <c r="A75" s="5">
        <v>73</v>
      </c>
      <c r="B75" s="6" t="s">
        <v>179</v>
      </c>
      <c r="C75" s="5" t="s">
        <v>6</v>
      </c>
      <c r="D75" s="5" t="s">
        <v>102</v>
      </c>
      <c r="E75" s="5" t="s">
        <v>59</v>
      </c>
      <c r="F75" s="5" t="s">
        <v>51</v>
      </c>
      <c r="G75" s="5" t="s">
        <v>23</v>
      </c>
      <c r="H75" s="6" t="s">
        <v>103</v>
      </c>
      <c r="I75" s="6" t="s">
        <v>284</v>
      </c>
      <c r="J75" s="6" t="s">
        <v>104</v>
      </c>
      <c r="K75" s="7" t="s">
        <v>347</v>
      </c>
    </row>
    <row r="76" ht="146" customHeight="1" spans="1:11">
      <c r="A76" s="5">
        <v>74</v>
      </c>
      <c r="B76" s="6" t="s">
        <v>179</v>
      </c>
      <c r="C76" s="5" t="s">
        <v>6</v>
      </c>
      <c r="D76" s="5" t="s">
        <v>58</v>
      </c>
      <c r="E76" s="5" t="s">
        <v>59</v>
      </c>
      <c r="F76" s="5" t="s">
        <v>51</v>
      </c>
      <c r="G76" s="5" t="s">
        <v>23</v>
      </c>
      <c r="H76" s="6" t="s">
        <v>60</v>
      </c>
      <c r="I76" s="6" t="s">
        <v>240</v>
      </c>
      <c r="J76" s="6" t="s">
        <v>61</v>
      </c>
      <c r="K76" s="7" t="s">
        <v>348</v>
      </c>
    </row>
    <row r="77" ht="76" customHeight="1" spans="1:11">
      <c r="A77" s="5">
        <v>75</v>
      </c>
      <c r="B77" s="6" t="s">
        <v>179</v>
      </c>
      <c r="C77" s="5" t="s">
        <v>6</v>
      </c>
      <c r="D77" s="5" t="s">
        <v>65</v>
      </c>
      <c r="E77" s="5" t="s">
        <v>59</v>
      </c>
      <c r="F77" s="5" t="s">
        <v>51</v>
      </c>
      <c r="G77" s="5" t="s">
        <v>23</v>
      </c>
      <c r="H77" s="6" t="s">
        <v>66</v>
      </c>
      <c r="I77" s="6" t="s">
        <v>245</v>
      </c>
      <c r="J77" s="6" t="s">
        <v>67</v>
      </c>
      <c r="K77" s="7" t="s">
        <v>349</v>
      </c>
    </row>
    <row r="78" ht="146" customHeight="1" spans="1:11">
      <c r="A78" s="5">
        <v>76</v>
      </c>
      <c r="B78" s="6" t="s">
        <v>179</v>
      </c>
      <c r="C78" s="5" t="s">
        <v>6</v>
      </c>
      <c r="D78" s="5" t="s">
        <v>68</v>
      </c>
      <c r="E78" s="5" t="s">
        <v>59</v>
      </c>
      <c r="F78" s="5" t="s">
        <v>51</v>
      </c>
      <c r="G78" s="5" t="s">
        <v>23</v>
      </c>
      <c r="H78" s="6" t="s">
        <v>69</v>
      </c>
      <c r="I78" s="6" t="s">
        <v>247</v>
      </c>
      <c r="J78" s="6" t="s">
        <v>70</v>
      </c>
      <c r="K78" s="7" t="s">
        <v>350</v>
      </c>
    </row>
    <row r="79" ht="244" customHeight="1" spans="1:11">
      <c r="A79" s="5">
        <v>77</v>
      </c>
      <c r="B79" s="6" t="s">
        <v>179</v>
      </c>
      <c r="C79" s="5" t="s">
        <v>6</v>
      </c>
      <c r="D79" s="5" t="s">
        <v>62</v>
      </c>
      <c r="E79" s="5" t="s">
        <v>59</v>
      </c>
      <c r="F79" s="5" t="s">
        <v>51</v>
      </c>
      <c r="G79" s="5" t="s">
        <v>23</v>
      </c>
      <c r="H79" s="6" t="s">
        <v>242</v>
      </c>
      <c r="I79" s="6" t="s">
        <v>243</v>
      </c>
      <c r="J79" s="6" t="s">
        <v>64</v>
      </c>
      <c r="K79" s="7" t="s">
        <v>351</v>
      </c>
    </row>
    <row r="80" ht="90" customHeight="1" spans="1:11">
      <c r="A80" s="5">
        <v>78</v>
      </c>
      <c r="B80" s="6" t="s">
        <v>179</v>
      </c>
      <c r="C80" s="5" t="s">
        <v>6</v>
      </c>
      <c r="D80" s="5" t="s">
        <v>107</v>
      </c>
      <c r="E80" s="5" t="s">
        <v>59</v>
      </c>
      <c r="F80" s="5" t="s">
        <v>51</v>
      </c>
      <c r="G80" s="5" t="s">
        <v>23</v>
      </c>
      <c r="H80" s="6" t="s">
        <v>290</v>
      </c>
      <c r="I80" s="6" t="s">
        <v>291</v>
      </c>
      <c r="J80" s="6" t="s">
        <v>109</v>
      </c>
      <c r="K80" s="7" t="s">
        <v>352</v>
      </c>
    </row>
    <row r="81" ht="272" customHeight="1" spans="1:11">
      <c r="A81" s="5">
        <v>79</v>
      </c>
      <c r="B81" s="6" t="s">
        <v>179</v>
      </c>
      <c r="C81" s="5" t="s">
        <v>6</v>
      </c>
      <c r="D81" s="5" t="s">
        <v>115</v>
      </c>
      <c r="E81" s="5" t="s">
        <v>59</v>
      </c>
      <c r="F81" s="5" t="s">
        <v>51</v>
      </c>
      <c r="G81" s="5" t="s">
        <v>23</v>
      </c>
      <c r="H81" s="6" t="s">
        <v>116</v>
      </c>
      <c r="I81" s="6" t="s">
        <v>296</v>
      </c>
      <c r="J81" s="6" t="s">
        <v>117</v>
      </c>
      <c r="K81" s="7" t="s">
        <v>353</v>
      </c>
    </row>
    <row r="82" ht="160" customHeight="1" spans="1:11">
      <c r="A82" s="5">
        <v>80</v>
      </c>
      <c r="B82" s="6" t="s">
        <v>179</v>
      </c>
      <c r="C82" s="5" t="s">
        <v>6</v>
      </c>
      <c r="D82" s="5" t="s">
        <v>71</v>
      </c>
      <c r="E82" s="5" t="s">
        <v>59</v>
      </c>
      <c r="F82" s="5" t="s">
        <v>51</v>
      </c>
      <c r="G82" s="5" t="s">
        <v>23</v>
      </c>
      <c r="H82" s="6" t="s">
        <v>72</v>
      </c>
      <c r="I82" s="6" t="s">
        <v>249</v>
      </c>
      <c r="J82" s="6" t="s">
        <v>73</v>
      </c>
      <c r="K82" s="7" t="s">
        <v>354</v>
      </c>
    </row>
    <row r="83" ht="132" customHeight="1" spans="1:11">
      <c r="A83" s="5">
        <v>81</v>
      </c>
      <c r="B83" s="6" t="s">
        <v>179</v>
      </c>
      <c r="C83" s="5" t="s">
        <v>6</v>
      </c>
      <c r="D83" s="5" t="s">
        <v>118</v>
      </c>
      <c r="E83" s="5" t="s">
        <v>111</v>
      </c>
      <c r="F83" s="5" t="s">
        <v>51</v>
      </c>
      <c r="G83" s="5" t="s">
        <v>23</v>
      </c>
      <c r="H83" s="6" t="s">
        <v>298</v>
      </c>
      <c r="I83" s="6" t="s">
        <v>299</v>
      </c>
      <c r="J83" s="6" t="s">
        <v>120</v>
      </c>
      <c r="K83" s="7" t="s">
        <v>355</v>
      </c>
    </row>
    <row r="84" ht="76" customHeight="1" spans="1:11">
      <c r="A84" s="5">
        <v>82</v>
      </c>
      <c r="B84" s="6" t="s">
        <v>179</v>
      </c>
      <c r="C84" s="5" t="s">
        <v>6</v>
      </c>
      <c r="D84" s="5" t="s">
        <v>121</v>
      </c>
      <c r="E84" s="5" t="s">
        <v>51</v>
      </c>
      <c r="F84" s="5" t="s">
        <v>51</v>
      </c>
      <c r="G84" s="5" t="s">
        <v>23</v>
      </c>
      <c r="H84" s="6" t="s">
        <v>122</v>
      </c>
      <c r="I84" s="6" t="s">
        <v>301</v>
      </c>
      <c r="J84" s="6" t="s">
        <v>123</v>
      </c>
      <c r="K84" s="7" t="s">
        <v>356</v>
      </c>
    </row>
    <row r="85" ht="146" customHeight="1" spans="1:11">
      <c r="A85" s="5">
        <v>83</v>
      </c>
      <c r="B85" s="6" t="s">
        <v>179</v>
      </c>
      <c r="C85" s="5" t="s">
        <v>6</v>
      </c>
      <c r="D85" s="5" t="s">
        <v>176</v>
      </c>
      <c r="E85" s="5" t="s">
        <v>177</v>
      </c>
      <c r="F85" s="5" t="s">
        <v>51</v>
      </c>
      <c r="G85" s="5" t="s">
        <v>23</v>
      </c>
      <c r="H85" s="6" t="s">
        <v>51</v>
      </c>
      <c r="I85" s="6" t="s">
        <v>357</v>
      </c>
      <c r="J85" s="6" t="s">
        <v>178</v>
      </c>
      <c r="K85" s="7" t="s">
        <v>358</v>
      </c>
    </row>
    <row r="86" ht="258" customHeight="1" spans="1:11">
      <c r="A86" s="5">
        <v>84</v>
      </c>
      <c r="B86" s="6" t="s">
        <v>179</v>
      </c>
      <c r="C86" s="5" t="s">
        <v>6</v>
      </c>
      <c r="D86" s="5" t="s">
        <v>145</v>
      </c>
      <c r="E86" s="5" t="s">
        <v>111</v>
      </c>
      <c r="F86" s="5" t="s">
        <v>51</v>
      </c>
      <c r="G86" s="5" t="s">
        <v>23</v>
      </c>
      <c r="H86" s="6" t="s">
        <v>146</v>
      </c>
      <c r="I86" s="6" t="s">
        <v>318</v>
      </c>
      <c r="J86" s="6" t="s">
        <v>147</v>
      </c>
      <c r="K86" s="7" t="s">
        <v>359</v>
      </c>
    </row>
    <row r="87" ht="174" customHeight="1" spans="1:11">
      <c r="A87" s="5">
        <v>85</v>
      </c>
      <c r="B87" s="6" t="s">
        <v>179</v>
      </c>
      <c r="C87" s="5" t="s">
        <v>6</v>
      </c>
      <c r="D87" s="5" t="s">
        <v>136</v>
      </c>
      <c r="E87" s="5" t="s">
        <v>111</v>
      </c>
      <c r="F87" s="5" t="s">
        <v>51</v>
      </c>
      <c r="G87" s="5" t="s">
        <v>23</v>
      </c>
      <c r="H87" s="6" t="s">
        <v>137</v>
      </c>
      <c r="I87" s="6" t="s">
        <v>311</v>
      </c>
      <c r="J87" s="6" t="s">
        <v>138</v>
      </c>
      <c r="K87" s="7" t="s">
        <v>360</v>
      </c>
    </row>
    <row r="88" ht="300" customHeight="1" spans="1:11">
      <c r="A88" s="5">
        <v>86</v>
      </c>
      <c r="B88" s="6" t="s">
        <v>179</v>
      </c>
      <c r="C88" s="5" t="s">
        <v>6</v>
      </c>
      <c r="D88" s="5" t="s">
        <v>151</v>
      </c>
      <c r="E88" s="5" t="s">
        <v>59</v>
      </c>
      <c r="F88" s="5" t="s">
        <v>51</v>
      </c>
      <c r="G88" s="5" t="s">
        <v>23</v>
      </c>
      <c r="H88" s="6" t="s">
        <v>152</v>
      </c>
      <c r="I88" s="6" t="s">
        <v>322</v>
      </c>
      <c r="J88" s="6" t="s">
        <v>153</v>
      </c>
      <c r="K88" s="7" t="s">
        <v>361</v>
      </c>
    </row>
    <row r="89" ht="202" customHeight="1" spans="1:11">
      <c r="A89" s="5">
        <v>87</v>
      </c>
      <c r="B89" s="6" t="s">
        <v>179</v>
      </c>
      <c r="C89" s="5" t="s">
        <v>6</v>
      </c>
      <c r="D89" s="5" t="s">
        <v>155</v>
      </c>
      <c r="E89" s="5" t="s">
        <v>59</v>
      </c>
      <c r="F89" s="5" t="s">
        <v>51</v>
      </c>
      <c r="G89" s="5" t="s">
        <v>23</v>
      </c>
      <c r="H89" s="6" t="s">
        <v>156</v>
      </c>
      <c r="I89" s="6" t="s">
        <v>324</v>
      </c>
      <c r="J89" s="6" t="s">
        <v>157</v>
      </c>
      <c r="K89" s="7" t="s">
        <v>362</v>
      </c>
    </row>
    <row r="90" ht="188" customHeight="1" spans="1:11">
      <c r="A90" s="5">
        <v>88</v>
      </c>
      <c r="B90" s="6" t="s">
        <v>179</v>
      </c>
      <c r="C90" s="5" t="s">
        <v>6</v>
      </c>
      <c r="D90" s="5" t="s">
        <v>180</v>
      </c>
      <c r="E90" s="5" t="s">
        <v>91</v>
      </c>
      <c r="F90" s="5" t="s">
        <v>51</v>
      </c>
      <c r="G90" s="5" t="s">
        <v>23</v>
      </c>
      <c r="H90" s="6" t="s">
        <v>51</v>
      </c>
      <c r="I90" s="6" t="s">
        <v>363</v>
      </c>
      <c r="J90" s="6" t="s">
        <v>181</v>
      </c>
      <c r="K90" s="7" t="s">
        <v>364</v>
      </c>
    </row>
    <row r="91" ht="188" customHeight="1" spans="1:11">
      <c r="A91" s="5">
        <v>89</v>
      </c>
      <c r="B91" s="6" t="s">
        <v>179</v>
      </c>
      <c r="C91" s="5" t="s">
        <v>6</v>
      </c>
      <c r="D91" s="5" t="s">
        <v>182</v>
      </c>
      <c r="E91" s="5" t="s">
        <v>91</v>
      </c>
      <c r="F91" s="5" t="s">
        <v>51</v>
      </c>
      <c r="G91" s="5" t="s">
        <v>23</v>
      </c>
      <c r="H91" s="6" t="s">
        <v>183</v>
      </c>
      <c r="I91" s="6" t="s">
        <v>365</v>
      </c>
      <c r="J91" s="6" t="s">
        <v>184</v>
      </c>
      <c r="K91" s="7" t="s">
        <v>366</v>
      </c>
    </row>
    <row r="92" ht="90" customHeight="1" spans="1:11">
      <c r="A92" s="5">
        <v>90</v>
      </c>
      <c r="B92" s="6" t="s">
        <v>179</v>
      </c>
      <c r="C92" s="5" t="s">
        <v>6</v>
      </c>
      <c r="D92" s="5" t="s">
        <v>161</v>
      </c>
      <c r="E92" s="5" t="s">
        <v>111</v>
      </c>
      <c r="F92" s="5" t="s">
        <v>51</v>
      </c>
      <c r="G92" s="5" t="s">
        <v>23</v>
      </c>
      <c r="H92" s="6" t="s">
        <v>162</v>
      </c>
      <c r="I92" s="6" t="s">
        <v>329</v>
      </c>
      <c r="J92" s="6" t="s">
        <v>163</v>
      </c>
      <c r="K92" s="7" t="s">
        <v>367</v>
      </c>
    </row>
    <row r="93" ht="400" customHeight="1" spans="1:11">
      <c r="A93" s="5">
        <v>91</v>
      </c>
      <c r="B93" s="6" t="s">
        <v>179</v>
      </c>
      <c r="C93" s="5" t="s">
        <v>6</v>
      </c>
      <c r="D93" s="5" t="s">
        <v>164</v>
      </c>
      <c r="E93" s="5" t="s">
        <v>111</v>
      </c>
      <c r="F93" s="5" t="s">
        <v>51</v>
      </c>
      <c r="G93" s="5" t="s">
        <v>23</v>
      </c>
      <c r="H93" s="6" t="s">
        <v>165</v>
      </c>
      <c r="I93" s="6" t="s">
        <v>331</v>
      </c>
      <c r="J93" s="6" t="s">
        <v>166</v>
      </c>
      <c r="K93" s="7" t="s">
        <v>368</v>
      </c>
    </row>
    <row r="94" ht="244" customHeight="1" spans="1:11">
      <c r="A94" s="5">
        <v>92</v>
      </c>
      <c r="B94" s="6" t="s">
        <v>179</v>
      </c>
      <c r="C94" s="5" t="s">
        <v>6</v>
      </c>
      <c r="D94" s="5" t="s">
        <v>167</v>
      </c>
      <c r="E94" s="5" t="s">
        <v>111</v>
      </c>
      <c r="F94" s="5" t="s">
        <v>51</v>
      </c>
      <c r="G94" s="5" t="s">
        <v>23</v>
      </c>
      <c r="H94" s="6" t="s">
        <v>168</v>
      </c>
      <c r="I94" s="6" t="s">
        <v>333</v>
      </c>
      <c r="J94" s="6" t="s">
        <v>169</v>
      </c>
      <c r="K94" s="7" t="s">
        <v>369</v>
      </c>
    </row>
    <row r="95" ht="202" customHeight="1" spans="1:11">
      <c r="A95" s="5">
        <v>93</v>
      </c>
      <c r="B95" s="6" t="s">
        <v>179</v>
      </c>
      <c r="C95" s="5" t="s">
        <v>6</v>
      </c>
      <c r="D95" s="5" t="s">
        <v>170</v>
      </c>
      <c r="E95" s="5" t="s">
        <v>111</v>
      </c>
      <c r="F95" s="5" t="s">
        <v>51</v>
      </c>
      <c r="G95" s="5" t="s">
        <v>23</v>
      </c>
      <c r="H95" s="6" t="s">
        <v>171</v>
      </c>
      <c r="I95" s="6" t="s">
        <v>335</v>
      </c>
      <c r="J95" s="6" t="s">
        <v>172</v>
      </c>
      <c r="K95" s="7" t="s">
        <v>370</v>
      </c>
    </row>
    <row r="96" ht="272" customHeight="1" spans="1:11">
      <c r="A96" s="5">
        <v>94</v>
      </c>
      <c r="B96" s="6" t="s">
        <v>188</v>
      </c>
      <c r="C96" s="5" t="s">
        <v>6</v>
      </c>
      <c r="D96" s="5" t="s">
        <v>13</v>
      </c>
      <c r="E96" s="5" t="s">
        <v>14</v>
      </c>
      <c r="F96" s="5" t="s">
        <v>51</v>
      </c>
      <c r="G96" s="5" t="s">
        <v>34</v>
      </c>
      <c r="H96" s="6" t="s">
        <v>17</v>
      </c>
      <c r="I96" s="6" t="s">
        <v>216</v>
      </c>
      <c r="J96" s="6" t="s">
        <v>18</v>
      </c>
      <c r="K96" s="7" t="s">
        <v>371</v>
      </c>
    </row>
    <row r="97" ht="160" customHeight="1" spans="1:11">
      <c r="A97" s="5">
        <v>95</v>
      </c>
      <c r="B97" s="6" t="s">
        <v>188</v>
      </c>
      <c r="C97" s="5" t="s">
        <v>6</v>
      </c>
      <c r="D97" s="5" t="s">
        <v>33</v>
      </c>
      <c r="E97" s="5" t="s">
        <v>14</v>
      </c>
      <c r="F97" s="5" t="s">
        <v>51</v>
      </c>
      <c r="G97" s="5" t="s">
        <v>34</v>
      </c>
      <c r="H97" s="6" t="s">
        <v>35</v>
      </c>
      <c r="I97" s="6" t="s">
        <v>225</v>
      </c>
      <c r="J97" s="6" t="s">
        <v>36</v>
      </c>
      <c r="K97" s="7" t="s">
        <v>372</v>
      </c>
    </row>
    <row r="98" ht="90" customHeight="1" spans="1:11">
      <c r="A98" s="5">
        <v>96</v>
      </c>
      <c r="B98" s="6" t="s">
        <v>188</v>
      </c>
      <c r="C98" s="5" t="s">
        <v>6</v>
      </c>
      <c r="D98" s="5" t="s">
        <v>38</v>
      </c>
      <c r="E98" s="5" t="s">
        <v>14</v>
      </c>
      <c r="F98" s="5" t="s">
        <v>51</v>
      </c>
      <c r="G98" s="5" t="s">
        <v>34</v>
      </c>
      <c r="H98" s="6" t="s">
        <v>39</v>
      </c>
      <c r="I98" s="6" t="s">
        <v>227</v>
      </c>
      <c r="J98" s="6" t="s">
        <v>40</v>
      </c>
      <c r="K98" s="7" t="s">
        <v>373</v>
      </c>
    </row>
    <row r="99" ht="146" customHeight="1" spans="1:11">
      <c r="A99" s="5">
        <v>97</v>
      </c>
      <c r="B99" s="6" t="s">
        <v>188</v>
      </c>
      <c r="C99" s="5" t="s">
        <v>6</v>
      </c>
      <c r="D99" s="5" t="s">
        <v>44</v>
      </c>
      <c r="E99" s="5" t="s">
        <v>14</v>
      </c>
      <c r="F99" s="5" t="s">
        <v>51</v>
      </c>
      <c r="G99" s="5" t="s">
        <v>34</v>
      </c>
      <c r="H99" s="6" t="s">
        <v>45</v>
      </c>
      <c r="I99" s="6" t="s">
        <v>231</v>
      </c>
      <c r="J99" s="6" t="s">
        <v>46</v>
      </c>
      <c r="K99" s="7" t="s">
        <v>374</v>
      </c>
    </row>
    <row r="100" ht="90" customHeight="1" spans="1:11">
      <c r="A100" s="5">
        <v>98</v>
      </c>
      <c r="B100" s="6" t="s">
        <v>188</v>
      </c>
      <c r="C100" s="5" t="s">
        <v>6</v>
      </c>
      <c r="D100" s="5" t="s">
        <v>185</v>
      </c>
      <c r="E100" s="5" t="s">
        <v>59</v>
      </c>
      <c r="F100" s="5" t="s">
        <v>51</v>
      </c>
      <c r="G100" s="5" t="s">
        <v>34</v>
      </c>
      <c r="H100" s="6" t="s">
        <v>186</v>
      </c>
      <c r="I100" s="6" t="s">
        <v>375</v>
      </c>
      <c r="J100" s="6" t="s">
        <v>187</v>
      </c>
      <c r="K100" s="7" t="s">
        <v>376</v>
      </c>
    </row>
    <row r="101" ht="160" customHeight="1" spans="1:11">
      <c r="A101" s="5">
        <v>99</v>
      </c>
      <c r="B101" s="6" t="s">
        <v>188</v>
      </c>
      <c r="C101" s="5" t="s">
        <v>6</v>
      </c>
      <c r="D101" s="5" t="s">
        <v>189</v>
      </c>
      <c r="E101" s="5" t="s">
        <v>111</v>
      </c>
      <c r="F101" s="5" t="s">
        <v>51</v>
      </c>
      <c r="G101" s="5" t="s">
        <v>34</v>
      </c>
      <c r="H101" s="6" t="s">
        <v>190</v>
      </c>
      <c r="I101" s="6" t="s">
        <v>377</v>
      </c>
      <c r="J101" s="6" t="s">
        <v>191</v>
      </c>
      <c r="K101" s="7" t="s">
        <v>378</v>
      </c>
    </row>
    <row r="102" ht="118" customHeight="1" spans="1:11">
      <c r="A102" s="5">
        <v>100</v>
      </c>
      <c r="B102" s="6" t="s">
        <v>188</v>
      </c>
      <c r="C102" s="5" t="s">
        <v>6</v>
      </c>
      <c r="D102" s="5" t="s">
        <v>110</v>
      </c>
      <c r="E102" s="5" t="s">
        <v>111</v>
      </c>
      <c r="F102" s="5" t="s">
        <v>51</v>
      </c>
      <c r="G102" s="5" t="s">
        <v>34</v>
      </c>
      <c r="H102" s="6" t="s">
        <v>112</v>
      </c>
      <c r="I102" s="6" t="s">
        <v>294</v>
      </c>
      <c r="J102" s="6" t="s">
        <v>113</v>
      </c>
      <c r="K102" s="7" t="s">
        <v>379</v>
      </c>
    </row>
    <row r="103" ht="76" customHeight="1" spans="1:11">
      <c r="A103" s="5">
        <v>101</v>
      </c>
      <c r="B103" s="6" t="s">
        <v>188</v>
      </c>
      <c r="C103" s="5" t="s">
        <v>6</v>
      </c>
      <c r="D103" s="5" t="s">
        <v>124</v>
      </c>
      <c r="E103" s="5" t="s">
        <v>111</v>
      </c>
      <c r="F103" s="5" t="s">
        <v>51</v>
      </c>
      <c r="G103" s="5" t="s">
        <v>34</v>
      </c>
      <c r="H103" s="6" t="s">
        <v>125</v>
      </c>
      <c r="I103" s="6" t="s">
        <v>303</v>
      </c>
      <c r="J103" s="6" t="s">
        <v>126</v>
      </c>
      <c r="K103" s="7" t="s">
        <v>380</v>
      </c>
    </row>
    <row r="104" ht="104" customHeight="1" spans="1:11">
      <c r="A104" s="5">
        <v>102</v>
      </c>
      <c r="B104" s="6" t="s">
        <v>188</v>
      </c>
      <c r="C104" s="5" t="s">
        <v>6</v>
      </c>
      <c r="D104" s="5" t="s">
        <v>127</v>
      </c>
      <c r="E104" s="5" t="s">
        <v>111</v>
      </c>
      <c r="F104" s="5" t="s">
        <v>51</v>
      </c>
      <c r="G104" s="5" t="s">
        <v>34</v>
      </c>
      <c r="H104" s="6" t="s">
        <v>128</v>
      </c>
      <c r="I104" s="6" t="s">
        <v>305</v>
      </c>
      <c r="J104" s="6" t="s">
        <v>129</v>
      </c>
      <c r="K104" s="7" t="s">
        <v>381</v>
      </c>
    </row>
    <row r="105" ht="174" customHeight="1" spans="1:11">
      <c r="A105" s="5">
        <v>103</v>
      </c>
      <c r="B105" s="6" t="s">
        <v>188</v>
      </c>
      <c r="C105" s="5" t="s">
        <v>6</v>
      </c>
      <c r="D105" s="5" t="s">
        <v>130</v>
      </c>
      <c r="E105" s="5" t="s">
        <v>111</v>
      </c>
      <c r="F105" s="5" t="s">
        <v>51</v>
      </c>
      <c r="G105" s="5" t="s">
        <v>34</v>
      </c>
      <c r="H105" s="6" t="s">
        <v>131</v>
      </c>
      <c r="I105" s="6" t="s">
        <v>307</v>
      </c>
      <c r="J105" s="6" t="s">
        <v>132</v>
      </c>
      <c r="K105" s="7" t="s">
        <v>382</v>
      </c>
    </row>
    <row r="106" ht="356" customHeight="1" spans="1:11">
      <c r="A106" s="5">
        <v>104</v>
      </c>
      <c r="B106" s="6" t="s">
        <v>188</v>
      </c>
      <c r="C106" s="5" t="s">
        <v>6</v>
      </c>
      <c r="D106" s="5" t="s">
        <v>133</v>
      </c>
      <c r="E106" s="5" t="s">
        <v>111</v>
      </c>
      <c r="F106" s="5" t="s">
        <v>51</v>
      </c>
      <c r="G106" s="5" t="s">
        <v>34</v>
      </c>
      <c r="H106" s="6" t="s">
        <v>134</v>
      </c>
      <c r="I106" s="6" t="s">
        <v>309</v>
      </c>
      <c r="J106" s="6" t="s">
        <v>135</v>
      </c>
      <c r="K106" s="7" t="s">
        <v>383</v>
      </c>
    </row>
    <row r="107" ht="160" customHeight="1" spans="1:11">
      <c r="A107" s="5">
        <v>105</v>
      </c>
      <c r="B107" s="6" t="s">
        <v>188</v>
      </c>
      <c r="C107" s="5" t="s">
        <v>6</v>
      </c>
      <c r="D107" s="5" t="s">
        <v>139</v>
      </c>
      <c r="E107" s="5" t="s">
        <v>111</v>
      </c>
      <c r="F107" s="5" t="s">
        <v>51</v>
      </c>
      <c r="G107" s="5" t="s">
        <v>34</v>
      </c>
      <c r="H107" s="6" t="s">
        <v>140</v>
      </c>
      <c r="I107" s="6" t="s">
        <v>313</v>
      </c>
      <c r="J107" s="6" t="s">
        <v>141</v>
      </c>
      <c r="K107" s="7" t="s">
        <v>384</v>
      </c>
    </row>
    <row r="108" ht="286" customHeight="1" spans="1:11">
      <c r="A108" s="5">
        <v>106</v>
      </c>
      <c r="B108" s="6" t="s">
        <v>188</v>
      </c>
      <c r="C108" s="5" t="s">
        <v>6</v>
      </c>
      <c r="D108" s="5" t="s">
        <v>151</v>
      </c>
      <c r="E108" s="5" t="s">
        <v>111</v>
      </c>
      <c r="F108" s="5" t="s">
        <v>51</v>
      </c>
      <c r="G108" s="5" t="s">
        <v>34</v>
      </c>
      <c r="H108" s="6" t="s">
        <v>152</v>
      </c>
      <c r="I108" s="6" t="s">
        <v>322</v>
      </c>
      <c r="J108" s="6" t="s">
        <v>385</v>
      </c>
      <c r="K108" s="7" t="s">
        <v>386</v>
      </c>
    </row>
    <row r="109" ht="104" customHeight="1" spans="1:11">
      <c r="A109" s="5">
        <v>107</v>
      </c>
      <c r="B109" s="6" t="s">
        <v>188</v>
      </c>
      <c r="C109" s="5" t="s">
        <v>6</v>
      </c>
      <c r="D109" s="5" t="s">
        <v>142</v>
      </c>
      <c r="E109" s="5" t="s">
        <v>111</v>
      </c>
      <c r="F109" s="5" t="s">
        <v>51</v>
      </c>
      <c r="G109" s="5" t="s">
        <v>34</v>
      </c>
      <c r="H109" s="6" t="s">
        <v>315</v>
      </c>
      <c r="I109" s="6" t="s">
        <v>316</v>
      </c>
      <c r="J109" s="6" t="s">
        <v>144</v>
      </c>
      <c r="K109" s="7" t="s">
        <v>387</v>
      </c>
    </row>
    <row r="110" ht="118" customHeight="1" spans="1:11">
      <c r="A110" s="5">
        <v>108</v>
      </c>
      <c r="B110" s="6" t="s">
        <v>188</v>
      </c>
      <c r="C110" s="5" t="s">
        <v>6</v>
      </c>
      <c r="D110" s="5" t="s">
        <v>148</v>
      </c>
      <c r="E110" s="5" t="s">
        <v>111</v>
      </c>
      <c r="F110" s="5" t="s">
        <v>51</v>
      </c>
      <c r="G110" s="5" t="s">
        <v>34</v>
      </c>
      <c r="H110" s="6" t="s">
        <v>149</v>
      </c>
      <c r="I110" s="6" t="s">
        <v>320</v>
      </c>
      <c r="J110" s="6" t="s">
        <v>150</v>
      </c>
      <c r="K110" s="7" t="s">
        <v>388</v>
      </c>
    </row>
    <row r="111" ht="202" customHeight="1" spans="1:11">
      <c r="A111" s="5">
        <v>109</v>
      </c>
      <c r="B111" s="6" t="s">
        <v>188</v>
      </c>
      <c r="C111" s="5" t="s">
        <v>6</v>
      </c>
      <c r="D111" s="5" t="s">
        <v>158</v>
      </c>
      <c r="E111" s="5" t="s">
        <v>111</v>
      </c>
      <c r="F111" s="5" t="s">
        <v>51</v>
      </c>
      <c r="G111" s="5" t="s">
        <v>34</v>
      </c>
      <c r="H111" s="6" t="s">
        <v>326</v>
      </c>
      <c r="I111" s="6" t="s">
        <v>327</v>
      </c>
      <c r="J111" s="6" t="s">
        <v>160</v>
      </c>
      <c r="K111" s="7" t="s">
        <v>389</v>
      </c>
    </row>
    <row r="112" ht="216" customHeight="1" spans="1:11">
      <c r="A112" s="5">
        <v>110</v>
      </c>
      <c r="B112" s="6" t="s">
        <v>188</v>
      </c>
      <c r="C112" s="5" t="s">
        <v>6</v>
      </c>
      <c r="D112" s="5" t="s">
        <v>173</v>
      </c>
      <c r="E112" s="5" t="s">
        <v>59</v>
      </c>
      <c r="F112" s="5" t="s">
        <v>51</v>
      </c>
      <c r="G112" s="5" t="s">
        <v>34</v>
      </c>
      <c r="H112" s="6" t="s">
        <v>174</v>
      </c>
      <c r="I112" s="6" t="s">
        <v>337</v>
      </c>
      <c r="J112" s="6" t="s">
        <v>175</v>
      </c>
      <c r="K112" s="7" t="s">
        <v>390</v>
      </c>
    </row>
    <row r="113" ht="160" customHeight="1" spans="1:11">
      <c r="A113" s="5">
        <v>111</v>
      </c>
      <c r="B113" s="6" t="s">
        <v>188</v>
      </c>
      <c r="C113" s="5" t="s">
        <v>6</v>
      </c>
      <c r="D113" s="5" t="s">
        <v>192</v>
      </c>
      <c r="E113" s="5" t="s">
        <v>193</v>
      </c>
      <c r="F113" s="5" t="s">
        <v>51</v>
      </c>
      <c r="G113" s="5" t="s">
        <v>34</v>
      </c>
      <c r="H113" s="6" t="s">
        <v>194</v>
      </c>
      <c r="I113" s="6" t="s">
        <v>391</v>
      </c>
      <c r="J113" s="6" t="s">
        <v>195</v>
      </c>
      <c r="K113" s="7" t="s">
        <v>392</v>
      </c>
    </row>
    <row r="114" ht="146" customHeight="1" spans="1:11">
      <c r="A114" s="5">
        <v>112</v>
      </c>
      <c r="B114" s="6" t="s">
        <v>188</v>
      </c>
      <c r="C114" s="5" t="s">
        <v>6</v>
      </c>
      <c r="D114" s="5" t="s">
        <v>196</v>
      </c>
      <c r="E114" s="5" t="s">
        <v>197</v>
      </c>
      <c r="F114" s="5" t="s">
        <v>51</v>
      </c>
      <c r="G114" s="5" t="s">
        <v>34</v>
      </c>
      <c r="H114" s="6" t="s">
        <v>393</v>
      </c>
      <c r="I114" s="6" t="s">
        <v>394</v>
      </c>
      <c r="J114" s="6" t="s">
        <v>199</v>
      </c>
      <c r="K114" s="7" t="s">
        <v>395</v>
      </c>
    </row>
    <row r="115" ht="244" customHeight="1" spans="1:11">
      <c r="A115" s="5">
        <v>113</v>
      </c>
      <c r="B115" s="6" t="s">
        <v>188</v>
      </c>
      <c r="C115" s="5" t="s">
        <v>6</v>
      </c>
      <c r="D115" s="5" t="s">
        <v>200</v>
      </c>
      <c r="E115" s="5" t="s">
        <v>91</v>
      </c>
      <c r="F115" s="5" t="s">
        <v>51</v>
      </c>
      <c r="G115" s="5" t="s">
        <v>34</v>
      </c>
      <c r="H115" s="6" t="s">
        <v>201</v>
      </c>
      <c r="I115" s="6" t="s">
        <v>396</v>
      </c>
      <c r="J115" s="6" t="s">
        <v>202</v>
      </c>
      <c r="K115" s="7" t="s">
        <v>397</v>
      </c>
    </row>
    <row r="116" ht="356" customHeight="1" spans="1:11">
      <c r="A116" s="5">
        <v>114</v>
      </c>
      <c r="B116" s="6" t="s">
        <v>188</v>
      </c>
      <c r="C116" s="5" t="s">
        <v>6</v>
      </c>
      <c r="D116" s="5" t="s">
        <v>203</v>
      </c>
      <c r="E116" s="5" t="s">
        <v>197</v>
      </c>
      <c r="F116" s="5" t="s">
        <v>51</v>
      </c>
      <c r="G116" s="5" t="s">
        <v>34</v>
      </c>
      <c r="H116" s="6" t="s">
        <v>51</v>
      </c>
      <c r="I116" s="6" t="s">
        <v>398</v>
      </c>
      <c r="J116" s="6" t="s">
        <v>204</v>
      </c>
      <c r="K116" s="7" t="s">
        <v>399</v>
      </c>
    </row>
    <row r="117" ht="160" customHeight="1" spans="1:11">
      <c r="A117" s="5">
        <v>115</v>
      </c>
      <c r="B117" s="6" t="s">
        <v>188</v>
      </c>
      <c r="C117" s="5" t="s">
        <v>6</v>
      </c>
      <c r="D117" s="5" t="s">
        <v>205</v>
      </c>
      <c r="E117" s="5" t="s">
        <v>14</v>
      </c>
      <c r="F117" s="5" t="s">
        <v>51</v>
      </c>
      <c r="G117" s="5" t="s">
        <v>34</v>
      </c>
      <c r="H117" s="6" t="s">
        <v>206</v>
      </c>
      <c r="I117" s="6" t="s">
        <v>400</v>
      </c>
      <c r="J117" s="6" t="s">
        <v>207</v>
      </c>
      <c r="K117" s="7" t="s">
        <v>401</v>
      </c>
    </row>
    <row r="118" ht="244" customHeight="1" spans="1:11">
      <c r="A118" s="5">
        <v>116</v>
      </c>
      <c r="B118" s="6" t="s">
        <v>188</v>
      </c>
      <c r="C118" s="5" t="s">
        <v>6</v>
      </c>
      <c r="D118" s="5" t="s">
        <v>208</v>
      </c>
      <c r="E118" s="5" t="s">
        <v>177</v>
      </c>
      <c r="F118" s="5" t="s">
        <v>51</v>
      </c>
      <c r="G118" s="5" t="s">
        <v>34</v>
      </c>
      <c r="H118" s="6" t="s">
        <v>51</v>
      </c>
      <c r="I118" s="6" t="s">
        <v>402</v>
      </c>
      <c r="J118" s="6" t="s">
        <v>209</v>
      </c>
      <c r="K118" s="7" t="s">
        <v>403</v>
      </c>
    </row>
  </sheetData>
  <mergeCells count="1">
    <mergeCell ref="A1:K1"/>
  </mergeCells>
  <hyperlinks>
    <hyperlink ref="K3" r:id="rId1" display="https://sai.sut.edu.cn/info/1016/2374.htm"/>
    <hyperlink ref="K4" r:id="rId2" display="https://sai.sut.edu.cn/info/1016/7754.htm"/>
    <hyperlink ref="K5" r:id="rId3" display="https://sai.sut.edu.cn/info/1016/7034.htm"/>
    <hyperlink ref="K6" r:id="rId4" display="https://sai.sut.edu.cn/info/1016/7054.htm"/>
    <hyperlink ref="K7" r:id="rId5" display="https://sai.sut.edu.cn/info/1016/4934.htm"/>
    <hyperlink ref="K8" r:id="rId6" display="https://sai.sut.edu.cn/info/1016/7064.htm"/>
    <hyperlink ref="K9" r:id="rId7" display="https://sai.sut.edu.cn/info/1016/7084.htm"/>
    <hyperlink ref="K10" r:id="rId8" display="https://sai.sut.edu.cn/info/1016/4174.htm"/>
    <hyperlink ref="K11" r:id="rId9" display="https://sai.sut.edu.cn/info/1016/1033.htm"/>
    <hyperlink ref="K12" r:id="rId10" display="https://sai.sut.edu.cn/info/1016/6244.htm"/>
    <hyperlink ref="K13" r:id="rId11" display="https://sai.sut.edu.cn/info/1016/4154.htm"/>
    <hyperlink ref="K14" r:id="rId12" display="https://sai.sut.edu.cn/info/1016/4164.htm"/>
    <hyperlink ref="K15" r:id="rId13" display="https://sai.sut.edu.cn/info/1016/5054.htm"/>
    <hyperlink ref="K16" r:id="rId14" display="https://sai.sut.edu.cn/info/1016/7194.htm"/>
    <hyperlink ref="K17" r:id="rId15" display="https://sai.sut.edu.cn/info/1016/5074.htm"/>
    <hyperlink ref="K18" r:id="rId16" display="https://sai.sut.edu.cn/info/1016/5064.htm"/>
    <hyperlink ref="K19" r:id="rId17" display="https://sai.sut.edu.cn/info/1016/5154.htm"/>
    <hyperlink ref="K20" r:id="rId18" display="https://sai.sut.edu.cn/info/1016/5084.htm"/>
    <hyperlink ref="K21" r:id="rId19" display="https://sai.sut.edu.cn/info/1016/5144.htm"/>
    <hyperlink ref="K22" r:id="rId20" display="https://sai.sut.edu.cn/info/1016/3014.htm"/>
    <hyperlink ref="K23" r:id="rId21" display="https://sai.sut.edu.cn/info/1016/1243.htm"/>
    <hyperlink ref="K24" r:id="rId22" display="https://sai.sut.edu.cn/info/1016/5134.htm"/>
    <hyperlink ref="K25" r:id="rId23" display="https://sai.sut.edu.cn/info/1016/5114.htm"/>
    <hyperlink ref="K26" r:id="rId24" display="https://sai.sut.edu.cn/info/1016/5104.htm"/>
    <hyperlink ref="K27" r:id="rId25" display="https://sai.sut.edu.cn/info/1016/5124.htm"/>
    <hyperlink ref="K28" r:id="rId26" display="https://sai.sut.edu.cn/info/1016/5094.htm"/>
    <hyperlink ref="K29" r:id="rId27" display="https://sai.sut.edu.cn/info/1061/2384.htm"/>
    <hyperlink ref="K30" r:id="rId28" display="https://sai.sut.edu.cn/info/1061/8584.htm"/>
    <hyperlink ref="K31" r:id="rId29" display="https://sai.sut.edu.cn/info/1061/2764.htm"/>
    <hyperlink ref="K32" r:id="rId30" display="https://sai.sut.edu.cn/info/1061/1661.htm"/>
    <hyperlink ref="K33" r:id="rId31" display="https://sai.sut.edu.cn/info/1061/1665.htm"/>
    <hyperlink ref="K34" r:id="rId32" display="https://sai.sut.edu.cn/info/1061/1654.htm"/>
    <hyperlink ref="K35" r:id="rId33" display="https://sai.sut.edu.cn/info/1061/1663.htm"/>
    <hyperlink ref="K36" r:id="rId34" display="https://sai.sut.edu.cn/info/1061/1681.htm"/>
    <hyperlink ref="K37" r:id="rId35" display="https://sai.sut.edu.cn/info/1061/5024.htm"/>
    <hyperlink ref="K38" r:id="rId36" display="https://sai.sut.edu.cn/info/1061/1683.htm"/>
    <hyperlink ref="K39" r:id="rId37" display="https://sai.sut.edu.cn/info/1061/1669.htm"/>
    <hyperlink ref="K40" r:id="rId38" display="https://sai.sut.edu.cn/info/1061/1891.htm"/>
    <hyperlink ref="K41" r:id="rId39" display="https://sai.sut.edu.cn/info/1061/1673.htm"/>
    <hyperlink ref="K42" r:id="rId40" display="https://sai.sut.edu.cn/info/1061/1677.htm"/>
    <hyperlink ref="K43" r:id="rId41" display="https://sai.sut.edu.cn/info/1061/1675.htm"/>
    <hyperlink ref="K44" r:id="rId42" display="https://sai.sut.edu.cn/info/1061/1693.htm"/>
    <hyperlink ref="K45" r:id="rId43" display="https://sai.sut.edu.cn/info/1061/1679.htm"/>
    <hyperlink ref="K46" r:id="rId44" display="https://sai.sut.edu.cn/info/1061/4184.htm"/>
    <hyperlink ref="K47" r:id="rId45" display="https://sai.sut.edu.cn/info/1061/1689.htm"/>
    <hyperlink ref="K48" r:id="rId46" display="https://sai.sut.edu.cn/info/1061/4274.htm"/>
    <hyperlink ref="K49" r:id="rId47" display="https://sai.sut.edu.cn/info/1061/1691.htm"/>
    <hyperlink ref="K50" r:id="rId48" display="https://sai.sut.edu.cn/info/1061/7204.htm"/>
    <hyperlink ref="K51" r:id="rId49" display="https://sai.sut.edu.cn/info/1061/2444.htm"/>
    <hyperlink ref="K52" r:id="rId50" display="https://sai.sut.edu.cn/info/1061/2694.htm"/>
    <hyperlink ref="K53" r:id="rId51" display="https://sai.sut.edu.cn/info/1061/7274.htm"/>
    <hyperlink ref="K54" r:id="rId52" display="https://sai.sut.edu.cn/info/1061/4004.htm"/>
    <hyperlink ref="K55" r:id="rId53" display="https://sai.sut.edu.cn/info/1061/1701.htm"/>
    <hyperlink ref="K56" r:id="rId54" display="https://sai.sut.edu.cn/info/1061/2324.htm"/>
    <hyperlink ref="K57" r:id="rId55" display="https://sai.sut.edu.cn/info/1061/2464.htm"/>
    <hyperlink ref="K58" r:id="rId56" display="https://sai.sut.edu.cn/info/1061/4084.htm"/>
    <hyperlink ref="K59" r:id="rId57" display="https://sai.sut.edu.cn/info/1061/1697.htm"/>
    <hyperlink ref="K60" r:id="rId58" display="https://sai.sut.edu.cn/info/1061/1695.htm"/>
    <hyperlink ref="K61" r:id="rId59" display="https://sai.sut.edu.cn/info/1061/2354.htm"/>
    <hyperlink ref="K62" r:id="rId60" display="https://sai.sut.edu.cn/info/1061/4094.htm"/>
    <hyperlink ref="K63" r:id="rId61" display="https://sai.sut.edu.cn/info/1061/6664.htm"/>
    <hyperlink ref="K64" r:id="rId62" display="https://sai.sut.edu.cn/info/1061/6684.htm"/>
    <hyperlink ref="K65" r:id="rId63" display="https://sai.sut.edu.cn/info/1061/3994.htm"/>
    <hyperlink ref="K66" r:id="rId64" display="https://sai.sut.edu.cn/info/1061/8594.htm"/>
    <hyperlink ref="K67" r:id="rId65" display="https://sai.sut.edu.cn/info/1062/3974.htm"/>
    <hyperlink ref="K68" r:id="rId66" display="https://sai.sut.edu.cn/info/1062/8604.htm"/>
    <hyperlink ref="K69" r:id="rId67" display="https://sai.sut.edu.cn/info/1062/2774.htm"/>
    <hyperlink ref="K70" r:id="rId68" display="https://sai.sut.edu.cn/info/1062/1662.htm"/>
    <hyperlink ref="K71" r:id="rId69" display="https://sai.sut.edu.cn/info/1062/1664.htm"/>
    <hyperlink ref="K72" r:id="rId70" display="https://sai.sut.edu.cn/info/1062/5034.htm"/>
    <hyperlink ref="K73" r:id="rId71" display="https://sai.sut.edu.cn/info/1062/6264.htm"/>
    <hyperlink ref="K74" r:id="rId72" display="https://sai.sut.edu.cn/info/1062/1684.htm"/>
    <hyperlink ref="K75" r:id="rId73" display="https://sai.sut.edu.cn/info/1062/1670.htm"/>
    <hyperlink ref="K76" r:id="rId74" display="https://sai.sut.edu.cn/info/1062/1892.htm"/>
    <hyperlink ref="K77" r:id="rId75" display="https://sai.sut.edu.cn/info/1062/1674.htm"/>
    <hyperlink ref="K78" r:id="rId76" display="https://sai.sut.edu.cn/info/1062/1678.htm"/>
    <hyperlink ref="K79" r:id="rId77" display="https://sai.sut.edu.cn/info/1062/1676.htm"/>
    <hyperlink ref="K80" r:id="rId78" display="https://sai.sut.edu.cn/info/1062/1694.htm"/>
    <hyperlink ref="K81" r:id="rId79" display="https://sai.sut.edu.cn/info/1062/1690.htm"/>
    <hyperlink ref="K82" r:id="rId80" display="https://sai.sut.edu.cn/info/1062/1680.htm"/>
    <hyperlink ref="K83" r:id="rId81" display="https://sai.sut.edu.cn/info/1062/4264.htm"/>
    <hyperlink ref="K84" r:id="rId82" display="https://sai.sut.edu.cn/info/1062/1692.htm"/>
    <hyperlink ref="K85" r:id="rId83" display="https://sai.sut.edu.cn/info/1062/1141.htm"/>
    <hyperlink ref="K86" r:id="rId84" display="https://sai.sut.edu.cn/info/1062/2454.htm"/>
    <hyperlink ref="K87" r:id="rId85" display="https://sai.sut.edu.cn/info/1062/4144.htm"/>
    <hyperlink ref="K88" r:id="rId86" display="https://sai.sut.edu.cn/info/1062/1698.htm"/>
    <hyperlink ref="K89" r:id="rId87" display="https://sai.sut.edu.cn/info/1062/1696.htm"/>
    <hyperlink ref="K90" r:id="rId88" display="https://sai.sut.edu.cn/info/1062/1150.htm"/>
    <hyperlink ref="K91" r:id="rId89" display="https://sai.sut.edu.cn/info/1062/1146.htm"/>
    <hyperlink ref="K92" r:id="rId90" display="https://sai.sut.edu.cn/info/1062/4054.htm"/>
    <hyperlink ref="K93" r:id="rId91" display="https://sai.sut.edu.cn/info/1062/6654.htm"/>
    <hyperlink ref="K94" r:id="rId92" display="https://sai.sut.edu.cn/info/1062/6674.htm"/>
    <hyperlink ref="K95" r:id="rId93" display="https://sai.sut.edu.cn/info/1062/3984.htm"/>
    <hyperlink ref="K96" r:id="rId94" display="https://sai.sut.edu.cn/info/1063/7284.htm"/>
    <hyperlink ref="K97" r:id="rId95" display="https://sai.sut.edu.cn/info/1063/1666.htm"/>
    <hyperlink ref="K98" r:id="rId96" display="https://sai.sut.edu.cn/info/1063/1655.htm"/>
    <hyperlink ref="K99" r:id="rId97" display="https://sai.sut.edu.cn/info/1063/1682.htm"/>
    <hyperlink ref="K100" r:id="rId98" display="https://sai.sut.edu.cn/info/1063/1685.htm"/>
    <hyperlink ref="K101" r:id="rId99" display="https://sai.sut.edu.cn/info/1063/2494.htm"/>
    <hyperlink ref="K102" r:id="rId100" display="https://sai.sut.edu.cn/info/1063/2334.htm"/>
    <hyperlink ref="K103" r:id="rId101" display="https://sai.sut.edu.cn/info/1063/1699.htm"/>
    <hyperlink ref="K104" r:id="rId102" display="https://sai.sut.edu.cn/info/1063/2434.htm"/>
    <hyperlink ref="K105" r:id="rId103" display="https://sai.sut.edu.cn/info/1063/2704.htm"/>
    <hyperlink ref="K106" r:id="rId104" display="https://sai.sut.edu.cn/info/1063/7264.htm"/>
    <hyperlink ref="K107" r:id="rId105" display="https://sai.sut.edu.cn/info/1063/1702.htm"/>
    <hyperlink ref="K108" r:id="rId106" display="https://sai.sut.edu.cn/info/1063/8624.htm"/>
    <hyperlink ref="K109" r:id="rId107" display="https://sai.sut.edu.cn/info/1063/2314.htm"/>
    <hyperlink ref="K110" r:id="rId108" display="https://sai.sut.edu.cn/info/1063/4034.htm"/>
    <hyperlink ref="K111" r:id="rId109" display="https://sai.sut.edu.cn/info/1063/2344.htm"/>
    <hyperlink ref="K112" r:id="rId110" display="https://sai.sut.edu.cn/info/1063/8614.htm"/>
    <hyperlink ref="K113" r:id="rId111" display="https://sai.sut.edu.cn/info/1063/1714.htm"/>
    <hyperlink ref="K114" r:id="rId112" display="https://sai.sut.edu.cn/info/1063/1782.htm"/>
    <hyperlink ref="K115" r:id="rId113" display="https://sai.sut.edu.cn/info/1063/4024.htm"/>
    <hyperlink ref="K116" r:id="rId114" display="https://sai.sut.edu.cn/info/1063/2894.htm"/>
    <hyperlink ref="K117" r:id="rId115" display="https://sai.sut.edu.cn/info/1063/4124.htm"/>
    <hyperlink ref="K118" r:id="rId116" display="https://sai.sut.edu.cn/info/1063/1463.htm"/>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7"/>
  <sheetViews>
    <sheetView workbookViewId="0">
      <selection activeCell="A1" sqref="A1"/>
    </sheetView>
  </sheetViews>
  <sheetFormatPr defaultColWidth="9" defaultRowHeight="14" outlineLevelCol="1"/>
  <cols>
    <col min="1" max="1" width="24" customWidth="1"/>
    <col min="2" max="2" width="110" customWidth="1"/>
  </cols>
  <sheetData>
    <row r="1" ht="21.5" spans="1:2">
      <c r="A1" s="1" t="s">
        <v>404</v>
      </c>
    </row>
    <row r="3" ht="14.5" spans="1:2">
      <c r="A3" s="2" t="s">
        <v>405</v>
      </c>
      <c r="B3" s="3" t="s">
        <v>406</v>
      </c>
    </row>
    <row r="4" ht="14.5" spans="1:2">
      <c r="A4" s="2" t="s">
        <v>407</v>
      </c>
      <c r="B4" s="3" t="s">
        <v>408</v>
      </c>
    </row>
    <row r="5" ht="14.5" spans="1:2">
      <c r="A5" s="2" t="s">
        <v>409</v>
      </c>
      <c r="B5" s="3" t="s">
        <v>410</v>
      </c>
    </row>
    <row r="6" ht="14.5" spans="1:2">
      <c r="A6" s="2" t="s">
        <v>411</v>
      </c>
      <c r="B6" s="3" t="s">
        <v>412</v>
      </c>
    </row>
    <row r="7" ht="14.5" spans="1:2">
      <c r="A7" s="2" t="s">
        <v>413</v>
      </c>
      <c r="B7" s="3" t="s">
        <v>414</v>
      </c>
    </row>
    <row r="8" ht="14.5" spans="1:2">
      <c r="A8" s="2" t="s">
        <v>413</v>
      </c>
      <c r="B8" s="3" t="s">
        <v>415</v>
      </c>
    </row>
    <row r="9" ht="14.5" spans="1:2">
      <c r="A9" s="2" t="s">
        <v>413</v>
      </c>
      <c r="B9" s="3" t="s">
        <v>416</v>
      </c>
    </row>
    <row r="10" ht="14.5" spans="1:2">
      <c r="A10" s="2" t="s">
        <v>413</v>
      </c>
      <c r="B10" s="3" t="s">
        <v>417</v>
      </c>
    </row>
    <row r="11" ht="14.5" spans="1:2">
      <c r="A11" s="2" t="s">
        <v>418</v>
      </c>
      <c r="B11" s="3" t="s">
        <v>419</v>
      </c>
    </row>
    <row r="12" ht="14.5" spans="1:2">
      <c r="A12" s="2" t="s">
        <v>420</v>
      </c>
      <c r="B12" s="3" t="s">
        <v>421</v>
      </c>
    </row>
    <row r="13" ht="14.5" spans="1:2">
      <c r="A13" s="2" t="s">
        <v>422</v>
      </c>
      <c r="B13" s="3" t="s">
        <v>423</v>
      </c>
    </row>
    <row r="14" ht="29" spans="1:2">
      <c r="A14" s="2" t="s">
        <v>424</v>
      </c>
      <c r="B14" s="3" t="s">
        <v>425</v>
      </c>
    </row>
    <row r="15" ht="14.5" spans="1:2">
      <c r="A15" s="2" t="s">
        <v>426</v>
      </c>
      <c r="B15" s="3" t="s">
        <v>427</v>
      </c>
    </row>
    <row r="16" ht="14.5" spans="1:2">
      <c r="A16" s="2" t="s">
        <v>428</v>
      </c>
      <c r="B16" s="3" t="s">
        <v>429</v>
      </c>
    </row>
    <row r="17" ht="29" spans="1:2">
      <c r="A17" s="2" t="s">
        <v>430</v>
      </c>
      <c r="B17" s="3" t="s">
        <v>431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导师信息</vt:lpstr>
      <vt:lpstr>按栏目明细</vt:lpstr>
      <vt:lpstr>说明与来源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思齐</cp:lastModifiedBy>
  <dcterms:created xsi:type="dcterms:W3CDTF">2026-09-09T06:13:00Z</dcterms:created>
  <dcterms:modified xsi:type="dcterms:W3CDTF">2026-09-09T06:41:43Z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1C87FA455AC4463A96AE32879E160946_12</vt:lpwstr>
  </property>
  <property fmtid="{D5CDD505-2E9C-101B-9397-08002B2CF9AE}" pid="3" name="KSOProductBuildVer">
    <vt:lpwstr>2052-12.1.0.28488</vt:lpwstr>
  </property>
  <property fmtid="{D5CDD505-2E9C-101B-9397-08002B2CF9AE}" pid="4" name="CalculationRule">
    <vt:i4>0</vt:i4>
  </property>
</Properties>
</file>