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indley\Desktop\"/>
    </mc:Choice>
  </mc:AlternateContent>
  <bookViews>
    <workbookView xWindow="0" yWindow="0" windowWidth="17385" windowHeight="7320"/>
  </bookViews>
  <sheets>
    <sheet name="Calculator" sheetId="2" r:id="rId1"/>
    <sheet name="Back En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0" i="2"/>
  <c r="D14" i="2"/>
  <c r="D40" i="2"/>
  <c r="D38" i="2"/>
  <c r="D36" i="2"/>
  <c r="D34" i="2"/>
  <c r="D32" i="2"/>
  <c r="D30" i="2"/>
  <c r="D28" i="2"/>
  <c r="D26" i="2"/>
  <c r="D24" i="2"/>
  <c r="D22" i="2"/>
  <c r="D20" i="2"/>
  <c r="D18" i="2"/>
  <c r="D12" i="2"/>
  <c r="D3" i="2" l="1"/>
  <c r="E3" i="2" s="1"/>
  <c r="F3" i="2" l="1"/>
</calcChain>
</file>

<file path=xl/sharedStrings.xml><?xml version="1.0" encoding="utf-8"?>
<sst xmlns="http://schemas.openxmlformats.org/spreadsheetml/2006/main" count="89" uniqueCount="51">
  <si>
    <t>Risk factor</t>
  </si>
  <si>
    <t>Category</t>
  </si>
  <si>
    <t>Equivalent added years of age</t>
  </si>
  <si>
    <t>Sex</t>
  </si>
  <si>
    <t>Female</t>
  </si>
  <si>
    <t>Ethnicity</t>
  </si>
  <si>
    <t>Mixed</t>
  </si>
  <si>
    <t>Other non-white</t>
  </si>
  <si>
    <r>
      <t>Body mass index (Kg/m</t>
    </r>
    <r>
      <rPr>
        <sz val="9"/>
        <color rgb="FF212529"/>
        <rFont val="Segoe UI"/>
        <family val="2"/>
      </rPr>
      <t>2</t>
    </r>
    <r>
      <rPr>
        <sz val="12"/>
        <color rgb="FF212529"/>
        <rFont val="Segoe UI"/>
        <family val="2"/>
      </rPr>
      <t>)</t>
    </r>
  </si>
  <si>
    <t>30-34.9</t>
  </si>
  <si>
    <t>35-39.9</t>
  </si>
  <si>
    <t>≥40</t>
  </si>
  <si>
    <t>Asthma</t>
  </si>
  <si>
    <t>Mild (no requirement for oral corticosteroids in past year)</t>
  </si>
  <si>
    <t>Severe (requiring oral corticosteroids in past year)</t>
  </si>
  <si>
    <t>Diabetes</t>
  </si>
  <si>
    <t>Controlled</t>
  </si>
  <si>
    <t>Uncontrolled</t>
  </si>
  <si>
    <t>Chronic heart disease</t>
  </si>
  <si>
    <t>Chronic respiratory disease (excluding asthma)</t>
  </si>
  <si>
    <t>Non-haematological cancer</t>
  </si>
  <si>
    <t>Diagnosed &lt;1 year ago</t>
  </si>
  <si>
    <t>Diagnosed 1-4.9 years ago</t>
  </si>
  <si>
    <t>Diagnosed ≥5 years ago</t>
  </si>
  <si>
    <t>Haematological malignancy</t>
  </si>
  <si>
    <t>Liver disease</t>
  </si>
  <si>
    <t>Chronic neurological disease other than stroke or dementia**</t>
  </si>
  <si>
    <t>Organ transplant</t>
  </si>
  <si>
    <t>Rheumatoid/lupus/psoriasis</t>
  </si>
  <si>
    <t>Chronic kidney disease</t>
  </si>
  <si>
    <t>Equivalent Age Covid Risk Calculator</t>
  </si>
  <si>
    <t>Spleen diseases</t>
  </si>
  <si>
    <t>Other immunosuppressive condition</t>
  </si>
  <si>
    <t>Male</t>
  </si>
  <si>
    <t>White</t>
  </si>
  <si>
    <t xml:space="preserve">Asian </t>
  </si>
  <si>
    <t xml:space="preserve">Body mass index </t>
  </si>
  <si>
    <t>No</t>
  </si>
  <si>
    <t>Yes, but no recent HbA1c measure available</t>
  </si>
  <si>
    <t>Yes</t>
  </si>
  <si>
    <t>Chronic neurological disease other than stroke or dementia</t>
  </si>
  <si>
    <t>Age Adjustment Score</t>
  </si>
  <si>
    <t>Age</t>
  </si>
  <si>
    <r>
      <t xml:space="preserve">Response                                                        </t>
    </r>
    <r>
      <rPr>
        <b/>
        <sz val="8"/>
        <color theme="1"/>
        <rFont val="Calibri"/>
        <family val="2"/>
        <scheme val="minor"/>
      </rPr>
      <t xml:space="preserve"> (Select from drop down menus or enter numbers)</t>
    </r>
  </si>
  <si>
    <t>Based on data from Associatino of Local Authority Risk Advisors, https://alama.org.uk/covid-19-medical-risk-management/</t>
  </si>
  <si>
    <t>This risk calculator evaluates Covid-19 risk to an individual by taking their age and adjusting it for relevant underlying health conditions.  Protocols for the management of higher risk individuals will be defined elsewhere.</t>
  </si>
  <si>
    <t xml:space="preserve">ADJUSTED AGE &amp; RISK: </t>
  </si>
  <si>
    <t>Black, Americas &amp; Afro Caribbean</t>
  </si>
  <si>
    <t>Adjusted Age</t>
  </si>
  <si>
    <t>Risk Score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</si>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</sst>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b/>
      <sz val="12"/>
      <color rgb="FF212529"/>
      <name val="Segoe UI"/>
      <family val="2"/>
    </font>
    <font>
      <sz val="9"/>
      <color rgb="FF212529"/>
      <name val="Segoe UI"/>
      <family val="2"/>
    </font>
    <font>
      <b/>
      <u/>
      <sz val="11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F9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Border="1"/>
    <xf numFmtId="0" fontId="6" fillId="3" borderId="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vertical="center"/>
    </xf>
    <xf numFmtId="0" fontId="7" fillId="2" borderId="9" xfId="0" applyFont="1" applyFill="1" applyBorder="1" applyAlignment="1"/>
    <xf numFmtId="0" fontId="7" fillId="2" borderId="9" xfId="0" applyFont="1" applyFill="1" applyBorder="1" applyAlignment="1">
      <alignment wrapText="1"/>
    </xf>
    <xf numFmtId="0" fontId="7" fillId="2" borderId="10" xfId="0" applyFont="1" applyFill="1" applyBorder="1" applyAlignment="1"/>
    <xf numFmtId="0" fontId="0" fillId="0" borderId="0" xfId="0" applyFill="1"/>
    <xf numFmtId="0" fontId="7" fillId="0" borderId="9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1" fillId="0" borderId="13" xfId="0" applyFont="1" applyBorder="1" applyAlignment="1"/>
    <xf numFmtId="0" fontId="1" fillId="0" borderId="15" xfId="0" applyFont="1" applyBorder="1" applyAlignment="1"/>
    <xf numFmtId="0" fontId="1" fillId="0" borderId="0" xfId="0" applyFont="1" applyBorder="1" applyAlignment="1"/>
    <xf numFmtId="0" fontId="0" fillId="4" borderId="5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right"/>
    </xf>
    <xf numFmtId="15" fontId="9" fillId="0" borderId="0" xfId="0" applyNumberFormat="1" applyFont="1"/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8" xfId="0" applyBorder="1"/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0" fillId="0" borderId="21" xfId="0" applyBorder="1"/>
    <xf numFmtId="0" fontId="2" fillId="2" borderId="21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0" borderId="22" xfId="0" applyBorder="1"/>
    <xf numFmtId="0" fontId="2" fillId="2" borderId="2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/>
    <xf numFmtId="0" fontId="7" fillId="2" borderId="9" xfId="0" applyFont="1" applyFill="1" applyBorder="1" applyAlignment="1"/>
    <xf numFmtId="0" fontId="0" fillId="0" borderId="0" xfId="0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tabSelected="1" workbookViewId="0">
      <selection activeCell="E11" sqref="E11"/>
    </sheetView>
  </sheetViews>
  <sheetFormatPr defaultRowHeight="15" x14ac:dyDescent="0.25"/>
  <cols>
    <col min="1" max="1" width="3.42578125" customWidth="1"/>
    <col min="2" max="2" width="59.5703125" customWidth="1"/>
    <col min="3" max="3" width="31.42578125" customWidth="1"/>
    <col min="4" max="4" width="20.42578125" customWidth="1"/>
    <col min="5" max="5" width="13.5703125" customWidth="1"/>
    <col min="6" max="6" width="21.28515625" customWidth="1"/>
  </cols>
  <sheetData>
    <row r="1" spans="1:6" ht="23.25" x14ac:dyDescent="0.35">
      <c r="A1" s="49" t="s">
        <v>30</v>
      </c>
    </row>
    <row r="2" spans="1:6" ht="15.75" thickBot="1" x14ac:dyDescent="0.3">
      <c r="A2" s="1"/>
      <c r="D2" s="52" t="s">
        <v>48</v>
      </c>
      <c r="E2" s="52" t="s">
        <v>49</v>
      </c>
      <c r="F2" s="52" t="s">
        <v>50</v>
      </c>
    </row>
    <row r="3" spans="1:6" ht="15.75" thickBot="1" x14ac:dyDescent="0.3">
      <c r="A3" s="1"/>
      <c r="C3" s="19" t="s">
        <v>46</v>
      </c>
      <c r="D3" s="47" t="str">
        <f>IF(C8&lt;18,"Adj Age tbc",SUM(D10:D40)+C8)</f>
        <v>Adj Age tbc</v>
      </c>
      <c r="E3" s="47" t="e">
        <f>IF(D3&lt;51,1,POWER(((D3-50)+1),2))</f>
        <v>#VALUE!</v>
      </c>
      <c r="F3" s="20" t="str">
        <f>IF(D3="Adj Age tbc","Enter Values in Table",IF(D3&lt;50, "Moderate Risk",IF(D3&lt;60, "Moderate to High Risk",IF(D3&lt;70,"High Risk","Very High Risk"))))</f>
        <v>Enter Values in Table</v>
      </c>
    </row>
    <row r="4" spans="1:6" x14ac:dyDescent="0.25">
      <c r="A4" s="1"/>
      <c r="C4" s="21"/>
      <c r="D4" s="21"/>
      <c r="E4" s="21"/>
      <c r="F4" s="21"/>
    </row>
    <row r="5" spans="1:6" ht="31.5" customHeight="1" x14ac:dyDescent="0.25">
      <c r="A5" s="1"/>
      <c r="B5" s="51" t="s">
        <v>45</v>
      </c>
      <c r="C5" s="51"/>
      <c r="D5" s="51"/>
      <c r="E5" s="21"/>
      <c r="F5" s="21"/>
    </row>
    <row r="6" spans="1:6" ht="15.75" thickBot="1" x14ac:dyDescent="0.3"/>
    <row r="7" spans="1:6" ht="40.5" customHeight="1" x14ac:dyDescent="0.25">
      <c r="B7" s="9" t="s">
        <v>0</v>
      </c>
      <c r="C7" s="10" t="s">
        <v>43</v>
      </c>
      <c r="D7" s="11" t="s">
        <v>41</v>
      </c>
    </row>
    <row r="8" spans="1:6" s="15" customFormat="1" ht="15" customHeight="1" x14ac:dyDescent="0.25">
      <c r="B8" s="16" t="s">
        <v>42</v>
      </c>
      <c r="C8" s="22"/>
      <c r="D8" s="17"/>
    </row>
    <row r="9" spans="1:6" s="15" customFormat="1" ht="15" customHeight="1" x14ac:dyDescent="0.25">
      <c r="B9" s="16"/>
      <c r="C9" s="23"/>
      <c r="D9" s="17"/>
    </row>
    <row r="10" spans="1:6" s="3" customFormat="1" ht="15" customHeight="1" x14ac:dyDescent="0.25">
      <c r="B10" s="12" t="s">
        <v>3</v>
      </c>
      <c r="C10" s="24"/>
      <c r="D10" s="27" t="e">
        <f>VLOOKUP(C10,'Back End'!A2:B3,2,FALSE)</f>
        <v>#N/A</v>
      </c>
    </row>
    <row r="11" spans="1:6" s="3" customFormat="1" ht="15" customHeight="1" x14ac:dyDescent="0.25">
      <c r="B11" s="12"/>
      <c r="C11" s="25"/>
      <c r="D11" s="27"/>
    </row>
    <row r="12" spans="1:6" s="3" customFormat="1" ht="15" customHeight="1" x14ac:dyDescent="0.25">
      <c r="B12" s="12" t="s">
        <v>5</v>
      </c>
      <c r="C12" s="24"/>
      <c r="D12" s="27" t="e">
        <f>VLOOKUP(C12,'Back End'!A5:B9,2,FALSE)</f>
        <v>#N/A</v>
      </c>
    </row>
    <row r="13" spans="1:6" s="3" customFormat="1" ht="15" customHeight="1" x14ac:dyDescent="0.25">
      <c r="B13" s="12"/>
      <c r="C13" s="25"/>
      <c r="D13" s="27"/>
    </row>
    <row r="14" spans="1:6" s="3" customFormat="1" ht="15" customHeight="1" x14ac:dyDescent="0.25">
      <c r="B14" s="12" t="s">
        <v>36</v>
      </c>
      <c r="C14" s="24"/>
      <c r="D14" s="27">
        <f>IF(C14&lt;29.9,0,IF(C14&lt;34.9,4,IF(C14&lt;39.9,5,10)))</f>
        <v>0</v>
      </c>
    </row>
    <row r="15" spans="1:6" s="3" customFormat="1" ht="15" customHeight="1" x14ac:dyDescent="0.25">
      <c r="B15" s="12"/>
      <c r="C15" s="25"/>
      <c r="D15" s="27"/>
    </row>
    <row r="16" spans="1:6" s="3" customFormat="1" ht="15" customHeight="1" x14ac:dyDescent="0.25">
      <c r="B16" s="12" t="s">
        <v>12</v>
      </c>
      <c r="C16" s="24"/>
      <c r="D16" s="27" t="e">
        <f>VLOOKUP(C16,'Back End'!A16:B18,2,FALSE)</f>
        <v>#N/A</v>
      </c>
    </row>
    <row r="17" spans="2:4" s="3" customFormat="1" ht="15" customHeight="1" x14ac:dyDescent="0.25">
      <c r="B17" s="12"/>
      <c r="C17" s="25"/>
      <c r="D17" s="27"/>
    </row>
    <row r="18" spans="2:4" s="3" customFormat="1" ht="15" customHeight="1" x14ac:dyDescent="0.25">
      <c r="B18" s="12" t="s">
        <v>15</v>
      </c>
      <c r="C18" s="24"/>
      <c r="D18" s="27" t="e">
        <f>VLOOKUP(C18,'Back End'!A20:B23,2,FALSE)</f>
        <v>#N/A</v>
      </c>
    </row>
    <row r="19" spans="2:4" s="3" customFormat="1" ht="15" customHeight="1" x14ac:dyDescent="0.25">
      <c r="B19" s="12"/>
      <c r="C19" s="25"/>
      <c r="D19" s="27"/>
    </row>
    <row r="20" spans="2:4" s="3" customFormat="1" ht="15" customHeight="1" x14ac:dyDescent="0.25">
      <c r="B20" s="12" t="s">
        <v>18</v>
      </c>
      <c r="C20" s="24"/>
      <c r="D20" s="27" t="e">
        <f>VLOOKUP(C20,'Back End'!A25:B26,2,FALSE)</f>
        <v>#N/A</v>
      </c>
    </row>
    <row r="21" spans="2:4" s="3" customFormat="1" ht="15" customHeight="1" x14ac:dyDescent="0.25">
      <c r="B21" s="50" t="s">
        <v>19</v>
      </c>
      <c r="C21" s="25"/>
      <c r="D21" s="27"/>
    </row>
    <row r="22" spans="2:4" s="3" customFormat="1" ht="15" customHeight="1" x14ac:dyDescent="0.25">
      <c r="B22" s="50"/>
      <c r="C22" s="24"/>
      <c r="D22" s="27" t="e">
        <f>VLOOKUP(C22,'Back End'!A29:B30,2,FALSE)</f>
        <v>#N/A</v>
      </c>
    </row>
    <row r="23" spans="2:4" s="3" customFormat="1" ht="15" customHeight="1" x14ac:dyDescent="0.25">
      <c r="B23" s="12"/>
      <c r="C23" s="25"/>
      <c r="D23" s="27"/>
    </row>
    <row r="24" spans="2:4" s="3" customFormat="1" ht="15" customHeight="1" x14ac:dyDescent="0.25">
      <c r="B24" s="12" t="s">
        <v>29</v>
      </c>
      <c r="C24" s="24"/>
      <c r="D24" s="27" t="e">
        <f>VLOOKUP(C24,'Back End'!A33:B34,2,FALSE)</f>
        <v>#N/A</v>
      </c>
    </row>
    <row r="25" spans="2:4" s="3" customFormat="1" ht="15" customHeight="1" x14ac:dyDescent="0.25">
      <c r="B25" s="12"/>
      <c r="C25" s="25"/>
      <c r="D25" s="27"/>
    </row>
    <row r="26" spans="2:4" s="3" customFormat="1" ht="15" customHeight="1" x14ac:dyDescent="0.25">
      <c r="B26" s="12" t="s">
        <v>20</v>
      </c>
      <c r="C26" s="24"/>
      <c r="D26" s="27" t="e">
        <f>VLOOKUP(C26,'Back End'!A36:B39,2,FALSE)</f>
        <v>#N/A</v>
      </c>
    </row>
    <row r="27" spans="2:4" s="3" customFormat="1" ht="15" customHeight="1" x14ac:dyDescent="0.25">
      <c r="B27" s="12"/>
      <c r="C27" s="25"/>
      <c r="D27" s="27"/>
    </row>
    <row r="28" spans="2:4" s="3" customFormat="1" ht="15" customHeight="1" x14ac:dyDescent="0.25">
      <c r="B28" s="12" t="s">
        <v>24</v>
      </c>
      <c r="C28" s="24"/>
      <c r="D28" s="27" t="e">
        <f>VLOOKUP(C28,'Back End'!A41:B44,2,FALSE)</f>
        <v>#N/A</v>
      </c>
    </row>
    <row r="29" spans="2:4" s="3" customFormat="1" ht="15" customHeight="1" x14ac:dyDescent="0.25">
      <c r="B29" s="12"/>
      <c r="C29" s="25"/>
      <c r="D29" s="27"/>
    </row>
    <row r="30" spans="2:4" s="3" customFormat="1" ht="15" customHeight="1" x14ac:dyDescent="0.25">
      <c r="B30" s="12" t="s">
        <v>25</v>
      </c>
      <c r="C30" s="24"/>
      <c r="D30" s="27" t="e">
        <f>VLOOKUP(C30,'Back End'!A46:B47,2,FALSE)</f>
        <v>#N/A</v>
      </c>
    </row>
    <row r="31" spans="2:4" s="3" customFormat="1" ht="15" customHeight="1" x14ac:dyDescent="0.25">
      <c r="B31" s="12"/>
      <c r="C31" s="25"/>
      <c r="D31" s="27"/>
    </row>
    <row r="32" spans="2:4" s="3" customFormat="1" ht="15" customHeight="1" x14ac:dyDescent="0.25">
      <c r="B32" s="13" t="s">
        <v>40</v>
      </c>
      <c r="C32" s="24"/>
      <c r="D32" s="27" t="e">
        <f>VLOOKUP(C32,'Back End'!A49:B50,2,FALSE)</f>
        <v>#N/A</v>
      </c>
    </row>
    <row r="33" spans="2:6" s="3" customFormat="1" ht="15" customHeight="1" x14ac:dyDescent="0.25">
      <c r="B33" s="12"/>
      <c r="C33" s="25"/>
      <c r="D33" s="27"/>
    </row>
    <row r="34" spans="2:6" s="3" customFormat="1" ht="15" customHeight="1" x14ac:dyDescent="0.25">
      <c r="B34" s="12" t="s">
        <v>27</v>
      </c>
      <c r="C34" s="24"/>
      <c r="D34" s="27" t="e">
        <f>VLOOKUP(C34,'Back End'!A52:B53,2,FALSE)</f>
        <v>#N/A</v>
      </c>
    </row>
    <row r="35" spans="2:6" s="3" customFormat="1" ht="15" customHeight="1" x14ac:dyDescent="0.25">
      <c r="B35" s="12"/>
      <c r="C35" s="25"/>
      <c r="D35" s="27"/>
    </row>
    <row r="36" spans="2:6" s="3" customFormat="1" ht="15" customHeight="1" x14ac:dyDescent="0.25">
      <c r="B36" s="12" t="s">
        <v>31</v>
      </c>
      <c r="C36" s="24"/>
      <c r="D36" s="27" t="e">
        <f>VLOOKUP(C36,'Back End'!A55:B56,2,FALSE)</f>
        <v>#N/A</v>
      </c>
    </row>
    <row r="37" spans="2:6" s="3" customFormat="1" ht="15" customHeight="1" x14ac:dyDescent="0.25">
      <c r="B37" s="12"/>
      <c r="C37" s="25"/>
      <c r="D37" s="27"/>
      <c r="F37" s="4"/>
    </row>
    <row r="38" spans="2:6" s="3" customFormat="1" ht="15" customHeight="1" x14ac:dyDescent="0.25">
      <c r="B38" s="12" t="s">
        <v>28</v>
      </c>
      <c r="C38" s="24"/>
      <c r="D38" s="27" t="e">
        <f>VLOOKUP(C38,'Back End'!A58:B59,2,FALSE)</f>
        <v>#N/A</v>
      </c>
      <c r="F38" s="4"/>
    </row>
    <row r="39" spans="2:6" s="3" customFormat="1" ht="15" customHeight="1" x14ac:dyDescent="0.25">
      <c r="B39" s="12"/>
      <c r="C39" s="25"/>
      <c r="D39" s="27"/>
    </row>
    <row r="40" spans="2:6" s="3" customFormat="1" ht="15" customHeight="1" thickBot="1" x14ac:dyDescent="0.3">
      <c r="B40" s="14" t="s">
        <v>32</v>
      </c>
      <c r="C40" s="26"/>
      <c r="D40" s="48" t="e">
        <f>VLOOKUP(C40,'Back End'!A61:B62,2,FALSE)</f>
        <v>#N/A</v>
      </c>
    </row>
    <row r="41" spans="2:6" s="3" customFormat="1" ht="15" customHeight="1" x14ac:dyDescent="0.25">
      <c r="B41" s="7"/>
      <c r="C41" s="6"/>
    </row>
    <row r="42" spans="2:6" s="3" customFormat="1" ht="15" customHeight="1" x14ac:dyDescent="0.25">
      <c r="B42" s="18"/>
      <c r="D42" s="28" t="s">
        <v>44</v>
      </c>
    </row>
    <row r="43" spans="2:6" x14ac:dyDescent="0.25">
      <c r="B43" s="8"/>
      <c r="C43" s="5"/>
      <c r="D43" s="29">
        <v>43967</v>
      </c>
    </row>
    <row r="44" spans="2:6" x14ac:dyDescent="0.25">
      <c r="B44" s="8"/>
      <c r="C44" s="5"/>
    </row>
    <row r="45" spans="2:6" x14ac:dyDescent="0.25">
      <c r="B45" s="5"/>
      <c r="C45" s="5"/>
    </row>
  </sheetData>
  <mergeCells count="2">
    <mergeCell ref="B21:B22"/>
    <mergeCell ref="B5:D5"/>
  </mergeCells>
  <dataValidations count="2">
    <dataValidation type="decimal" allowBlank="1" showInputMessage="1" showErrorMessage="1" sqref="C14">
      <formula1>0</formula1>
      <formula2>45</formula2>
    </dataValidation>
    <dataValidation type="whole" allowBlank="1" showInputMessage="1" showErrorMessage="1" sqref="C8">
      <formula1>18</formula1>
      <formula2>80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'Back End'!$A$2:$A$4</xm:f>
          </x14:formula1>
          <xm:sqref>C10</xm:sqref>
        </x14:dataValidation>
        <x14:dataValidation type="list" allowBlank="1" showInputMessage="1" showErrorMessage="1">
          <x14:formula1>
            <xm:f>'Back End'!$A$4:$A$9</xm:f>
          </x14:formula1>
          <xm:sqref>C12</xm:sqref>
        </x14:dataValidation>
        <x14:dataValidation type="list" allowBlank="1" showInputMessage="1" showErrorMessage="1">
          <x14:formula1>
            <xm:f>'Back End'!$A$15:$A$18</xm:f>
          </x14:formula1>
          <xm:sqref>C16</xm:sqref>
        </x14:dataValidation>
        <x14:dataValidation type="list" allowBlank="1" showInputMessage="1" showErrorMessage="1">
          <x14:formula1>
            <xm:f>'Back End'!$A$19:$A$23</xm:f>
          </x14:formula1>
          <xm:sqref>C18</xm:sqref>
        </x14:dataValidation>
        <x14:dataValidation type="list" allowBlank="1" showInputMessage="1" showErrorMessage="1">
          <x14:formula1>
            <xm:f>'Back End'!$A$24:$A$26</xm:f>
          </x14:formula1>
          <xm:sqref>C20</xm:sqref>
        </x14:dataValidation>
        <x14:dataValidation type="list" allowBlank="1" showInputMessage="1" showErrorMessage="1">
          <x14:formula1>
            <xm:f>'Back End'!$A$28:$A$30</xm:f>
          </x14:formula1>
          <xm:sqref>C22</xm:sqref>
        </x14:dataValidation>
        <x14:dataValidation type="list" allowBlank="1" showInputMessage="1" showErrorMessage="1">
          <x14:formula1>
            <xm:f>'Back End'!$A$32:$A$34</xm:f>
          </x14:formula1>
          <xm:sqref>C24</xm:sqref>
        </x14:dataValidation>
        <x14:dataValidation type="list" allowBlank="1" showInputMessage="1" showErrorMessage="1">
          <x14:formula1>
            <xm:f>'Back End'!$A$35:$A$39</xm:f>
          </x14:formula1>
          <xm:sqref>C26</xm:sqref>
        </x14:dataValidation>
        <x14:dataValidation type="list" allowBlank="1" showInputMessage="1" showErrorMessage="1">
          <x14:formula1>
            <xm:f>'Back End'!$A$40:$A$44</xm:f>
          </x14:formula1>
          <xm:sqref>C28</xm:sqref>
        </x14:dataValidation>
        <x14:dataValidation type="list" allowBlank="1" showInputMessage="1" showErrorMessage="1">
          <x14:formula1>
            <xm:f>'Back End'!$A$45:$A$47</xm:f>
          </x14:formula1>
          <xm:sqref>C30</xm:sqref>
        </x14:dataValidation>
        <x14:dataValidation type="list" allowBlank="1" showInputMessage="1" showErrorMessage="1">
          <x14:formula1>
            <xm:f>'Back End'!$A$48:$A$50</xm:f>
          </x14:formula1>
          <xm:sqref>C32</xm:sqref>
        </x14:dataValidation>
        <x14:dataValidation type="list" allowBlank="1" showInputMessage="1" showErrorMessage="1">
          <x14:formula1>
            <xm:f>'Back End'!$A$51:$A$53</xm:f>
          </x14:formula1>
          <xm:sqref>C34</xm:sqref>
        </x14:dataValidation>
        <x14:dataValidation type="list" allowBlank="1" showInputMessage="1" showErrorMessage="1">
          <x14:formula1>
            <xm:f>'Back End'!$A$54:$A$56</xm:f>
          </x14:formula1>
          <xm:sqref>C36</xm:sqref>
        </x14:dataValidation>
        <x14:dataValidation type="list" allowBlank="1" showInputMessage="1" showErrorMessage="1">
          <x14:formula1>
            <xm:f>'Back End'!$A$60:$A$62</xm:f>
          </x14:formula1>
          <xm:sqref>C40</xm:sqref>
        </x14:dataValidation>
        <x14:dataValidation type="list" allowBlank="1" showInputMessage="1" showErrorMessage="1">
          <x14:formula1>
            <xm:f>'Back End'!$A$58:$A$59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showGridLines="0" workbookViewId="0">
      <selection activeCell="A12" sqref="A12"/>
    </sheetView>
  </sheetViews>
  <sheetFormatPr defaultRowHeight="15" x14ac:dyDescent="0.25"/>
  <cols>
    <col min="1" max="1" width="65.5703125" customWidth="1"/>
    <col min="2" max="2" width="22.42578125" customWidth="1"/>
    <col min="3" max="3" width="38.28515625" customWidth="1"/>
  </cols>
  <sheetData>
    <row r="1" spans="1:3" ht="41.25" customHeight="1" x14ac:dyDescent="0.25">
      <c r="A1" s="30" t="s">
        <v>1</v>
      </c>
      <c r="B1" s="31" t="s">
        <v>2</v>
      </c>
      <c r="C1" s="32" t="s">
        <v>0</v>
      </c>
    </row>
    <row r="2" spans="1:3" ht="15" customHeight="1" x14ac:dyDescent="0.25">
      <c r="A2" s="33" t="s">
        <v>4</v>
      </c>
      <c r="B2" s="43">
        <v>-8</v>
      </c>
      <c r="C2" s="36" t="s">
        <v>3</v>
      </c>
    </row>
    <row r="3" spans="1:3" ht="15" customHeight="1" x14ac:dyDescent="0.25">
      <c r="A3" s="34" t="s">
        <v>33</v>
      </c>
      <c r="B3" s="44">
        <v>0</v>
      </c>
      <c r="C3" s="37"/>
    </row>
    <row r="4" spans="1:3" ht="15" customHeight="1" x14ac:dyDescent="0.25">
      <c r="A4" s="33"/>
      <c r="B4" s="45"/>
      <c r="C4" s="38"/>
    </row>
    <row r="5" spans="1:3" ht="15" customHeight="1" x14ac:dyDescent="0.25">
      <c r="A5" s="33" t="s">
        <v>34</v>
      </c>
      <c r="B5" s="45">
        <v>0</v>
      </c>
      <c r="C5" s="38" t="s">
        <v>5</v>
      </c>
    </row>
    <row r="6" spans="1:3" ht="15" customHeight="1" x14ac:dyDescent="0.25">
      <c r="A6" s="33" t="s">
        <v>35</v>
      </c>
      <c r="B6" s="45">
        <v>5</v>
      </c>
      <c r="C6" s="38"/>
    </row>
    <row r="7" spans="1:3" ht="15" customHeight="1" x14ac:dyDescent="0.25">
      <c r="A7" s="33" t="s">
        <v>47</v>
      </c>
      <c r="B7" s="45">
        <v>6</v>
      </c>
      <c r="C7" s="38"/>
    </row>
    <row r="8" spans="1:3" ht="15" customHeight="1" x14ac:dyDescent="0.25">
      <c r="A8" s="33" t="s">
        <v>6</v>
      </c>
      <c r="B8" s="45">
        <v>5</v>
      </c>
      <c r="C8" s="38"/>
    </row>
    <row r="9" spans="1:3" ht="15" customHeight="1" x14ac:dyDescent="0.25">
      <c r="A9" s="34" t="s">
        <v>7</v>
      </c>
      <c r="B9" s="44">
        <v>3</v>
      </c>
      <c r="C9" s="37"/>
    </row>
    <row r="10" spans="1:3" ht="15" customHeight="1" x14ac:dyDescent="0.25">
      <c r="A10" s="33"/>
      <c r="B10" s="45"/>
      <c r="C10" s="38"/>
    </row>
    <row r="11" spans="1:3" ht="15" customHeight="1" x14ac:dyDescent="0.25">
      <c r="A11" s="33"/>
      <c r="B11" s="45"/>
      <c r="C11" s="38"/>
    </row>
    <row r="12" spans="1:3" ht="14.25" customHeight="1" x14ac:dyDescent="0.25">
      <c r="A12" s="33" t="s">
        <v>9</v>
      </c>
      <c r="B12" s="45">
        <v>4</v>
      </c>
      <c r="C12" s="38" t="s">
        <v>8</v>
      </c>
    </row>
    <row r="13" spans="1:3" ht="15" customHeight="1" x14ac:dyDescent="0.25">
      <c r="A13" s="33" t="s">
        <v>10</v>
      </c>
      <c r="B13" s="45">
        <v>5</v>
      </c>
      <c r="C13" s="38"/>
    </row>
    <row r="14" spans="1:3" ht="15" customHeight="1" x14ac:dyDescent="0.25">
      <c r="A14" s="34" t="s">
        <v>11</v>
      </c>
      <c r="B14" s="44">
        <v>10</v>
      </c>
      <c r="C14" s="37"/>
    </row>
    <row r="15" spans="1:3" ht="15" customHeight="1" x14ac:dyDescent="0.25">
      <c r="A15" s="33"/>
      <c r="B15" s="45"/>
      <c r="C15" s="38"/>
    </row>
    <row r="16" spans="1:3" ht="15" customHeight="1" x14ac:dyDescent="0.25">
      <c r="A16" s="33" t="s">
        <v>37</v>
      </c>
      <c r="B16" s="45">
        <v>0</v>
      </c>
      <c r="C16" s="38" t="s">
        <v>12</v>
      </c>
    </row>
    <row r="17" spans="1:3" ht="15" customHeight="1" x14ac:dyDescent="0.25">
      <c r="A17" s="33" t="s">
        <v>13</v>
      </c>
      <c r="B17" s="45">
        <v>1</v>
      </c>
      <c r="C17" s="38"/>
    </row>
    <row r="18" spans="1:3" ht="15" customHeight="1" x14ac:dyDescent="0.25">
      <c r="A18" s="34" t="s">
        <v>14</v>
      </c>
      <c r="B18" s="44">
        <v>4</v>
      </c>
      <c r="C18" s="37"/>
    </row>
    <row r="19" spans="1:3" ht="15" customHeight="1" x14ac:dyDescent="0.25">
      <c r="A19" s="33"/>
      <c r="B19" s="45"/>
      <c r="C19" s="38"/>
    </row>
    <row r="20" spans="1:3" ht="15" customHeight="1" x14ac:dyDescent="0.25">
      <c r="A20" s="33" t="s">
        <v>37</v>
      </c>
      <c r="B20" s="45">
        <v>0</v>
      </c>
      <c r="C20" s="38" t="s">
        <v>15</v>
      </c>
    </row>
    <row r="21" spans="1:3" ht="15" customHeight="1" x14ac:dyDescent="0.25">
      <c r="A21" s="33" t="s">
        <v>16</v>
      </c>
      <c r="B21" s="45">
        <v>4</v>
      </c>
      <c r="C21" s="39"/>
    </row>
    <row r="22" spans="1:3" ht="15" customHeight="1" x14ac:dyDescent="0.25">
      <c r="A22" s="33" t="s">
        <v>17</v>
      </c>
      <c r="B22" s="45">
        <v>10</v>
      </c>
      <c r="C22" s="38"/>
    </row>
    <row r="23" spans="1:3" ht="15" customHeight="1" x14ac:dyDescent="0.25">
      <c r="A23" s="34" t="s">
        <v>38</v>
      </c>
      <c r="B23" s="44">
        <v>7</v>
      </c>
      <c r="C23" s="37"/>
    </row>
    <row r="24" spans="1:3" ht="15" customHeight="1" x14ac:dyDescent="0.25">
      <c r="A24" s="33"/>
      <c r="B24" s="45"/>
      <c r="C24" s="38"/>
    </row>
    <row r="25" spans="1:3" ht="15" customHeight="1" x14ac:dyDescent="0.25">
      <c r="A25" s="33" t="s">
        <v>39</v>
      </c>
      <c r="B25" s="45">
        <v>4</v>
      </c>
      <c r="C25" s="38" t="s">
        <v>18</v>
      </c>
    </row>
    <row r="26" spans="1:3" ht="15" customHeight="1" x14ac:dyDescent="0.25">
      <c r="A26" s="34" t="s">
        <v>37</v>
      </c>
      <c r="B26" s="44">
        <v>0</v>
      </c>
      <c r="C26" s="37"/>
    </row>
    <row r="27" spans="1:3" ht="15" customHeight="1" x14ac:dyDescent="0.25">
      <c r="A27" s="33"/>
      <c r="B27" s="45"/>
      <c r="C27" s="38"/>
    </row>
    <row r="28" spans="1:3" ht="15" customHeight="1" x14ac:dyDescent="0.25">
      <c r="A28" s="33"/>
      <c r="B28" s="45"/>
      <c r="C28" s="39"/>
    </row>
    <row r="29" spans="1:3" ht="15" customHeight="1" x14ac:dyDescent="0.25">
      <c r="A29" s="33" t="s">
        <v>39</v>
      </c>
      <c r="B29" s="45">
        <v>7</v>
      </c>
      <c r="C29" s="38" t="s">
        <v>19</v>
      </c>
    </row>
    <row r="30" spans="1:3" ht="15" customHeight="1" x14ac:dyDescent="0.25">
      <c r="A30" s="34" t="s">
        <v>37</v>
      </c>
      <c r="B30" s="44">
        <v>0</v>
      </c>
      <c r="C30" s="37"/>
    </row>
    <row r="31" spans="1:3" ht="15" customHeight="1" x14ac:dyDescent="0.25">
      <c r="A31" s="33"/>
      <c r="B31" s="45"/>
      <c r="C31" s="38"/>
    </row>
    <row r="32" spans="1:3" ht="15" customHeight="1" x14ac:dyDescent="0.25">
      <c r="A32" s="33"/>
      <c r="B32" s="45"/>
      <c r="C32" s="38"/>
    </row>
    <row r="33" spans="1:3" ht="15" customHeight="1" x14ac:dyDescent="0.25">
      <c r="A33" s="33" t="s">
        <v>39</v>
      </c>
      <c r="B33" s="45">
        <v>6</v>
      </c>
      <c r="C33" s="38" t="s">
        <v>29</v>
      </c>
    </row>
    <row r="34" spans="1:3" ht="15" customHeight="1" x14ac:dyDescent="0.25">
      <c r="A34" s="34" t="s">
        <v>37</v>
      </c>
      <c r="B34" s="44">
        <v>0</v>
      </c>
      <c r="C34" s="37"/>
    </row>
    <row r="35" spans="1:3" ht="15" customHeight="1" x14ac:dyDescent="0.25">
      <c r="A35" s="33"/>
      <c r="B35" s="45"/>
      <c r="C35" s="38"/>
    </row>
    <row r="36" spans="1:3" ht="15" customHeight="1" x14ac:dyDescent="0.25">
      <c r="A36" s="33" t="s">
        <v>37</v>
      </c>
      <c r="B36" s="45">
        <v>0</v>
      </c>
      <c r="C36" s="38" t="s">
        <v>20</v>
      </c>
    </row>
    <row r="37" spans="1:3" ht="15" customHeight="1" x14ac:dyDescent="0.25">
      <c r="A37" s="33" t="s">
        <v>21</v>
      </c>
      <c r="B37" s="45">
        <v>5</v>
      </c>
      <c r="C37" s="39"/>
    </row>
    <row r="38" spans="1:3" ht="15" customHeight="1" x14ac:dyDescent="0.25">
      <c r="A38" s="33" t="s">
        <v>22</v>
      </c>
      <c r="B38" s="45">
        <v>2</v>
      </c>
      <c r="C38" s="38"/>
    </row>
    <row r="39" spans="1:3" ht="15" customHeight="1" x14ac:dyDescent="0.25">
      <c r="A39" s="34" t="s">
        <v>23</v>
      </c>
      <c r="B39" s="44">
        <v>0</v>
      </c>
      <c r="C39" s="37"/>
    </row>
    <row r="40" spans="1:3" ht="15" customHeight="1" x14ac:dyDescent="0.25">
      <c r="A40" s="33"/>
      <c r="B40" s="45"/>
      <c r="C40" s="38"/>
    </row>
    <row r="41" spans="1:3" ht="15" customHeight="1" x14ac:dyDescent="0.25">
      <c r="A41" s="33" t="s">
        <v>37</v>
      </c>
      <c r="B41" s="45">
        <v>0</v>
      </c>
      <c r="C41" s="38" t="s">
        <v>24</v>
      </c>
    </row>
    <row r="42" spans="1:3" ht="15" customHeight="1" x14ac:dyDescent="0.25">
      <c r="A42" s="33" t="s">
        <v>21</v>
      </c>
      <c r="B42" s="45">
        <v>14</v>
      </c>
      <c r="C42" s="39"/>
    </row>
    <row r="43" spans="1:3" ht="15" customHeight="1" x14ac:dyDescent="0.25">
      <c r="A43" s="33" t="s">
        <v>22</v>
      </c>
      <c r="B43" s="45">
        <v>12</v>
      </c>
      <c r="C43" s="38"/>
    </row>
    <row r="44" spans="1:3" ht="15" customHeight="1" x14ac:dyDescent="0.25">
      <c r="A44" s="34" t="s">
        <v>23</v>
      </c>
      <c r="B44" s="44">
        <v>7</v>
      </c>
      <c r="C44" s="37"/>
    </row>
    <row r="45" spans="1:3" ht="15" customHeight="1" x14ac:dyDescent="0.25">
      <c r="A45" s="33"/>
      <c r="B45" s="45"/>
      <c r="C45" s="38"/>
    </row>
    <row r="46" spans="1:3" ht="15" customHeight="1" x14ac:dyDescent="0.25">
      <c r="A46" s="33" t="s">
        <v>39</v>
      </c>
      <c r="B46" s="45">
        <v>5</v>
      </c>
      <c r="C46" s="38" t="s">
        <v>25</v>
      </c>
    </row>
    <row r="47" spans="1:3" ht="15" customHeight="1" x14ac:dyDescent="0.25">
      <c r="A47" s="34" t="s">
        <v>37</v>
      </c>
      <c r="B47" s="44">
        <v>0</v>
      </c>
      <c r="C47" s="37"/>
    </row>
    <row r="48" spans="1:3" ht="15" customHeight="1" x14ac:dyDescent="0.25">
      <c r="A48" s="33"/>
      <c r="B48" s="45"/>
      <c r="C48" s="38"/>
    </row>
    <row r="49" spans="1:3" ht="15" customHeight="1" x14ac:dyDescent="0.25">
      <c r="A49" s="33" t="s">
        <v>39</v>
      </c>
      <c r="B49" s="45">
        <v>10</v>
      </c>
      <c r="C49" s="40" t="s">
        <v>26</v>
      </c>
    </row>
    <row r="50" spans="1:3" ht="15" customHeight="1" x14ac:dyDescent="0.25">
      <c r="A50" s="34" t="s">
        <v>37</v>
      </c>
      <c r="B50" s="44">
        <v>0</v>
      </c>
      <c r="C50" s="41"/>
    </row>
    <row r="51" spans="1:3" ht="15" customHeight="1" x14ac:dyDescent="0.25">
      <c r="A51" s="33"/>
      <c r="B51" s="45"/>
      <c r="C51" s="38"/>
    </row>
    <row r="52" spans="1:3" ht="15" customHeight="1" x14ac:dyDescent="0.25">
      <c r="A52" s="33" t="s">
        <v>39</v>
      </c>
      <c r="B52" s="45">
        <v>16</v>
      </c>
      <c r="C52" s="38" t="s">
        <v>27</v>
      </c>
    </row>
    <row r="53" spans="1:3" ht="15" customHeight="1" x14ac:dyDescent="0.25">
      <c r="A53" s="34" t="s">
        <v>37</v>
      </c>
      <c r="B53" s="44">
        <v>0</v>
      </c>
      <c r="C53" s="37"/>
    </row>
    <row r="54" spans="1:3" ht="15" customHeight="1" x14ac:dyDescent="0.25">
      <c r="A54" s="33"/>
      <c r="B54" s="45"/>
      <c r="C54" s="38"/>
    </row>
    <row r="55" spans="1:3" ht="15" customHeight="1" x14ac:dyDescent="0.25">
      <c r="A55" s="33" t="s">
        <v>39</v>
      </c>
      <c r="B55" s="45">
        <v>4</v>
      </c>
      <c r="C55" s="38" t="s">
        <v>31</v>
      </c>
    </row>
    <row r="56" spans="1:3" ht="15" customHeight="1" x14ac:dyDescent="0.25">
      <c r="A56" s="34" t="s">
        <v>37</v>
      </c>
      <c r="B56" s="44">
        <v>0</v>
      </c>
      <c r="C56" s="37"/>
    </row>
    <row r="57" spans="1:3" ht="15" customHeight="1" x14ac:dyDescent="0.25">
      <c r="A57" s="33"/>
      <c r="B57" s="45"/>
      <c r="C57" s="38"/>
    </row>
    <row r="58" spans="1:3" ht="15" customHeight="1" x14ac:dyDescent="0.25">
      <c r="A58" s="33" t="s">
        <v>39</v>
      </c>
      <c r="B58" s="45">
        <v>2</v>
      </c>
      <c r="C58" s="38" t="s">
        <v>28</v>
      </c>
    </row>
    <row r="59" spans="1:3" ht="15" customHeight="1" x14ac:dyDescent="0.25">
      <c r="A59" s="34" t="s">
        <v>37</v>
      </c>
      <c r="B59" s="44">
        <v>0</v>
      </c>
      <c r="C59" s="37"/>
    </row>
    <row r="60" spans="1:3" ht="15" customHeight="1" x14ac:dyDescent="0.25">
      <c r="A60" s="33"/>
      <c r="B60" s="45"/>
      <c r="C60" s="38"/>
    </row>
    <row r="61" spans="1:3" ht="15" customHeight="1" x14ac:dyDescent="0.25">
      <c r="A61" s="33" t="s">
        <v>39</v>
      </c>
      <c r="B61" s="45">
        <v>6</v>
      </c>
      <c r="C61" s="38" t="s">
        <v>32</v>
      </c>
    </row>
    <row r="62" spans="1:3" ht="15" customHeight="1" thickBot="1" x14ac:dyDescent="0.3">
      <c r="A62" s="35" t="s">
        <v>37</v>
      </c>
      <c r="B62" s="46">
        <v>0</v>
      </c>
      <c r="C62" s="42"/>
    </row>
    <row r="63" spans="1:3" x14ac:dyDescent="0.25">
      <c r="A63" s="2"/>
      <c r="B63" s="2"/>
      <c r="C6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Back End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Lindley</dc:creator>
  <cp:lastModifiedBy>Jonathan Lindley</cp:lastModifiedBy>
  <dcterms:created xsi:type="dcterms:W3CDTF">2020-05-18T08:01:00Z</dcterms:created>
  <dcterms:modified xsi:type="dcterms:W3CDTF">2020-05-19T08:39:30Z</dcterms:modified>
</cp:coreProperties>
</file>