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date1904="1" showInkAnnotation="0" autoCompressPictures="0"/>
  <bookViews>
    <workbookView xWindow="15000" yWindow="3380" windowWidth="33400" windowHeight="23140" tabRatio="500"/>
  </bookViews>
  <sheets>
    <sheet name="Summary" sheetId="2" r:id="rId1"/>
    <sheet name="example_1_raw.csv " sheetId="1"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0" i="2" l="1"/>
  <c r="C6" i="2"/>
  <c r="C7" i="2"/>
  <c r="D6" i="2"/>
  <c r="D10" i="2"/>
  <c r="D11" i="2"/>
  <c r="C11" i="2"/>
  <c r="D7" i="2"/>
  <c r="C5" i="2"/>
  <c r="M3" i="1"/>
  <c r="M4" i="1"/>
  <c r="M5" i="1"/>
  <c r="M6" i="1"/>
  <c r="M7" i="1"/>
  <c r="M8" i="1"/>
  <c r="M9" i="1"/>
  <c r="M10" i="1"/>
  <c r="M11" i="1"/>
  <c r="M12" i="1"/>
  <c r="M13" i="1"/>
  <c r="M14" i="1"/>
  <c r="M15" i="1"/>
  <c r="M16" i="1"/>
  <c r="M2" i="1"/>
</calcChain>
</file>

<file path=xl/comments1.xml><?xml version="1.0" encoding="utf-8"?>
<comments xmlns="http://schemas.openxmlformats.org/spreadsheetml/2006/main">
  <authors>
    <author>Frank Rietta</author>
  </authors>
  <commentList>
    <comment ref="F10" authorId="0">
      <text>
        <r>
          <rPr>
            <b/>
            <sz val="16"/>
            <color indexed="81"/>
            <rFont val="Calibri"/>
          </rPr>
          <t>Frank Rietta:</t>
        </r>
        <r>
          <rPr>
            <sz val="16"/>
            <color indexed="81"/>
            <rFont val="Calibri"/>
          </rPr>
          <t xml:space="preserve">
Git Time Extractor is actually an open source project developed by volunteers, but you get the idea!</t>
        </r>
      </text>
    </comment>
  </commentList>
</comments>
</file>

<file path=xl/sharedStrings.xml><?xml version="1.0" encoding="utf-8"?>
<sst xmlns="http://schemas.openxmlformats.org/spreadsheetml/2006/main" count="86" uniqueCount="46">
  <si>
    <t>Date</t>
  </si>
  <si>
    <t>Git Commits Count</t>
  </si>
  <si>
    <t>Pivotal Stories Count</t>
  </si>
  <si>
    <t>Minutes</t>
  </si>
  <si>
    <t>Hours</t>
  </si>
  <si>
    <t>Person</t>
  </si>
  <si>
    <t>Email</t>
  </si>
  <si>
    <t>Project</t>
  </si>
  <si>
    <t>Notes</t>
  </si>
  <si>
    <t>Pivotal Stories</t>
  </si>
  <si>
    <t>Week Number</t>
  </si>
  <si>
    <t>Year</t>
  </si>
  <si>
    <t>Frank Rietta</t>
  </si>
  <si>
    <t>frank@rietta.com</t>
  </si>
  <si>
    <t xml:space="preserve"> --- New time extractor project. --- Tweaks</t>
  </si>
  <si>
    <t xml:space="preserve"> --- Fixing up to publicly release. --- Updating README --- Spelling --- Readme tweak</t>
  </si>
  <si>
    <t xml:space="preserve"> --- The git_time_extractor Gem specification. --- Oops.  Committed the compiled gem by mistake. --- This code has moved into lib/git_time_extractor.rb. --- A GIT ignore file. --- Gemfile (thanks to the Brakeman project for showing this trick) --- Some documentation --- Readme update. --- Link to RubyGem page - https://rubygems.org/gems/git_time_extractor --- Spelling.</t>
  </si>
  <si>
    <t xml:space="preserve"> --- Handle negative time by defaulting to 30 minutes.  This was observed in testing when the developer merged code from another developer.</t>
  </si>
  <si>
    <t xml:space="preserve"> --- New tweaks</t>
  </si>
  <si>
    <t xml:space="preserve"> --- [#1] Counts Git Commits</t>
  </si>
  <si>
    <t xml:space="preserve"> --- [#1337] Tracks Pivotal Story IDS. --- [#12] Test tweak, should result in \"1337; 12\" being listed.</t>
  </si>
  <si>
    <t>1337; 12</t>
  </si>
  <si>
    <t xml:space="preserve"> --- Story support. --- updated the version</t>
  </si>
  <si>
    <t xml:space="preserve"> --- Merge branch 'development' into stories\n\nConflicts:\n	lib/git_time_extractor.rb</t>
  </si>
  <si>
    <t xml:space="preserve"> --- The option parser. --- Changing up the notes a bit. --- Gem updates. --- Separating out the options into an hash that can be passed in.  And having the output placed into an array before being converted to CSV.  This makes the model more useful in an embedded mode. --- The GTE 0.2.3 upgrade. --- Readme is in markdown. --- Do not add Gems to the repo by accident again. --- Do not want the compiled Gem in the project. --- Readme formatting tweaks. --- Merge branch 'master' into development\n\nConflicts:\n	Gemfile.lock\n	lib/git_time_extractor.rb --- Updated Gems. --- Merge branch 'development' into stories\n\nConflicts:\n	Gemfile.lock\n	lib/git_time_extractor.rb\n	readme.md --- Updated Gems. --- Whitespace and copyright notice. --- The new release will be 3.0.0. It's a significant enough internal structure change.</t>
  </si>
  <si>
    <t xml:space="preserve"> --- Merge pull request #4 from AlejandroRivera/development\n\nAssumptions are now configurable.</t>
  </si>
  <si>
    <t xml:space="preserve"> --- Gem bumps. --- Remove old readme, that has been replaced with the Markdown version, included a badge from CodeClimate. --- Extracted the header row template into a method. --- Getting ready for improved multi-author scanning. --- Refactoring the scanner out into a separate method in preparation to split out the report for each author. --- Twas a silly method. --- Splitting out the per-author tabulations into the Author class. --- The report is split into each author separately and then reported as a combined report. --- Not used at this time. --- URL change. --- Refactored summarization of day worklog out of tabulate_days to simplify the complexity of the method.</t>
  </si>
  <si>
    <t xml:space="preserve"> --- Refactored out the row formatter to simplify the summarize method for CodeClimate. --- Refactored the duration between commits method to be simpler for CodeClimate.</t>
  </si>
  <si>
    <t xml:space="preserve"> --- Updated the email listed in the Gem. --- Examples folder.</t>
  </si>
  <si>
    <t>Alejandro Rivera</t>
  </si>
  <si>
    <t>alejandro.rivera.lopez@gmail.com</t>
  </si>
  <si>
    <t xml:space="preserve"> --- Made the script more configurable.\n\nThe user can now specify the \"initial effort\", \"hours per session\", \"merge effort\" and \"max commits\".</t>
  </si>
  <si>
    <t>Week</t>
  </si>
  <si>
    <t>Git Time Extractor</t>
  </si>
  <si>
    <t>Development Activity Metrics</t>
  </si>
  <si>
    <t>Important: This section is an estimate of work already completed, based on statistics derived from the revision control system. It is not an estimate of future work on the project.</t>
  </si>
  <si>
    <t>Commits</t>
  </si>
  <si>
    <t>Single Commit Work Sessions</t>
  </si>
  <si>
    <t>Total Work Sessions</t>
  </si>
  <si>
    <t>average per worksession</t>
  </si>
  <si>
    <t>Low</t>
  </si>
  <si>
    <t>High</t>
  </si>
  <si>
    <t>Estimated Development Hours (To Date)</t>
  </si>
  <si>
    <t>Estimated Cost to Build (To Date)</t>
  </si>
  <si>
    <t>assuming hourly rate of</t>
  </si>
  <si>
    <t>single commit work sessions tend to be underestimated on time and represent a margin of error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</si>
</sst>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6" formatCode="[$-F800]dddd\,\ mmmm\ dd\,\ yyyy"/>
    <numFmt numFmtId="167" formatCode="&quot;$&quot;#,##0.00"/>
  </numFmts>
  <fonts count="10" x14ac:knownFonts="1">
    <font>
      <sz val="12"/>
      <color theme="1"/>
      <name val="Calibri"/>
      <family val="2"/>
      <charset val="134"/>
      <scheme val="minor"/>
    </font>
    <font>
      <b/>
      <sz val="12"/>
      <color theme="1"/>
      <name val="Calibri"/>
      <family val="2"/>
      <charset val="134"/>
      <scheme val="minor"/>
    </font>
    <font>
      <i/>
      <sz val="13"/>
      <color theme="1"/>
      <name val="Arial"/>
    </font>
    <font>
      <b/>
      <sz val="20"/>
      <color theme="1"/>
      <name val="Calibri"/>
      <scheme val="minor"/>
    </font>
    <font>
      <b/>
      <sz val="13"/>
      <color theme="1"/>
      <name val="Arial"/>
    </font>
    <font>
      <sz val="13"/>
      <color theme="1"/>
      <name val="Arial"/>
    </font>
    <font>
      <u/>
      <sz val="12"/>
      <color theme="10"/>
      <name val="Calibri"/>
      <family val="2"/>
      <charset val="134"/>
      <scheme val="minor"/>
    </font>
    <font>
      <u/>
      <sz val="12"/>
      <color theme="11"/>
      <name val="Calibri"/>
      <family val="2"/>
      <charset val="134"/>
      <scheme val="minor"/>
    </font>
    <font>
      <b/>
      <sz val="16"/>
      <color indexed="81"/>
      <name val="Calibri"/>
    </font>
    <font>
      <sz val="16"/>
      <color indexed="8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166" fontId="1" fillId="0" borderId="0" xfId="0" applyNumberFormat="1" applyFont="1"/>
    <xf numFmtId="166" fontId="0" fillId="0" borderId="0" xfId="0" applyNumberFormat="1"/>
    <xf numFmtId="0" fontId="4" fillId="0" borderId="0" xfId="0" applyFont="1"/>
    <xf numFmtId="0" fontId="5" fillId="0" borderId="0" xfId="0" applyFont="1"/>
    <xf numFmtId="0" fontId="5" fillId="0" borderId="0" xfId="0" applyFont="1" applyAlignment="1">
      <alignment horizontal="center"/>
    </xf>
    <xf numFmtId="6" fontId="5" fillId="0" borderId="0" xfId="0" applyNumberFormat="1" applyFont="1" applyAlignment="1">
      <alignment horizontal="center" vertical="center"/>
    </xf>
    <xf numFmtId="0" fontId="2" fillId="0" borderId="0" xfId="0" applyFont="1" applyAlignment="1">
      <alignment horizontal="center" wrapText="1"/>
    </xf>
    <xf numFmtId="0" fontId="3" fillId="0" borderId="1" xfId="0" applyFont="1" applyBorder="1" applyAlignment="1">
      <alignment horizontal="center"/>
    </xf>
    <xf numFmtId="0" fontId="5" fillId="0" borderId="0" xfId="0" applyFont="1" applyAlignment="1">
      <alignment horizontal="center" vertical="center"/>
    </xf>
    <xf numFmtId="10" fontId="5" fillId="0" borderId="0" xfId="0" applyNumberFormat="1" applyFont="1" applyAlignment="1">
      <alignment horizontal="center" vertical="center"/>
    </xf>
    <xf numFmtId="167" fontId="5" fillId="0" borderId="0" xfId="0" applyNumberFormat="1" applyFont="1" applyAlignment="1">
      <alignment horizontal="center"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F11"/>
  <sheetViews>
    <sheetView tabSelected="1" zoomScale="125" zoomScaleNormal="125" zoomScalePageLayoutView="125" workbookViewId="0">
      <selection activeCell="D22" sqref="D22"/>
    </sheetView>
  </sheetViews>
  <sheetFormatPr baseColWidth="10" defaultRowHeight="15" x14ac:dyDescent="0"/>
  <cols>
    <col min="2" max="2" width="42.5" bestFit="1" customWidth="1"/>
    <col min="3" max="3" width="10.83203125" bestFit="1" customWidth="1"/>
    <col min="4" max="4" width="11.6640625" customWidth="1"/>
    <col min="5" max="5" width="34" bestFit="1" customWidth="1"/>
  </cols>
  <sheetData>
    <row r="2" spans="1:6" ht="25">
      <c r="A2" s="11" t="s">
        <v>34</v>
      </c>
      <c r="B2" s="11"/>
      <c r="C2" s="11"/>
      <c r="D2" s="11"/>
      <c r="E2" s="11"/>
    </row>
    <row r="3" spans="1:6" ht="43" customHeight="1">
      <c r="A3" s="10" t="s">
        <v>35</v>
      </c>
      <c r="B3" s="10"/>
      <c r="C3" s="10"/>
      <c r="D3" s="10"/>
      <c r="E3" s="10"/>
    </row>
    <row r="5" spans="1:6" ht="16">
      <c r="B5" s="6" t="s">
        <v>36</v>
      </c>
      <c r="C5" s="12">
        <f>SUM('example_1_raw.csv '!B:B)</f>
        <v>55</v>
      </c>
      <c r="D5" s="12"/>
      <c r="E5" s="7"/>
      <c r="F5" s="7"/>
    </row>
    <row r="6" spans="1:6" ht="16">
      <c r="B6" s="6" t="s">
        <v>37</v>
      </c>
      <c r="C6" s="12">
        <f>COUNTIF('example_1_raw.csv '!B:B,"=1")</f>
        <v>6</v>
      </c>
      <c r="D6" s="13">
        <f>C6/C7</f>
        <v>0.42857142857142855</v>
      </c>
      <c r="E6" s="7" t="s">
        <v>45</v>
      </c>
      <c r="F6" s="7"/>
    </row>
    <row r="7" spans="1:6" ht="16">
      <c r="B7" s="6" t="s">
        <v>38</v>
      </c>
      <c r="C7" s="12">
        <f>COUNT('example_1_raw.csv '!B:B) - 1</f>
        <v>14</v>
      </c>
      <c r="D7" s="12">
        <f>ROUND(C10/C7,1)</f>
        <v>1.1000000000000001</v>
      </c>
      <c r="E7" s="7" t="s">
        <v>39</v>
      </c>
      <c r="F7" s="7"/>
    </row>
    <row r="8" spans="1:6" ht="16">
      <c r="B8" s="7"/>
      <c r="C8" s="7"/>
      <c r="D8" s="7"/>
      <c r="E8" s="7"/>
      <c r="F8" s="7"/>
    </row>
    <row r="9" spans="1:6" ht="16">
      <c r="B9" s="7"/>
      <c r="C9" s="6" t="s">
        <v>40</v>
      </c>
      <c r="D9" s="6" t="s">
        <v>41</v>
      </c>
      <c r="E9" s="7"/>
      <c r="F9" s="7"/>
    </row>
    <row r="10" spans="1:6" ht="16">
      <c r="B10" s="6" t="s">
        <v>42</v>
      </c>
      <c r="C10" s="12">
        <f>ROUND(SUM('example_1_raw.csv '!E:E),1)</f>
        <v>14.8</v>
      </c>
      <c r="D10" s="12">
        <f>ROUND(C10*(1+D6),1)</f>
        <v>21.1</v>
      </c>
      <c r="E10" s="8" t="s">
        <v>44</v>
      </c>
      <c r="F10" s="9">
        <v>150</v>
      </c>
    </row>
    <row r="11" spans="1:6" ht="16">
      <c r="B11" s="6" t="s">
        <v>43</v>
      </c>
      <c r="C11" s="14">
        <f>C10*F10</f>
        <v>2220</v>
      </c>
      <c r="D11" s="14">
        <f>D10*F10</f>
        <v>3165</v>
      </c>
      <c r="F11" s="7"/>
    </row>
  </sheetData>
  <mergeCells count="2">
    <mergeCell ref="A3:E3"/>
    <mergeCell ref="A2:E2"/>
  </mergeCells>
  <conditionalFormatting sqref="D6">
    <cfRule type="colorScale" priority="1">
      <colorScale>
        <cfvo type="min"/>
        <cfvo type="max"/>
        <color rgb="FFFCFCFF"/>
        <color rgb="FFF8696B"/>
      </colorScale>
    </cfRule>
    <cfRule type="colorScale" priority="2">
      <colorScale>
        <cfvo type="min"/>
        <cfvo type="percentile" val="50"/>
        <cfvo type="max"/>
        <color rgb="FFF8696B"/>
        <color rgb="FFFFEB84"/>
        <color rgb="FF63BE7B"/>
      </colorScale>
    </cfRule>
  </conditionalFormatting>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zoomScale="125" zoomScaleNormal="125" zoomScalePageLayoutView="125" workbookViewId="0">
      <selection activeCell="G2" sqref="G2"/>
    </sheetView>
  </sheetViews>
  <sheetFormatPr baseColWidth="10" defaultRowHeight="15" x14ac:dyDescent="0"/>
  <cols>
    <col min="1" max="1" width="24.5" style="5" bestFit="1" customWidth="1"/>
    <col min="2" max="2" width="17" bestFit="1" customWidth="1"/>
    <col min="3" max="3" width="18.5" bestFit="1" customWidth="1"/>
    <col min="6" max="6" width="14.6640625" bestFit="1" customWidth="1"/>
    <col min="7" max="7" width="29.1640625" bestFit="1" customWidth="1"/>
    <col min="8" max="8" width="16" bestFit="1" customWidth="1"/>
    <col min="9" max="9" width="33.5" style="3" customWidth="1"/>
  </cols>
  <sheetData>
    <row r="1" spans="1:13">
      <c r="A1" s="4" t="s">
        <v>0</v>
      </c>
      <c r="B1" s="1" t="s">
        <v>1</v>
      </c>
      <c r="C1" s="1" t="s">
        <v>2</v>
      </c>
      <c r="D1" s="1" t="s">
        <v>3</v>
      </c>
      <c r="E1" s="1" t="s">
        <v>4</v>
      </c>
      <c r="F1" s="1" t="s">
        <v>5</v>
      </c>
      <c r="G1" s="1" t="s">
        <v>6</v>
      </c>
      <c r="H1" s="1" t="s">
        <v>7</v>
      </c>
      <c r="I1" s="2" t="s">
        <v>8</v>
      </c>
      <c r="J1" s="1" t="s">
        <v>9</v>
      </c>
      <c r="K1" s="1" t="s">
        <v>10</v>
      </c>
      <c r="L1" s="1" t="s">
        <v>11</v>
      </c>
      <c r="M1" s="1" t="s">
        <v>32</v>
      </c>
    </row>
    <row r="2" spans="1:13" ht="30">
      <c r="A2" s="5">
        <v>39492</v>
      </c>
      <c r="B2">
        <v>2</v>
      </c>
      <c r="C2">
        <v>0</v>
      </c>
      <c r="D2">
        <v>60</v>
      </c>
      <c r="E2">
        <v>1</v>
      </c>
      <c r="F2" t="s">
        <v>12</v>
      </c>
      <c r="G2" t="s">
        <v>13</v>
      </c>
      <c r="H2" t="s">
        <v>33</v>
      </c>
      <c r="I2" s="3" t="s">
        <v>14</v>
      </c>
      <c r="K2">
        <v>7</v>
      </c>
      <c r="L2">
        <v>2012</v>
      </c>
      <c r="M2">
        <f>MONTH(A2)</f>
        <v>2</v>
      </c>
    </row>
    <row r="3" spans="1:13" ht="45">
      <c r="A3" s="5">
        <v>39493</v>
      </c>
      <c r="B3">
        <v>4</v>
      </c>
      <c r="C3">
        <v>0</v>
      </c>
      <c r="D3">
        <v>44</v>
      </c>
      <c r="E3">
        <v>0.7</v>
      </c>
      <c r="F3" t="s">
        <v>12</v>
      </c>
      <c r="G3" t="s">
        <v>13</v>
      </c>
      <c r="H3" t="s">
        <v>33</v>
      </c>
      <c r="I3" s="3" t="s">
        <v>15</v>
      </c>
      <c r="K3">
        <v>7</v>
      </c>
      <c r="L3">
        <v>2012</v>
      </c>
      <c r="M3">
        <f t="shared" ref="M3:M16" si="0">MONTH(A3)</f>
        <v>2</v>
      </c>
    </row>
    <row r="4" spans="1:13" ht="180">
      <c r="A4" s="5">
        <v>39572</v>
      </c>
      <c r="B4">
        <v>9</v>
      </c>
      <c r="C4">
        <v>0</v>
      </c>
      <c r="D4">
        <v>174</v>
      </c>
      <c r="E4">
        <v>2.9</v>
      </c>
      <c r="F4" t="s">
        <v>12</v>
      </c>
      <c r="G4" t="s">
        <v>13</v>
      </c>
      <c r="H4" t="s">
        <v>33</v>
      </c>
      <c r="I4" s="3" t="s">
        <v>16</v>
      </c>
      <c r="K4">
        <v>18</v>
      </c>
      <c r="L4">
        <v>2012</v>
      </c>
      <c r="M4">
        <f t="shared" si="0"/>
        <v>5</v>
      </c>
    </row>
    <row r="5" spans="1:13" ht="60">
      <c r="A5" s="5">
        <v>39573</v>
      </c>
      <c r="B5">
        <v>1</v>
      </c>
      <c r="C5">
        <v>0</v>
      </c>
      <c r="D5">
        <v>30</v>
      </c>
      <c r="E5">
        <v>0.5</v>
      </c>
      <c r="F5" t="s">
        <v>12</v>
      </c>
      <c r="G5" t="s">
        <v>13</v>
      </c>
      <c r="H5" t="s">
        <v>33</v>
      </c>
      <c r="I5" s="3" t="s">
        <v>17</v>
      </c>
      <c r="K5">
        <v>18</v>
      </c>
      <c r="L5">
        <v>2012</v>
      </c>
      <c r="M5">
        <f t="shared" si="0"/>
        <v>5</v>
      </c>
    </row>
    <row r="6" spans="1:13">
      <c r="A6" s="5">
        <v>39863</v>
      </c>
      <c r="B6">
        <v>1</v>
      </c>
      <c r="C6">
        <v>0</v>
      </c>
      <c r="D6">
        <v>30</v>
      </c>
      <c r="E6">
        <v>0.5</v>
      </c>
      <c r="F6" t="s">
        <v>12</v>
      </c>
      <c r="G6" t="s">
        <v>13</v>
      </c>
      <c r="H6" t="s">
        <v>33</v>
      </c>
      <c r="I6" s="3" t="s">
        <v>18</v>
      </c>
      <c r="K6">
        <v>7</v>
      </c>
      <c r="L6">
        <v>2013</v>
      </c>
      <c r="M6">
        <f t="shared" si="0"/>
        <v>2</v>
      </c>
    </row>
    <row r="7" spans="1:13">
      <c r="A7" s="5">
        <v>40174</v>
      </c>
      <c r="B7">
        <v>1</v>
      </c>
      <c r="C7">
        <v>1</v>
      </c>
      <c r="D7">
        <v>30</v>
      </c>
      <c r="E7">
        <v>0.5</v>
      </c>
      <c r="F7" t="s">
        <v>12</v>
      </c>
      <c r="G7" t="s">
        <v>13</v>
      </c>
      <c r="H7" t="s">
        <v>33</v>
      </c>
      <c r="I7" s="3" t="s">
        <v>19</v>
      </c>
      <c r="J7">
        <v>1</v>
      </c>
      <c r="K7">
        <v>51</v>
      </c>
      <c r="L7">
        <v>2013</v>
      </c>
      <c r="M7">
        <f t="shared" si="0"/>
        <v>12</v>
      </c>
    </row>
    <row r="8" spans="1:13" ht="45">
      <c r="A8" s="5">
        <v>40175</v>
      </c>
      <c r="B8">
        <v>2</v>
      </c>
      <c r="C8">
        <v>2</v>
      </c>
      <c r="D8">
        <v>94</v>
      </c>
      <c r="E8">
        <v>1.6</v>
      </c>
      <c r="F8" t="s">
        <v>12</v>
      </c>
      <c r="G8" t="s">
        <v>13</v>
      </c>
      <c r="H8" t="s">
        <v>33</v>
      </c>
      <c r="I8" s="3" t="s">
        <v>20</v>
      </c>
      <c r="J8" t="s">
        <v>21</v>
      </c>
      <c r="K8">
        <v>51</v>
      </c>
      <c r="L8">
        <v>2013</v>
      </c>
      <c r="M8">
        <f t="shared" si="0"/>
        <v>12</v>
      </c>
    </row>
    <row r="9" spans="1:13" ht="30">
      <c r="A9" s="5">
        <v>40186</v>
      </c>
      <c r="B9">
        <v>2</v>
      </c>
      <c r="C9">
        <v>0</v>
      </c>
      <c r="D9">
        <v>30</v>
      </c>
      <c r="E9">
        <v>0.5</v>
      </c>
      <c r="F9" t="s">
        <v>12</v>
      </c>
      <c r="G9" t="s">
        <v>13</v>
      </c>
      <c r="H9" t="s">
        <v>33</v>
      </c>
      <c r="I9" s="3" t="s">
        <v>22</v>
      </c>
      <c r="K9">
        <v>1</v>
      </c>
      <c r="L9">
        <v>2014</v>
      </c>
      <c r="M9">
        <f t="shared" si="0"/>
        <v>1</v>
      </c>
    </row>
    <row r="10" spans="1:13" ht="45">
      <c r="A10" s="5">
        <v>40228</v>
      </c>
      <c r="B10">
        <v>1</v>
      </c>
      <c r="C10">
        <v>0</v>
      </c>
      <c r="D10">
        <v>30</v>
      </c>
      <c r="E10">
        <v>0.5</v>
      </c>
      <c r="F10" t="s">
        <v>12</v>
      </c>
      <c r="G10" t="s">
        <v>13</v>
      </c>
      <c r="H10" t="s">
        <v>33</v>
      </c>
      <c r="I10" s="3" t="s">
        <v>23</v>
      </c>
      <c r="K10">
        <v>7</v>
      </c>
      <c r="L10">
        <v>2014</v>
      </c>
      <c r="M10">
        <f t="shared" si="0"/>
        <v>2</v>
      </c>
    </row>
    <row r="11" spans="1:13" ht="345">
      <c r="A11" s="5">
        <v>40230</v>
      </c>
      <c r="B11">
        <v>15</v>
      </c>
      <c r="C11">
        <v>0</v>
      </c>
      <c r="D11">
        <v>82</v>
      </c>
      <c r="E11">
        <v>1.4</v>
      </c>
      <c r="F11" t="s">
        <v>12</v>
      </c>
      <c r="G11" t="s">
        <v>13</v>
      </c>
      <c r="H11" t="s">
        <v>33</v>
      </c>
      <c r="I11" s="3" t="s">
        <v>24</v>
      </c>
      <c r="K11">
        <v>7</v>
      </c>
      <c r="L11">
        <v>2014</v>
      </c>
      <c r="M11">
        <f t="shared" si="0"/>
        <v>2</v>
      </c>
    </row>
    <row r="12" spans="1:13" ht="45">
      <c r="A12" s="5">
        <v>40337</v>
      </c>
      <c r="B12">
        <v>1</v>
      </c>
      <c r="C12">
        <v>1</v>
      </c>
      <c r="D12">
        <v>30</v>
      </c>
      <c r="E12">
        <v>0.5</v>
      </c>
      <c r="F12" t="s">
        <v>12</v>
      </c>
      <c r="G12" t="s">
        <v>13</v>
      </c>
      <c r="H12" t="s">
        <v>33</v>
      </c>
      <c r="I12" s="3" t="s">
        <v>25</v>
      </c>
      <c r="J12">
        <v>4</v>
      </c>
      <c r="K12">
        <v>23</v>
      </c>
      <c r="L12">
        <v>2014</v>
      </c>
      <c r="M12">
        <f t="shared" si="0"/>
        <v>6</v>
      </c>
    </row>
    <row r="13" spans="1:13" ht="285">
      <c r="A13" s="5">
        <v>40487</v>
      </c>
      <c r="B13">
        <v>11</v>
      </c>
      <c r="C13">
        <v>0</v>
      </c>
      <c r="D13">
        <v>148</v>
      </c>
      <c r="E13">
        <v>2.5</v>
      </c>
      <c r="F13" t="s">
        <v>12</v>
      </c>
      <c r="G13" t="s">
        <v>13</v>
      </c>
      <c r="H13" t="s">
        <v>33</v>
      </c>
      <c r="I13" s="3" t="s">
        <v>26</v>
      </c>
      <c r="K13">
        <v>44</v>
      </c>
      <c r="L13">
        <v>2014</v>
      </c>
      <c r="M13">
        <f t="shared" si="0"/>
        <v>11</v>
      </c>
    </row>
    <row r="14" spans="1:13" ht="75">
      <c r="A14" s="5">
        <v>40488</v>
      </c>
      <c r="B14">
        <v>2</v>
      </c>
      <c r="C14">
        <v>0</v>
      </c>
      <c r="D14">
        <v>36</v>
      </c>
      <c r="E14">
        <v>0.6</v>
      </c>
      <c r="F14" t="s">
        <v>12</v>
      </c>
      <c r="G14" t="s">
        <v>13</v>
      </c>
      <c r="H14" t="s">
        <v>33</v>
      </c>
      <c r="I14" s="3" t="s">
        <v>27</v>
      </c>
      <c r="K14">
        <v>44</v>
      </c>
      <c r="L14">
        <v>2014</v>
      </c>
      <c r="M14">
        <f t="shared" si="0"/>
        <v>11</v>
      </c>
    </row>
    <row r="15" spans="1:13" ht="30">
      <c r="A15" s="5">
        <v>40494</v>
      </c>
      <c r="B15">
        <v>2</v>
      </c>
      <c r="C15">
        <v>0</v>
      </c>
      <c r="D15">
        <v>37</v>
      </c>
      <c r="E15">
        <v>0.6</v>
      </c>
      <c r="F15" t="s">
        <v>12</v>
      </c>
      <c r="G15" t="s">
        <v>13</v>
      </c>
      <c r="H15" t="s">
        <v>33</v>
      </c>
      <c r="I15" s="3" t="s">
        <v>28</v>
      </c>
      <c r="K15">
        <v>45</v>
      </c>
      <c r="L15">
        <v>2014</v>
      </c>
      <c r="M15">
        <f t="shared" si="0"/>
        <v>11</v>
      </c>
    </row>
    <row r="16" spans="1:13" ht="75">
      <c r="A16" s="5">
        <v>40304</v>
      </c>
      <c r="B16">
        <v>1</v>
      </c>
      <c r="C16">
        <v>0</v>
      </c>
      <c r="D16">
        <v>30</v>
      </c>
      <c r="E16">
        <v>0.5</v>
      </c>
      <c r="F16" t="s">
        <v>29</v>
      </c>
      <c r="G16" t="s">
        <v>30</v>
      </c>
      <c r="H16" t="s">
        <v>33</v>
      </c>
      <c r="I16" s="3" t="s">
        <v>31</v>
      </c>
      <c r="K16">
        <v>18</v>
      </c>
      <c r="L16">
        <v>2014</v>
      </c>
      <c r="M16">
        <f t="shared" si="0"/>
        <v>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example_1_raw.csv </vt:lpstr>
    </vt:vector>
  </TitlesOfParts>
  <Company>Rietta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Rietta</dc:creator>
  <cp:lastModifiedBy>Frank Rietta</cp:lastModifiedBy>
  <dcterms:created xsi:type="dcterms:W3CDTF">2014-11-13T21:14:11Z</dcterms:created>
  <dcterms:modified xsi:type="dcterms:W3CDTF">2014-11-13T21:32:56Z</dcterms:modified>
</cp:coreProperties>
</file>