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대학원 자료\기초통계실습\"/>
    </mc:Choice>
  </mc:AlternateContent>
  <bookViews>
    <workbookView xWindow="0" yWindow="0" windowWidth="21570" windowHeight="7455"/>
  </bookViews>
  <sheets>
    <sheet name="2015_002_STS1103_01_REPORT_STUD" sheetId="1" r:id="rId1"/>
  </sheets>
  <definedNames>
    <definedName name="_xlnm._FilterDatabase" localSheetId="0" hidden="1">'2015_002_STS1103_01_REPORT_STUD'!$A$1:$J$1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H13" i="1" l="1"/>
  <c r="I13" i="1" s="1"/>
  <c r="J13" i="1" s="1"/>
  <c r="H17" i="1" l="1"/>
  <c r="I17" i="1" s="1"/>
  <c r="J17" i="1" s="1"/>
  <c r="H19" i="1"/>
  <c r="I19" i="1" s="1"/>
  <c r="J19" i="1" s="1"/>
  <c r="H29" i="1"/>
  <c r="I29" i="1" s="1"/>
  <c r="J29" i="1" s="1"/>
  <c r="H31" i="1"/>
  <c r="I31" i="1" s="1"/>
  <c r="J31" i="1" s="1"/>
  <c r="H3" i="1"/>
  <c r="I3" i="1" s="1"/>
  <c r="J3" i="1" s="1"/>
  <c r="H15" i="1"/>
  <c r="I15" i="1" s="1"/>
  <c r="J15" i="1" s="1"/>
  <c r="H4" i="1"/>
  <c r="I4" i="1" s="1"/>
  <c r="H12" i="1"/>
  <c r="I12" i="1" s="1"/>
  <c r="J12" i="1" s="1"/>
  <c r="H16" i="1"/>
  <c r="I16" i="1" s="1"/>
  <c r="J16" i="1" s="1"/>
  <c r="H20" i="1"/>
  <c r="I20" i="1" s="1"/>
  <c r="J20" i="1" s="1"/>
  <c r="H24" i="1"/>
  <c r="I24" i="1" s="1"/>
  <c r="J24" i="1" s="1"/>
  <c r="H28" i="1"/>
  <c r="I28" i="1" s="1"/>
  <c r="J28" i="1" s="1"/>
  <c r="H2" i="1"/>
  <c r="I2" i="1" s="1"/>
  <c r="J2" i="1" s="1"/>
  <c r="H8" i="1"/>
  <c r="I8" i="1" s="1"/>
  <c r="J8" i="1" s="1"/>
  <c r="H6" i="1"/>
  <c r="I6" i="1" s="1"/>
  <c r="J6" i="1" s="1"/>
  <c r="H10" i="1"/>
  <c r="I10" i="1" s="1"/>
  <c r="J10" i="1" s="1"/>
  <c r="H14" i="1"/>
  <c r="I14" i="1" s="1"/>
  <c r="J14" i="1" s="1"/>
  <c r="H18" i="1"/>
  <c r="I18" i="1" s="1"/>
  <c r="J18" i="1" s="1"/>
  <c r="H22" i="1"/>
  <c r="I22" i="1" s="1"/>
  <c r="J22" i="1" s="1"/>
  <c r="H26" i="1"/>
  <c r="I26" i="1" s="1"/>
  <c r="J26" i="1" s="1"/>
  <c r="H30" i="1"/>
  <c r="I30" i="1" s="1"/>
  <c r="J30" i="1" s="1"/>
  <c r="H23" i="1"/>
  <c r="I23" i="1" s="1"/>
  <c r="J23" i="1" s="1"/>
  <c r="H5" i="1"/>
  <c r="I5" i="1" s="1"/>
  <c r="J5" i="1" s="1"/>
  <c r="H21" i="1"/>
  <c r="I21" i="1" s="1"/>
  <c r="J21" i="1" s="1"/>
  <c r="H7" i="1"/>
  <c r="I7" i="1" s="1"/>
  <c r="J7" i="1" s="1"/>
  <c r="H27" i="1"/>
  <c r="I27" i="1" s="1"/>
  <c r="J27" i="1" s="1"/>
  <c r="H9" i="1"/>
  <c r="I9" i="1" s="1"/>
  <c r="J9" i="1" s="1"/>
  <c r="H25" i="1"/>
  <c r="I25" i="1" s="1"/>
  <c r="H11" i="1"/>
  <c r="I11" i="1" s="1"/>
  <c r="J11" i="1" s="1"/>
</calcChain>
</file>

<file path=xl/sharedStrings.xml><?xml version="1.0" encoding="utf-8"?>
<sst xmlns="http://schemas.openxmlformats.org/spreadsheetml/2006/main" count="42" uniqueCount="41">
  <si>
    <t>No.</t>
  </si>
  <si>
    <t>아이디</t>
  </si>
  <si>
    <t>기말점수</t>
    <phoneticPr fontId="20" type="noConversion"/>
  </si>
  <si>
    <t>중간점수</t>
    <phoneticPr fontId="20" type="noConversion"/>
  </si>
  <si>
    <t>합계</t>
    <phoneticPr fontId="20" type="noConversion"/>
  </si>
  <si>
    <t>포강</t>
    <phoneticPr fontId="20" type="noConversion"/>
  </si>
  <si>
    <t>순위</t>
    <phoneticPr fontId="20" type="noConversion"/>
  </si>
  <si>
    <t>%</t>
    <phoneticPr fontId="20" type="noConversion"/>
  </si>
  <si>
    <t>학점</t>
    <phoneticPr fontId="20" type="noConversion"/>
  </si>
  <si>
    <t>출석</t>
    <phoneticPr fontId="20" type="noConversion"/>
  </si>
  <si>
    <t>윤준상</t>
  </si>
  <si>
    <t>김태훈</t>
  </si>
  <si>
    <t>김주영</t>
  </si>
  <si>
    <t>김석민</t>
  </si>
  <si>
    <t>이창우</t>
  </si>
  <si>
    <t>임솔</t>
  </si>
  <si>
    <t>이예준</t>
  </si>
  <si>
    <t>이승현</t>
  </si>
  <si>
    <t>성시훈</t>
  </si>
  <si>
    <t>이루리</t>
  </si>
  <si>
    <t>이현정</t>
  </si>
  <si>
    <t>이성국</t>
  </si>
  <si>
    <t>정재환</t>
  </si>
  <si>
    <t>김현아</t>
  </si>
  <si>
    <t>김서진</t>
  </si>
  <si>
    <t>주란</t>
  </si>
  <si>
    <t>방현지</t>
  </si>
  <si>
    <t>임예승</t>
  </si>
  <si>
    <t>정다솔</t>
  </si>
  <si>
    <t>김지연</t>
  </si>
  <si>
    <t>김성운</t>
  </si>
  <si>
    <t>유지윤</t>
  </si>
  <si>
    <t>정소희</t>
  </si>
  <si>
    <t>성다희</t>
  </si>
  <si>
    <t>노성철</t>
  </si>
  <si>
    <t>박재현</t>
  </si>
  <si>
    <t>손민정</t>
  </si>
  <si>
    <t>조하은</t>
  </si>
  <si>
    <t>이름</t>
    <phoneticPr fontId="20" type="noConversion"/>
  </si>
  <si>
    <t>김성진</t>
    <phoneticPr fontId="20" type="noConversion"/>
  </si>
  <si>
    <t>하병우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</si>
</sst>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7" formatCode="_-* #,##0_-;\-* #,##0_-;_-* &quot;-&quot;_-;_-@_-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 5" xfId="43"/>
    <cellStyle name="쉼표 [0] 5 2" xfId="44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4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tabSelected="1" workbookViewId="0">
      <selection activeCell="I7" sqref="I7"/>
    </sheetView>
  </sheetViews>
  <sheetFormatPr defaultRowHeight="16.5" x14ac:dyDescent="0.3"/>
  <cols>
    <col min="1" max="2" width="9" style="2"/>
    <col min="3" max="4" width="9" style="6"/>
    <col min="7" max="8" width="9" style="2"/>
    <col min="9" max="9" width="10.625" style="2" bestFit="1" customWidth="1"/>
    <col min="10" max="10" width="9" style="2"/>
  </cols>
  <sheetData>
    <row r="1" spans="1:10" x14ac:dyDescent="0.3">
      <c r="A1" s="4" t="s">
        <v>0</v>
      </c>
      <c r="B1" s="4" t="s">
        <v>1</v>
      </c>
      <c r="C1" s="7" t="s">
        <v>38</v>
      </c>
      <c r="D1" s="7" t="s">
        <v>9</v>
      </c>
      <c r="E1" s="3" t="s">
        <v>3</v>
      </c>
      <c r="F1" s="1" t="s">
        <v>2</v>
      </c>
      <c r="G1" s="7" t="s">
        <v>4</v>
      </c>
      <c r="H1" s="7" t="s">
        <v>6</v>
      </c>
      <c r="I1" s="7" t="s">
        <v>7</v>
      </c>
      <c r="J1" s="7" t="s">
        <v>8</v>
      </c>
    </row>
    <row r="2" spans="1:10" x14ac:dyDescent="0.3">
      <c r="A2" s="5">
        <v>1</v>
      </c>
      <c r="B2" s="5">
        <v>12073934</v>
      </c>
      <c r="C2" s="8" t="s">
        <v>10</v>
      </c>
      <c r="D2" s="8">
        <v>10</v>
      </c>
      <c r="E2" s="3">
        <v>82</v>
      </c>
      <c r="F2" s="1">
        <v>85</v>
      </c>
      <c r="G2" s="8">
        <f>D2+E2*0.45+0.45*F2</f>
        <v>85.15</v>
      </c>
      <c r="H2" s="8">
        <f>RANK(G2,$G$2:$G$31,0)</f>
        <v>15</v>
      </c>
      <c r="I2" s="8">
        <f>ROUND(H2/30,2)</f>
        <v>0.5</v>
      </c>
      <c r="J2" s="7" t="str">
        <f>IF(I2&lt;=0.3,"A+",IF(I2&lt;=0.7,"B+","C+"))</f>
        <v>B+</v>
      </c>
    </row>
    <row r="3" spans="1:10" x14ac:dyDescent="0.3">
      <c r="A3" s="5">
        <v>2</v>
      </c>
      <c r="B3" s="5">
        <v>12082644</v>
      </c>
      <c r="C3" s="8" t="s">
        <v>11</v>
      </c>
      <c r="D3" s="8">
        <v>10</v>
      </c>
      <c r="E3" s="3">
        <v>86</v>
      </c>
      <c r="F3" s="1">
        <v>90</v>
      </c>
      <c r="G3" s="8">
        <f>D3+E3*0.45+0.45*F3</f>
        <v>89.2</v>
      </c>
      <c r="H3" s="8">
        <f>RANK(G3,$G$2:$G$31,0)</f>
        <v>8</v>
      </c>
      <c r="I3" s="8">
        <f>ROUND(H3/30,2)</f>
        <v>0.27</v>
      </c>
      <c r="J3" s="7" t="str">
        <f>IF(I3&lt;=0.3,"A+",IF(I3&lt;=0.7,"B+","C+"))</f>
        <v>A+</v>
      </c>
    </row>
    <row r="4" spans="1:10" x14ac:dyDescent="0.3">
      <c r="A4" s="5">
        <v>3</v>
      </c>
      <c r="B4" s="5">
        <v>12102087</v>
      </c>
      <c r="C4" s="8" t="s">
        <v>40</v>
      </c>
      <c r="D4" s="8">
        <v>10</v>
      </c>
      <c r="E4" s="4"/>
      <c r="F4" s="4"/>
      <c r="G4" s="8">
        <f>D4+E4*0.45+0.45*F4</f>
        <v>10</v>
      </c>
      <c r="H4" s="8">
        <f>RANK(G4,$G$2:$G$31,0)</f>
        <v>30</v>
      </c>
      <c r="I4" s="8">
        <f>ROUND(H4/30,2)</f>
        <v>1</v>
      </c>
      <c r="J4" s="7" t="s">
        <v>5</v>
      </c>
    </row>
    <row r="5" spans="1:10" x14ac:dyDescent="0.3">
      <c r="A5" s="5">
        <v>4</v>
      </c>
      <c r="B5" s="5">
        <v>12103044</v>
      </c>
      <c r="C5" s="8" t="s">
        <v>12</v>
      </c>
      <c r="D5" s="8">
        <v>10</v>
      </c>
      <c r="E5" s="3">
        <v>90</v>
      </c>
      <c r="F5" s="1">
        <v>90</v>
      </c>
      <c r="G5" s="8">
        <f>D5+E5*0.45+0.45*F5</f>
        <v>91</v>
      </c>
      <c r="H5" s="8">
        <f>RANK(G5,$G$2:$G$31,0)</f>
        <v>6</v>
      </c>
      <c r="I5" s="8">
        <f>ROUND(H5/30,2)</f>
        <v>0.2</v>
      </c>
      <c r="J5" s="7" t="str">
        <f>IF(I5&lt;=0.3,"A+",IF(I5&lt;=0.7,"B+","C+"))</f>
        <v>A+</v>
      </c>
    </row>
    <row r="6" spans="1:10" x14ac:dyDescent="0.3">
      <c r="A6" s="5">
        <v>5</v>
      </c>
      <c r="B6" s="5">
        <v>12103331</v>
      </c>
      <c r="C6" s="8" t="s">
        <v>13</v>
      </c>
      <c r="D6" s="8">
        <v>10</v>
      </c>
      <c r="E6" s="3">
        <v>81</v>
      </c>
      <c r="F6" s="1">
        <v>61</v>
      </c>
      <c r="G6" s="8">
        <f>D6+E6*0.45+0.45*F6</f>
        <v>73.900000000000006</v>
      </c>
      <c r="H6" s="8">
        <f>RANK(G6,$G$2:$G$31,0)</f>
        <v>22</v>
      </c>
      <c r="I6" s="8">
        <f>ROUND(H6/30,2)</f>
        <v>0.73</v>
      </c>
      <c r="J6" s="7" t="str">
        <f>IF(I6&lt;=0.3,"A+",IF(I6&lt;=0.7,"B+","C+"))</f>
        <v>C+</v>
      </c>
    </row>
    <row r="7" spans="1:10" x14ac:dyDescent="0.3">
      <c r="A7" s="5">
        <v>6</v>
      </c>
      <c r="B7" s="5">
        <v>12111772</v>
      </c>
      <c r="C7" s="8" t="s">
        <v>14</v>
      </c>
      <c r="D7" s="8">
        <v>10</v>
      </c>
      <c r="E7" s="3">
        <v>95</v>
      </c>
      <c r="F7" s="1">
        <v>72</v>
      </c>
      <c r="G7" s="8">
        <f>D7+E7*0.45+0.45*F7</f>
        <v>85.15</v>
      </c>
      <c r="H7" s="8">
        <f>RANK(G7,$G$2:$G$31,0)</f>
        <v>15</v>
      </c>
      <c r="I7" s="8">
        <f>ROUND(H7/30,2)</f>
        <v>0.5</v>
      </c>
      <c r="J7" s="7" t="str">
        <f>IF(I7&lt;=0.3,"A+",IF(I7&lt;=0.7,"B+","C+"))</f>
        <v>B+</v>
      </c>
    </row>
    <row r="8" spans="1:10" x14ac:dyDescent="0.3">
      <c r="A8" s="5">
        <v>7</v>
      </c>
      <c r="B8" s="5">
        <v>12111925</v>
      </c>
      <c r="C8" s="8" t="s">
        <v>15</v>
      </c>
      <c r="D8" s="8">
        <v>10</v>
      </c>
      <c r="E8" s="3">
        <v>80</v>
      </c>
      <c r="F8" s="1">
        <v>90</v>
      </c>
      <c r="G8" s="8">
        <f>D8+E8*0.45+0.45*F8</f>
        <v>86.5</v>
      </c>
      <c r="H8" s="8">
        <f>RANK(G8,$G$2:$G$31,0)</f>
        <v>13</v>
      </c>
      <c r="I8" s="8">
        <f>ROUND(H8/30,2)</f>
        <v>0.43</v>
      </c>
      <c r="J8" s="7" t="str">
        <f>IF(I8&lt;=0.3,"A+",IF(I8&lt;=0.7,"B+","C+"))</f>
        <v>B+</v>
      </c>
    </row>
    <row r="9" spans="1:10" x14ac:dyDescent="0.3">
      <c r="A9" s="5">
        <v>8</v>
      </c>
      <c r="B9" s="5">
        <v>12113829</v>
      </c>
      <c r="C9" s="8" t="s">
        <v>16</v>
      </c>
      <c r="D9" s="8">
        <v>10</v>
      </c>
      <c r="E9" s="3">
        <v>96</v>
      </c>
      <c r="F9" s="1">
        <v>80</v>
      </c>
      <c r="G9" s="8">
        <f>D9+E9*0.45+0.45*F9</f>
        <v>89.2</v>
      </c>
      <c r="H9" s="8">
        <f>RANK(G9,$G$2:$G$31,0)</f>
        <v>8</v>
      </c>
      <c r="I9" s="8">
        <f>ROUND(H9/30,2)</f>
        <v>0.27</v>
      </c>
      <c r="J9" s="7" t="str">
        <f>IF(I9&lt;=0.3,"A+",IF(I9&lt;=0.7,"B+","C+"))</f>
        <v>A+</v>
      </c>
    </row>
    <row r="10" spans="1:10" x14ac:dyDescent="0.3">
      <c r="A10" s="5">
        <v>9</v>
      </c>
      <c r="B10" s="5">
        <v>12122753</v>
      </c>
      <c r="C10" s="8" t="s">
        <v>17</v>
      </c>
      <c r="D10" s="8">
        <v>10</v>
      </c>
      <c r="E10" s="3">
        <v>96</v>
      </c>
      <c r="F10" s="1">
        <v>90</v>
      </c>
      <c r="G10" s="8">
        <f>D10+E10*0.45+0.45*F10</f>
        <v>93.7</v>
      </c>
      <c r="H10" s="8">
        <f>RANK(G10,$G$2:$G$31,0)</f>
        <v>3</v>
      </c>
      <c r="I10" s="8">
        <f>ROUND(H10/30,2)</f>
        <v>0.1</v>
      </c>
      <c r="J10" s="7" t="str">
        <f>IF(I10&lt;=0.3,"A+",IF(I10&lt;=0.7,"B+","C+"))</f>
        <v>A+</v>
      </c>
    </row>
    <row r="11" spans="1:10" x14ac:dyDescent="0.3">
      <c r="A11" s="5">
        <v>10</v>
      </c>
      <c r="B11" s="5">
        <v>12122930</v>
      </c>
      <c r="C11" s="8" t="s">
        <v>18</v>
      </c>
      <c r="D11" s="8">
        <v>10</v>
      </c>
      <c r="E11" s="3">
        <v>96</v>
      </c>
      <c r="F11" s="1">
        <v>80</v>
      </c>
      <c r="G11" s="8">
        <f>D11+E11*0.45+0.45*F11</f>
        <v>89.2</v>
      </c>
      <c r="H11" s="8">
        <f>RANK(G11,$G$2:$G$31,0)</f>
        <v>8</v>
      </c>
      <c r="I11" s="8">
        <f>ROUND(H11/30,2)</f>
        <v>0.27</v>
      </c>
      <c r="J11" s="7" t="str">
        <f>IF(I11&lt;=0.3,"A+",IF(I11&lt;=0.7,"B+","C+"))</f>
        <v>A+</v>
      </c>
    </row>
    <row r="12" spans="1:10" x14ac:dyDescent="0.3">
      <c r="A12" s="5">
        <v>11</v>
      </c>
      <c r="B12" s="5">
        <v>12122973</v>
      </c>
      <c r="C12" s="8" t="s">
        <v>19</v>
      </c>
      <c r="D12" s="8">
        <v>10</v>
      </c>
      <c r="E12" s="3">
        <v>91</v>
      </c>
      <c r="F12" s="1">
        <v>96</v>
      </c>
      <c r="G12" s="8">
        <f>D12+E12*0.45+0.45*F12</f>
        <v>94.15</v>
      </c>
      <c r="H12" s="8">
        <f>RANK(G12,$G$2:$G$31,0)</f>
        <v>2</v>
      </c>
      <c r="I12" s="8">
        <f>ROUND(H12/30,2)</f>
        <v>7.0000000000000007E-2</v>
      </c>
      <c r="J12" s="7" t="str">
        <f>IF(I12&lt;=0.3,"A+",IF(I12&lt;=0.7,"B+","C+"))</f>
        <v>A+</v>
      </c>
    </row>
    <row r="13" spans="1:10" x14ac:dyDescent="0.3">
      <c r="A13" s="5">
        <v>12</v>
      </c>
      <c r="B13" s="5">
        <v>12123010</v>
      </c>
      <c r="C13" s="8" t="s">
        <v>20</v>
      </c>
      <c r="D13" s="8">
        <v>10</v>
      </c>
      <c r="E13" s="3">
        <v>66</v>
      </c>
      <c r="F13" s="1">
        <v>70</v>
      </c>
      <c r="G13" s="8">
        <f>D13+E13*0.45+0.45*F13</f>
        <v>71.2</v>
      </c>
      <c r="H13" s="8">
        <f>RANK(G13,$G$2:$G$31,0)</f>
        <v>24</v>
      </c>
      <c r="I13" s="8">
        <f>ROUND(H13/30,2)</f>
        <v>0.8</v>
      </c>
      <c r="J13" s="7" t="str">
        <f>IF(I13&lt;=0.3,"A+",IF(I13&lt;=0.7,"B+","C+"))</f>
        <v>C+</v>
      </c>
    </row>
    <row r="14" spans="1:10" x14ac:dyDescent="0.3">
      <c r="A14" s="5">
        <v>13</v>
      </c>
      <c r="B14" s="5">
        <v>12123238</v>
      </c>
      <c r="C14" s="8" t="s">
        <v>21</v>
      </c>
      <c r="D14" s="8">
        <v>10</v>
      </c>
      <c r="E14" s="3">
        <v>85</v>
      </c>
      <c r="F14" s="1">
        <v>54</v>
      </c>
      <c r="G14" s="8">
        <f>D14+E14*0.45+0.45*F14</f>
        <v>72.55</v>
      </c>
      <c r="H14" s="8">
        <f>RANK(G14,$G$2:$G$31,0)</f>
        <v>23</v>
      </c>
      <c r="I14" s="8">
        <f>ROUND(H14/30,2)</f>
        <v>0.77</v>
      </c>
      <c r="J14" s="7" t="str">
        <f>IF(I14&lt;=0.3,"A+",IF(I14&lt;=0.7,"B+","C+"))</f>
        <v>C+</v>
      </c>
    </row>
    <row r="15" spans="1:10" x14ac:dyDescent="0.3">
      <c r="A15" s="5">
        <v>14</v>
      </c>
      <c r="B15" s="5">
        <v>12123523</v>
      </c>
      <c r="C15" s="8" t="s">
        <v>22</v>
      </c>
      <c r="D15" s="8">
        <v>10</v>
      </c>
      <c r="E15" s="3">
        <v>94</v>
      </c>
      <c r="F15" s="1">
        <v>96</v>
      </c>
      <c r="G15" s="8">
        <f>D15+E15*0.45+0.45*F15</f>
        <v>95.5</v>
      </c>
      <c r="H15" s="8">
        <f>RANK(G15,$G$2:$G$31,0)</f>
        <v>1</v>
      </c>
      <c r="I15" s="8">
        <f>ROUND(H15/30,2)</f>
        <v>0.03</v>
      </c>
      <c r="J15" s="7" t="str">
        <f>IF(I15&lt;=0.3,"A+",IF(I15&lt;=0.7,"B+","C+"))</f>
        <v>A+</v>
      </c>
    </row>
    <row r="16" spans="1:10" x14ac:dyDescent="0.3">
      <c r="A16" s="5">
        <v>15</v>
      </c>
      <c r="B16" s="5">
        <v>12124133</v>
      </c>
      <c r="C16" s="8" t="s">
        <v>23</v>
      </c>
      <c r="D16" s="8">
        <v>10</v>
      </c>
      <c r="E16" s="3">
        <v>91</v>
      </c>
      <c r="F16" s="1">
        <v>85</v>
      </c>
      <c r="G16" s="8">
        <f>D16+E16*0.45+0.45*F16</f>
        <v>89.2</v>
      </c>
      <c r="H16" s="8">
        <f>RANK(G16,$G$2:$G$31,0)</f>
        <v>8</v>
      </c>
      <c r="I16" s="8">
        <f>ROUND(H16/30,2)</f>
        <v>0.27</v>
      </c>
      <c r="J16" s="7" t="str">
        <f>IF(I16&lt;=0.3,"A+",IF(I16&lt;=0.7,"B+","C+"))</f>
        <v>A+</v>
      </c>
    </row>
    <row r="17" spans="1:10" x14ac:dyDescent="0.3">
      <c r="A17" s="5">
        <v>16</v>
      </c>
      <c r="B17" s="5">
        <v>12132525</v>
      </c>
      <c r="C17" s="8" t="s">
        <v>24</v>
      </c>
      <c r="D17" s="8">
        <v>10</v>
      </c>
      <c r="E17" s="3">
        <v>95</v>
      </c>
      <c r="F17" s="1">
        <v>58</v>
      </c>
      <c r="G17" s="8">
        <f>D17+E17*0.45+0.45*F17</f>
        <v>78.849999999999994</v>
      </c>
      <c r="H17" s="8">
        <f>RANK(G17,$G$2:$G$31,0)</f>
        <v>17</v>
      </c>
      <c r="I17" s="8">
        <f>ROUND(H17/30,2)</f>
        <v>0.56999999999999995</v>
      </c>
      <c r="J17" s="7" t="str">
        <f>IF(I17&lt;=0.3,"A+",IF(I17&lt;=0.7,"B+","C+"))</f>
        <v>B+</v>
      </c>
    </row>
    <row r="18" spans="1:10" x14ac:dyDescent="0.3">
      <c r="A18" s="5">
        <v>17</v>
      </c>
      <c r="B18" s="5">
        <v>12132805</v>
      </c>
      <c r="C18" s="8" t="s">
        <v>25</v>
      </c>
      <c r="D18" s="8">
        <v>10</v>
      </c>
      <c r="E18" s="3">
        <v>81</v>
      </c>
      <c r="F18" s="1">
        <v>40</v>
      </c>
      <c r="G18" s="8">
        <f>D18+E18*0.45+0.45*F18</f>
        <v>64.45</v>
      </c>
      <c r="H18" s="8">
        <f>RANK(G18,$G$2:$G$31,0)</f>
        <v>25</v>
      </c>
      <c r="I18" s="8">
        <f>ROUND(H18/30,2)</f>
        <v>0.83</v>
      </c>
      <c r="J18" s="7" t="str">
        <f>IF(I18&lt;=0.3,"A+",IF(I18&lt;=0.7,"B+","C+"))</f>
        <v>C+</v>
      </c>
    </row>
    <row r="19" spans="1:10" x14ac:dyDescent="0.3">
      <c r="A19" s="5">
        <v>18</v>
      </c>
      <c r="B19" s="5">
        <v>12133253</v>
      </c>
      <c r="C19" s="8" t="s">
        <v>26</v>
      </c>
      <c r="D19" s="8">
        <v>10</v>
      </c>
      <c r="E19" s="3">
        <v>82</v>
      </c>
      <c r="F19" s="1">
        <v>63</v>
      </c>
      <c r="G19" s="8">
        <f>D19+E19*0.45+0.45*F19</f>
        <v>75.25</v>
      </c>
      <c r="H19" s="8">
        <f>RANK(G19,$G$2:$G$31,0)</f>
        <v>20</v>
      </c>
      <c r="I19" s="8">
        <f>ROUND(H19/30,2)</f>
        <v>0.67</v>
      </c>
      <c r="J19" s="7" t="str">
        <f>IF(I19&lt;=0.3,"A+",IF(I19&lt;=0.7,"B+","C+"))</f>
        <v>B+</v>
      </c>
    </row>
    <row r="20" spans="1:10" x14ac:dyDescent="0.3">
      <c r="A20" s="5">
        <v>19</v>
      </c>
      <c r="B20" s="5">
        <v>12133676</v>
      </c>
      <c r="C20" s="8" t="s">
        <v>27</v>
      </c>
      <c r="D20" s="8">
        <v>10</v>
      </c>
      <c r="E20" s="3">
        <v>91</v>
      </c>
      <c r="F20" s="1">
        <v>90</v>
      </c>
      <c r="G20" s="8">
        <f>D20+E20*0.45+0.45*F20</f>
        <v>91.45</v>
      </c>
      <c r="H20" s="8">
        <f>RANK(G20,$G$2:$G$31,0)</f>
        <v>5</v>
      </c>
      <c r="I20" s="8">
        <f>ROUND(H20/30,2)</f>
        <v>0.17</v>
      </c>
      <c r="J20" s="7" t="str">
        <f>IF(I20&lt;=0.3,"A+",IF(I20&lt;=0.7,"B+","C+"))</f>
        <v>A+</v>
      </c>
    </row>
    <row r="21" spans="1:10" x14ac:dyDescent="0.3">
      <c r="A21" s="5">
        <v>20</v>
      </c>
      <c r="B21" s="5">
        <v>12133681</v>
      </c>
      <c r="C21" s="8" t="s">
        <v>28</v>
      </c>
      <c r="D21" s="8">
        <v>10</v>
      </c>
      <c r="E21" s="3">
        <v>68</v>
      </c>
      <c r="F21" s="1">
        <v>35</v>
      </c>
      <c r="G21" s="8">
        <f>D21+E21*0.45+0.45*F21</f>
        <v>56.35</v>
      </c>
      <c r="H21" s="8">
        <f>RANK(G21,$G$2:$G$31,0)</f>
        <v>26</v>
      </c>
      <c r="I21" s="8">
        <f>ROUND(H21/30,2)</f>
        <v>0.87</v>
      </c>
      <c r="J21" s="7" t="str">
        <f>IF(I21&lt;=0.3,"A+",IF(I21&lt;=0.7,"B+","C+"))</f>
        <v>C+</v>
      </c>
    </row>
    <row r="22" spans="1:10" x14ac:dyDescent="0.3">
      <c r="A22" s="5">
        <v>21</v>
      </c>
      <c r="B22" s="5">
        <v>12133718</v>
      </c>
      <c r="C22" s="8" t="s">
        <v>29</v>
      </c>
      <c r="D22" s="8">
        <v>10</v>
      </c>
      <c r="E22" s="3">
        <v>62</v>
      </c>
      <c r="F22" s="1">
        <v>5</v>
      </c>
      <c r="G22" s="8">
        <f>D22+E22*0.45+0.45*F22</f>
        <v>40.150000000000006</v>
      </c>
      <c r="H22" s="8">
        <f>RANK(G22,$G$2:$G$31,0)</f>
        <v>29</v>
      </c>
      <c r="I22" s="8">
        <f>ROUND(H22/30,2)</f>
        <v>0.97</v>
      </c>
      <c r="J22" s="7" t="str">
        <f>IF(I22&lt;=0.3,"A+",IF(I22&lt;=0.7,"B+","C+"))</f>
        <v>C+</v>
      </c>
    </row>
    <row r="23" spans="1:10" x14ac:dyDescent="0.3">
      <c r="A23" s="5">
        <v>22</v>
      </c>
      <c r="B23" s="5">
        <v>12134808</v>
      </c>
      <c r="C23" s="8" t="s">
        <v>30</v>
      </c>
      <c r="D23" s="8">
        <v>10</v>
      </c>
      <c r="E23" s="3">
        <v>83</v>
      </c>
      <c r="F23" s="1">
        <v>62</v>
      </c>
      <c r="G23" s="8">
        <f>D23+E23*0.45+0.45*F23</f>
        <v>75.25</v>
      </c>
      <c r="H23" s="8">
        <f>RANK(G23,$G$2:$G$31,0)</f>
        <v>20</v>
      </c>
      <c r="I23" s="8">
        <f>ROUND(H23/30,2)</f>
        <v>0.67</v>
      </c>
      <c r="J23" s="7" t="str">
        <f>IF(I23&lt;=0.3,"A+",IF(I23&lt;=0.7,"B+","C+"))</f>
        <v>B+</v>
      </c>
    </row>
    <row r="24" spans="1:10" x14ac:dyDescent="0.3">
      <c r="A24" s="5">
        <v>23</v>
      </c>
      <c r="B24" s="5">
        <v>12134809</v>
      </c>
      <c r="C24" s="8" t="s">
        <v>31</v>
      </c>
      <c r="D24" s="8">
        <v>10</v>
      </c>
      <c r="E24" s="3">
        <v>45</v>
      </c>
      <c r="F24" s="1">
        <v>26</v>
      </c>
      <c r="G24" s="8">
        <f>D24+E24*0.45+0.45*F24</f>
        <v>41.95</v>
      </c>
      <c r="H24" s="8">
        <f>RANK(G24,$G$2:$G$31,0)</f>
        <v>28</v>
      </c>
      <c r="I24" s="8">
        <f>ROUND(H24/30,2)</f>
        <v>0.93</v>
      </c>
      <c r="J24" s="7" t="str">
        <f>IF(I24&lt;=0.3,"A+",IF(I24&lt;=0.7,"B+","C+"))</f>
        <v>C+</v>
      </c>
    </row>
    <row r="25" spans="1:10" x14ac:dyDescent="0.3">
      <c r="A25" s="5">
        <v>24</v>
      </c>
      <c r="B25" s="5">
        <v>12140471</v>
      </c>
      <c r="C25" s="8" t="s">
        <v>39</v>
      </c>
      <c r="D25" s="8">
        <v>10</v>
      </c>
      <c r="E25" s="7">
        <v>75</v>
      </c>
      <c r="F25" s="7"/>
      <c r="G25" s="8">
        <f>D25+E25*0.45+0.45*F25</f>
        <v>43.75</v>
      </c>
      <c r="H25" s="8">
        <f>RANK(G25,$G$2:$G$31,0)</f>
        <v>27</v>
      </c>
      <c r="I25" s="8">
        <f>ROUND(H25/30,2)</f>
        <v>0.9</v>
      </c>
      <c r="J25" s="7" t="s">
        <v>5</v>
      </c>
    </row>
    <row r="26" spans="1:10" x14ac:dyDescent="0.3">
      <c r="A26" s="5">
        <v>25</v>
      </c>
      <c r="B26" s="5">
        <v>12141619</v>
      </c>
      <c r="C26" s="8" t="s">
        <v>32</v>
      </c>
      <c r="D26" s="8">
        <v>10</v>
      </c>
      <c r="E26" s="3">
        <v>91</v>
      </c>
      <c r="F26" s="1">
        <v>86</v>
      </c>
      <c r="G26" s="8">
        <f>D26+E26*0.45+0.45*F26</f>
        <v>89.65</v>
      </c>
      <c r="H26" s="8">
        <f>RANK(G26,$G$2:$G$31,0)</f>
        <v>7</v>
      </c>
      <c r="I26" s="8">
        <f>ROUND(H26/30,2)</f>
        <v>0.23</v>
      </c>
      <c r="J26" s="7" t="str">
        <f>IF(I26&lt;=0.3,"A+",IF(I26&lt;=0.7,"B+","C+"))</f>
        <v>A+</v>
      </c>
    </row>
    <row r="27" spans="1:10" x14ac:dyDescent="0.3">
      <c r="A27" s="5">
        <v>26</v>
      </c>
      <c r="B27" s="5">
        <v>12142472</v>
      </c>
      <c r="C27" s="8" t="s">
        <v>33</v>
      </c>
      <c r="D27" s="8">
        <v>10</v>
      </c>
      <c r="E27" s="3">
        <v>95</v>
      </c>
      <c r="F27" s="1">
        <v>90</v>
      </c>
      <c r="G27" s="8">
        <f>D27+E27*0.45+0.45*F27</f>
        <v>93.25</v>
      </c>
      <c r="H27" s="8">
        <f>RANK(G27,$G$2:$G$31,0)</f>
        <v>4</v>
      </c>
      <c r="I27" s="8">
        <f>ROUND(H27/30,2)</f>
        <v>0.13</v>
      </c>
      <c r="J27" s="7" t="str">
        <f>IF(I27&lt;=0.3,"A+",IF(I27&lt;=0.7,"B+","C+"))</f>
        <v>A+</v>
      </c>
    </row>
    <row r="28" spans="1:10" x14ac:dyDescent="0.3">
      <c r="A28" s="5">
        <v>27</v>
      </c>
      <c r="B28" s="5">
        <v>12142898</v>
      </c>
      <c r="C28" s="8" t="s">
        <v>34</v>
      </c>
      <c r="D28" s="8">
        <v>10</v>
      </c>
      <c r="E28" s="3">
        <v>91</v>
      </c>
      <c r="F28" s="1">
        <v>80</v>
      </c>
      <c r="G28" s="8">
        <f>D28+E28*0.45+0.45*F28</f>
        <v>86.95</v>
      </c>
      <c r="H28" s="8">
        <f>RANK(G28,$G$2:$G$31,0)</f>
        <v>12</v>
      </c>
      <c r="I28" s="8">
        <f>ROUND(H28/30,2)</f>
        <v>0.4</v>
      </c>
      <c r="J28" s="7" t="str">
        <f>IF(I28&lt;=0.3,"A+",IF(I28&lt;=0.7,"B+","C+"))</f>
        <v>B+</v>
      </c>
    </row>
    <row r="29" spans="1:10" x14ac:dyDescent="0.3">
      <c r="A29" s="5">
        <v>28</v>
      </c>
      <c r="B29" s="5">
        <v>12142906</v>
      </c>
      <c r="C29" s="8" t="s">
        <v>35</v>
      </c>
      <c r="D29" s="8">
        <v>10</v>
      </c>
      <c r="E29" s="3">
        <v>95</v>
      </c>
      <c r="F29" s="1">
        <v>51</v>
      </c>
      <c r="G29" s="8">
        <f>D29+E29*0.45+0.45*F29</f>
        <v>75.7</v>
      </c>
      <c r="H29" s="8">
        <f>RANK(G29,$G$2:$G$31,0)</f>
        <v>18</v>
      </c>
      <c r="I29" s="8">
        <f>ROUND(H29/30,2)</f>
        <v>0.6</v>
      </c>
      <c r="J29" s="7" t="str">
        <f>IF(I29&lt;=0.3,"A+",IF(I29&lt;=0.7,"B+","C+"))</f>
        <v>B+</v>
      </c>
    </row>
    <row r="30" spans="1:10" x14ac:dyDescent="0.3">
      <c r="A30" s="5">
        <v>29</v>
      </c>
      <c r="B30" s="5">
        <v>12143130</v>
      </c>
      <c r="C30" s="8" t="s">
        <v>36</v>
      </c>
      <c r="D30" s="8">
        <v>10</v>
      </c>
      <c r="E30" s="3">
        <v>90</v>
      </c>
      <c r="F30" s="1">
        <v>80</v>
      </c>
      <c r="G30" s="8">
        <f>D30+E30*0.45+0.45*F30</f>
        <v>86.5</v>
      </c>
      <c r="H30" s="8">
        <f>RANK(G30,$G$2:$G$31,0)</f>
        <v>13</v>
      </c>
      <c r="I30" s="8">
        <f>ROUND(H30/30,2)</f>
        <v>0.43</v>
      </c>
      <c r="J30" s="7" t="str">
        <f>IF(I30&lt;=0.3,"A+",IF(I30&lt;=0.7,"B+","C+"))</f>
        <v>B+</v>
      </c>
    </row>
    <row r="31" spans="1:10" x14ac:dyDescent="0.3">
      <c r="A31" s="5">
        <v>30</v>
      </c>
      <c r="B31" s="5">
        <v>12143620</v>
      </c>
      <c r="C31" s="8" t="s">
        <v>37</v>
      </c>
      <c r="D31" s="8">
        <v>10</v>
      </c>
      <c r="E31" s="3">
        <v>100</v>
      </c>
      <c r="F31" s="1">
        <v>46</v>
      </c>
      <c r="G31" s="8">
        <f>D31+E31*0.45+0.45*F31</f>
        <v>75.7</v>
      </c>
      <c r="H31" s="8">
        <f>RANK(G31,$G$2:$G$31,0)</f>
        <v>18</v>
      </c>
      <c r="I31" s="8">
        <f>ROUND(H31/30,2)</f>
        <v>0.6</v>
      </c>
      <c r="J31" s="7" t="str">
        <f>IF(I31&lt;=0.3,"A+",IF(I31&lt;=0.7,"B+","C+"))</f>
        <v>B+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2015_002_STS1103_01_REPORT_STUD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</dc:creator>
  <cp:lastModifiedBy>Beom</cp:lastModifiedBy>
  <dcterms:created xsi:type="dcterms:W3CDTF">2015-06-15T08:53:39Z</dcterms:created>
  <dcterms:modified xsi:type="dcterms:W3CDTF">2015-06-22T10:32:46Z</dcterms:modified>
</cp:coreProperties>
</file>