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대학원 자료\기초통계실습\"/>
    </mc:Choice>
  </mc:AlternateContent>
  <bookViews>
    <workbookView xWindow="0" yWindow="0" windowWidth="28800" windowHeight="12390"/>
  </bookViews>
  <sheets>
    <sheet name="성적" sheetId="11" r:id="rId1"/>
    <sheet name="정답" sheetId="10" r:id="rId2"/>
    <sheet name="sheet1_1" sheetId="1" r:id="rId3"/>
    <sheet name="sheet1_2" sheetId="2" r:id="rId4"/>
    <sheet name="sheet1_3" sheetId="3" r:id="rId5"/>
    <sheet name="sheet1_4" sheetId="4" r:id="rId6"/>
    <sheet name="sheet2" sheetId="5" r:id="rId7"/>
    <sheet name="sheet3" sheetId="7" r:id="rId8"/>
    <sheet name="sheet4" sheetId="8" r:id="rId9"/>
    <sheet name="sheet5" sheetId="9" r:id="rId10"/>
  </sheets>
  <definedNames>
    <definedName name="_xlnm._FilterDatabase" localSheetId="8" hidden="1">sheet4!$A$1:$F$1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1" l="1"/>
  <c r="F18" i="11"/>
  <c r="F17" i="11"/>
  <c r="G10" i="4" l="1"/>
  <c r="F10" i="4"/>
  <c r="E10" i="4"/>
  <c r="G9" i="4"/>
  <c r="F9" i="4"/>
  <c r="F6" i="8" l="1"/>
  <c r="F5" i="8"/>
  <c r="F4" i="8"/>
  <c r="D2" i="9"/>
  <c r="G4" i="4"/>
  <c r="G5" i="4"/>
  <c r="G6" i="4"/>
  <c r="G7" i="4"/>
  <c r="G8" i="4"/>
  <c r="G3" i="4"/>
  <c r="E4" i="4"/>
  <c r="E5" i="4"/>
  <c r="E6" i="4"/>
  <c r="E7" i="4"/>
  <c r="E8" i="4"/>
  <c r="E9" i="4"/>
  <c r="E3" i="4"/>
  <c r="F7" i="4"/>
  <c r="B4" i="4"/>
  <c r="F4" i="4" s="1"/>
  <c r="C4" i="4"/>
  <c r="D4" i="4"/>
  <c r="B5" i="4"/>
  <c r="F5" i="4" s="1"/>
  <c r="C5" i="4"/>
  <c r="D5" i="4"/>
  <c r="B6" i="4"/>
  <c r="C6" i="4"/>
  <c r="F6" i="4" s="1"/>
  <c r="D6" i="4"/>
  <c r="B7" i="4"/>
  <c r="C7" i="4"/>
  <c r="D7" i="4"/>
  <c r="B8" i="4"/>
  <c r="F8" i="4" s="1"/>
  <c r="C8" i="4"/>
  <c r="D8" i="4"/>
  <c r="B9" i="4"/>
  <c r="C9" i="4"/>
  <c r="D9" i="4"/>
  <c r="D3" i="4"/>
  <c r="C3" i="4"/>
  <c r="B3" i="4"/>
  <c r="F3" i="4" s="1"/>
  <c r="E8" i="3"/>
  <c r="E7" i="3"/>
  <c r="E6" i="3"/>
  <c r="E5" i="3"/>
  <c r="E4" i="3"/>
  <c r="E3" i="3"/>
  <c r="E9" i="3" s="1"/>
  <c r="E8" i="2"/>
  <c r="E7" i="2"/>
  <c r="E6" i="2"/>
  <c r="E5" i="2"/>
  <c r="E4" i="2"/>
  <c r="E3" i="2"/>
  <c r="E9" i="2" s="1"/>
  <c r="E9" i="1"/>
  <c r="E4" i="1"/>
  <c r="E5" i="1"/>
  <c r="E6" i="1"/>
  <c r="E7" i="1"/>
  <c r="E8" i="1"/>
  <c r="E3" i="1"/>
  <c r="F7" i="8" l="1"/>
  <c r="F8" i="8" s="1"/>
  <c r="F12" i="8" s="1"/>
  <c r="F11" i="8" l="1"/>
</calcChain>
</file>

<file path=xl/sharedStrings.xml><?xml version="1.0" encoding="utf-8"?>
<sst xmlns="http://schemas.openxmlformats.org/spreadsheetml/2006/main" count="225" uniqueCount="96">
  <si>
    <t>품명</t>
    <phoneticPr fontId="3" type="noConversion"/>
  </si>
  <si>
    <t>수량</t>
    <phoneticPr fontId="3" type="noConversion"/>
  </si>
  <si>
    <t>원가</t>
    <phoneticPr fontId="3" type="noConversion"/>
  </si>
  <si>
    <t>불량률</t>
    <phoneticPr fontId="3" type="noConversion"/>
  </si>
  <si>
    <t>볼펜</t>
    <phoneticPr fontId="3" type="noConversion"/>
  </si>
  <si>
    <t>만년필</t>
    <phoneticPr fontId="3" type="noConversion"/>
  </si>
  <si>
    <t>CD-R</t>
    <phoneticPr fontId="3" type="noConversion"/>
  </si>
  <si>
    <t>DVD</t>
    <phoneticPr fontId="3" type="noConversion"/>
  </si>
  <si>
    <t>형광펜</t>
    <phoneticPr fontId="3" type="noConversion"/>
  </si>
  <si>
    <t>플러스펜</t>
    <phoneticPr fontId="3" type="noConversion"/>
  </si>
  <si>
    <t>합계</t>
    <phoneticPr fontId="3" type="noConversion"/>
  </si>
  <si>
    <t>3월 문구 생산현황</t>
    <phoneticPr fontId="3" type="noConversion"/>
  </si>
  <si>
    <t>불량품 생산 비용</t>
    <phoneticPr fontId="3" type="noConversion"/>
  </si>
  <si>
    <t>1월 문구 생산현황</t>
    <phoneticPr fontId="3" type="noConversion"/>
  </si>
  <si>
    <t>2월 문구 생산현황</t>
    <phoneticPr fontId="3" type="noConversion"/>
  </si>
  <si>
    <t xml:space="preserve">1월 불량품 생산 비용 </t>
    <phoneticPr fontId="3" type="noConversion"/>
  </si>
  <si>
    <t>1분기 평가서</t>
    <phoneticPr fontId="3" type="noConversion"/>
  </si>
  <si>
    <t xml:space="preserve">2월 불량품 생산 비용 </t>
    <phoneticPr fontId="3" type="noConversion"/>
  </si>
  <si>
    <t xml:space="preserve">3월 불량품 생산 비용 </t>
    <phoneticPr fontId="3" type="noConversion"/>
  </si>
  <si>
    <t>합계</t>
    <phoneticPr fontId="3" type="noConversion"/>
  </si>
  <si>
    <t>1분기 평균</t>
    <phoneticPr fontId="3" type="noConversion"/>
  </si>
  <si>
    <t>1분기 합계</t>
    <phoneticPr fontId="3" type="noConversion"/>
  </si>
  <si>
    <t>불량품 생산 비용 가중치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</si>
  <si>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</si>
  <si>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</si>
  <si>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</si>
  <si>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1분기 가중 평균</t>
    <phoneticPr fontId="3" type="noConversion"/>
  </si>
  <si>
    <t>등급</t>
    <phoneticPr fontId="3" type="noConversion"/>
  </si>
  <si>
    <t>계급</t>
  </si>
  <si>
    <t>기타</t>
  </si>
  <si>
    <t>빈도수</t>
  </si>
  <si>
    <t>누적 %</t>
  </si>
  <si>
    <t>Data1</t>
    <phoneticPr fontId="3" type="noConversion"/>
  </si>
  <si>
    <t>Data2</t>
    <phoneticPr fontId="3" type="noConversion"/>
  </si>
  <si>
    <t>Data3</t>
    <phoneticPr fontId="3" type="noConversion"/>
  </si>
  <si>
    <t>Column1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</si>
  <si>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</si>
  <si>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</si>
  <si>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</si>
  <si>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</si>
  <si>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</si>
  <si>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</si>
  <si>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</si>
  <si>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</si>
  <si>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</si>
  <si>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</si>
  <si>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</si>
  <si>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</si>
  <si>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</si>
  <si>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나이</t>
    <phoneticPr fontId="3" type="noConversion"/>
  </si>
  <si>
    <t>월급</t>
    <phoneticPr fontId="3" type="noConversion"/>
  </si>
  <si>
    <t>현재 급여</t>
    <phoneticPr fontId="3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</si>
  <si>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</si>
  <si>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</si>
  <si>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</si>
  <si>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IQR</t>
    <phoneticPr fontId="3" type="noConversion"/>
  </si>
  <si>
    <t>IQR*1.5</t>
    <phoneticPr fontId="3" type="noConversion"/>
  </si>
  <si>
    <t>Q1-IQR*1.5</t>
    <phoneticPr fontId="3" type="noConversion"/>
  </si>
  <si>
    <t>Q3+IQR*1.5</t>
    <phoneticPr fontId="3" type="noConversion"/>
  </si>
  <si>
    <t>5등급</t>
    <phoneticPr fontId="3" type="noConversion"/>
  </si>
  <si>
    <t>data1</t>
    <phoneticPr fontId="3" type="noConversion"/>
  </si>
  <si>
    <t>data2</t>
    <phoneticPr fontId="3" type="noConversion"/>
  </si>
  <si>
    <t>data3</t>
    <phoneticPr fontId="3" type="noConversion"/>
  </si>
  <si>
    <t>Q1</t>
  </si>
  <si>
    <t>Q2</t>
  </si>
  <si>
    <t>Q3</t>
  </si>
  <si>
    <t>IQR</t>
  </si>
  <si>
    <t>IQR*1.5</t>
  </si>
  <si>
    <t>Q3+IQR*1.5</t>
  </si>
  <si>
    <t>Q1-IQR*1.5</t>
  </si>
  <si>
    <t>이상치</t>
    <phoneticPr fontId="3" type="noConversion"/>
  </si>
  <si>
    <t>0~3.3</t>
    <phoneticPr fontId="3" type="noConversion"/>
  </si>
  <si>
    <t>3.3~10</t>
    <phoneticPr fontId="3" type="noConversion"/>
  </si>
  <si>
    <t>10~45</t>
    <phoneticPr fontId="3" type="noConversion"/>
  </si>
  <si>
    <t>45~75</t>
    <phoneticPr fontId="3" type="noConversion"/>
  </si>
  <si>
    <t>75~91.7</t>
    <phoneticPr fontId="3" type="noConversion"/>
  </si>
  <si>
    <t>91.7~100</t>
    <phoneticPr fontId="3" type="noConversion"/>
  </si>
  <si>
    <t>No.</t>
  </si>
  <si>
    <t>아이디</t>
  </si>
  <si>
    <t>취득점수</t>
  </si>
  <si>
    <t>중심위치의 측도 : 평균, 중앙값, 최빈값</t>
    <phoneticPr fontId="3" type="noConversion"/>
  </si>
  <si>
    <t>분포의 형태 : 왜도, 첨도</t>
    <phoneticPr fontId="3" type="noConversion"/>
  </si>
  <si>
    <t>히스토그램에 대해서 평균, 중앙값, 최빈값을 통해 설명한 답에 한해서 감점하지 않았습니다.</t>
    <phoneticPr fontId="3" type="noConversion"/>
  </si>
  <si>
    <t>IQR범위 내 최대값</t>
    <phoneticPr fontId="3" type="noConversion"/>
  </si>
  <si>
    <t>Q3</t>
    <phoneticPr fontId="3" type="noConversion"/>
  </si>
  <si>
    <t>Q2</t>
    <phoneticPr fontId="3" type="noConversion"/>
  </si>
  <si>
    <t>Q1</t>
    <phoneticPr fontId="3" type="noConversion"/>
  </si>
  <si>
    <t>IQR범위 내 최소값</t>
    <phoneticPr fontId="3" type="noConversion"/>
  </si>
  <si>
    <t>표본상관계수는 직선의 관계를 볼 때 적합한 측도로서, 곡선의 관계에서는 적합하지 않습니다.</t>
    <phoneticPr fontId="3" type="noConversion"/>
  </si>
  <si>
    <t>증가하다 감소, 비례에서 반비례 등 곡선의 관계를 설명하는 답안에 한해서 감점하지 않았습니다.</t>
    <phoneticPr fontId="3" type="noConversion"/>
  </si>
  <si>
    <t>상관계수가 0에 가까워서 적합하지 않다는 답변은 '표본상관계수가 적합한 측도인가'를 파악하는 문제의 취지에 맞지 않아 감점하였습니다.</t>
    <phoneticPr fontId="3" type="noConversion"/>
  </si>
  <si>
    <t>가장 큰 값(2)</t>
  </si>
  <si>
    <t>가장 작은 값(2)</t>
  </si>
  <si>
    <t>Q1</t>
    <phoneticPr fontId="3" type="noConversion"/>
  </si>
  <si>
    <t>Q2</t>
    <phoneticPr fontId="3" type="noConversion"/>
  </si>
  <si>
    <t>Q3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</si>
</sst>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000"/>
    <numFmt numFmtId="177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2" xfId="1" applyBorder="1" applyAlignment="1">
      <alignment horizontal="center" vertical="center"/>
    </xf>
    <xf numFmtId="9" fontId="1" fillId="0" borderId="2" xfId="1" applyNumberFormat="1" applyBorder="1" applyAlignment="1">
      <alignment horizontal="center" vertical="center"/>
    </xf>
    <xf numFmtId="41" fontId="0" fillId="0" borderId="2" xfId="2" applyFont="1" applyBorder="1">
      <alignment vertical="center"/>
    </xf>
    <xf numFmtId="0" fontId="1" fillId="0" borderId="2" xfId="1" applyBorder="1" applyAlignment="1">
      <alignment horizontal="center" vertical="center"/>
    </xf>
    <xf numFmtId="0" fontId="0" fillId="0" borderId="2" xfId="1" applyFont="1" applyBorder="1" applyAlignment="1">
      <alignment horizontal="center" vertical="center"/>
    </xf>
    <xf numFmtId="0" fontId="0" fillId="0" borderId="2" xfId="1" applyFont="1" applyBorder="1" applyAlignment="1">
      <alignment vertical="center"/>
    </xf>
    <xf numFmtId="41" fontId="1" fillId="0" borderId="2" xfId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5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1" fontId="0" fillId="0" borderId="0" xfId="0" applyNumberFormat="1">
      <alignment vertical="center"/>
    </xf>
    <xf numFmtId="0" fontId="0" fillId="0" borderId="6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0" fontId="0" fillId="2" borderId="2" xfId="1" applyFont="1" applyFill="1" applyBorder="1" applyAlignment="1">
      <alignment horizontal="center" vertical="center"/>
    </xf>
    <xf numFmtId="41" fontId="1" fillId="2" borderId="2" xfId="1" applyNumberFormat="1" applyFill="1" applyBorder="1" applyAlignment="1">
      <alignment horizontal="center" vertical="center"/>
    </xf>
    <xf numFmtId="41" fontId="0" fillId="2" borderId="2" xfId="2" applyFont="1" applyFill="1" applyBorder="1">
      <alignment vertical="center"/>
    </xf>
    <xf numFmtId="0" fontId="0" fillId="0" borderId="2" xfId="0" applyBorder="1">
      <alignment vertical="center"/>
    </xf>
    <xf numFmtId="177" fontId="0" fillId="0" borderId="2" xfId="3" applyNumberFormat="1" applyFont="1" applyBorder="1">
      <alignment vertical="center"/>
    </xf>
    <xf numFmtId="176" fontId="0" fillId="0" borderId="2" xfId="0" applyNumberFormat="1" applyBorder="1">
      <alignment vertical="center"/>
    </xf>
    <xf numFmtId="0" fontId="0" fillId="2" borderId="0" xfId="0" applyFill="1">
      <alignment vertical="center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5" xfId="0" applyBorder="1">
      <alignment vertical="center"/>
    </xf>
    <xf numFmtId="0" fontId="0" fillId="0" borderId="14" xfId="0" applyBorder="1">
      <alignment vertical="center"/>
    </xf>
    <xf numFmtId="0" fontId="0" fillId="0" borderId="0" xfId="0" applyFill="1">
      <alignment vertical="center"/>
    </xf>
    <xf numFmtId="0" fontId="0" fillId="2" borderId="2" xfId="0" applyFill="1" applyBorder="1">
      <alignment vertical="center"/>
    </xf>
    <xf numFmtId="41" fontId="0" fillId="2" borderId="0" xfId="0" applyNumberFormat="1" applyFill="1">
      <alignment vertical="center"/>
    </xf>
    <xf numFmtId="0" fontId="0" fillId="2" borderId="5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백분율" xfId="3" builtinId="5"/>
    <cellStyle name="쉼표 [0] 5" xfId="2"/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sheet2!$H$4:$H$10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기타</c:v>
                </c:pt>
              </c:strCache>
            </c:strRef>
          </c:cat>
          <c:val>
            <c:numRef>
              <c:f>sheet2!$I$4:$I$10</c:f>
              <c:numCache>
                <c:formatCode>General</c:formatCode>
                <c:ptCount val="7"/>
                <c:pt idx="0">
                  <c:v>21</c:v>
                </c:pt>
                <c:pt idx="1">
                  <c:v>18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519024"/>
        <c:axId val="259519584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sheet2!$H$4:$H$10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기타</c:v>
                </c:pt>
              </c:strCache>
            </c:strRef>
          </c:cat>
          <c:val>
            <c:numRef>
              <c:f>sheet2!$J$4:$J$10</c:f>
              <c:numCache>
                <c:formatCode>0.00%</c:formatCode>
                <c:ptCount val="7"/>
                <c:pt idx="0">
                  <c:v>0.35</c:v>
                </c:pt>
                <c:pt idx="1">
                  <c:v>0.65</c:v>
                </c:pt>
                <c:pt idx="2">
                  <c:v>0.81666666666666665</c:v>
                </c:pt>
                <c:pt idx="3">
                  <c:v>0.9</c:v>
                </c:pt>
                <c:pt idx="4">
                  <c:v>0.96666666666666667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20704"/>
        <c:axId val="259520144"/>
      </c:lineChart>
      <c:catAx>
        <c:axId val="25951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519584"/>
        <c:crosses val="autoZero"/>
        <c:auto val="1"/>
        <c:lblAlgn val="ctr"/>
        <c:lblOffset val="100"/>
        <c:noMultiLvlLbl val="0"/>
      </c:catAx>
      <c:valAx>
        <c:axId val="25951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519024"/>
        <c:crosses val="autoZero"/>
        <c:crossBetween val="between"/>
      </c:valAx>
      <c:valAx>
        <c:axId val="25952014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259520704"/>
        <c:crosses val="max"/>
        <c:crossBetween val="between"/>
        <c:majorUnit val="0.2"/>
      </c:valAx>
      <c:catAx>
        <c:axId val="25952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5201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나이와 월급의 관계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월급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sheet5!$A$2:$A$60</c:f>
              <c:numCache>
                <c:formatCode>General</c:formatCode>
                <c:ptCount val="59"/>
                <c:pt idx="0">
                  <c:v>27</c:v>
                </c:pt>
                <c:pt idx="1">
                  <c:v>41</c:v>
                </c:pt>
                <c:pt idx="2">
                  <c:v>55</c:v>
                </c:pt>
                <c:pt idx="3">
                  <c:v>49</c:v>
                </c:pt>
                <c:pt idx="4">
                  <c:v>56</c:v>
                </c:pt>
                <c:pt idx="5">
                  <c:v>34</c:v>
                </c:pt>
                <c:pt idx="6">
                  <c:v>38</c:v>
                </c:pt>
                <c:pt idx="7">
                  <c:v>43</c:v>
                </c:pt>
                <c:pt idx="8">
                  <c:v>51</c:v>
                </c:pt>
                <c:pt idx="9">
                  <c:v>47</c:v>
                </c:pt>
                <c:pt idx="10">
                  <c:v>41</c:v>
                </c:pt>
                <c:pt idx="11">
                  <c:v>50</c:v>
                </c:pt>
                <c:pt idx="12">
                  <c:v>36</c:v>
                </c:pt>
                <c:pt idx="13">
                  <c:v>20</c:v>
                </c:pt>
                <c:pt idx="14">
                  <c:v>47</c:v>
                </c:pt>
                <c:pt idx="15">
                  <c:v>42</c:v>
                </c:pt>
                <c:pt idx="16">
                  <c:v>40</c:v>
                </c:pt>
                <c:pt idx="17">
                  <c:v>52</c:v>
                </c:pt>
                <c:pt idx="18">
                  <c:v>33</c:v>
                </c:pt>
                <c:pt idx="19">
                  <c:v>50</c:v>
                </c:pt>
                <c:pt idx="20">
                  <c:v>44</c:v>
                </c:pt>
                <c:pt idx="21">
                  <c:v>26</c:v>
                </c:pt>
                <c:pt idx="22">
                  <c:v>40</c:v>
                </c:pt>
                <c:pt idx="23">
                  <c:v>28</c:v>
                </c:pt>
                <c:pt idx="24">
                  <c:v>53</c:v>
                </c:pt>
                <c:pt idx="25">
                  <c:v>49</c:v>
                </c:pt>
                <c:pt idx="26">
                  <c:v>52</c:v>
                </c:pt>
                <c:pt idx="27">
                  <c:v>41</c:v>
                </c:pt>
                <c:pt idx="28">
                  <c:v>31</c:v>
                </c:pt>
                <c:pt idx="29">
                  <c:v>39</c:v>
                </c:pt>
                <c:pt idx="30">
                  <c:v>46</c:v>
                </c:pt>
                <c:pt idx="31" formatCode="0">
                  <c:v>56</c:v>
                </c:pt>
                <c:pt idx="32" formatCode="0">
                  <c:v>24</c:v>
                </c:pt>
                <c:pt idx="33" formatCode="0">
                  <c:v>80</c:v>
                </c:pt>
                <c:pt idx="34" formatCode="0">
                  <c:v>73</c:v>
                </c:pt>
                <c:pt idx="35" formatCode="0">
                  <c:v>75</c:v>
                </c:pt>
                <c:pt idx="36" formatCode="0">
                  <c:v>70</c:v>
                </c:pt>
                <c:pt idx="37" formatCode="0">
                  <c:v>82</c:v>
                </c:pt>
                <c:pt idx="38" formatCode="0">
                  <c:v>66</c:v>
                </c:pt>
                <c:pt idx="39" formatCode="0">
                  <c:v>74</c:v>
                </c:pt>
                <c:pt idx="40" formatCode="0">
                  <c:v>61</c:v>
                </c:pt>
                <c:pt idx="41" formatCode="0">
                  <c:v>68</c:v>
                </c:pt>
                <c:pt idx="42" formatCode="0">
                  <c:v>57</c:v>
                </c:pt>
                <c:pt idx="43" formatCode="0">
                  <c:v>83</c:v>
                </c:pt>
                <c:pt idx="44" formatCode="0">
                  <c:v>73</c:v>
                </c:pt>
                <c:pt idx="45" formatCode="0">
                  <c:v>85</c:v>
                </c:pt>
                <c:pt idx="46" formatCode="0">
                  <c:v>63</c:v>
                </c:pt>
                <c:pt idx="47" formatCode="0">
                  <c:v>78</c:v>
                </c:pt>
                <c:pt idx="48" formatCode="0">
                  <c:v>67</c:v>
                </c:pt>
                <c:pt idx="49" formatCode="0">
                  <c:v>74</c:v>
                </c:pt>
                <c:pt idx="50" formatCode="0">
                  <c:v>63</c:v>
                </c:pt>
                <c:pt idx="51" formatCode="0">
                  <c:v>71</c:v>
                </c:pt>
                <c:pt idx="52" formatCode="0">
                  <c:v>79</c:v>
                </c:pt>
                <c:pt idx="53" formatCode="0">
                  <c:v>62</c:v>
                </c:pt>
                <c:pt idx="54" formatCode="0">
                  <c:v>58</c:v>
                </c:pt>
                <c:pt idx="55" formatCode="0">
                  <c:v>63</c:v>
                </c:pt>
                <c:pt idx="56" formatCode="0">
                  <c:v>64</c:v>
                </c:pt>
                <c:pt idx="57" formatCode="0">
                  <c:v>66</c:v>
                </c:pt>
                <c:pt idx="58" formatCode="0">
                  <c:v>60</c:v>
                </c:pt>
              </c:numCache>
            </c:numRef>
          </c:xVal>
          <c:yVal>
            <c:numRef>
              <c:f>sheet5!$B$2:$B$60</c:f>
              <c:numCache>
                <c:formatCode>General</c:formatCode>
                <c:ptCount val="59"/>
                <c:pt idx="0">
                  <c:v>247</c:v>
                </c:pt>
                <c:pt idx="1">
                  <c:v>390</c:v>
                </c:pt>
                <c:pt idx="2">
                  <c:v>507</c:v>
                </c:pt>
                <c:pt idx="3">
                  <c:v>364</c:v>
                </c:pt>
                <c:pt idx="4">
                  <c:v>468</c:v>
                </c:pt>
                <c:pt idx="5">
                  <c:v>286</c:v>
                </c:pt>
                <c:pt idx="6">
                  <c:v>377</c:v>
                </c:pt>
                <c:pt idx="7">
                  <c:v>312</c:v>
                </c:pt>
                <c:pt idx="8">
                  <c:v>468</c:v>
                </c:pt>
                <c:pt idx="9">
                  <c:v>468</c:v>
                </c:pt>
                <c:pt idx="10">
                  <c:v>364</c:v>
                </c:pt>
                <c:pt idx="11">
                  <c:v>442</c:v>
                </c:pt>
                <c:pt idx="12">
                  <c:v>286</c:v>
                </c:pt>
                <c:pt idx="13">
                  <c:v>195</c:v>
                </c:pt>
                <c:pt idx="14">
                  <c:v>390</c:v>
                </c:pt>
                <c:pt idx="15">
                  <c:v>377</c:v>
                </c:pt>
                <c:pt idx="16">
                  <c:v>403</c:v>
                </c:pt>
                <c:pt idx="17">
                  <c:v>429</c:v>
                </c:pt>
                <c:pt idx="18">
                  <c:v>338</c:v>
                </c:pt>
                <c:pt idx="19">
                  <c:v>377</c:v>
                </c:pt>
                <c:pt idx="20">
                  <c:v>442</c:v>
                </c:pt>
                <c:pt idx="21">
                  <c:v>273</c:v>
                </c:pt>
                <c:pt idx="22">
                  <c:v>325</c:v>
                </c:pt>
                <c:pt idx="23">
                  <c:v>312</c:v>
                </c:pt>
                <c:pt idx="24">
                  <c:v>416</c:v>
                </c:pt>
                <c:pt idx="25">
                  <c:v>377</c:v>
                </c:pt>
                <c:pt idx="26">
                  <c:v>481</c:v>
                </c:pt>
                <c:pt idx="27">
                  <c:v>312</c:v>
                </c:pt>
                <c:pt idx="28">
                  <c:v>325</c:v>
                </c:pt>
                <c:pt idx="29">
                  <c:v>325</c:v>
                </c:pt>
                <c:pt idx="30">
                  <c:v>442</c:v>
                </c:pt>
                <c:pt idx="31">
                  <c:v>455</c:v>
                </c:pt>
                <c:pt idx="32">
                  <c:v>208</c:v>
                </c:pt>
                <c:pt idx="33">
                  <c:v>234</c:v>
                </c:pt>
                <c:pt idx="34">
                  <c:v>286</c:v>
                </c:pt>
                <c:pt idx="35">
                  <c:v>338</c:v>
                </c:pt>
                <c:pt idx="36">
                  <c:v>312</c:v>
                </c:pt>
                <c:pt idx="37">
                  <c:v>234</c:v>
                </c:pt>
                <c:pt idx="38">
                  <c:v>442</c:v>
                </c:pt>
                <c:pt idx="39">
                  <c:v>325</c:v>
                </c:pt>
                <c:pt idx="40">
                  <c:v>455</c:v>
                </c:pt>
                <c:pt idx="41">
                  <c:v>325</c:v>
                </c:pt>
                <c:pt idx="42">
                  <c:v>494</c:v>
                </c:pt>
                <c:pt idx="43">
                  <c:v>247</c:v>
                </c:pt>
                <c:pt idx="44">
                  <c:v>325</c:v>
                </c:pt>
                <c:pt idx="45">
                  <c:v>221</c:v>
                </c:pt>
                <c:pt idx="46">
                  <c:v>403</c:v>
                </c:pt>
                <c:pt idx="47">
                  <c:v>286</c:v>
                </c:pt>
                <c:pt idx="48">
                  <c:v>377</c:v>
                </c:pt>
                <c:pt idx="49">
                  <c:v>299</c:v>
                </c:pt>
                <c:pt idx="50">
                  <c:v>429</c:v>
                </c:pt>
                <c:pt idx="51">
                  <c:v>364</c:v>
                </c:pt>
                <c:pt idx="52">
                  <c:v>338</c:v>
                </c:pt>
                <c:pt idx="53">
                  <c:v>377</c:v>
                </c:pt>
                <c:pt idx="54">
                  <c:v>442</c:v>
                </c:pt>
                <c:pt idx="55">
                  <c:v>468</c:v>
                </c:pt>
                <c:pt idx="56">
                  <c:v>442</c:v>
                </c:pt>
                <c:pt idx="57">
                  <c:v>403</c:v>
                </c:pt>
                <c:pt idx="58">
                  <c:v>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88032"/>
        <c:axId val="326188592"/>
      </c:scatterChart>
      <c:valAx>
        <c:axId val="32618803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나이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6188592"/>
        <c:crosses val="autoZero"/>
        <c:crossBetween val="midCat"/>
      </c:valAx>
      <c:valAx>
        <c:axId val="3261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월급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61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나이와 월급의 관계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월급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sheet5!$A$2:$A$60</c:f>
              <c:numCache>
                <c:formatCode>General</c:formatCode>
                <c:ptCount val="59"/>
                <c:pt idx="0">
                  <c:v>27</c:v>
                </c:pt>
                <c:pt idx="1">
                  <c:v>41</c:v>
                </c:pt>
                <c:pt idx="2">
                  <c:v>55</c:v>
                </c:pt>
                <c:pt idx="3">
                  <c:v>49</c:v>
                </c:pt>
                <c:pt idx="4">
                  <c:v>56</c:v>
                </c:pt>
                <c:pt idx="5">
                  <c:v>34</c:v>
                </c:pt>
                <c:pt idx="6">
                  <c:v>38</c:v>
                </c:pt>
                <c:pt idx="7">
                  <c:v>43</c:v>
                </c:pt>
                <c:pt idx="8">
                  <c:v>51</c:v>
                </c:pt>
                <c:pt idx="9">
                  <c:v>47</c:v>
                </c:pt>
                <c:pt idx="10">
                  <c:v>41</c:v>
                </c:pt>
                <c:pt idx="11">
                  <c:v>50</c:v>
                </c:pt>
                <c:pt idx="12">
                  <c:v>36</c:v>
                </c:pt>
                <c:pt idx="13">
                  <c:v>20</c:v>
                </c:pt>
                <c:pt idx="14">
                  <c:v>47</c:v>
                </c:pt>
                <c:pt idx="15">
                  <c:v>42</c:v>
                </c:pt>
                <c:pt idx="16">
                  <c:v>40</c:v>
                </c:pt>
                <c:pt idx="17">
                  <c:v>52</c:v>
                </c:pt>
                <c:pt idx="18">
                  <c:v>33</c:v>
                </c:pt>
                <c:pt idx="19">
                  <c:v>50</c:v>
                </c:pt>
                <c:pt idx="20">
                  <c:v>44</c:v>
                </c:pt>
                <c:pt idx="21">
                  <c:v>26</c:v>
                </c:pt>
                <c:pt idx="22">
                  <c:v>40</c:v>
                </c:pt>
                <c:pt idx="23">
                  <c:v>28</c:v>
                </c:pt>
                <c:pt idx="24">
                  <c:v>53</c:v>
                </c:pt>
                <c:pt idx="25">
                  <c:v>49</c:v>
                </c:pt>
                <c:pt idx="26">
                  <c:v>52</c:v>
                </c:pt>
                <c:pt idx="27">
                  <c:v>41</c:v>
                </c:pt>
                <c:pt idx="28">
                  <c:v>31</c:v>
                </c:pt>
                <c:pt idx="29">
                  <c:v>39</c:v>
                </c:pt>
                <c:pt idx="30">
                  <c:v>46</c:v>
                </c:pt>
                <c:pt idx="31" formatCode="0">
                  <c:v>56</c:v>
                </c:pt>
                <c:pt idx="32" formatCode="0">
                  <c:v>24</c:v>
                </c:pt>
                <c:pt idx="33" formatCode="0">
                  <c:v>80</c:v>
                </c:pt>
                <c:pt idx="34" formatCode="0">
                  <c:v>73</c:v>
                </c:pt>
                <c:pt idx="35" formatCode="0">
                  <c:v>75</c:v>
                </c:pt>
                <c:pt idx="36" formatCode="0">
                  <c:v>70</c:v>
                </c:pt>
                <c:pt idx="37" formatCode="0">
                  <c:v>82</c:v>
                </c:pt>
                <c:pt idx="38" formatCode="0">
                  <c:v>66</c:v>
                </c:pt>
                <c:pt idx="39" formatCode="0">
                  <c:v>74</c:v>
                </c:pt>
                <c:pt idx="40" formatCode="0">
                  <c:v>61</c:v>
                </c:pt>
                <c:pt idx="41" formatCode="0">
                  <c:v>68</c:v>
                </c:pt>
                <c:pt idx="42" formatCode="0">
                  <c:v>57</c:v>
                </c:pt>
                <c:pt idx="43" formatCode="0">
                  <c:v>83</c:v>
                </c:pt>
                <c:pt idx="44" formatCode="0">
                  <c:v>73</c:v>
                </c:pt>
                <c:pt idx="45" formatCode="0">
                  <c:v>85</c:v>
                </c:pt>
                <c:pt idx="46" formatCode="0">
                  <c:v>63</c:v>
                </c:pt>
                <c:pt idx="47" formatCode="0">
                  <c:v>78</c:v>
                </c:pt>
                <c:pt idx="48" formatCode="0">
                  <c:v>67</c:v>
                </c:pt>
                <c:pt idx="49" formatCode="0">
                  <c:v>74</c:v>
                </c:pt>
                <c:pt idx="50" formatCode="0">
                  <c:v>63</c:v>
                </c:pt>
                <c:pt idx="51" formatCode="0">
                  <c:v>71</c:v>
                </c:pt>
                <c:pt idx="52" formatCode="0">
                  <c:v>79</c:v>
                </c:pt>
                <c:pt idx="53" formatCode="0">
                  <c:v>62</c:v>
                </c:pt>
                <c:pt idx="54" formatCode="0">
                  <c:v>58</c:v>
                </c:pt>
                <c:pt idx="55" formatCode="0">
                  <c:v>63</c:v>
                </c:pt>
                <c:pt idx="56" formatCode="0">
                  <c:v>64</c:v>
                </c:pt>
                <c:pt idx="57" formatCode="0">
                  <c:v>66</c:v>
                </c:pt>
                <c:pt idx="58" formatCode="0">
                  <c:v>60</c:v>
                </c:pt>
              </c:numCache>
            </c:numRef>
          </c:xVal>
          <c:yVal>
            <c:numRef>
              <c:f>sheet5!$B$2:$B$60</c:f>
              <c:numCache>
                <c:formatCode>General</c:formatCode>
                <c:ptCount val="59"/>
                <c:pt idx="0">
                  <c:v>247</c:v>
                </c:pt>
                <c:pt idx="1">
                  <c:v>390</c:v>
                </c:pt>
                <c:pt idx="2">
                  <c:v>507</c:v>
                </c:pt>
                <c:pt idx="3">
                  <c:v>364</c:v>
                </c:pt>
                <c:pt idx="4">
                  <c:v>468</c:v>
                </c:pt>
                <c:pt idx="5">
                  <c:v>286</c:v>
                </c:pt>
                <c:pt idx="6">
                  <c:v>377</c:v>
                </c:pt>
                <c:pt idx="7">
                  <c:v>312</c:v>
                </c:pt>
                <c:pt idx="8">
                  <c:v>468</c:v>
                </c:pt>
                <c:pt idx="9">
                  <c:v>468</c:v>
                </c:pt>
                <c:pt idx="10">
                  <c:v>364</c:v>
                </c:pt>
                <c:pt idx="11">
                  <c:v>442</c:v>
                </c:pt>
                <c:pt idx="12">
                  <c:v>286</c:v>
                </c:pt>
                <c:pt idx="13">
                  <c:v>195</c:v>
                </c:pt>
                <c:pt idx="14">
                  <c:v>390</c:v>
                </c:pt>
                <c:pt idx="15">
                  <c:v>377</c:v>
                </c:pt>
                <c:pt idx="16">
                  <c:v>403</c:v>
                </c:pt>
                <c:pt idx="17">
                  <c:v>429</c:v>
                </c:pt>
                <c:pt idx="18">
                  <c:v>338</c:v>
                </c:pt>
                <c:pt idx="19">
                  <c:v>377</c:v>
                </c:pt>
                <c:pt idx="20">
                  <c:v>442</c:v>
                </c:pt>
                <c:pt idx="21">
                  <c:v>273</c:v>
                </c:pt>
                <c:pt idx="22">
                  <c:v>325</c:v>
                </c:pt>
                <c:pt idx="23">
                  <c:v>312</c:v>
                </c:pt>
                <c:pt idx="24">
                  <c:v>416</c:v>
                </c:pt>
                <c:pt idx="25">
                  <c:v>377</c:v>
                </c:pt>
                <c:pt idx="26">
                  <c:v>481</c:v>
                </c:pt>
                <c:pt idx="27">
                  <c:v>312</c:v>
                </c:pt>
                <c:pt idx="28">
                  <c:v>325</c:v>
                </c:pt>
                <c:pt idx="29">
                  <c:v>325</c:v>
                </c:pt>
                <c:pt idx="30">
                  <c:v>442</c:v>
                </c:pt>
                <c:pt idx="31">
                  <c:v>455</c:v>
                </c:pt>
                <c:pt idx="32">
                  <c:v>208</c:v>
                </c:pt>
                <c:pt idx="33">
                  <c:v>234</c:v>
                </c:pt>
                <c:pt idx="34">
                  <c:v>286</c:v>
                </c:pt>
                <c:pt idx="35">
                  <c:v>338</c:v>
                </c:pt>
                <c:pt idx="36">
                  <c:v>312</c:v>
                </c:pt>
                <c:pt idx="37">
                  <c:v>234</c:v>
                </c:pt>
                <c:pt idx="38">
                  <c:v>442</c:v>
                </c:pt>
                <c:pt idx="39">
                  <c:v>325</c:v>
                </c:pt>
                <c:pt idx="40">
                  <c:v>455</c:v>
                </c:pt>
                <c:pt idx="41">
                  <c:v>325</c:v>
                </c:pt>
                <c:pt idx="42">
                  <c:v>494</c:v>
                </c:pt>
                <c:pt idx="43">
                  <c:v>247</c:v>
                </c:pt>
                <c:pt idx="44">
                  <c:v>325</c:v>
                </c:pt>
                <c:pt idx="45">
                  <c:v>221</c:v>
                </c:pt>
                <c:pt idx="46">
                  <c:v>403</c:v>
                </c:pt>
                <c:pt idx="47">
                  <c:v>286</c:v>
                </c:pt>
                <c:pt idx="48">
                  <c:v>377</c:v>
                </c:pt>
                <c:pt idx="49">
                  <c:v>299</c:v>
                </c:pt>
                <c:pt idx="50">
                  <c:v>429</c:v>
                </c:pt>
                <c:pt idx="51">
                  <c:v>364</c:v>
                </c:pt>
                <c:pt idx="52">
                  <c:v>338</c:v>
                </c:pt>
                <c:pt idx="53">
                  <c:v>377</c:v>
                </c:pt>
                <c:pt idx="54">
                  <c:v>442</c:v>
                </c:pt>
                <c:pt idx="55">
                  <c:v>468</c:v>
                </c:pt>
                <c:pt idx="56">
                  <c:v>442</c:v>
                </c:pt>
                <c:pt idx="57">
                  <c:v>403</c:v>
                </c:pt>
                <c:pt idx="58">
                  <c:v>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22944"/>
        <c:axId val="259523504"/>
      </c:scatterChart>
      <c:valAx>
        <c:axId val="25952294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나이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523504"/>
        <c:crosses val="autoZero"/>
        <c:crossBetween val="midCat"/>
      </c:valAx>
      <c:valAx>
        <c:axId val="2595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월급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52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빈도수</c:v>
          </c:tx>
          <c:marker>
            <c:symbol val="none"/>
          </c:marker>
          <c:cat>
            <c:strRef>
              <c:f>sheet3!$H$5:$H$15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기타</c:v>
                </c:pt>
              </c:strCache>
            </c:strRef>
          </c:cat>
          <c:val>
            <c:numRef>
              <c:f>sheet3!$I$5:$I$15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55440"/>
        <c:axId val="260456000"/>
      </c:lineChart>
      <c:catAx>
        <c:axId val="26045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456000"/>
        <c:crosses val="autoZero"/>
        <c:auto val="1"/>
        <c:lblAlgn val="ctr"/>
        <c:lblOffset val="100"/>
        <c:noMultiLvlLbl val="0"/>
      </c:catAx>
      <c:valAx>
        <c:axId val="26045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45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빈도수</c:v>
          </c:tx>
          <c:marker>
            <c:symbol val="none"/>
          </c:marker>
          <c:cat>
            <c:strRef>
              <c:f>sheet3!$H$20:$H$30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기타</c:v>
                </c:pt>
              </c:strCache>
            </c:strRef>
          </c:cat>
          <c:val>
            <c:numRef>
              <c:f>sheet3!$I$20:$I$30</c:f>
              <c:numCache>
                <c:formatCode>General</c:formatCode>
                <c:ptCount val="11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58240"/>
        <c:axId val="260458800"/>
      </c:lineChart>
      <c:catAx>
        <c:axId val="2604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458800"/>
        <c:crosses val="autoZero"/>
        <c:auto val="1"/>
        <c:lblAlgn val="ctr"/>
        <c:lblOffset val="100"/>
        <c:noMultiLvlLbl val="0"/>
      </c:catAx>
      <c:valAx>
        <c:axId val="26045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4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빈도수</c:v>
          </c:tx>
          <c:marker>
            <c:symbol val="none"/>
          </c:marker>
          <c:cat>
            <c:strRef>
              <c:f>sheet3!$I$33:$I$43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기타</c:v>
                </c:pt>
              </c:strCache>
            </c:strRef>
          </c:cat>
          <c:val>
            <c:numRef>
              <c:f>sheet3!$J$33:$J$43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10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61040"/>
        <c:axId val="260601136"/>
      </c:lineChart>
      <c:catAx>
        <c:axId val="26046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601136"/>
        <c:crosses val="autoZero"/>
        <c:auto val="1"/>
        <c:lblAlgn val="ctr"/>
        <c:lblOffset val="100"/>
        <c:noMultiLvlLbl val="0"/>
      </c:catAx>
      <c:valAx>
        <c:axId val="26060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46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sheet2!$H$4:$H$10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기타</c:v>
                </c:pt>
              </c:strCache>
            </c:strRef>
          </c:cat>
          <c:val>
            <c:numRef>
              <c:f>sheet2!$I$4:$I$10</c:f>
              <c:numCache>
                <c:formatCode>General</c:formatCode>
                <c:ptCount val="7"/>
                <c:pt idx="0">
                  <c:v>21</c:v>
                </c:pt>
                <c:pt idx="1">
                  <c:v>18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04496"/>
        <c:axId val="260605056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sheet2!$H$4:$H$10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기타</c:v>
                </c:pt>
              </c:strCache>
            </c:strRef>
          </c:cat>
          <c:val>
            <c:numRef>
              <c:f>sheet2!$J$4:$J$10</c:f>
              <c:numCache>
                <c:formatCode>0.00%</c:formatCode>
                <c:ptCount val="7"/>
                <c:pt idx="0">
                  <c:v>0.35</c:v>
                </c:pt>
                <c:pt idx="1">
                  <c:v>0.65</c:v>
                </c:pt>
                <c:pt idx="2">
                  <c:v>0.81666666666666665</c:v>
                </c:pt>
                <c:pt idx="3">
                  <c:v>0.9</c:v>
                </c:pt>
                <c:pt idx="4">
                  <c:v>0.96666666666666667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606176"/>
        <c:axId val="260605616"/>
      </c:lineChart>
      <c:catAx>
        <c:axId val="26060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605056"/>
        <c:crosses val="autoZero"/>
        <c:auto val="1"/>
        <c:lblAlgn val="ctr"/>
        <c:lblOffset val="100"/>
        <c:noMultiLvlLbl val="0"/>
      </c:catAx>
      <c:valAx>
        <c:axId val="26060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604496"/>
        <c:crosses val="autoZero"/>
        <c:crossBetween val="between"/>
      </c:valAx>
      <c:valAx>
        <c:axId val="2606056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60606176"/>
        <c:crosses val="max"/>
        <c:crossBetween val="between"/>
      </c:valAx>
      <c:catAx>
        <c:axId val="26060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6056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sheet3!$H$5:$H$15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기타</c:v>
                </c:pt>
              </c:strCache>
            </c:strRef>
          </c:cat>
          <c:val>
            <c:numRef>
              <c:f>sheet3!$I$5:$I$15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0608416"/>
        <c:axId val="260360176"/>
      </c:barChart>
      <c:catAx>
        <c:axId val="2606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360176"/>
        <c:crosses val="autoZero"/>
        <c:auto val="1"/>
        <c:lblAlgn val="ctr"/>
        <c:lblOffset val="100"/>
        <c:noMultiLvlLbl val="0"/>
      </c:catAx>
      <c:valAx>
        <c:axId val="26036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6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sheet3!$H$20:$H$30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기타</c:v>
                </c:pt>
              </c:strCache>
            </c:strRef>
          </c:cat>
          <c:val>
            <c:numRef>
              <c:f>sheet3!$I$20:$I$30</c:f>
              <c:numCache>
                <c:formatCode>General</c:formatCode>
                <c:ptCount val="11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0362416"/>
        <c:axId val="260362976"/>
      </c:barChart>
      <c:catAx>
        <c:axId val="26036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362976"/>
        <c:crosses val="autoZero"/>
        <c:auto val="1"/>
        <c:lblAlgn val="ctr"/>
        <c:lblOffset val="100"/>
        <c:noMultiLvlLbl val="0"/>
      </c:catAx>
      <c:valAx>
        <c:axId val="26036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36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sheet3!$I$33:$I$43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기타</c:v>
                </c:pt>
              </c:strCache>
            </c:strRef>
          </c:cat>
          <c:val>
            <c:numRef>
              <c:f>sheet3!$J$33:$J$43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10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0365216"/>
        <c:axId val="260365776"/>
      </c:barChart>
      <c:catAx>
        <c:axId val="26036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365776"/>
        <c:crosses val="autoZero"/>
        <c:auto val="1"/>
        <c:lblAlgn val="ctr"/>
        <c:lblOffset val="100"/>
        <c:noMultiLvlLbl val="0"/>
      </c:catAx>
      <c:valAx>
        <c:axId val="26036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36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6</xdr:row>
      <xdr:rowOff>171450</xdr:rowOff>
    </xdr:from>
    <xdr:to>
      <xdr:col>12</xdr:col>
      <xdr:colOff>47625</xdr:colOff>
      <xdr:row>22</xdr:row>
      <xdr:rowOff>57150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19051</xdr:colOff>
      <xdr:row>47</xdr:row>
      <xdr:rowOff>142875</xdr:rowOff>
    </xdr:from>
    <xdr:to>
      <xdr:col>9</xdr:col>
      <xdr:colOff>628651</xdr:colOff>
      <xdr:row>70</xdr:row>
      <xdr:rowOff>209550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1" y="9991725"/>
          <a:ext cx="3505200" cy="488632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74</xdr:row>
      <xdr:rowOff>47625</xdr:rowOff>
    </xdr:from>
    <xdr:to>
      <xdr:col>5</xdr:col>
      <xdr:colOff>333375</xdr:colOff>
      <xdr:row>87</xdr:row>
      <xdr:rowOff>66675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9526</xdr:rowOff>
    </xdr:from>
    <xdr:to>
      <xdr:col>3</xdr:col>
      <xdr:colOff>352425</xdr:colOff>
      <xdr:row>42</xdr:row>
      <xdr:rowOff>76200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352425</xdr:colOff>
      <xdr:row>32</xdr:row>
      <xdr:rowOff>19050</xdr:rowOff>
    </xdr:from>
    <xdr:to>
      <xdr:col>7</xdr:col>
      <xdr:colOff>123824</xdr:colOff>
      <xdr:row>42</xdr:row>
      <xdr:rowOff>76200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133350</xdr:colOff>
      <xdr:row>32</xdr:row>
      <xdr:rowOff>9525</xdr:rowOff>
    </xdr:from>
    <xdr:to>
      <xdr:col>11</xdr:col>
      <xdr:colOff>276225</xdr:colOff>
      <xdr:row>42</xdr:row>
      <xdr:rowOff>85725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1</xdr:row>
      <xdr:rowOff>161925</xdr:rowOff>
    </xdr:from>
    <xdr:to>
      <xdr:col>21</xdr:col>
      <xdr:colOff>323850</xdr:colOff>
      <xdr:row>24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3</xdr:row>
      <xdr:rowOff>200024</xdr:rowOff>
    </xdr:from>
    <xdr:to>
      <xdr:col>17</xdr:col>
      <xdr:colOff>409575</xdr:colOff>
      <xdr:row>18</xdr:row>
      <xdr:rowOff>161924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18</xdr:row>
      <xdr:rowOff>200024</xdr:rowOff>
    </xdr:from>
    <xdr:to>
      <xdr:col>17</xdr:col>
      <xdr:colOff>466725</xdr:colOff>
      <xdr:row>32</xdr:row>
      <xdr:rowOff>85724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361949</xdr:colOff>
      <xdr:row>32</xdr:row>
      <xdr:rowOff>123824</xdr:rowOff>
    </xdr:from>
    <xdr:to>
      <xdr:col>17</xdr:col>
      <xdr:colOff>447674</xdr:colOff>
      <xdr:row>44</xdr:row>
      <xdr:rowOff>66674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</xdr:row>
      <xdr:rowOff>47625</xdr:rowOff>
    </xdr:from>
    <xdr:to>
      <xdr:col>17</xdr:col>
      <xdr:colOff>323050</xdr:colOff>
      <xdr:row>31</xdr:row>
      <xdr:rowOff>142076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57175"/>
          <a:ext cx="6400000" cy="63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4</xdr:row>
      <xdr:rowOff>100012</xdr:rowOff>
    </xdr:from>
    <xdr:to>
      <xdr:col>10</xdr:col>
      <xdr:colOff>138112</xdr:colOff>
      <xdr:row>17</xdr:row>
      <xdr:rowOff>119062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G15" sqref="G15"/>
    </sheetView>
  </sheetViews>
  <sheetFormatPr defaultRowHeight="16.5" x14ac:dyDescent="0.3"/>
  <cols>
    <col min="1" max="1" width="3.75" customWidth="1"/>
    <col min="2" max="2" width="14.875" customWidth="1"/>
  </cols>
  <sheetData>
    <row r="1" spans="1:6" ht="17.25" thickBot="1" x14ac:dyDescent="0.35">
      <c r="A1" s="27" t="s">
        <v>77</v>
      </c>
      <c r="B1" s="27" t="s">
        <v>78</v>
      </c>
      <c r="C1" s="27" t="s">
        <v>79</v>
      </c>
    </row>
    <row r="2" spans="1:6" x14ac:dyDescent="0.3">
      <c r="A2" s="28">
        <v>1</v>
      </c>
      <c r="B2" s="28">
        <v>12073934</v>
      </c>
      <c r="C2" s="28">
        <v>82</v>
      </c>
      <c r="E2" s="18" t="s">
        <v>79</v>
      </c>
      <c r="F2" s="18"/>
    </row>
    <row r="3" spans="1:6" x14ac:dyDescent="0.3">
      <c r="A3" s="28">
        <v>2</v>
      </c>
      <c r="B3" s="28">
        <v>12082644</v>
      </c>
      <c r="C3" s="28">
        <v>86</v>
      </c>
      <c r="E3" s="10"/>
      <c r="F3" s="10"/>
    </row>
    <row r="4" spans="1:6" x14ac:dyDescent="0.3">
      <c r="A4" s="28">
        <v>3</v>
      </c>
      <c r="B4" s="28">
        <v>12102087</v>
      </c>
      <c r="C4" s="28"/>
      <c r="E4" s="10" t="s">
        <v>36</v>
      </c>
      <c r="F4" s="10">
        <v>85.275862068965523</v>
      </c>
    </row>
    <row r="5" spans="1:6" x14ac:dyDescent="0.3">
      <c r="A5" s="28">
        <v>4</v>
      </c>
      <c r="B5" s="28">
        <v>12103044</v>
      </c>
      <c r="C5" s="28">
        <v>90</v>
      </c>
      <c r="E5" s="10" t="s">
        <v>37</v>
      </c>
      <c r="F5" s="10">
        <v>2.2893502378700874</v>
      </c>
    </row>
    <row r="6" spans="1:6" x14ac:dyDescent="0.3">
      <c r="A6" s="28">
        <v>5</v>
      </c>
      <c r="B6" s="28">
        <v>12103331</v>
      </c>
      <c r="C6" s="28">
        <v>81</v>
      </c>
      <c r="E6" s="10" t="s">
        <v>38</v>
      </c>
      <c r="F6" s="10">
        <v>90</v>
      </c>
    </row>
    <row r="7" spans="1:6" x14ac:dyDescent="0.3">
      <c r="A7" s="28">
        <v>6</v>
      </c>
      <c r="B7" s="28">
        <v>12111772</v>
      </c>
      <c r="C7" s="28">
        <v>95</v>
      </c>
      <c r="E7" s="10" t="s">
        <v>39</v>
      </c>
      <c r="F7" s="10">
        <v>91</v>
      </c>
    </row>
    <row r="8" spans="1:6" x14ac:dyDescent="0.3">
      <c r="A8" s="28">
        <v>7</v>
      </c>
      <c r="B8" s="28">
        <v>12111925</v>
      </c>
      <c r="C8" s="28">
        <v>80</v>
      </c>
      <c r="E8" s="10" t="s">
        <v>40</v>
      </c>
      <c r="F8" s="10">
        <v>12.328528332183</v>
      </c>
    </row>
    <row r="9" spans="1:6" x14ac:dyDescent="0.3">
      <c r="A9" s="28">
        <v>8</v>
      </c>
      <c r="B9" s="28">
        <v>12113829</v>
      </c>
      <c r="C9" s="28">
        <v>96</v>
      </c>
      <c r="E9" s="10" t="s">
        <v>41</v>
      </c>
      <c r="F9" s="10">
        <v>151.99261083743892</v>
      </c>
    </row>
    <row r="10" spans="1:6" x14ac:dyDescent="0.3">
      <c r="A10" s="28">
        <v>9</v>
      </c>
      <c r="B10" s="28">
        <v>12122753</v>
      </c>
      <c r="C10" s="28">
        <v>96</v>
      </c>
      <c r="E10" s="10" t="s">
        <v>42</v>
      </c>
      <c r="F10" s="10">
        <v>2.9710842998341707</v>
      </c>
    </row>
    <row r="11" spans="1:6" x14ac:dyDescent="0.3">
      <c r="A11" s="28">
        <v>10</v>
      </c>
      <c r="B11" s="28">
        <v>12122930</v>
      </c>
      <c r="C11" s="28">
        <v>96</v>
      </c>
      <c r="E11" s="10" t="s">
        <v>43</v>
      </c>
      <c r="F11" s="10">
        <v>-1.624358935269917</v>
      </c>
    </row>
    <row r="12" spans="1:6" x14ac:dyDescent="0.3">
      <c r="A12" s="28">
        <v>11</v>
      </c>
      <c r="B12" s="28">
        <v>12122973</v>
      </c>
      <c r="C12" s="28">
        <v>91</v>
      </c>
      <c r="E12" s="10" t="s">
        <v>44</v>
      </c>
      <c r="F12" s="10">
        <v>55</v>
      </c>
    </row>
    <row r="13" spans="1:6" x14ac:dyDescent="0.3">
      <c r="A13" s="28">
        <v>12</v>
      </c>
      <c r="B13" s="28">
        <v>12123010</v>
      </c>
      <c r="C13" s="28">
        <v>66</v>
      </c>
      <c r="E13" s="10" t="s">
        <v>45</v>
      </c>
      <c r="F13" s="10">
        <v>45</v>
      </c>
    </row>
    <row r="14" spans="1:6" x14ac:dyDescent="0.3">
      <c r="A14" s="28">
        <v>13</v>
      </c>
      <c r="B14" s="28">
        <v>12123238</v>
      </c>
      <c r="C14" s="28">
        <v>85</v>
      </c>
      <c r="E14" s="10" t="s">
        <v>46</v>
      </c>
      <c r="F14" s="10">
        <v>100</v>
      </c>
    </row>
    <row r="15" spans="1:6" x14ac:dyDescent="0.3">
      <c r="A15" s="28">
        <v>14</v>
      </c>
      <c r="B15" s="28">
        <v>12123523</v>
      </c>
      <c r="C15" s="28">
        <v>94</v>
      </c>
      <c r="E15" s="10" t="s">
        <v>47</v>
      </c>
      <c r="F15" s="10">
        <v>2473</v>
      </c>
    </row>
    <row r="16" spans="1:6" ht="17.25" thickBot="1" x14ac:dyDescent="0.35">
      <c r="A16" s="28">
        <v>15</v>
      </c>
      <c r="B16" s="28">
        <v>12124133</v>
      </c>
      <c r="C16" s="28">
        <v>91</v>
      </c>
      <c r="E16" s="11" t="s">
        <v>48</v>
      </c>
      <c r="F16" s="11">
        <v>29</v>
      </c>
    </row>
    <row r="17" spans="1:6" x14ac:dyDescent="0.3">
      <c r="A17" s="28">
        <v>16</v>
      </c>
      <c r="B17" s="28">
        <v>12132525</v>
      </c>
      <c r="C17" s="28">
        <v>95</v>
      </c>
      <c r="E17" s="10" t="s">
        <v>93</v>
      </c>
      <c r="F17">
        <f>QUARTILE($C$2:$C$31,1)</f>
        <v>81</v>
      </c>
    </row>
    <row r="18" spans="1:6" x14ac:dyDescent="0.3">
      <c r="A18" s="28">
        <v>17</v>
      </c>
      <c r="B18" s="28">
        <v>12132805</v>
      </c>
      <c r="C18" s="28">
        <v>81</v>
      </c>
      <c r="E18" s="10" t="s">
        <v>94</v>
      </c>
      <c r="F18">
        <f>QUARTILE($C$2:$C$31,2)</f>
        <v>90</v>
      </c>
    </row>
    <row r="19" spans="1:6" x14ac:dyDescent="0.3">
      <c r="A19" s="28">
        <v>18</v>
      </c>
      <c r="B19" s="28">
        <v>12133253</v>
      </c>
      <c r="C19" s="28">
        <v>82</v>
      </c>
      <c r="E19" s="10" t="s">
        <v>95</v>
      </c>
      <c r="F19">
        <f>QUARTILE($C$2:$C$31,3)</f>
        <v>95</v>
      </c>
    </row>
    <row r="20" spans="1:6" x14ac:dyDescent="0.3">
      <c r="A20" s="28">
        <v>19</v>
      </c>
      <c r="B20" s="28">
        <v>12133676</v>
      </c>
      <c r="C20" s="28">
        <v>91</v>
      </c>
    </row>
    <row r="21" spans="1:6" x14ac:dyDescent="0.3">
      <c r="A21" s="28">
        <v>20</v>
      </c>
      <c r="B21" s="28">
        <v>12133681</v>
      </c>
      <c r="C21" s="28">
        <v>68</v>
      </c>
    </row>
    <row r="22" spans="1:6" x14ac:dyDescent="0.3">
      <c r="A22" s="28">
        <v>21</v>
      </c>
      <c r="B22" s="28">
        <v>12133718</v>
      </c>
      <c r="C22" s="28">
        <v>62</v>
      </c>
    </row>
    <row r="23" spans="1:6" x14ac:dyDescent="0.3">
      <c r="A23" s="28">
        <v>22</v>
      </c>
      <c r="B23" s="28">
        <v>12134808</v>
      </c>
      <c r="C23" s="28">
        <v>83</v>
      </c>
    </row>
    <row r="24" spans="1:6" x14ac:dyDescent="0.3">
      <c r="A24" s="28">
        <v>23</v>
      </c>
      <c r="B24" s="28">
        <v>12134809</v>
      </c>
      <c r="C24" s="28">
        <v>45</v>
      </c>
    </row>
    <row r="25" spans="1:6" x14ac:dyDescent="0.3">
      <c r="A25" s="28">
        <v>24</v>
      </c>
      <c r="B25" s="28">
        <v>12140471</v>
      </c>
      <c r="C25" s="28">
        <v>75</v>
      </c>
    </row>
    <row r="26" spans="1:6" x14ac:dyDescent="0.3">
      <c r="A26" s="28">
        <v>25</v>
      </c>
      <c r="B26" s="28">
        <v>12141619</v>
      </c>
      <c r="C26" s="28">
        <v>91</v>
      </c>
    </row>
    <row r="27" spans="1:6" x14ac:dyDescent="0.3">
      <c r="A27" s="28">
        <v>26</v>
      </c>
      <c r="B27" s="28">
        <v>12142472</v>
      </c>
      <c r="C27" s="28">
        <v>95</v>
      </c>
    </row>
    <row r="28" spans="1:6" x14ac:dyDescent="0.3">
      <c r="A28" s="28">
        <v>27</v>
      </c>
      <c r="B28" s="28">
        <v>12142898</v>
      </c>
      <c r="C28" s="28">
        <v>91</v>
      </c>
    </row>
    <row r="29" spans="1:6" x14ac:dyDescent="0.3">
      <c r="A29" s="28">
        <v>28</v>
      </c>
      <c r="B29" s="28">
        <v>12142906</v>
      </c>
      <c r="C29" s="28">
        <v>95</v>
      </c>
    </row>
    <row r="30" spans="1:6" x14ac:dyDescent="0.3">
      <c r="A30" s="28">
        <v>29</v>
      </c>
      <c r="B30" s="28">
        <v>12143130</v>
      </c>
      <c r="C30" s="28">
        <v>90</v>
      </c>
    </row>
    <row r="31" spans="1:6" x14ac:dyDescent="0.3">
      <c r="A31" s="28">
        <v>30</v>
      </c>
      <c r="B31" s="28">
        <v>12143620</v>
      </c>
      <c r="C31" s="28">
        <v>100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H25" sqref="H25"/>
    </sheetView>
  </sheetViews>
  <sheetFormatPr defaultRowHeight="16.5" x14ac:dyDescent="0.3"/>
  <sheetData>
    <row r="1" spans="1:4" x14ac:dyDescent="0.3">
      <c r="A1" t="s">
        <v>49</v>
      </c>
      <c r="B1" t="s">
        <v>50</v>
      </c>
    </row>
    <row r="2" spans="1:4" x14ac:dyDescent="0.3">
      <c r="A2">
        <v>27</v>
      </c>
      <c r="B2">
        <v>247</v>
      </c>
      <c r="D2">
        <f>CORREL(A2:A60,B2:B60)</f>
        <v>3.333518103791807E-2</v>
      </c>
    </row>
    <row r="3" spans="1:4" x14ac:dyDescent="0.3">
      <c r="A3">
        <v>41</v>
      </c>
      <c r="B3">
        <v>390</v>
      </c>
    </row>
    <row r="4" spans="1:4" x14ac:dyDescent="0.3">
      <c r="A4">
        <v>55</v>
      </c>
      <c r="B4">
        <v>507</v>
      </c>
    </row>
    <row r="5" spans="1:4" x14ac:dyDescent="0.3">
      <c r="A5">
        <v>49</v>
      </c>
      <c r="B5">
        <v>364</v>
      </c>
    </row>
    <row r="6" spans="1:4" x14ac:dyDescent="0.3">
      <c r="A6">
        <v>56</v>
      </c>
      <c r="B6">
        <v>468</v>
      </c>
    </row>
    <row r="7" spans="1:4" x14ac:dyDescent="0.3">
      <c r="A7">
        <v>34</v>
      </c>
      <c r="B7">
        <v>286</v>
      </c>
    </row>
    <row r="8" spans="1:4" x14ac:dyDescent="0.3">
      <c r="A8">
        <v>38</v>
      </c>
      <c r="B8">
        <v>377</v>
      </c>
    </row>
    <row r="9" spans="1:4" x14ac:dyDescent="0.3">
      <c r="A9">
        <v>43</v>
      </c>
      <c r="B9">
        <v>312</v>
      </c>
    </row>
    <row r="10" spans="1:4" x14ac:dyDescent="0.3">
      <c r="A10">
        <v>51</v>
      </c>
      <c r="B10">
        <v>468</v>
      </c>
    </row>
    <row r="11" spans="1:4" x14ac:dyDescent="0.3">
      <c r="A11">
        <v>47</v>
      </c>
      <c r="B11">
        <v>468</v>
      </c>
    </row>
    <row r="12" spans="1:4" x14ac:dyDescent="0.3">
      <c r="A12">
        <v>41</v>
      </c>
      <c r="B12">
        <v>364</v>
      </c>
    </row>
    <row r="13" spans="1:4" x14ac:dyDescent="0.3">
      <c r="A13">
        <v>50</v>
      </c>
      <c r="B13">
        <v>442</v>
      </c>
    </row>
    <row r="14" spans="1:4" x14ac:dyDescent="0.3">
      <c r="A14">
        <v>36</v>
      </c>
      <c r="B14">
        <v>286</v>
      </c>
    </row>
    <row r="15" spans="1:4" x14ac:dyDescent="0.3">
      <c r="A15">
        <v>20</v>
      </c>
      <c r="B15">
        <v>195</v>
      </c>
    </row>
    <row r="16" spans="1:4" x14ac:dyDescent="0.3">
      <c r="A16">
        <v>47</v>
      </c>
      <c r="B16">
        <v>390</v>
      </c>
    </row>
    <row r="17" spans="1:2" x14ac:dyDescent="0.3">
      <c r="A17">
        <v>42</v>
      </c>
      <c r="B17">
        <v>377</v>
      </c>
    </row>
    <row r="18" spans="1:2" x14ac:dyDescent="0.3">
      <c r="A18">
        <v>40</v>
      </c>
      <c r="B18">
        <v>403</v>
      </c>
    </row>
    <row r="19" spans="1:2" x14ac:dyDescent="0.3">
      <c r="A19">
        <v>52</v>
      </c>
      <c r="B19">
        <v>429</v>
      </c>
    </row>
    <row r="20" spans="1:2" x14ac:dyDescent="0.3">
      <c r="A20">
        <v>33</v>
      </c>
      <c r="B20">
        <v>338</v>
      </c>
    </row>
    <row r="21" spans="1:2" x14ac:dyDescent="0.3">
      <c r="A21">
        <v>50</v>
      </c>
      <c r="B21">
        <v>377</v>
      </c>
    </row>
    <row r="22" spans="1:2" x14ac:dyDescent="0.3">
      <c r="A22">
        <v>44</v>
      </c>
      <c r="B22">
        <v>442</v>
      </c>
    </row>
    <row r="23" spans="1:2" x14ac:dyDescent="0.3">
      <c r="A23">
        <v>26</v>
      </c>
      <c r="B23">
        <v>273</v>
      </c>
    </row>
    <row r="24" spans="1:2" x14ac:dyDescent="0.3">
      <c r="A24">
        <v>40</v>
      </c>
      <c r="B24">
        <v>325</v>
      </c>
    </row>
    <row r="25" spans="1:2" x14ac:dyDescent="0.3">
      <c r="A25">
        <v>28</v>
      </c>
      <c r="B25">
        <v>312</v>
      </c>
    </row>
    <row r="26" spans="1:2" x14ac:dyDescent="0.3">
      <c r="A26">
        <v>53</v>
      </c>
      <c r="B26">
        <v>416</v>
      </c>
    </row>
    <row r="27" spans="1:2" x14ac:dyDescent="0.3">
      <c r="A27">
        <v>49</v>
      </c>
      <c r="B27">
        <v>377</v>
      </c>
    </row>
    <row r="28" spans="1:2" x14ac:dyDescent="0.3">
      <c r="A28">
        <v>52</v>
      </c>
      <c r="B28">
        <v>481</v>
      </c>
    </row>
    <row r="29" spans="1:2" x14ac:dyDescent="0.3">
      <c r="A29">
        <v>41</v>
      </c>
      <c r="B29">
        <v>312</v>
      </c>
    </row>
    <row r="30" spans="1:2" x14ac:dyDescent="0.3">
      <c r="A30">
        <v>31</v>
      </c>
      <c r="B30">
        <v>325</v>
      </c>
    </row>
    <row r="31" spans="1:2" x14ac:dyDescent="0.3">
      <c r="A31">
        <v>39</v>
      </c>
      <c r="B31">
        <v>325</v>
      </c>
    </row>
    <row r="32" spans="1:2" x14ac:dyDescent="0.3">
      <c r="A32">
        <v>46</v>
      </c>
      <c r="B32">
        <v>442</v>
      </c>
    </row>
    <row r="33" spans="1:2" x14ac:dyDescent="0.3">
      <c r="A33" s="17">
        <v>56</v>
      </c>
      <c r="B33">
        <v>455</v>
      </c>
    </row>
    <row r="34" spans="1:2" x14ac:dyDescent="0.3">
      <c r="A34" s="17">
        <v>24</v>
      </c>
      <c r="B34">
        <v>208</v>
      </c>
    </row>
    <row r="35" spans="1:2" x14ac:dyDescent="0.3">
      <c r="A35" s="17">
        <v>80</v>
      </c>
      <c r="B35">
        <v>234</v>
      </c>
    </row>
    <row r="36" spans="1:2" x14ac:dyDescent="0.3">
      <c r="A36" s="17">
        <v>73</v>
      </c>
      <c r="B36">
        <v>286</v>
      </c>
    </row>
    <row r="37" spans="1:2" x14ac:dyDescent="0.3">
      <c r="A37" s="17">
        <v>75</v>
      </c>
      <c r="B37">
        <v>338</v>
      </c>
    </row>
    <row r="38" spans="1:2" x14ac:dyDescent="0.3">
      <c r="A38" s="17">
        <v>70</v>
      </c>
      <c r="B38">
        <v>312</v>
      </c>
    </row>
    <row r="39" spans="1:2" x14ac:dyDescent="0.3">
      <c r="A39" s="17">
        <v>82</v>
      </c>
      <c r="B39">
        <v>234</v>
      </c>
    </row>
    <row r="40" spans="1:2" x14ac:dyDescent="0.3">
      <c r="A40" s="17">
        <v>66</v>
      </c>
      <c r="B40">
        <v>442</v>
      </c>
    </row>
    <row r="41" spans="1:2" x14ac:dyDescent="0.3">
      <c r="A41" s="17">
        <v>74</v>
      </c>
      <c r="B41">
        <v>325</v>
      </c>
    </row>
    <row r="42" spans="1:2" x14ac:dyDescent="0.3">
      <c r="A42" s="17">
        <v>61</v>
      </c>
      <c r="B42">
        <v>455</v>
      </c>
    </row>
    <row r="43" spans="1:2" x14ac:dyDescent="0.3">
      <c r="A43" s="17">
        <v>68</v>
      </c>
      <c r="B43">
        <v>325</v>
      </c>
    </row>
    <row r="44" spans="1:2" x14ac:dyDescent="0.3">
      <c r="A44" s="17">
        <v>57</v>
      </c>
      <c r="B44">
        <v>494</v>
      </c>
    </row>
    <row r="45" spans="1:2" x14ac:dyDescent="0.3">
      <c r="A45" s="17">
        <v>83</v>
      </c>
      <c r="B45">
        <v>247</v>
      </c>
    </row>
    <row r="46" spans="1:2" x14ac:dyDescent="0.3">
      <c r="A46" s="17">
        <v>73</v>
      </c>
      <c r="B46">
        <v>325</v>
      </c>
    </row>
    <row r="47" spans="1:2" x14ac:dyDescent="0.3">
      <c r="A47" s="17">
        <v>85</v>
      </c>
      <c r="B47">
        <v>221</v>
      </c>
    </row>
    <row r="48" spans="1:2" x14ac:dyDescent="0.3">
      <c r="A48" s="17">
        <v>63</v>
      </c>
      <c r="B48">
        <v>403</v>
      </c>
    </row>
    <row r="49" spans="1:2" x14ac:dyDescent="0.3">
      <c r="A49" s="17">
        <v>78</v>
      </c>
      <c r="B49">
        <v>286</v>
      </c>
    </row>
    <row r="50" spans="1:2" x14ac:dyDescent="0.3">
      <c r="A50" s="17">
        <v>67</v>
      </c>
      <c r="B50">
        <v>377</v>
      </c>
    </row>
    <row r="51" spans="1:2" x14ac:dyDescent="0.3">
      <c r="A51" s="17">
        <v>74</v>
      </c>
      <c r="B51">
        <v>299</v>
      </c>
    </row>
    <row r="52" spans="1:2" x14ac:dyDescent="0.3">
      <c r="A52" s="17">
        <v>63</v>
      </c>
      <c r="B52">
        <v>429</v>
      </c>
    </row>
    <row r="53" spans="1:2" x14ac:dyDescent="0.3">
      <c r="A53" s="17">
        <v>71</v>
      </c>
      <c r="B53">
        <v>364</v>
      </c>
    </row>
    <row r="54" spans="1:2" x14ac:dyDescent="0.3">
      <c r="A54" s="17">
        <v>79</v>
      </c>
      <c r="B54">
        <v>338</v>
      </c>
    </row>
    <row r="55" spans="1:2" x14ac:dyDescent="0.3">
      <c r="A55" s="17">
        <v>62</v>
      </c>
      <c r="B55">
        <v>377</v>
      </c>
    </row>
    <row r="56" spans="1:2" x14ac:dyDescent="0.3">
      <c r="A56" s="17">
        <v>58</v>
      </c>
      <c r="B56">
        <v>442</v>
      </c>
    </row>
    <row r="57" spans="1:2" x14ac:dyDescent="0.3">
      <c r="A57" s="17">
        <v>63</v>
      </c>
      <c r="B57">
        <v>468</v>
      </c>
    </row>
    <row r="58" spans="1:2" x14ac:dyDescent="0.3">
      <c r="A58" s="17">
        <v>64</v>
      </c>
      <c r="B58">
        <v>442</v>
      </c>
    </row>
    <row r="59" spans="1:2" x14ac:dyDescent="0.3">
      <c r="A59" s="17">
        <v>66</v>
      </c>
      <c r="B59">
        <v>403</v>
      </c>
    </row>
    <row r="60" spans="1:2" x14ac:dyDescent="0.3">
      <c r="A60" s="17">
        <v>60</v>
      </c>
      <c r="B60">
        <v>429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H3" sqref="H3"/>
    </sheetView>
  </sheetViews>
  <sheetFormatPr defaultRowHeight="16.5" x14ac:dyDescent="0.3"/>
  <cols>
    <col min="2" max="2" width="11.875" bestFit="1" customWidth="1"/>
    <col min="3" max="3" width="10.875" bestFit="1" customWidth="1"/>
    <col min="4" max="4" width="13" customWidth="1"/>
    <col min="6" max="6" width="11" bestFit="1" customWidth="1"/>
  </cols>
  <sheetData>
    <row r="1" spans="1:4" x14ac:dyDescent="0.3">
      <c r="A1">
        <v>1</v>
      </c>
    </row>
    <row r="2" spans="1:4" x14ac:dyDescent="0.3">
      <c r="A2" s="4" t="s">
        <v>0</v>
      </c>
      <c r="B2" s="20" t="s">
        <v>21</v>
      </c>
      <c r="C2" s="20" t="s">
        <v>20</v>
      </c>
      <c r="D2" s="20" t="s">
        <v>26</v>
      </c>
    </row>
    <row r="3" spans="1:4" x14ac:dyDescent="0.3">
      <c r="A3" s="4" t="s">
        <v>4</v>
      </c>
      <c r="B3" s="21">
        <v>393600</v>
      </c>
      <c r="C3" s="22">
        <v>131200</v>
      </c>
      <c r="D3" s="22">
        <v>102048</v>
      </c>
    </row>
    <row r="4" spans="1:4" x14ac:dyDescent="0.3">
      <c r="A4" s="4" t="s">
        <v>5</v>
      </c>
      <c r="B4" s="21">
        <v>3168520</v>
      </c>
      <c r="C4" s="22">
        <v>1056173.3333333333</v>
      </c>
      <c r="D4" s="22">
        <v>1036436</v>
      </c>
    </row>
    <row r="5" spans="1:4" x14ac:dyDescent="0.3">
      <c r="A5" s="4" t="s">
        <v>6</v>
      </c>
      <c r="B5" s="21">
        <v>1854360</v>
      </c>
      <c r="C5" s="22">
        <v>618120</v>
      </c>
      <c r="D5" s="22">
        <v>634542</v>
      </c>
    </row>
    <row r="6" spans="1:4" x14ac:dyDescent="0.3">
      <c r="A6" s="4" t="s">
        <v>7</v>
      </c>
      <c r="B6" s="21">
        <v>3510000</v>
      </c>
      <c r="C6" s="22">
        <v>1170000</v>
      </c>
      <c r="D6" s="22">
        <v>1015560</v>
      </c>
    </row>
    <row r="7" spans="1:4" x14ac:dyDescent="0.3">
      <c r="A7" s="4" t="s">
        <v>8</v>
      </c>
      <c r="B7" s="21">
        <v>503230</v>
      </c>
      <c r="C7" s="22">
        <v>167743.33333333334</v>
      </c>
      <c r="D7" s="22">
        <v>191786</v>
      </c>
    </row>
    <row r="8" spans="1:4" x14ac:dyDescent="0.3">
      <c r="A8" s="4" t="s">
        <v>9</v>
      </c>
      <c r="B8" s="21">
        <v>1405300</v>
      </c>
      <c r="C8" s="22">
        <v>468433.33333333331</v>
      </c>
      <c r="D8" s="22">
        <v>458850</v>
      </c>
    </row>
    <row r="9" spans="1:4" x14ac:dyDescent="0.3">
      <c r="A9" s="6" t="s">
        <v>10</v>
      </c>
      <c r="B9" s="21">
        <v>10835010</v>
      </c>
      <c r="C9" s="22">
        <v>3611670</v>
      </c>
      <c r="D9" s="22">
        <v>3439222</v>
      </c>
    </row>
    <row r="11" spans="1:4" x14ac:dyDescent="0.3">
      <c r="A11">
        <v>2</v>
      </c>
    </row>
    <row r="12" spans="1:4" x14ac:dyDescent="0.3">
      <c r="A12" s="39" t="s">
        <v>28</v>
      </c>
      <c r="B12" s="39" t="s">
        <v>30</v>
      </c>
      <c r="C12" s="23" t="s">
        <v>31</v>
      </c>
    </row>
    <row r="13" spans="1:4" x14ac:dyDescent="0.3">
      <c r="A13" s="39">
        <v>1</v>
      </c>
      <c r="B13" s="39">
        <v>2</v>
      </c>
      <c r="C13" s="24">
        <v>3.3333333333333333E-2</v>
      </c>
      <c r="D13" t="s">
        <v>71</v>
      </c>
    </row>
    <row r="14" spans="1:4" x14ac:dyDescent="0.3">
      <c r="A14" s="39">
        <v>2</v>
      </c>
      <c r="B14" s="39">
        <v>4</v>
      </c>
      <c r="C14" s="24">
        <v>0.1</v>
      </c>
      <c r="D14" t="s">
        <v>72</v>
      </c>
    </row>
    <row r="15" spans="1:4" x14ac:dyDescent="0.3">
      <c r="A15" s="39">
        <v>3</v>
      </c>
      <c r="B15" s="39">
        <v>21</v>
      </c>
      <c r="C15" s="24">
        <v>0.45</v>
      </c>
      <c r="D15" t="s">
        <v>73</v>
      </c>
    </row>
    <row r="16" spans="1:4" x14ac:dyDescent="0.3">
      <c r="A16" s="39">
        <v>4</v>
      </c>
      <c r="B16" s="39">
        <v>18</v>
      </c>
      <c r="C16" s="24">
        <v>0.75</v>
      </c>
      <c r="D16" t="s">
        <v>74</v>
      </c>
    </row>
    <row r="17" spans="1:6" x14ac:dyDescent="0.3">
      <c r="A17" s="39">
        <v>5</v>
      </c>
      <c r="B17" s="39">
        <v>10</v>
      </c>
      <c r="C17" s="24">
        <v>0.91666666666666663</v>
      </c>
      <c r="D17" t="s">
        <v>75</v>
      </c>
    </row>
    <row r="18" spans="1:6" x14ac:dyDescent="0.3">
      <c r="A18" s="39">
        <v>6</v>
      </c>
      <c r="B18" s="39">
        <v>5</v>
      </c>
      <c r="C18" s="24">
        <v>1</v>
      </c>
      <c r="D18" t="s">
        <v>76</v>
      </c>
    </row>
    <row r="19" spans="1:6" x14ac:dyDescent="0.3">
      <c r="A19" s="39" t="s">
        <v>29</v>
      </c>
      <c r="B19" s="39">
        <v>0</v>
      </c>
      <c r="C19" s="24">
        <v>1</v>
      </c>
    </row>
    <row r="22" spans="1:6" x14ac:dyDescent="0.3">
      <c r="A22" s="39" t="s">
        <v>59</v>
      </c>
    </row>
    <row r="27" spans="1:6" x14ac:dyDescent="0.3">
      <c r="A27">
        <v>3</v>
      </c>
    </row>
    <row r="28" spans="1:6" x14ac:dyDescent="0.3">
      <c r="A28" s="42" t="s">
        <v>60</v>
      </c>
      <c r="B28" s="42"/>
      <c r="C28" s="42" t="s">
        <v>61</v>
      </c>
      <c r="D28" s="42"/>
      <c r="E28" s="42" t="s">
        <v>62</v>
      </c>
      <c r="F28" s="42"/>
    </row>
    <row r="29" spans="1:6" x14ac:dyDescent="0.3">
      <c r="A29" s="23" t="s">
        <v>36</v>
      </c>
      <c r="B29" s="23">
        <v>5.5</v>
      </c>
      <c r="C29" s="23" t="s">
        <v>36</v>
      </c>
      <c r="D29" s="25">
        <v>3.893939393939394</v>
      </c>
      <c r="E29" s="23" t="s">
        <v>36</v>
      </c>
      <c r="F29" s="25">
        <v>7.1060606060606064</v>
      </c>
    </row>
    <row r="30" spans="1:6" x14ac:dyDescent="0.3">
      <c r="A30" s="23" t="s">
        <v>38</v>
      </c>
      <c r="B30" s="23">
        <v>5.5</v>
      </c>
      <c r="C30" s="23" t="s">
        <v>38</v>
      </c>
      <c r="D30" s="23">
        <v>4</v>
      </c>
      <c r="E30" s="23" t="s">
        <v>38</v>
      </c>
      <c r="F30" s="23">
        <v>7</v>
      </c>
    </row>
    <row r="31" spans="1:6" x14ac:dyDescent="0.3">
      <c r="A31" s="23" t="s">
        <v>39</v>
      </c>
      <c r="B31" s="23">
        <v>5</v>
      </c>
      <c r="C31" s="23" t="s">
        <v>39</v>
      </c>
      <c r="D31" s="23">
        <v>3</v>
      </c>
      <c r="E31" s="23" t="s">
        <v>39</v>
      </c>
      <c r="F31" s="23">
        <v>8</v>
      </c>
    </row>
    <row r="44" spans="1:12" x14ac:dyDescent="0.3">
      <c r="A44" s="26" t="s">
        <v>80</v>
      </c>
      <c r="B44" s="26"/>
      <c r="C44" s="26"/>
      <c r="D44" s="26"/>
      <c r="E44" s="26"/>
      <c r="F44" s="26"/>
      <c r="G44" s="26"/>
      <c r="H44" s="26"/>
    </row>
    <row r="45" spans="1:12" x14ac:dyDescent="0.3">
      <c r="A45" s="26" t="s">
        <v>81</v>
      </c>
      <c r="B45" s="26"/>
      <c r="C45" s="26"/>
      <c r="D45" s="26"/>
      <c r="E45" s="26"/>
      <c r="F45" s="26"/>
      <c r="G45" s="26"/>
      <c r="H45" s="26"/>
    </row>
    <row r="46" spans="1:12" x14ac:dyDescent="0.3">
      <c r="A46" s="26" t="s">
        <v>82</v>
      </c>
      <c r="B46" s="26"/>
      <c r="C46" s="26"/>
      <c r="D46" s="26"/>
      <c r="E46" s="26"/>
      <c r="F46" s="26"/>
      <c r="G46" s="26"/>
      <c r="H46" s="26"/>
    </row>
    <row r="47" spans="1:12" ht="17.25" thickBot="1" x14ac:dyDescent="0.35"/>
    <row r="48" spans="1:12" x14ac:dyDescent="0.3">
      <c r="E48" s="29"/>
      <c r="F48" s="30"/>
      <c r="G48" s="30"/>
      <c r="H48" s="30"/>
      <c r="I48" s="30"/>
      <c r="J48" s="30"/>
      <c r="K48" s="30"/>
      <c r="L48" s="31"/>
    </row>
    <row r="49" spans="1:12" x14ac:dyDescent="0.3">
      <c r="E49" s="32"/>
      <c r="F49" s="33"/>
      <c r="G49" s="33"/>
      <c r="H49" s="33"/>
      <c r="I49" s="33"/>
      <c r="J49" s="33"/>
      <c r="K49" s="33"/>
      <c r="L49" s="34"/>
    </row>
    <row r="50" spans="1:12" x14ac:dyDescent="0.3">
      <c r="E50" s="32"/>
      <c r="F50" s="33"/>
      <c r="G50" s="33"/>
      <c r="H50" s="33"/>
      <c r="I50" s="33"/>
      <c r="J50" s="33"/>
      <c r="K50" s="33"/>
      <c r="L50" s="34"/>
    </row>
    <row r="51" spans="1:12" x14ac:dyDescent="0.3">
      <c r="E51" s="32">
        <v>450</v>
      </c>
      <c r="F51" s="33"/>
      <c r="G51" s="33"/>
      <c r="H51" s="33"/>
      <c r="I51" s="33"/>
      <c r="J51" s="33"/>
      <c r="K51" s="33" t="s">
        <v>70</v>
      </c>
      <c r="L51" s="34"/>
    </row>
    <row r="52" spans="1:12" x14ac:dyDescent="0.3">
      <c r="A52">
        <v>4</v>
      </c>
      <c r="E52" s="32"/>
      <c r="F52" s="33"/>
      <c r="G52" s="33"/>
      <c r="H52" s="33"/>
      <c r="I52" s="33"/>
      <c r="J52" s="33"/>
      <c r="K52" s="33"/>
      <c r="L52" s="34"/>
    </row>
    <row r="53" spans="1:12" x14ac:dyDescent="0.3">
      <c r="E53" s="32">
        <v>420</v>
      </c>
      <c r="F53" s="33"/>
      <c r="G53" s="33"/>
      <c r="H53" s="33"/>
      <c r="I53" s="33"/>
      <c r="J53" s="33"/>
      <c r="K53" s="33" t="s">
        <v>83</v>
      </c>
      <c r="L53" s="34"/>
    </row>
    <row r="54" spans="1:12" x14ac:dyDescent="0.3">
      <c r="A54" t="s">
        <v>63</v>
      </c>
      <c r="B54" s="26">
        <v>227</v>
      </c>
      <c r="E54" s="32"/>
      <c r="F54" s="33"/>
      <c r="G54" s="33"/>
      <c r="H54" s="33"/>
      <c r="I54" s="33"/>
      <c r="J54" s="33"/>
      <c r="K54" s="33"/>
      <c r="L54" s="34"/>
    </row>
    <row r="55" spans="1:12" x14ac:dyDescent="0.3">
      <c r="A55" t="s">
        <v>64</v>
      </c>
      <c r="B55" s="26">
        <v>264</v>
      </c>
      <c r="E55" s="32"/>
      <c r="F55" s="33"/>
      <c r="G55" s="33"/>
      <c r="H55" s="33"/>
      <c r="I55" s="33"/>
      <c r="J55" s="33"/>
      <c r="K55" s="33"/>
      <c r="L55" s="34"/>
    </row>
    <row r="56" spans="1:12" x14ac:dyDescent="0.3">
      <c r="A56" t="s">
        <v>65</v>
      </c>
      <c r="B56" s="26">
        <v>306</v>
      </c>
      <c r="E56" s="32"/>
      <c r="F56" s="33"/>
      <c r="G56" s="33"/>
      <c r="H56" s="33"/>
      <c r="I56" s="33"/>
      <c r="J56" s="33"/>
      <c r="K56" s="33"/>
      <c r="L56" s="34"/>
    </row>
    <row r="57" spans="1:12" x14ac:dyDescent="0.3">
      <c r="A57" t="s">
        <v>66</v>
      </c>
      <c r="B57" s="26">
        <v>79</v>
      </c>
      <c r="E57" s="32"/>
      <c r="F57" s="33"/>
      <c r="G57" s="33"/>
      <c r="H57" s="33"/>
      <c r="I57" s="33"/>
      <c r="J57" s="33"/>
      <c r="K57" s="33"/>
      <c r="L57" s="34"/>
    </row>
    <row r="58" spans="1:12" x14ac:dyDescent="0.3">
      <c r="A58" t="s">
        <v>67</v>
      </c>
      <c r="B58">
        <v>118.5</v>
      </c>
      <c r="E58" s="32">
        <v>306</v>
      </c>
      <c r="F58" s="33"/>
      <c r="G58" s="33"/>
      <c r="H58" s="33"/>
      <c r="I58" s="33"/>
      <c r="J58" s="33"/>
      <c r="K58" s="33" t="s">
        <v>84</v>
      </c>
      <c r="L58" s="34"/>
    </row>
    <row r="59" spans="1:12" x14ac:dyDescent="0.3">
      <c r="A59" t="s">
        <v>68</v>
      </c>
      <c r="B59">
        <v>424.5</v>
      </c>
      <c r="C59" s="38">
        <v>420</v>
      </c>
      <c r="E59" s="32"/>
      <c r="F59" s="33"/>
      <c r="G59" s="33"/>
      <c r="H59" s="33"/>
      <c r="I59" s="33"/>
      <c r="J59" s="33"/>
      <c r="K59" s="33"/>
      <c r="L59" s="34"/>
    </row>
    <row r="60" spans="1:12" x14ac:dyDescent="0.3">
      <c r="A60" t="s">
        <v>69</v>
      </c>
      <c r="B60">
        <v>108.5</v>
      </c>
      <c r="C60" s="38">
        <v>150</v>
      </c>
      <c r="E60" s="32">
        <v>264</v>
      </c>
      <c r="F60" s="33"/>
      <c r="G60" s="33"/>
      <c r="H60" s="33"/>
      <c r="I60" s="33"/>
      <c r="J60" s="33"/>
      <c r="K60" s="33" t="s">
        <v>85</v>
      </c>
      <c r="L60" s="34"/>
    </row>
    <row r="61" spans="1:12" x14ac:dyDescent="0.3">
      <c r="E61" s="32">
        <v>227</v>
      </c>
      <c r="F61" s="33"/>
      <c r="G61" s="33"/>
      <c r="H61" s="33"/>
      <c r="I61" s="33"/>
      <c r="J61" s="33"/>
      <c r="K61" s="33" t="s">
        <v>86</v>
      </c>
      <c r="L61" s="34"/>
    </row>
    <row r="62" spans="1:12" x14ac:dyDescent="0.3">
      <c r="E62" s="32"/>
      <c r="F62" s="33"/>
      <c r="G62" s="33"/>
      <c r="H62" s="33"/>
      <c r="I62" s="33"/>
      <c r="J62" s="33"/>
      <c r="K62" s="33"/>
      <c r="L62" s="34"/>
    </row>
    <row r="63" spans="1:12" x14ac:dyDescent="0.3">
      <c r="A63" t="s">
        <v>70</v>
      </c>
      <c r="B63" s="38">
        <v>450</v>
      </c>
      <c r="E63" s="32"/>
      <c r="F63" s="33"/>
      <c r="G63" s="33"/>
      <c r="H63" s="33"/>
      <c r="I63" s="33"/>
      <c r="J63" s="33"/>
      <c r="K63" s="33"/>
      <c r="L63" s="34"/>
    </row>
    <row r="64" spans="1:12" x14ac:dyDescent="0.3">
      <c r="A64" t="s">
        <v>70</v>
      </c>
      <c r="B64" s="38">
        <v>90</v>
      </c>
      <c r="E64" s="32"/>
      <c r="F64" s="33"/>
      <c r="G64" s="33"/>
      <c r="H64" s="33"/>
      <c r="I64" s="33"/>
      <c r="J64" s="33"/>
      <c r="K64" s="33"/>
      <c r="L64" s="34"/>
    </row>
    <row r="65" spans="1:12" x14ac:dyDescent="0.3">
      <c r="E65" s="32">
        <v>150</v>
      </c>
      <c r="F65" s="33"/>
      <c r="G65" s="33"/>
      <c r="H65" s="33"/>
      <c r="I65" s="33"/>
      <c r="J65" s="33"/>
      <c r="K65" s="33" t="s">
        <v>87</v>
      </c>
      <c r="L65" s="34"/>
    </row>
    <row r="66" spans="1:12" x14ac:dyDescent="0.3">
      <c r="E66" s="32"/>
      <c r="F66" s="33"/>
      <c r="G66" s="33"/>
      <c r="H66" s="33"/>
      <c r="I66" s="33"/>
      <c r="J66" s="33"/>
      <c r="K66" s="33"/>
      <c r="L66" s="34"/>
    </row>
    <row r="67" spans="1:12" x14ac:dyDescent="0.3">
      <c r="E67" s="32">
        <v>90</v>
      </c>
      <c r="F67" s="33"/>
      <c r="G67" s="33"/>
      <c r="H67" s="33"/>
      <c r="I67" s="33"/>
      <c r="J67" s="33"/>
      <c r="K67" s="33" t="s">
        <v>70</v>
      </c>
      <c r="L67" s="34"/>
    </row>
    <row r="68" spans="1:12" x14ac:dyDescent="0.3">
      <c r="E68" s="32"/>
      <c r="F68" s="33"/>
      <c r="G68" s="33"/>
      <c r="H68" s="33"/>
      <c r="I68" s="33"/>
      <c r="J68" s="33"/>
      <c r="K68" s="33"/>
      <c r="L68" s="34"/>
    </row>
    <row r="69" spans="1:12" x14ac:dyDescent="0.3">
      <c r="E69" s="32"/>
      <c r="F69" s="33"/>
      <c r="G69" s="33"/>
      <c r="H69" s="33"/>
      <c r="I69" s="33"/>
      <c r="J69" s="33"/>
      <c r="K69" s="33"/>
      <c r="L69" s="34"/>
    </row>
    <row r="70" spans="1:12" x14ac:dyDescent="0.3">
      <c r="E70" s="32"/>
      <c r="F70" s="33"/>
      <c r="G70" s="33"/>
      <c r="H70" s="33"/>
      <c r="I70" s="33"/>
      <c r="J70" s="33"/>
      <c r="K70" s="33"/>
      <c r="L70" s="34"/>
    </row>
    <row r="71" spans="1:12" ht="17.25" thickBot="1" x14ac:dyDescent="0.35">
      <c r="E71" s="35"/>
      <c r="F71" s="36"/>
      <c r="G71" s="36"/>
      <c r="H71" s="36"/>
      <c r="I71" s="36"/>
      <c r="J71" s="36"/>
      <c r="K71" s="36"/>
      <c r="L71" s="37"/>
    </row>
    <row r="72" spans="1:12" x14ac:dyDescent="0.3">
      <c r="A72">
        <v>5</v>
      </c>
    </row>
    <row r="74" spans="1:12" x14ac:dyDescent="0.3">
      <c r="A74" s="26">
        <v>3.333518103791807E-2</v>
      </c>
    </row>
    <row r="90" spans="1:12" x14ac:dyDescent="0.3">
      <c r="A90" s="26" t="s">
        <v>88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spans="1:12" x14ac:dyDescent="0.3">
      <c r="A91" s="26" t="s">
        <v>89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spans="1:12" x14ac:dyDescent="0.3">
      <c r="A92" s="26" t="s">
        <v>90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</sheetData>
  <mergeCells count="3">
    <mergeCell ref="E28:F28"/>
    <mergeCell ref="C28:D28"/>
    <mergeCell ref="A28:B28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6.5" x14ac:dyDescent="0.3"/>
  <cols>
    <col min="5" max="5" width="16.5" bestFit="1" customWidth="1"/>
  </cols>
  <sheetData>
    <row r="1" spans="1:5" ht="26.25" x14ac:dyDescent="0.3">
      <c r="A1" s="44" t="s">
        <v>13</v>
      </c>
      <c r="B1" s="44"/>
      <c r="C1" s="44"/>
      <c r="D1" s="44"/>
      <c r="E1" s="44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5" t="s">
        <v>12</v>
      </c>
    </row>
    <row r="3" spans="1:5" x14ac:dyDescent="0.3">
      <c r="A3" s="1" t="s">
        <v>4</v>
      </c>
      <c r="B3" s="1">
        <v>43500</v>
      </c>
      <c r="C3" s="1">
        <v>120</v>
      </c>
      <c r="D3" s="2">
        <v>0.02</v>
      </c>
      <c r="E3" s="3">
        <f>B3*C3*D3</f>
        <v>104400</v>
      </c>
    </row>
    <row r="4" spans="1:5" x14ac:dyDescent="0.3">
      <c r="A4" s="1" t="s">
        <v>5</v>
      </c>
      <c r="B4" s="1">
        <v>15600</v>
      </c>
      <c r="C4" s="1">
        <v>1130</v>
      </c>
      <c r="D4" s="2">
        <v>0.03</v>
      </c>
      <c r="E4" s="3">
        <f t="shared" ref="E4:E8" si="0">B4*C4*D4</f>
        <v>528840</v>
      </c>
    </row>
    <row r="5" spans="1:5" x14ac:dyDescent="0.3">
      <c r="A5" s="1" t="s">
        <v>6</v>
      </c>
      <c r="B5" s="1">
        <v>56400</v>
      </c>
      <c r="C5" s="1">
        <v>340</v>
      </c>
      <c r="D5" s="2">
        <v>0.04</v>
      </c>
      <c r="E5" s="3">
        <f t="shared" si="0"/>
        <v>767040</v>
      </c>
    </row>
    <row r="6" spans="1:5" x14ac:dyDescent="0.3">
      <c r="A6" s="1" t="s">
        <v>7</v>
      </c>
      <c r="B6" s="1">
        <v>15000</v>
      </c>
      <c r="C6" s="1">
        <v>1560</v>
      </c>
      <c r="D6" s="2">
        <v>0.05</v>
      </c>
      <c r="E6" s="3">
        <f t="shared" si="0"/>
        <v>1170000</v>
      </c>
    </row>
    <row r="7" spans="1:5" x14ac:dyDescent="0.3">
      <c r="A7" s="1" t="s">
        <v>8</v>
      </c>
      <c r="B7" s="1">
        <v>12400</v>
      </c>
      <c r="C7" s="1">
        <v>490</v>
      </c>
      <c r="D7" s="2">
        <v>0.03</v>
      </c>
      <c r="E7" s="3">
        <f t="shared" si="0"/>
        <v>182280</v>
      </c>
    </row>
    <row r="8" spans="1:5" x14ac:dyDescent="0.3">
      <c r="A8" s="1" t="s">
        <v>9</v>
      </c>
      <c r="B8" s="1">
        <v>76000</v>
      </c>
      <c r="C8" s="1">
        <v>230</v>
      </c>
      <c r="D8" s="2">
        <v>0.02</v>
      </c>
      <c r="E8" s="3">
        <f t="shared" si="0"/>
        <v>349600</v>
      </c>
    </row>
    <row r="9" spans="1:5" x14ac:dyDescent="0.3">
      <c r="A9" s="43" t="s">
        <v>10</v>
      </c>
      <c r="B9" s="43"/>
      <c r="C9" s="43"/>
      <c r="D9" s="43"/>
      <c r="E9" s="3">
        <f>SUM(E3:E8)</f>
        <v>3102160</v>
      </c>
    </row>
  </sheetData>
  <mergeCells count="2">
    <mergeCell ref="A9:D9"/>
    <mergeCell ref="A1:E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6.5" x14ac:dyDescent="0.3"/>
  <cols>
    <col min="5" max="5" width="16.5" bestFit="1" customWidth="1"/>
  </cols>
  <sheetData>
    <row r="1" spans="1:5" ht="26.25" x14ac:dyDescent="0.3">
      <c r="A1" s="44" t="s">
        <v>14</v>
      </c>
      <c r="B1" s="44"/>
      <c r="C1" s="44"/>
      <c r="D1" s="44"/>
      <c r="E1" s="44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5" t="s">
        <v>12</v>
      </c>
    </row>
    <row r="3" spans="1:5" x14ac:dyDescent="0.3">
      <c r="A3" s="1" t="s">
        <v>4</v>
      </c>
      <c r="B3" s="1">
        <v>51300</v>
      </c>
      <c r="C3" s="1">
        <v>120</v>
      </c>
      <c r="D3" s="2">
        <v>0.04</v>
      </c>
      <c r="E3" s="3">
        <f>B3*C3*D3</f>
        <v>246240</v>
      </c>
    </row>
    <row r="4" spans="1:5" x14ac:dyDescent="0.3">
      <c r="A4" s="1" t="s">
        <v>5</v>
      </c>
      <c r="B4" s="1">
        <v>65200</v>
      </c>
      <c r="C4" s="1">
        <v>1130</v>
      </c>
      <c r="D4" s="2">
        <v>0.02</v>
      </c>
      <c r="E4" s="3">
        <f t="shared" ref="E4:E8" si="0">B4*C4*D4</f>
        <v>1473520</v>
      </c>
    </row>
    <row r="5" spans="1:5" x14ac:dyDescent="0.3">
      <c r="A5" s="1" t="s">
        <v>6</v>
      </c>
      <c r="B5" s="1">
        <v>45500</v>
      </c>
      <c r="C5" s="1">
        <v>340</v>
      </c>
      <c r="D5" s="2">
        <v>0.03</v>
      </c>
      <c r="E5" s="3">
        <f t="shared" si="0"/>
        <v>464100</v>
      </c>
    </row>
    <row r="6" spans="1:5" x14ac:dyDescent="0.3">
      <c r="A6" s="1" t="s">
        <v>7</v>
      </c>
      <c r="B6" s="1">
        <v>18000</v>
      </c>
      <c r="C6" s="1">
        <v>1560</v>
      </c>
      <c r="D6" s="2">
        <v>0.06</v>
      </c>
      <c r="E6" s="3">
        <f t="shared" si="0"/>
        <v>1684800</v>
      </c>
    </row>
    <row r="7" spans="1:5" x14ac:dyDescent="0.3">
      <c r="A7" s="1" t="s">
        <v>8</v>
      </c>
      <c r="B7" s="1">
        <v>15900</v>
      </c>
      <c r="C7" s="1">
        <v>490</v>
      </c>
      <c r="D7" s="2">
        <v>0.01</v>
      </c>
      <c r="E7" s="3">
        <f t="shared" si="0"/>
        <v>77910</v>
      </c>
    </row>
    <row r="8" spans="1:5" x14ac:dyDescent="0.3">
      <c r="A8" s="1" t="s">
        <v>9</v>
      </c>
      <c r="B8" s="1">
        <v>84000</v>
      </c>
      <c r="C8" s="1">
        <v>230</v>
      </c>
      <c r="D8" s="2">
        <v>0.03</v>
      </c>
      <c r="E8" s="3">
        <f t="shared" si="0"/>
        <v>579600</v>
      </c>
    </row>
    <row r="9" spans="1:5" x14ac:dyDescent="0.3">
      <c r="A9" s="43" t="s">
        <v>10</v>
      </c>
      <c r="B9" s="43"/>
      <c r="C9" s="43"/>
      <c r="D9" s="43"/>
      <c r="E9" s="3">
        <f>SUM(E3:E8)</f>
        <v>4526170</v>
      </c>
    </row>
  </sheetData>
  <mergeCells count="2">
    <mergeCell ref="A1:E1"/>
    <mergeCell ref="A9:D9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6.5" x14ac:dyDescent="0.3"/>
  <cols>
    <col min="5" max="5" width="16.5" bestFit="1" customWidth="1"/>
  </cols>
  <sheetData>
    <row r="1" spans="1:5" ht="26.25" x14ac:dyDescent="0.3">
      <c r="A1" s="44" t="s">
        <v>11</v>
      </c>
      <c r="B1" s="44"/>
      <c r="C1" s="44"/>
      <c r="D1" s="44"/>
      <c r="E1" s="44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5" t="s">
        <v>12</v>
      </c>
    </row>
    <row r="3" spans="1:5" x14ac:dyDescent="0.3">
      <c r="A3" s="1" t="s">
        <v>4</v>
      </c>
      <c r="B3" s="1">
        <v>35800</v>
      </c>
      <c r="C3" s="1">
        <v>120</v>
      </c>
      <c r="D3" s="2">
        <v>0.01</v>
      </c>
      <c r="E3" s="3">
        <f>B3*C3*D3</f>
        <v>42960</v>
      </c>
    </row>
    <row r="4" spans="1:5" x14ac:dyDescent="0.3">
      <c r="A4" s="1" t="s">
        <v>5</v>
      </c>
      <c r="B4" s="1">
        <v>17200</v>
      </c>
      <c r="C4" s="1">
        <v>1130</v>
      </c>
      <c r="D4" s="2">
        <v>0.06</v>
      </c>
      <c r="E4" s="3">
        <f t="shared" ref="E4:E8" si="0">B4*C4*D4</f>
        <v>1166160</v>
      </c>
    </row>
    <row r="5" spans="1:5" x14ac:dyDescent="0.3">
      <c r="A5" s="1" t="s">
        <v>6</v>
      </c>
      <c r="B5" s="1">
        <v>61100</v>
      </c>
      <c r="C5" s="1">
        <v>340</v>
      </c>
      <c r="D5" s="2">
        <v>0.03</v>
      </c>
      <c r="E5" s="3">
        <f t="shared" si="0"/>
        <v>623220</v>
      </c>
    </row>
    <row r="6" spans="1:5" x14ac:dyDescent="0.3">
      <c r="A6" s="1" t="s">
        <v>7</v>
      </c>
      <c r="B6" s="1">
        <v>21000</v>
      </c>
      <c r="C6" s="1">
        <v>1560</v>
      </c>
      <c r="D6" s="2">
        <v>0.02</v>
      </c>
      <c r="E6" s="3">
        <f t="shared" si="0"/>
        <v>655200</v>
      </c>
    </row>
    <row r="7" spans="1:5" x14ac:dyDescent="0.3">
      <c r="A7" s="1" t="s">
        <v>8</v>
      </c>
      <c r="B7" s="1">
        <v>12400</v>
      </c>
      <c r="C7" s="1">
        <v>490</v>
      </c>
      <c r="D7" s="2">
        <v>0.04</v>
      </c>
      <c r="E7" s="3">
        <f t="shared" si="0"/>
        <v>243040</v>
      </c>
    </row>
    <row r="8" spans="1:5" x14ac:dyDescent="0.3">
      <c r="A8" s="1" t="s">
        <v>9</v>
      </c>
      <c r="B8" s="1">
        <v>69000</v>
      </c>
      <c r="C8" s="1">
        <v>230</v>
      </c>
      <c r="D8" s="2">
        <v>0.03</v>
      </c>
      <c r="E8" s="3">
        <f t="shared" si="0"/>
        <v>476100</v>
      </c>
    </row>
    <row r="9" spans="1:5" x14ac:dyDescent="0.3">
      <c r="A9" s="43" t="s">
        <v>10</v>
      </c>
      <c r="B9" s="43"/>
      <c r="C9" s="43"/>
      <c r="D9" s="43"/>
      <c r="E9" s="3">
        <f>SUM(E3:E8)</f>
        <v>3206680</v>
      </c>
    </row>
  </sheetData>
  <mergeCells count="2">
    <mergeCell ref="A1:E1"/>
    <mergeCell ref="A9:D9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3" sqref="I13"/>
    </sheetView>
  </sheetViews>
  <sheetFormatPr defaultRowHeight="16.5" x14ac:dyDescent="0.3"/>
  <cols>
    <col min="2" max="4" width="21.125" bestFit="1" customWidth="1"/>
    <col min="5" max="5" width="11.875" bestFit="1" customWidth="1"/>
    <col min="6" max="6" width="10.875" bestFit="1" customWidth="1"/>
    <col min="7" max="7" width="15.5" bestFit="1" customWidth="1"/>
    <col min="9" max="9" width="10.375" customWidth="1"/>
    <col min="10" max="10" width="12.25" customWidth="1"/>
  </cols>
  <sheetData>
    <row r="1" spans="1:10" ht="26.25" x14ac:dyDescent="0.3">
      <c r="A1" s="44" t="s">
        <v>16</v>
      </c>
      <c r="B1" s="44"/>
      <c r="C1" s="44"/>
      <c r="D1" s="44"/>
      <c r="E1" s="44"/>
      <c r="F1" s="44"/>
    </row>
    <row r="2" spans="1:10" x14ac:dyDescent="0.3">
      <c r="A2" s="1" t="s">
        <v>0</v>
      </c>
      <c r="B2" s="5" t="s">
        <v>15</v>
      </c>
      <c r="C2" s="5" t="s">
        <v>17</v>
      </c>
      <c r="D2" s="5" t="s">
        <v>18</v>
      </c>
      <c r="E2" s="20" t="s">
        <v>21</v>
      </c>
      <c r="F2" s="20" t="s">
        <v>20</v>
      </c>
      <c r="G2" s="20" t="s">
        <v>26</v>
      </c>
      <c r="I2" s="45" t="s">
        <v>22</v>
      </c>
      <c r="J2" s="46"/>
    </row>
    <row r="3" spans="1:10" x14ac:dyDescent="0.3">
      <c r="A3" s="1" t="s">
        <v>4</v>
      </c>
      <c r="B3" s="7">
        <f>sheet1_1!E3</f>
        <v>104400</v>
      </c>
      <c r="C3" s="7">
        <f>sheet1_2!E3</f>
        <v>246240</v>
      </c>
      <c r="D3" s="7">
        <f>sheet1_3!E3</f>
        <v>42960</v>
      </c>
      <c r="E3" s="21">
        <f>SUM(B3:D3)</f>
        <v>393600</v>
      </c>
      <c r="F3" s="22">
        <f>AVERAGE(B3:D3)</f>
        <v>131200</v>
      </c>
      <c r="G3" s="22">
        <f>B3*$J$3+C3*$J$4+D3*$J$5</f>
        <v>102048</v>
      </c>
      <c r="I3" s="8" t="s">
        <v>23</v>
      </c>
      <c r="J3" s="9">
        <v>0.3</v>
      </c>
    </row>
    <row r="4" spans="1:10" x14ac:dyDescent="0.3">
      <c r="A4" s="1" t="s">
        <v>5</v>
      </c>
      <c r="B4" s="7">
        <f>sheet1_1!E4</f>
        <v>528840</v>
      </c>
      <c r="C4" s="7">
        <f>sheet1_2!E4</f>
        <v>1473520</v>
      </c>
      <c r="D4" s="7">
        <f>sheet1_3!E4</f>
        <v>1166160</v>
      </c>
      <c r="E4" s="21">
        <f t="shared" ref="E4:E9" si="0">SUM(B4:D4)</f>
        <v>3168520</v>
      </c>
      <c r="F4" s="22">
        <f t="shared" ref="F4:F9" si="1">AVERAGE(B4:D4)</f>
        <v>1056173.3333333333</v>
      </c>
      <c r="G4" s="22">
        <f t="shared" ref="G4:G9" si="2">B4*$J$3+C4*$J$4+D4*$J$5</f>
        <v>1036436</v>
      </c>
      <c r="I4" s="8" t="s">
        <v>24</v>
      </c>
      <c r="J4" s="9">
        <v>0.2</v>
      </c>
    </row>
    <row r="5" spans="1:10" x14ac:dyDescent="0.3">
      <c r="A5" s="1" t="s">
        <v>6</v>
      </c>
      <c r="B5" s="7">
        <f>sheet1_1!E5</f>
        <v>767040</v>
      </c>
      <c r="C5" s="7">
        <f>sheet1_2!E5</f>
        <v>464100</v>
      </c>
      <c r="D5" s="7">
        <f>sheet1_3!E5</f>
        <v>623220</v>
      </c>
      <c r="E5" s="21">
        <f t="shared" si="0"/>
        <v>1854360</v>
      </c>
      <c r="F5" s="22">
        <f t="shared" si="1"/>
        <v>618120</v>
      </c>
      <c r="G5" s="22">
        <f t="shared" si="2"/>
        <v>634542</v>
      </c>
      <c r="I5" s="8" t="s">
        <v>25</v>
      </c>
      <c r="J5" s="9">
        <v>0.5</v>
      </c>
    </row>
    <row r="6" spans="1:10" x14ac:dyDescent="0.3">
      <c r="A6" s="1" t="s">
        <v>7</v>
      </c>
      <c r="B6" s="7">
        <f>sheet1_1!E6</f>
        <v>1170000</v>
      </c>
      <c r="C6" s="7">
        <f>sheet1_2!E6</f>
        <v>1684800</v>
      </c>
      <c r="D6" s="7">
        <f>sheet1_3!E6</f>
        <v>655200</v>
      </c>
      <c r="E6" s="21">
        <f t="shared" si="0"/>
        <v>3510000</v>
      </c>
      <c r="F6" s="22">
        <f t="shared" si="1"/>
        <v>1170000</v>
      </c>
      <c r="G6" s="22">
        <f t="shared" si="2"/>
        <v>1015560</v>
      </c>
    </row>
    <row r="7" spans="1:10" x14ac:dyDescent="0.3">
      <c r="A7" s="1" t="s">
        <v>8</v>
      </c>
      <c r="B7" s="7">
        <f>sheet1_1!E7</f>
        <v>182280</v>
      </c>
      <c r="C7" s="7">
        <f>sheet1_2!E7</f>
        <v>77910</v>
      </c>
      <c r="D7" s="7">
        <f>sheet1_3!E7</f>
        <v>243040</v>
      </c>
      <c r="E7" s="21">
        <f t="shared" si="0"/>
        <v>503230</v>
      </c>
      <c r="F7" s="22">
        <f t="shared" si="1"/>
        <v>167743.33333333334</v>
      </c>
      <c r="G7" s="22">
        <f t="shared" si="2"/>
        <v>191786</v>
      </c>
    </row>
    <row r="8" spans="1:10" x14ac:dyDescent="0.3">
      <c r="A8" s="1" t="s">
        <v>9</v>
      </c>
      <c r="B8" s="7">
        <f>sheet1_1!E8</f>
        <v>349600</v>
      </c>
      <c r="C8" s="7">
        <f>sheet1_2!E8</f>
        <v>579600</v>
      </c>
      <c r="D8" s="7">
        <f>sheet1_3!E8</f>
        <v>476100</v>
      </c>
      <c r="E8" s="21">
        <f t="shared" si="0"/>
        <v>1405300</v>
      </c>
      <c r="F8" s="22">
        <f t="shared" si="1"/>
        <v>468433.33333333331</v>
      </c>
      <c r="G8" s="22">
        <f t="shared" si="2"/>
        <v>458850</v>
      </c>
    </row>
    <row r="9" spans="1:10" x14ac:dyDescent="0.3">
      <c r="A9" s="6" t="s">
        <v>19</v>
      </c>
      <c r="B9" s="7">
        <f>sheet1_1!E9</f>
        <v>3102160</v>
      </c>
      <c r="C9" s="7">
        <f>sheet1_2!E9</f>
        <v>4526170</v>
      </c>
      <c r="D9" s="7">
        <f>sheet1_3!E9</f>
        <v>3206680</v>
      </c>
      <c r="E9" s="21">
        <f t="shared" si="0"/>
        <v>10835010</v>
      </c>
      <c r="F9" s="22">
        <f t="shared" si="1"/>
        <v>3611670</v>
      </c>
      <c r="G9" s="22">
        <f t="shared" si="2"/>
        <v>3439222</v>
      </c>
    </row>
    <row r="10" spans="1:10" x14ac:dyDescent="0.3">
      <c r="E10" s="40">
        <f>SUM(E3:E8)</f>
        <v>10835010</v>
      </c>
      <c r="F10" s="40">
        <f>AVERAGE(F3:F8)</f>
        <v>601945</v>
      </c>
      <c r="G10" s="40">
        <f>AVERAGE(G3:G8)</f>
        <v>573203.66666666663</v>
      </c>
    </row>
  </sheetData>
  <mergeCells count="2">
    <mergeCell ref="A1:F1"/>
    <mergeCell ref="I2:J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20" sqref="K20"/>
    </sheetView>
  </sheetViews>
  <sheetFormatPr defaultRowHeight="16.5" x14ac:dyDescent="0.3"/>
  <sheetData>
    <row r="1" spans="1:10" x14ac:dyDescent="0.3">
      <c r="A1" t="s">
        <v>27</v>
      </c>
    </row>
    <row r="2" spans="1:10" ht="17.25" thickBot="1" x14ac:dyDescent="0.35">
      <c r="A2">
        <v>4</v>
      </c>
      <c r="C2">
        <v>1</v>
      </c>
    </row>
    <row r="3" spans="1:10" x14ac:dyDescent="0.3">
      <c r="A3">
        <v>3</v>
      </c>
      <c r="C3">
        <v>2</v>
      </c>
      <c r="E3" s="12" t="s">
        <v>28</v>
      </c>
      <c r="F3" s="12" t="s">
        <v>30</v>
      </c>
      <c r="G3" s="12" t="s">
        <v>31</v>
      </c>
      <c r="H3" s="12" t="s">
        <v>28</v>
      </c>
      <c r="I3" s="12" t="s">
        <v>30</v>
      </c>
      <c r="J3" s="12" t="s">
        <v>31</v>
      </c>
    </row>
    <row r="4" spans="1:10" x14ac:dyDescent="0.3">
      <c r="A4">
        <v>4</v>
      </c>
      <c r="C4">
        <v>3</v>
      </c>
      <c r="E4" s="13">
        <v>1</v>
      </c>
      <c r="F4" s="10">
        <v>2</v>
      </c>
      <c r="G4" s="14">
        <v>3.3333333333333333E-2</v>
      </c>
      <c r="H4" s="13">
        <v>3</v>
      </c>
      <c r="I4" s="10">
        <v>21</v>
      </c>
      <c r="J4" s="14">
        <v>0.35</v>
      </c>
    </row>
    <row r="5" spans="1:10" x14ac:dyDescent="0.3">
      <c r="A5">
        <v>5</v>
      </c>
      <c r="C5">
        <v>4</v>
      </c>
      <c r="E5" s="13">
        <v>2</v>
      </c>
      <c r="F5" s="10">
        <v>4</v>
      </c>
      <c r="G5" s="14">
        <v>0.1</v>
      </c>
      <c r="H5" s="13">
        <v>4</v>
      </c>
      <c r="I5" s="10">
        <v>18</v>
      </c>
      <c r="J5" s="14">
        <v>0.65</v>
      </c>
    </row>
    <row r="6" spans="1:10" x14ac:dyDescent="0.3">
      <c r="A6">
        <v>3</v>
      </c>
      <c r="C6">
        <v>5</v>
      </c>
      <c r="E6" s="13">
        <v>3</v>
      </c>
      <c r="F6" s="10">
        <v>21</v>
      </c>
      <c r="G6" s="14">
        <v>0.45</v>
      </c>
      <c r="H6" s="13">
        <v>5</v>
      </c>
      <c r="I6" s="10">
        <v>10</v>
      </c>
      <c r="J6" s="14">
        <v>0.81666666666666665</v>
      </c>
    </row>
    <row r="7" spans="1:10" x14ac:dyDescent="0.3">
      <c r="A7">
        <v>3</v>
      </c>
      <c r="C7">
        <v>6</v>
      </c>
      <c r="E7" s="13">
        <v>4</v>
      </c>
      <c r="F7" s="10">
        <v>18</v>
      </c>
      <c r="G7" s="14">
        <v>0.75</v>
      </c>
      <c r="H7" s="13">
        <v>6</v>
      </c>
      <c r="I7" s="10">
        <v>5</v>
      </c>
      <c r="J7" s="14">
        <v>0.9</v>
      </c>
    </row>
    <row r="8" spans="1:10" x14ac:dyDescent="0.3">
      <c r="A8">
        <v>4</v>
      </c>
      <c r="E8" s="13">
        <v>5</v>
      </c>
      <c r="F8" s="10">
        <v>10</v>
      </c>
      <c r="G8" s="14">
        <v>0.91666666666666663</v>
      </c>
      <c r="H8" s="13">
        <v>2</v>
      </c>
      <c r="I8" s="10">
        <v>4</v>
      </c>
      <c r="J8" s="14">
        <v>0.96666666666666667</v>
      </c>
    </row>
    <row r="9" spans="1:10" x14ac:dyDescent="0.3">
      <c r="A9">
        <v>4</v>
      </c>
      <c r="E9" s="13">
        <v>6</v>
      </c>
      <c r="F9" s="10">
        <v>5</v>
      </c>
      <c r="G9" s="14">
        <v>1</v>
      </c>
      <c r="H9" s="13">
        <v>1</v>
      </c>
      <c r="I9" s="10">
        <v>2</v>
      </c>
      <c r="J9" s="14">
        <v>1</v>
      </c>
    </row>
    <row r="10" spans="1:10" ht="17.25" thickBot="1" x14ac:dyDescent="0.35">
      <c r="A10">
        <v>2</v>
      </c>
      <c r="E10" s="11" t="s">
        <v>29</v>
      </c>
      <c r="F10" s="11">
        <v>0</v>
      </c>
      <c r="G10" s="15">
        <v>1</v>
      </c>
      <c r="H10" s="16" t="s">
        <v>29</v>
      </c>
      <c r="I10" s="11">
        <v>0</v>
      </c>
      <c r="J10" s="15">
        <v>1</v>
      </c>
    </row>
    <row r="11" spans="1:10" x14ac:dyDescent="0.3">
      <c r="A11">
        <v>3</v>
      </c>
    </row>
    <row r="12" spans="1:10" x14ac:dyDescent="0.3">
      <c r="A12">
        <v>4</v>
      </c>
    </row>
    <row r="13" spans="1:10" x14ac:dyDescent="0.3">
      <c r="A13">
        <v>3</v>
      </c>
    </row>
    <row r="14" spans="1:10" x14ac:dyDescent="0.3">
      <c r="A14">
        <v>4</v>
      </c>
    </row>
    <row r="15" spans="1:10" x14ac:dyDescent="0.3">
      <c r="A15">
        <v>4</v>
      </c>
    </row>
    <row r="16" spans="1:10" x14ac:dyDescent="0.3">
      <c r="A16">
        <v>6</v>
      </c>
    </row>
    <row r="17" spans="1:1" x14ac:dyDescent="0.3">
      <c r="A17">
        <v>3</v>
      </c>
    </row>
    <row r="18" spans="1:1" x14ac:dyDescent="0.3">
      <c r="A18">
        <v>3</v>
      </c>
    </row>
    <row r="19" spans="1:1" x14ac:dyDescent="0.3">
      <c r="A19">
        <v>4</v>
      </c>
    </row>
    <row r="20" spans="1:1" x14ac:dyDescent="0.3">
      <c r="A20">
        <v>3</v>
      </c>
    </row>
    <row r="21" spans="1:1" x14ac:dyDescent="0.3">
      <c r="A21">
        <v>4</v>
      </c>
    </row>
    <row r="22" spans="1:1" x14ac:dyDescent="0.3">
      <c r="A22">
        <v>3</v>
      </c>
    </row>
    <row r="23" spans="1:1" x14ac:dyDescent="0.3">
      <c r="A23">
        <v>6</v>
      </c>
    </row>
    <row r="24" spans="1:1" x14ac:dyDescent="0.3">
      <c r="A24">
        <v>4</v>
      </c>
    </row>
    <row r="25" spans="1:1" x14ac:dyDescent="0.3">
      <c r="A25">
        <v>5</v>
      </c>
    </row>
    <row r="26" spans="1:1" x14ac:dyDescent="0.3">
      <c r="A26">
        <v>3</v>
      </c>
    </row>
    <row r="27" spans="1:1" x14ac:dyDescent="0.3">
      <c r="A27">
        <v>5</v>
      </c>
    </row>
    <row r="28" spans="1:1" x14ac:dyDescent="0.3">
      <c r="A28">
        <v>4</v>
      </c>
    </row>
    <row r="29" spans="1:1" x14ac:dyDescent="0.3">
      <c r="A29">
        <v>5</v>
      </c>
    </row>
    <row r="30" spans="1:1" x14ac:dyDescent="0.3">
      <c r="A30">
        <v>5</v>
      </c>
    </row>
    <row r="31" spans="1:1" x14ac:dyDescent="0.3">
      <c r="A31">
        <v>5</v>
      </c>
    </row>
    <row r="32" spans="1:1" x14ac:dyDescent="0.3">
      <c r="A32">
        <v>5</v>
      </c>
    </row>
    <row r="33" spans="1:1" x14ac:dyDescent="0.3">
      <c r="A33">
        <v>5</v>
      </c>
    </row>
    <row r="34" spans="1:1" x14ac:dyDescent="0.3">
      <c r="A34">
        <v>3</v>
      </c>
    </row>
    <row r="35" spans="1:1" x14ac:dyDescent="0.3">
      <c r="A35">
        <v>3</v>
      </c>
    </row>
    <row r="36" spans="1:1" x14ac:dyDescent="0.3">
      <c r="A36">
        <v>6</v>
      </c>
    </row>
    <row r="37" spans="1:1" x14ac:dyDescent="0.3">
      <c r="A37">
        <v>6</v>
      </c>
    </row>
    <row r="38" spans="1:1" x14ac:dyDescent="0.3">
      <c r="A38">
        <v>3</v>
      </c>
    </row>
    <row r="39" spans="1:1" x14ac:dyDescent="0.3">
      <c r="A39">
        <v>4</v>
      </c>
    </row>
    <row r="40" spans="1:1" x14ac:dyDescent="0.3">
      <c r="A40">
        <v>3</v>
      </c>
    </row>
    <row r="41" spans="1:1" x14ac:dyDescent="0.3">
      <c r="A41">
        <v>4</v>
      </c>
    </row>
    <row r="42" spans="1:1" x14ac:dyDescent="0.3">
      <c r="A42">
        <v>4</v>
      </c>
    </row>
    <row r="43" spans="1:1" x14ac:dyDescent="0.3">
      <c r="A43">
        <v>6</v>
      </c>
    </row>
    <row r="44" spans="1:1" x14ac:dyDescent="0.3">
      <c r="A44">
        <v>3</v>
      </c>
    </row>
    <row r="45" spans="1:1" x14ac:dyDescent="0.3">
      <c r="A45">
        <v>3</v>
      </c>
    </row>
    <row r="46" spans="1:1" x14ac:dyDescent="0.3">
      <c r="A46">
        <v>4</v>
      </c>
    </row>
    <row r="47" spans="1:1" x14ac:dyDescent="0.3">
      <c r="A47">
        <v>4</v>
      </c>
    </row>
    <row r="48" spans="1:1" x14ac:dyDescent="0.3">
      <c r="A48">
        <v>3</v>
      </c>
    </row>
    <row r="49" spans="1:1" x14ac:dyDescent="0.3">
      <c r="A49">
        <v>1</v>
      </c>
    </row>
    <row r="50" spans="1:1" x14ac:dyDescent="0.3">
      <c r="A50">
        <v>3</v>
      </c>
    </row>
    <row r="51" spans="1:1" x14ac:dyDescent="0.3">
      <c r="A51">
        <v>3</v>
      </c>
    </row>
    <row r="52" spans="1:1" x14ac:dyDescent="0.3">
      <c r="A52">
        <v>4</v>
      </c>
    </row>
    <row r="53" spans="1:1" x14ac:dyDescent="0.3">
      <c r="A53">
        <v>2</v>
      </c>
    </row>
    <row r="54" spans="1:1" x14ac:dyDescent="0.3">
      <c r="A54">
        <v>2</v>
      </c>
    </row>
    <row r="55" spans="1:1" x14ac:dyDescent="0.3">
      <c r="A55">
        <v>5</v>
      </c>
    </row>
    <row r="56" spans="1:1" x14ac:dyDescent="0.3">
      <c r="A56">
        <v>3</v>
      </c>
    </row>
    <row r="57" spans="1:1" x14ac:dyDescent="0.3">
      <c r="A57">
        <v>3</v>
      </c>
    </row>
    <row r="58" spans="1:1" x14ac:dyDescent="0.3">
      <c r="A58">
        <v>1</v>
      </c>
    </row>
    <row r="59" spans="1:1" x14ac:dyDescent="0.3">
      <c r="A59">
        <v>2</v>
      </c>
    </row>
    <row r="60" spans="1:1" x14ac:dyDescent="0.3">
      <c r="A60">
        <v>5</v>
      </c>
    </row>
    <row r="61" spans="1:1" x14ac:dyDescent="0.3">
      <c r="A61">
        <v>4</v>
      </c>
    </row>
  </sheetData>
  <sortState ref="H4:I10">
    <sortCondition descending="1" ref="I4"/>
  </sortState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F15" sqref="F15"/>
    </sheetView>
  </sheetViews>
  <sheetFormatPr defaultRowHeight="16.5" x14ac:dyDescent="0.3"/>
  <cols>
    <col min="1" max="1" width="9.25" customWidth="1"/>
  </cols>
  <sheetData>
    <row r="1" spans="1:9" x14ac:dyDescent="0.3">
      <c r="A1" t="s">
        <v>32</v>
      </c>
      <c r="B1" t="s">
        <v>33</v>
      </c>
      <c r="C1" t="s">
        <v>34</v>
      </c>
    </row>
    <row r="2" spans="1:9" x14ac:dyDescent="0.3">
      <c r="A2">
        <v>1</v>
      </c>
      <c r="B2">
        <v>1</v>
      </c>
      <c r="C2">
        <v>10</v>
      </c>
      <c r="F2">
        <v>1</v>
      </c>
    </row>
    <row r="3" spans="1:9" ht="17.25" thickBot="1" x14ac:dyDescent="0.35">
      <c r="A3">
        <v>2</v>
      </c>
      <c r="B3">
        <v>1</v>
      </c>
      <c r="C3">
        <v>10</v>
      </c>
      <c r="F3">
        <v>2</v>
      </c>
    </row>
    <row r="4" spans="1:9" x14ac:dyDescent="0.3">
      <c r="A4">
        <v>2</v>
      </c>
      <c r="B4">
        <v>1</v>
      </c>
      <c r="C4">
        <v>10</v>
      </c>
      <c r="F4">
        <v>3</v>
      </c>
      <c r="H4" s="12" t="s">
        <v>28</v>
      </c>
      <c r="I4" s="12" t="s">
        <v>30</v>
      </c>
    </row>
    <row r="5" spans="1:9" x14ac:dyDescent="0.3">
      <c r="A5">
        <v>2</v>
      </c>
      <c r="B5">
        <v>1</v>
      </c>
      <c r="C5">
        <v>10</v>
      </c>
      <c r="F5">
        <v>4</v>
      </c>
      <c r="H5" s="13">
        <v>1</v>
      </c>
      <c r="I5" s="10">
        <v>1</v>
      </c>
    </row>
    <row r="6" spans="1:9" x14ac:dyDescent="0.3">
      <c r="A6">
        <v>3</v>
      </c>
      <c r="B6">
        <v>1</v>
      </c>
      <c r="C6">
        <v>10</v>
      </c>
      <c r="F6">
        <v>5</v>
      </c>
      <c r="H6" s="13">
        <v>2</v>
      </c>
      <c r="I6" s="10">
        <v>3</v>
      </c>
    </row>
    <row r="7" spans="1:9" x14ac:dyDescent="0.3">
      <c r="A7">
        <v>3</v>
      </c>
      <c r="B7">
        <v>1</v>
      </c>
      <c r="C7">
        <v>10</v>
      </c>
      <c r="F7">
        <v>6</v>
      </c>
      <c r="H7" s="13">
        <v>3</v>
      </c>
      <c r="I7" s="10">
        <v>5</v>
      </c>
    </row>
    <row r="8" spans="1:9" x14ac:dyDescent="0.3">
      <c r="A8">
        <v>3</v>
      </c>
      <c r="B8">
        <v>1</v>
      </c>
      <c r="C8">
        <v>10</v>
      </c>
      <c r="F8">
        <v>7</v>
      </c>
      <c r="H8" s="13">
        <v>4</v>
      </c>
      <c r="I8" s="10">
        <v>10</v>
      </c>
    </row>
    <row r="9" spans="1:9" x14ac:dyDescent="0.3">
      <c r="A9">
        <v>3</v>
      </c>
      <c r="B9">
        <v>2</v>
      </c>
      <c r="C9">
        <v>9</v>
      </c>
      <c r="F9">
        <v>8</v>
      </c>
      <c r="H9" s="13">
        <v>5</v>
      </c>
      <c r="I9" s="10">
        <v>14</v>
      </c>
    </row>
    <row r="10" spans="1:9" x14ac:dyDescent="0.3">
      <c r="A10">
        <v>3</v>
      </c>
      <c r="B10">
        <v>2</v>
      </c>
      <c r="C10">
        <v>9</v>
      </c>
      <c r="F10">
        <v>9</v>
      </c>
      <c r="H10" s="13">
        <v>6</v>
      </c>
      <c r="I10" s="10">
        <v>14</v>
      </c>
    </row>
    <row r="11" spans="1:9" x14ac:dyDescent="0.3">
      <c r="A11">
        <v>4</v>
      </c>
      <c r="B11">
        <v>2</v>
      </c>
      <c r="C11">
        <v>9</v>
      </c>
      <c r="F11">
        <v>10</v>
      </c>
      <c r="H11" s="13">
        <v>7</v>
      </c>
      <c r="I11" s="10">
        <v>10</v>
      </c>
    </row>
    <row r="12" spans="1:9" x14ac:dyDescent="0.3">
      <c r="A12">
        <v>4</v>
      </c>
      <c r="B12">
        <v>2</v>
      </c>
      <c r="C12">
        <v>9</v>
      </c>
      <c r="H12" s="13">
        <v>8</v>
      </c>
      <c r="I12" s="10">
        <v>5</v>
      </c>
    </row>
    <row r="13" spans="1:9" x14ac:dyDescent="0.3">
      <c r="A13">
        <v>4</v>
      </c>
      <c r="B13">
        <v>2</v>
      </c>
      <c r="C13">
        <v>9</v>
      </c>
      <c r="H13" s="13">
        <v>9</v>
      </c>
      <c r="I13" s="10">
        <v>3</v>
      </c>
    </row>
    <row r="14" spans="1:9" x14ac:dyDescent="0.3">
      <c r="A14">
        <v>4</v>
      </c>
      <c r="B14">
        <v>2</v>
      </c>
      <c r="C14">
        <v>9</v>
      </c>
      <c r="H14" s="13">
        <v>10</v>
      </c>
      <c r="I14" s="10">
        <v>1</v>
      </c>
    </row>
    <row r="15" spans="1:9" ht="17.25" thickBot="1" x14ac:dyDescent="0.35">
      <c r="A15">
        <v>4</v>
      </c>
      <c r="B15">
        <v>2</v>
      </c>
      <c r="C15">
        <v>9</v>
      </c>
      <c r="H15" s="11" t="s">
        <v>29</v>
      </c>
      <c r="I15" s="11">
        <v>0</v>
      </c>
    </row>
    <row r="16" spans="1:9" x14ac:dyDescent="0.3">
      <c r="A16">
        <v>4</v>
      </c>
      <c r="B16">
        <v>2</v>
      </c>
      <c r="C16">
        <v>9</v>
      </c>
    </row>
    <row r="17" spans="1:10" x14ac:dyDescent="0.3">
      <c r="A17">
        <v>4</v>
      </c>
      <c r="B17">
        <v>2</v>
      </c>
      <c r="C17">
        <v>9</v>
      </c>
    </row>
    <row r="18" spans="1:10" ht="17.25" thickBot="1" x14ac:dyDescent="0.35">
      <c r="A18">
        <v>4</v>
      </c>
      <c r="B18">
        <v>2</v>
      </c>
      <c r="C18">
        <v>9</v>
      </c>
    </row>
    <row r="19" spans="1:10" x14ac:dyDescent="0.3">
      <c r="A19">
        <v>4</v>
      </c>
      <c r="B19">
        <v>3</v>
      </c>
      <c r="C19">
        <v>8</v>
      </c>
      <c r="H19" s="12" t="s">
        <v>28</v>
      </c>
      <c r="I19" s="12" t="s">
        <v>30</v>
      </c>
    </row>
    <row r="20" spans="1:10" x14ac:dyDescent="0.3">
      <c r="A20">
        <v>4</v>
      </c>
      <c r="B20">
        <v>3</v>
      </c>
      <c r="C20">
        <v>8</v>
      </c>
      <c r="H20" s="13">
        <v>1</v>
      </c>
      <c r="I20" s="10">
        <v>7</v>
      </c>
    </row>
    <row r="21" spans="1:10" x14ac:dyDescent="0.3">
      <c r="A21">
        <v>5</v>
      </c>
      <c r="B21">
        <v>3</v>
      </c>
      <c r="C21">
        <v>8</v>
      </c>
      <c r="H21" s="13">
        <v>2</v>
      </c>
      <c r="I21" s="10">
        <v>10</v>
      </c>
    </row>
    <row r="22" spans="1:10" x14ac:dyDescent="0.3">
      <c r="A22">
        <v>5</v>
      </c>
      <c r="B22">
        <v>3</v>
      </c>
      <c r="C22">
        <v>8</v>
      </c>
      <c r="H22" s="13">
        <v>3</v>
      </c>
      <c r="I22" s="10">
        <v>13</v>
      </c>
    </row>
    <row r="23" spans="1:10" x14ac:dyDescent="0.3">
      <c r="A23">
        <v>5</v>
      </c>
      <c r="B23">
        <v>3</v>
      </c>
      <c r="C23">
        <v>8</v>
      </c>
      <c r="H23" s="13">
        <v>4</v>
      </c>
      <c r="I23" s="10">
        <v>13</v>
      </c>
    </row>
    <row r="24" spans="1:10" x14ac:dyDescent="0.3">
      <c r="A24">
        <v>5</v>
      </c>
      <c r="B24">
        <v>3</v>
      </c>
      <c r="C24">
        <v>8</v>
      </c>
      <c r="H24" s="13">
        <v>5</v>
      </c>
      <c r="I24" s="10">
        <v>10</v>
      </c>
    </row>
    <row r="25" spans="1:10" x14ac:dyDescent="0.3">
      <c r="A25">
        <v>5</v>
      </c>
      <c r="B25">
        <v>3</v>
      </c>
      <c r="C25">
        <v>8</v>
      </c>
      <c r="H25" s="13">
        <v>6</v>
      </c>
      <c r="I25" s="10">
        <v>6</v>
      </c>
    </row>
    <row r="26" spans="1:10" x14ac:dyDescent="0.3">
      <c r="A26">
        <v>5</v>
      </c>
      <c r="B26">
        <v>3</v>
      </c>
      <c r="C26">
        <v>8</v>
      </c>
      <c r="H26" s="13">
        <v>7</v>
      </c>
      <c r="I26" s="10">
        <v>4</v>
      </c>
    </row>
    <row r="27" spans="1:10" x14ac:dyDescent="0.3">
      <c r="A27">
        <v>5</v>
      </c>
      <c r="B27">
        <v>3</v>
      </c>
      <c r="C27">
        <v>8</v>
      </c>
      <c r="H27" s="13">
        <v>8</v>
      </c>
      <c r="I27" s="10">
        <v>2</v>
      </c>
    </row>
    <row r="28" spans="1:10" x14ac:dyDescent="0.3">
      <c r="A28">
        <v>5</v>
      </c>
      <c r="B28">
        <v>3</v>
      </c>
      <c r="C28">
        <v>8</v>
      </c>
      <c r="H28" s="13">
        <v>9</v>
      </c>
      <c r="I28" s="10">
        <v>1</v>
      </c>
    </row>
    <row r="29" spans="1:10" x14ac:dyDescent="0.3">
      <c r="A29">
        <v>5</v>
      </c>
      <c r="B29">
        <v>3</v>
      </c>
      <c r="C29">
        <v>8</v>
      </c>
      <c r="H29" s="13">
        <v>10</v>
      </c>
      <c r="I29" s="10">
        <v>0</v>
      </c>
    </row>
    <row r="30" spans="1:10" ht="17.25" thickBot="1" x14ac:dyDescent="0.35">
      <c r="A30">
        <v>5</v>
      </c>
      <c r="B30">
        <v>3</v>
      </c>
      <c r="C30">
        <v>8</v>
      </c>
      <c r="H30" s="11" t="s">
        <v>29</v>
      </c>
      <c r="I30" s="11">
        <v>0</v>
      </c>
    </row>
    <row r="31" spans="1:10" ht="17.25" thickBot="1" x14ac:dyDescent="0.35">
      <c r="A31">
        <v>5</v>
      </c>
      <c r="B31">
        <v>3</v>
      </c>
      <c r="C31">
        <v>8</v>
      </c>
    </row>
    <row r="32" spans="1:10" x14ac:dyDescent="0.3">
      <c r="A32">
        <v>5</v>
      </c>
      <c r="B32">
        <v>4</v>
      </c>
      <c r="C32">
        <v>7</v>
      </c>
      <c r="H32" s="12" t="s">
        <v>28</v>
      </c>
      <c r="I32" s="12" t="s">
        <v>28</v>
      </c>
      <c r="J32" s="12" t="s">
        <v>30</v>
      </c>
    </row>
    <row r="33" spans="1:10" x14ac:dyDescent="0.3">
      <c r="A33">
        <v>5</v>
      </c>
      <c r="B33">
        <v>4</v>
      </c>
      <c r="C33">
        <v>7</v>
      </c>
      <c r="H33" s="13">
        <v>1</v>
      </c>
      <c r="I33" s="13">
        <v>1</v>
      </c>
      <c r="J33" s="10">
        <v>0</v>
      </c>
    </row>
    <row r="34" spans="1:10" x14ac:dyDescent="0.3">
      <c r="A34">
        <v>5</v>
      </c>
      <c r="B34">
        <v>4</v>
      </c>
      <c r="C34">
        <v>7</v>
      </c>
      <c r="H34" s="13">
        <v>2</v>
      </c>
      <c r="I34" s="13">
        <v>2</v>
      </c>
      <c r="J34" s="10">
        <v>1</v>
      </c>
    </row>
    <row r="35" spans="1:10" x14ac:dyDescent="0.3">
      <c r="A35">
        <v>6</v>
      </c>
      <c r="B35">
        <v>4</v>
      </c>
      <c r="C35">
        <v>7</v>
      </c>
      <c r="H35" s="13">
        <v>3</v>
      </c>
      <c r="I35" s="13">
        <v>3</v>
      </c>
      <c r="J35" s="10">
        <v>2</v>
      </c>
    </row>
    <row r="36" spans="1:10" x14ac:dyDescent="0.3">
      <c r="A36">
        <v>6</v>
      </c>
      <c r="B36">
        <v>4</v>
      </c>
      <c r="C36">
        <v>7</v>
      </c>
      <c r="H36" s="13">
        <v>4</v>
      </c>
      <c r="I36" s="13">
        <v>4</v>
      </c>
      <c r="J36" s="10">
        <v>4</v>
      </c>
    </row>
    <row r="37" spans="1:10" x14ac:dyDescent="0.3">
      <c r="A37">
        <v>6</v>
      </c>
      <c r="B37">
        <v>4</v>
      </c>
      <c r="C37">
        <v>7</v>
      </c>
      <c r="H37" s="13">
        <v>5</v>
      </c>
      <c r="I37" s="13">
        <v>5</v>
      </c>
      <c r="J37" s="10">
        <v>6</v>
      </c>
    </row>
    <row r="38" spans="1:10" x14ac:dyDescent="0.3">
      <c r="A38">
        <v>6</v>
      </c>
      <c r="B38">
        <v>4</v>
      </c>
      <c r="C38">
        <v>7</v>
      </c>
      <c r="H38" s="13">
        <v>6</v>
      </c>
      <c r="I38" s="13">
        <v>6</v>
      </c>
      <c r="J38" s="10">
        <v>10</v>
      </c>
    </row>
    <row r="39" spans="1:10" x14ac:dyDescent="0.3">
      <c r="A39">
        <v>6</v>
      </c>
      <c r="B39">
        <v>4</v>
      </c>
      <c r="C39">
        <v>7</v>
      </c>
      <c r="H39" s="13">
        <v>7</v>
      </c>
      <c r="I39" s="13">
        <v>7</v>
      </c>
      <c r="J39" s="10">
        <v>13</v>
      </c>
    </row>
    <row r="40" spans="1:10" x14ac:dyDescent="0.3">
      <c r="A40">
        <v>6</v>
      </c>
      <c r="B40">
        <v>4</v>
      </c>
      <c r="C40">
        <v>7</v>
      </c>
      <c r="H40" s="13">
        <v>8</v>
      </c>
      <c r="I40" s="13">
        <v>8</v>
      </c>
      <c r="J40" s="10">
        <v>13</v>
      </c>
    </row>
    <row r="41" spans="1:10" x14ac:dyDescent="0.3">
      <c r="A41">
        <v>6</v>
      </c>
      <c r="B41">
        <v>4</v>
      </c>
      <c r="C41">
        <v>7</v>
      </c>
      <c r="H41" s="13">
        <v>9</v>
      </c>
      <c r="I41" s="13">
        <v>9</v>
      </c>
      <c r="J41" s="10">
        <v>10</v>
      </c>
    </row>
    <row r="42" spans="1:10" x14ac:dyDescent="0.3">
      <c r="A42">
        <v>6</v>
      </c>
      <c r="B42">
        <v>4</v>
      </c>
      <c r="C42">
        <v>7</v>
      </c>
      <c r="H42" s="13">
        <v>10</v>
      </c>
      <c r="I42" s="13">
        <v>10</v>
      </c>
      <c r="J42" s="10">
        <v>7</v>
      </c>
    </row>
    <row r="43" spans="1:10" ht="17.25" thickBot="1" x14ac:dyDescent="0.35">
      <c r="A43">
        <v>6</v>
      </c>
      <c r="B43">
        <v>4</v>
      </c>
      <c r="C43">
        <v>7</v>
      </c>
      <c r="H43" s="11" t="s">
        <v>29</v>
      </c>
      <c r="I43" s="11" t="s">
        <v>29</v>
      </c>
      <c r="J43" s="11">
        <v>0</v>
      </c>
    </row>
    <row r="44" spans="1:10" x14ac:dyDescent="0.3">
      <c r="A44">
        <v>6</v>
      </c>
      <c r="B44">
        <v>4</v>
      </c>
      <c r="C44">
        <v>7</v>
      </c>
    </row>
    <row r="45" spans="1:10" x14ac:dyDescent="0.3">
      <c r="A45">
        <v>6</v>
      </c>
      <c r="B45">
        <v>5</v>
      </c>
      <c r="C45">
        <v>6</v>
      </c>
    </row>
    <row r="46" spans="1:10" x14ac:dyDescent="0.3">
      <c r="A46">
        <v>6</v>
      </c>
      <c r="B46">
        <v>5</v>
      </c>
      <c r="C46">
        <v>6</v>
      </c>
    </row>
    <row r="47" spans="1:10" x14ac:dyDescent="0.3">
      <c r="A47">
        <v>6</v>
      </c>
      <c r="B47">
        <v>5</v>
      </c>
      <c r="C47">
        <v>6</v>
      </c>
    </row>
    <row r="48" spans="1:10" ht="17.25" thickBot="1" x14ac:dyDescent="0.35">
      <c r="A48">
        <v>6</v>
      </c>
      <c r="B48">
        <v>5</v>
      </c>
      <c r="C48">
        <v>6</v>
      </c>
    </row>
    <row r="49" spans="1:11" x14ac:dyDescent="0.3">
      <c r="A49">
        <v>7</v>
      </c>
      <c r="B49">
        <v>5</v>
      </c>
      <c r="C49">
        <v>6</v>
      </c>
      <c r="F49" s="18" t="s">
        <v>35</v>
      </c>
      <c r="G49" s="18"/>
      <c r="H49" s="18" t="s">
        <v>35</v>
      </c>
      <c r="I49" s="18"/>
      <c r="J49" s="18" t="s">
        <v>35</v>
      </c>
      <c r="K49" s="18"/>
    </row>
    <row r="50" spans="1:11" x14ac:dyDescent="0.3">
      <c r="A50">
        <v>7</v>
      </c>
      <c r="B50">
        <v>5</v>
      </c>
      <c r="C50">
        <v>6</v>
      </c>
      <c r="F50" s="10"/>
      <c r="G50" s="10"/>
      <c r="H50" s="10"/>
      <c r="I50" s="10"/>
      <c r="J50" s="10"/>
      <c r="K50" s="10"/>
    </row>
    <row r="51" spans="1:11" x14ac:dyDescent="0.3">
      <c r="A51">
        <v>7</v>
      </c>
      <c r="B51">
        <v>5</v>
      </c>
      <c r="C51">
        <v>6</v>
      </c>
      <c r="F51" s="19" t="s">
        <v>36</v>
      </c>
      <c r="G51" s="19">
        <v>5.5</v>
      </c>
      <c r="H51" s="19" t="s">
        <v>36</v>
      </c>
      <c r="I51" s="19">
        <v>3.893939393939394</v>
      </c>
      <c r="J51" s="19" t="s">
        <v>36</v>
      </c>
      <c r="K51" s="19">
        <v>7.1060606060606064</v>
      </c>
    </row>
    <row r="52" spans="1:11" x14ac:dyDescent="0.3">
      <c r="A52">
        <v>7</v>
      </c>
      <c r="B52">
        <v>5</v>
      </c>
      <c r="C52">
        <v>6</v>
      </c>
      <c r="F52" s="10" t="s">
        <v>37</v>
      </c>
      <c r="G52" s="10">
        <v>0.23078865497117326</v>
      </c>
      <c r="H52" s="10" t="s">
        <v>37</v>
      </c>
      <c r="I52" s="10">
        <v>0.23763479833431023</v>
      </c>
      <c r="J52" s="10" t="s">
        <v>37</v>
      </c>
      <c r="K52" s="10">
        <v>0.23763479833431034</v>
      </c>
    </row>
    <row r="53" spans="1:11" x14ac:dyDescent="0.3">
      <c r="A53">
        <v>7</v>
      </c>
      <c r="B53">
        <v>5</v>
      </c>
      <c r="C53">
        <v>6</v>
      </c>
      <c r="F53" s="19" t="s">
        <v>38</v>
      </c>
      <c r="G53" s="19">
        <v>5.5</v>
      </c>
      <c r="H53" s="19" t="s">
        <v>38</v>
      </c>
      <c r="I53" s="19">
        <v>4</v>
      </c>
      <c r="J53" s="19" t="s">
        <v>38</v>
      </c>
      <c r="K53" s="19">
        <v>7</v>
      </c>
    </row>
    <row r="54" spans="1:11" x14ac:dyDescent="0.3">
      <c r="A54">
        <v>7</v>
      </c>
      <c r="B54">
        <v>5</v>
      </c>
      <c r="C54">
        <v>6</v>
      </c>
      <c r="F54" s="19" t="s">
        <v>39</v>
      </c>
      <c r="G54" s="19">
        <v>5</v>
      </c>
      <c r="H54" s="19" t="s">
        <v>39</v>
      </c>
      <c r="I54" s="19">
        <v>3</v>
      </c>
      <c r="J54" s="19" t="s">
        <v>39</v>
      </c>
      <c r="K54" s="19">
        <v>8</v>
      </c>
    </row>
    <row r="55" spans="1:11" x14ac:dyDescent="0.3">
      <c r="A55">
        <v>7</v>
      </c>
      <c r="B55">
        <v>6</v>
      </c>
      <c r="C55">
        <v>5</v>
      </c>
      <c r="F55" s="10" t="s">
        <v>40</v>
      </c>
      <c r="G55" s="10">
        <v>1.8749358963400897</v>
      </c>
      <c r="H55" s="10" t="s">
        <v>40</v>
      </c>
      <c r="I55" s="10">
        <v>1.9305542279458578</v>
      </c>
      <c r="J55" s="10" t="s">
        <v>40</v>
      </c>
      <c r="K55" s="10">
        <v>1.9305542279458587</v>
      </c>
    </row>
    <row r="56" spans="1:11" x14ac:dyDescent="0.3">
      <c r="A56">
        <v>7</v>
      </c>
      <c r="B56">
        <v>6</v>
      </c>
      <c r="C56">
        <v>5</v>
      </c>
      <c r="F56" s="10" t="s">
        <v>41</v>
      </c>
      <c r="G56" s="10">
        <v>3.5153846153846153</v>
      </c>
      <c r="H56" s="10" t="s">
        <v>41</v>
      </c>
      <c r="I56" s="10">
        <v>3.7270396270396269</v>
      </c>
      <c r="J56" s="10" t="s">
        <v>41</v>
      </c>
      <c r="K56" s="10">
        <v>3.7270396270396304</v>
      </c>
    </row>
    <row r="57" spans="1:11" x14ac:dyDescent="0.3">
      <c r="A57">
        <v>7</v>
      </c>
      <c r="B57">
        <v>6</v>
      </c>
      <c r="C57">
        <v>5</v>
      </c>
      <c r="F57" s="10" t="s">
        <v>42</v>
      </c>
      <c r="G57" s="10">
        <v>-0.12057925651000589</v>
      </c>
      <c r="H57" s="10" t="s">
        <v>42</v>
      </c>
      <c r="I57" s="10">
        <v>-0.25087802578786844</v>
      </c>
      <c r="J57" s="10" t="s">
        <v>42</v>
      </c>
      <c r="K57" s="10">
        <v>-0.25087802578786667</v>
      </c>
    </row>
    <row r="58" spans="1:11" x14ac:dyDescent="0.3">
      <c r="A58">
        <v>7</v>
      </c>
      <c r="B58">
        <v>6</v>
      </c>
      <c r="C58">
        <v>5</v>
      </c>
      <c r="F58" s="10" t="s">
        <v>43</v>
      </c>
      <c r="G58" s="10">
        <v>-2.8182584471253972E-17</v>
      </c>
      <c r="H58" s="10" t="s">
        <v>43</v>
      </c>
      <c r="I58" s="10">
        <v>0.47221998474658561</v>
      </c>
      <c r="J58" s="10" t="s">
        <v>43</v>
      </c>
      <c r="K58" s="10">
        <v>-0.47221998474658672</v>
      </c>
    </row>
    <row r="59" spans="1:11" x14ac:dyDescent="0.3">
      <c r="A59">
        <v>8</v>
      </c>
      <c r="B59">
        <v>6</v>
      </c>
      <c r="C59">
        <v>5</v>
      </c>
      <c r="F59" s="10" t="s">
        <v>44</v>
      </c>
      <c r="G59" s="10">
        <v>9</v>
      </c>
      <c r="H59" s="10" t="s">
        <v>44</v>
      </c>
      <c r="I59" s="10">
        <v>8</v>
      </c>
      <c r="J59" s="10" t="s">
        <v>44</v>
      </c>
      <c r="K59" s="10">
        <v>8</v>
      </c>
    </row>
    <row r="60" spans="1:11" x14ac:dyDescent="0.3">
      <c r="A60">
        <v>8</v>
      </c>
      <c r="B60">
        <v>6</v>
      </c>
      <c r="C60">
        <v>5</v>
      </c>
      <c r="F60" s="10" t="s">
        <v>45</v>
      </c>
      <c r="G60" s="10">
        <v>1</v>
      </c>
      <c r="H60" s="10" t="s">
        <v>45</v>
      </c>
      <c r="I60" s="10">
        <v>1</v>
      </c>
      <c r="J60" s="10" t="s">
        <v>45</v>
      </c>
      <c r="K60" s="10">
        <v>2</v>
      </c>
    </row>
    <row r="61" spans="1:11" x14ac:dyDescent="0.3">
      <c r="A61">
        <v>8</v>
      </c>
      <c r="B61">
        <v>7</v>
      </c>
      <c r="C61">
        <v>4</v>
      </c>
      <c r="F61" s="10" t="s">
        <v>46</v>
      </c>
      <c r="G61" s="10">
        <v>10</v>
      </c>
      <c r="H61" s="10" t="s">
        <v>46</v>
      </c>
      <c r="I61" s="10">
        <v>9</v>
      </c>
      <c r="J61" s="10" t="s">
        <v>46</v>
      </c>
      <c r="K61" s="10">
        <v>10</v>
      </c>
    </row>
    <row r="62" spans="1:11" x14ac:dyDescent="0.3">
      <c r="A62">
        <v>8</v>
      </c>
      <c r="B62">
        <v>7</v>
      </c>
      <c r="C62">
        <v>4</v>
      </c>
      <c r="F62" s="10" t="s">
        <v>47</v>
      </c>
      <c r="G62" s="10">
        <v>363</v>
      </c>
      <c r="H62" s="10" t="s">
        <v>47</v>
      </c>
      <c r="I62" s="10">
        <v>257</v>
      </c>
      <c r="J62" s="10" t="s">
        <v>47</v>
      </c>
      <c r="K62" s="10">
        <v>469</v>
      </c>
    </row>
    <row r="63" spans="1:11" ht="17.25" thickBot="1" x14ac:dyDescent="0.35">
      <c r="A63">
        <v>8</v>
      </c>
      <c r="B63">
        <v>7</v>
      </c>
      <c r="C63">
        <v>4</v>
      </c>
      <c r="F63" s="11" t="s">
        <v>48</v>
      </c>
      <c r="G63" s="11">
        <v>66</v>
      </c>
      <c r="H63" s="11" t="s">
        <v>48</v>
      </c>
      <c r="I63" s="11">
        <v>66</v>
      </c>
      <c r="J63" s="11" t="s">
        <v>48</v>
      </c>
      <c r="K63" s="11">
        <v>66</v>
      </c>
    </row>
    <row r="64" spans="1:11" x14ac:dyDescent="0.3">
      <c r="A64">
        <v>9</v>
      </c>
      <c r="B64">
        <v>7</v>
      </c>
      <c r="C64">
        <v>4</v>
      </c>
    </row>
    <row r="65" spans="1:3" x14ac:dyDescent="0.3">
      <c r="A65">
        <v>9</v>
      </c>
      <c r="B65">
        <v>8</v>
      </c>
      <c r="C65">
        <v>3</v>
      </c>
    </row>
    <row r="66" spans="1:3" x14ac:dyDescent="0.3">
      <c r="A66">
        <v>9</v>
      </c>
      <c r="B66">
        <v>8</v>
      </c>
      <c r="C66">
        <v>3</v>
      </c>
    </row>
    <row r="67" spans="1:3" x14ac:dyDescent="0.3">
      <c r="A67">
        <v>10</v>
      </c>
      <c r="B67">
        <v>9</v>
      </c>
      <c r="C67">
        <v>2</v>
      </c>
    </row>
  </sheetData>
  <sortState ref="I33:I42">
    <sortCondition ref="I33"/>
  </sortState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"/>
  <sheetViews>
    <sheetView workbookViewId="0">
      <pane xSplit="1" topLeftCell="B1" activePane="topRight" state="frozen"/>
      <selection pane="topRight" activeCell="H32" sqref="H32"/>
    </sheetView>
  </sheetViews>
  <sheetFormatPr defaultRowHeight="16.5" x14ac:dyDescent="0.3"/>
  <cols>
    <col min="5" max="5" width="14.875" bestFit="1" customWidth="1"/>
  </cols>
  <sheetData>
    <row r="1" spans="1:7" x14ac:dyDescent="0.3">
      <c r="A1" t="s">
        <v>51</v>
      </c>
    </row>
    <row r="2" spans="1:7" x14ac:dyDescent="0.3">
      <c r="A2" s="17">
        <v>150</v>
      </c>
      <c r="B2" s="17"/>
      <c r="C2" s="17"/>
      <c r="D2" s="17"/>
    </row>
    <row r="3" spans="1:7" x14ac:dyDescent="0.3">
      <c r="A3" s="17">
        <v>212</v>
      </c>
      <c r="B3" s="17"/>
      <c r="C3" s="17"/>
      <c r="D3" s="17"/>
    </row>
    <row r="4" spans="1:7" x14ac:dyDescent="0.3">
      <c r="A4" s="17">
        <v>192</v>
      </c>
      <c r="B4" s="17"/>
      <c r="C4" s="17"/>
      <c r="D4" s="17"/>
      <c r="E4" s="26" t="s">
        <v>52</v>
      </c>
      <c r="F4" s="26">
        <f>QUARTILE($A$2:$A$378,1)</f>
        <v>227</v>
      </c>
    </row>
    <row r="5" spans="1:7" x14ac:dyDescent="0.3">
      <c r="A5" s="17">
        <v>170</v>
      </c>
      <c r="B5" s="17"/>
      <c r="C5" s="17"/>
      <c r="D5" s="17"/>
      <c r="E5" s="26" t="s">
        <v>53</v>
      </c>
      <c r="F5" s="26">
        <f>QUARTILE($A$2:$A$378,2)</f>
        <v>264</v>
      </c>
    </row>
    <row r="6" spans="1:7" x14ac:dyDescent="0.3">
      <c r="A6" s="17">
        <v>225</v>
      </c>
      <c r="B6" s="17"/>
      <c r="C6" s="17"/>
      <c r="D6" s="17"/>
      <c r="E6" s="26" t="s">
        <v>54</v>
      </c>
      <c r="F6" s="26">
        <f>QUARTILE($A$2:$A$378,3)</f>
        <v>306</v>
      </c>
    </row>
    <row r="7" spans="1:7" x14ac:dyDescent="0.3">
      <c r="A7" s="17">
        <v>219</v>
      </c>
      <c r="B7" s="17"/>
      <c r="C7" s="17"/>
      <c r="D7" s="17"/>
      <c r="E7" s="26" t="s">
        <v>55</v>
      </c>
      <c r="F7" s="26">
        <f>F6-F4</f>
        <v>79</v>
      </c>
    </row>
    <row r="8" spans="1:7" x14ac:dyDescent="0.3">
      <c r="A8" s="17">
        <v>219</v>
      </c>
      <c r="B8" s="17"/>
      <c r="C8" s="17"/>
      <c r="D8" s="17"/>
      <c r="E8" s="26" t="s">
        <v>56</v>
      </c>
      <c r="F8" s="26">
        <f>F7*1.5</f>
        <v>118.5</v>
      </c>
    </row>
    <row r="9" spans="1:7" x14ac:dyDescent="0.3">
      <c r="A9" s="17">
        <v>197</v>
      </c>
      <c r="B9" s="17"/>
      <c r="C9" s="17"/>
      <c r="D9" s="17"/>
    </row>
    <row r="10" spans="1:7" x14ac:dyDescent="0.3">
      <c r="A10" s="17">
        <v>182</v>
      </c>
      <c r="B10" s="17"/>
      <c r="C10" s="17"/>
      <c r="D10" s="17"/>
    </row>
    <row r="11" spans="1:7" x14ac:dyDescent="0.3">
      <c r="A11" s="17">
        <v>167</v>
      </c>
      <c r="B11" s="17"/>
      <c r="C11" s="17"/>
      <c r="D11" s="17"/>
      <c r="E11" t="s">
        <v>58</v>
      </c>
      <c r="F11">
        <f>F6+F8</f>
        <v>424.5</v>
      </c>
      <c r="G11">
        <v>420</v>
      </c>
    </row>
    <row r="12" spans="1:7" x14ac:dyDescent="0.3">
      <c r="A12" s="17">
        <v>162</v>
      </c>
      <c r="B12" s="17"/>
      <c r="C12" s="17"/>
      <c r="D12" s="17"/>
      <c r="E12" t="s">
        <v>57</v>
      </c>
      <c r="F12">
        <f>F4-F8</f>
        <v>108.5</v>
      </c>
      <c r="G12">
        <v>150</v>
      </c>
    </row>
    <row r="13" spans="1:7" x14ac:dyDescent="0.3">
      <c r="A13" s="17">
        <v>246</v>
      </c>
      <c r="B13" s="17"/>
      <c r="C13" s="17"/>
      <c r="D13" s="17"/>
    </row>
    <row r="14" spans="1:7" x14ac:dyDescent="0.3">
      <c r="A14" s="17">
        <v>202</v>
      </c>
      <c r="B14" s="17"/>
      <c r="C14" s="17"/>
      <c r="D14" s="17"/>
    </row>
    <row r="15" spans="1:7" ht="17.25" thickBot="1" x14ac:dyDescent="0.35">
      <c r="A15" s="17">
        <v>224</v>
      </c>
      <c r="B15" s="17"/>
      <c r="C15" s="17"/>
      <c r="D15" s="17"/>
    </row>
    <row r="16" spans="1:7" x14ac:dyDescent="0.3">
      <c r="A16" s="17">
        <v>215</v>
      </c>
      <c r="B16" s="17"/>
      <c r="C16" s="17"/>
      <c r="D16" s="17"/>
      <c r="E16" s="18" t="s">
        <v>35</v>
      </c>
      <c r="F16" s="18"/>
    </row>
    <row r="17" spans="1:6" x14ac:dyDescent="0.3">
      <c r="A17" s="17">
        <v>200</v>
      </c>
      <c r="B17" s="17"/>
      <c r="C17" s="17"/>
      <c r="D17" s="17"/>
      <c r="E17" s="10"/>
      <c r="F17" s="10"/>
    </row>
    <row r="18" spans="1:6" x14ac:dyDescent="0.3">
      <c r="A18" s="17">
        <v>198</v>
      </c>
      <c r="B18" s="17"/>
      <c r="C18" s="17"/>
      <c r="D18" s="17"/>
      <c r="E18" s="10" t="s">
        <v>36</v>
      </c>
      <c r="F18" s="10">
        <v>268.27320954907162</v>
      </c>
    </row>
    <row r="19" spans="1:6" x14ac:dyDescent="0.3">
      <c r="A19" s="17">
        <v>185</v>
      </c>
      <c r="B19" s="17"/>
      <c r="C19" s="17"/>
      <c r="D19" s="17"/>
      <c r="E19" s="10" t="s">
        <v>37</v>
      </c>
      <c r="F19" s="10">
        <v>2.887626320737855</v>
      </c>
    </row>
    <row r="20" spans="1:6" x14ac:dyDescent="0.3">
      <c r="A20" s="17">
        <v>177</v>
      </c>
      <c r="B20" s="17"/>
      <c r="C20" s="17"/>
      <c r="D20" s="17"/>
      <c r="E20" s="10" t="s">
        <v>38</v>
      </c>
      <c r="F20" s="10">
        <v>264</v>
      </c>
    </row>
    <row r="21" spans="1:6" x14ac:dyDescent="0.3">
      <c r="A21" s="17">
        <v>174</v>
      </c>
      <c r="B21" s="17"/>
      <c r="C21" s="17"/>
      <c r="D21" s="17"/>
      <c r="E21" s="10" t="s">
        <v>39</v>
      </c>
      <c r="F21" s="10">
        <v>308</v>
      </c>
    </row>
    <row r="22" spans="1:6" x14ac:dyDescent="0.3">
      <c r="A22" s="17">
        <v>174</v>
      </c>
      <c r="B22" s="17"/>
      <c r="C22" s="17"/>
      <c r="D22" s="17"/>
      <c r="E22" s="10" t="s">
        <v>40</v>
      </c>
      <c r="F22" s="10">
        <v>56.06756134003156</v>
      </c>
    </row>
    <row r="23" spans="1:6" x14ac:dyDescent="0.3">
      <c r="A23" s="17">
        <v>173</v>
      </c>
      <c r="B23" s="17"/>
      <c r="C23" s="17"/>
      <c r="D23" s="17"/>
      <c r="E23" s="10" t="s">
        <v>41</v>
      </c>
      <c r="F23" s="10">
        <v>3143.5714346182017</v>
      </c>
    </row>
    <row r="24" spans="1:6" x14ac:dyDescent="0.3">
      <c r="A24" s="17">
        <v>171</v>
      </c>
      <c r="B24" s="17"/>
      <c r="C24" s="17"/>
      <c r="D24" s="17"/>
      <c r="E24" s="10" t="s">
        <v>42</v>
      </c>
      <c r="F24" s="10">
        <v>3.4972577287005979E-2</v>
      </c>
    </row>
    <row r="25" spans="1:6" x14ac:dyDescent="0.3">
      <c r="A25" s="17">
        <v>171</v>
      </c>
      <c r="B25" s="17"/>
      <c r="C25" s="17"/>
      <c r="D25" s="17"/>
      <c r="E25" s="10" t="s">
        <v>43</v>
      </c>
      <c r="F25" s="10">
        <v>0.29169048370594847</v>
      </c>
    </row>
    <row r="26" spans="1:6" x14ac:dyDescent="0.3">
      <c r="A26" s="17">
        <v>170</v>
      </c>
      <c r="B26" s="17"/>
      <c r="C26" s="17"/>
      <c r="D26" s="17"/>
      <c r="E26" s="10" t="s">
        <v>44</v>
      </c>
      <c r="F26" s="10">
        <v>360</v>
      </c>
    </row>
    <row r="27" spans="1:6" x14ac:dyDescent="0.3">
      <c r="A27" s="17">
        <v>170</v>
      </c>
      <c r="B27" s="17"/>
      <c r="C27" s="17"/>
      <c r="D27" s="17"/>
      <c r="E27" s="10" t="s">
        <v>45</v>
      </c>
      <c r="F27" s="10">
        <v>90</v>
      </c>
    </row>
    <row r="28" spans="1:6" x14ac:dyDescent="0.3">
      <c r="A28" s="17">
        <v>168</v>
      </c>
      <c r="B28" s="17"/>
      <c r="C28" s="17"/>
      <c r="D28" s="17"/>
      <c r="E28" s="10" t="s">
        <v>46</v>
      </c>
      <c r="F28" s="10">
        <v>450</v>
      </c>
    </row>
    <row r="29" spans="1:6" x14ac:dyDescent="0.3">
      <c r="A29" s="17">
        <v>165</v>
      </c>
      <c r="B29" s="17"/>
      <c r="C29" s="17"/>
      <c r="D29" s="17"/>
      <c r="E29" s="10" t="s">
        <v>47</v>
      </c>
      <c r="F29" s="10">
        <v>101139</v>
      </c>
    </row>
    <row r="30" spans="1:6" x14ac:dyDescent="0.3">
      <c r="A30" s="17">
        <v>164</v>
      </c>
      <c r="B30" s="17"/>
      <c r="C30" s="17"/>
      <c r="D30" s="17"/>
      <c r="E30" s="10" t="s">
        <v>48</v>
      </c>
      <c r="F30" s="10">
        <v>377</v>
      </c>
    </row>
    <row r="31" spans="1:6" x14ac:dyDescent="0.3">
      <c r="A31" s="17">
        <v>162</v>
      </c>
      <c r="B31" s="17"/>
      <c r="C31" s="17"/>
      <c r="D31" s="17"/>
      <c r="E31" s="19" t="s">
        <v>91</v>
      </c>
      <c r="F31" s="19">
        <v>420</v>
      </c>
    </row>
    <row r="32" spans="1:6" ht="17.25" thickBot="1" x14ac:dyDescent="0.35">
      <c r="A32" s="17">
        <v>162</v>
      </c>
      <c r="B32" s="17"/>
      <c r="C32" s="17"/>
      <c r="D32" s="17"/>
      <c r="E32" s="41" t="s">
        <v>92</v>
      </c>
      <c r="F32" s="41">
        <v>150</v>
      </c>
    </row>
    <row r="33" spans="1:4" x14ac:dyDescent="0.3">
      <c r="A33" s="17">
        <v>159</v>
      </c>
      <c r="B33" s="17"/>
      <c r="C33" s="17"/>
      <c r="D33" s="17"/>
    </row>
    <row r="34" spans="1:4" x14ac:dyDescent="0.3">
      <c r="A34" s="17">
        <v>158</v>
      </c>
      <c r="B34" s="17"/>
      <c r="C34" s="17"/>
      <c r="D34" s="17"/>
    </row>
    <row r="35" spans="1:4" x14ac:dyDescent="0.3">
      <c r="A35" s="17">
        <v>285</v>
      </c>
      <c r="B35" s="17"/>
      <c r="C35" s="17"/>
      <c r="D35" s="17"/>
    </row>
    <row r="36" spans="1:4" x14ac:dyDescent="0.3">
      <c r="A36" s="17">
        <v>264</v>
      </c>
      <c r="B36" s="17"/>
      <c r="C36" s="17"/>
      <c r="D36" s="17"/>
    </row>
    <row r="37" spans="1:4" x14ac:dyDescent="0.3">
      <c r="A37" s="17">
        <v>230</v>
      </c>
      <c r="B37" s="17"/>
      <c r="C37" s="17"/>
      <c r="D37" s="17"/>
    </row>
    <row r="38" spans="1:4" x14ac:dyDescent="0.3">
      <c r="A38" s="17">
        <v>188</v>
      </c>
      <c r="B38" s="17"/>
      <c r="C38" s="17"/>
      <c r="D38" s="17"/>
    </row>
    <row r="39" spans="1:4" x14ac:dyDescent="0.3">
      <c r="A39" s="17">
        <v>237</v>
      </c>
      <c r="B39" s="17"/>
      <c r="C39" s="17"/>
      <c r="D39" s="17"/>
    </row>
    <row r="40" spans="1:4" x14ac:dyDescent="0.3">
      <c r="A40" s="17">
        <v>236</v>
      </c>
      <c r="B40" s="17"/>
      <c r="C40" s="17"/>
      <c r="D40" s="17"/>
    </row>
    <row r="41" spans="1:4" x14ac:dyDescent="0.3">
      <c r="A41" s="17">
        <v>251</v>
      </c>
      <c r="B41" s="17"/>
      <c r="C41" s="17"/>
      <c r="D41" s="17"/>
    </row>
    <row r="42" spans="1:4" x14ac:dyDescent="0.3">
      <c r="A42" s="17">
        <v>248</v>
      </c>
      <c r="B42" s="17"/>
      <c r="C42" s="17"/>
      <c r="D42" s="17"/>
    </row>
    <row r="43" spans="1:4" x14ac:dyDescent="0.3">
      <c r="A43" s="17">
        <v>220</v>
      </c>
      <c r="B43" s="17"/>
      <c r="C43" s="17"/>
      <c r="D43" s="17"/>
    </row>
    <row r="44" spans="1:4" x14ac:dyDescent="0.3">
      <c r="A44" s="17">
        <v>243</v>
      </c>
      <c r="B44" s="17"/>
      <c r="C44" s="17"/>
      <c r="D44" s="17"/>
    </row>
    <row r="45" spans="1:4" x14ac:dyDescent="0.3">
      <c r="A45" s="17">
        <v>243</v>
      </c>
      <c r="B45" s="17"/>
      <c r="C45" s="17"/>
      <c r="D45" s="17"/>
    </row>
    <row r="46" spans="1:4" x14ac:dyDescent="0.3">
      <c r="A46" s="17">
        <v>240</v>
      </c>
      <c r="B46" s="17"/>
      <c r="C46" s="17"/>
      <c r="D46" s="17"/>
    </row>
    <row r="47" spans="1:4" x14ac:dyDescent="0.3">
      <c r="A47" s="17">
        <v>231</v>
      </c>
      <c r="B47" s="17"/>
      <c r="C47" s="17"/>
      <c r="D47" s="17"/>
    </row>
    <row r="48" spans="1:4" x14ac:dyDescent="0.3">
      <c r="A48" s="17">
        <v>225</v>
      </c>
      <c r="B48" s="17"/>
      <c r="C48" s="17"/>
      <c r="D48" s="17"/>
    </row>
    <row r="49" spans="1:4" x14ac:dyDescent="0.3">
      <c r="A49" s="17">
        <v>221</v>
      </c>
      <c r="B49" s="17"/>
      <c r="C49" s="17"/>
      <c r="D49" s="17"/>
    </row>
    <row r="50" spans="1:4" x14ac:dyDescent="0.3">
      <c r="A50" s="17">
        <v>221</v>
      </c>
      <c r="B50" s="17"/>
      <c r="C50" s="17"/>
      <c r="D50" s="17"/>
    </row>
    <row r="51" spans="1:4" x14ac:dyDescent="0.3">
      <c r="A51" s="17">
        <v>210</v>
      </c>
      <c r="B51" s="17"/>
      <c r="C51" s="17"/>
      <c r="D51" s="17"/>
    </row>
    <row r="52" spans="1:4" x14ac:dyDescent="0.3">
      <c r="A52" s="17">
        <v>204</v>
      </c>
      <c r="B52" s="17"/>
      <c r="C52" s="17"/>
      <c r="D52" s="17"/>
    </row>
    <row r="53" spans="1:4" x14ac:dyDescent="0.3">
      <c r="A53" s="17">
        <v>197</v>
      </c>
      <c r="B53" s="17"/>
      <c r="C53" s="17"/>
      <c r="D53" s="17"/>
    </row>
    <row r="54" spans="1:4" x14ac:dyDescent="0.3">
      <c r="A54" s="17">
        <v>182</v>
      </c>
      <c r="B54" s="17"/>
      <c r="C54" s="17"/>
      <c r="D54" s="17"/>
    </row>
    <row r="55" spans="1:4" x14ac:dyDescent="0.3">
      <c r="A55" s="17">
        <v>200</v>
      </c>
      <c r="B55" s="17"/>
      <c r="C55" s="17"/>
      <c r="D55" s="17"/>
    </row>
    <row r="56" spans="1:4" x14ac:dyDescent="0.3">
      <c r="A56" s="17">
        <v>240</v>
      </c>
      <c r="B56" s="17"/>
      <c r="C56" s="17"/>
      <c r="D56" s="17"/>
    </row>
    <row r="57" spans="1:4" x14ac:dyDescent="0.3">
      <c r="A57" s="17">
        <v>192</v>
      </c>
      <c r="B57" s="17"/>
      <c r="C57" s="17"/>
      <c r="D57" s="17"/>
    </row>
    <row r="58" spans="1:4" x14ac:dyDescent="0.3">
      <c r="A58" s="17">
        <v>222</v>
      </c>
      <c r="B58" s="17"/>
      <c r="C58" s="17"/>
      <c r="D58" s="17"/>
    </row>
    <row r="59" spans="1:4" x14ac:dyDescent="0.3">
      <c r="A59" s="17">
        <v>213</v>
      </c>
      <c r="B59" s="17"/>
      <c r="C59" s="17"/>
      <c r="D59" s="17"/>
    </row>
    <row r="60" spans="1:4" x14ac:dyDescent="0.3">
      <c r="A60" s="17">
        <v>285</v>
      </c>
      <c r="B60" s="17"/>
      <c r="C60" s="17"/>
      <c r="D60" s="17"/>
    </row>
    <row r="61" spans="1:4" x14ac:dyDescent="0.3">
      <c r="A61" s="17">
        <v>190</v>
      </c>
      <c r="B61" s="17"/>
      <c r="C61" s="17"/>
      <c r="D61" s="17"/>
    </row>
    <row r="62" spans="1:4" x14ac:dyDescent="0.3">
      <c r="A62" s="17">
        <v>249</v>
      </c>
      <c r="B62" s="17"/>
      <c r="C62" s="17"/>
      <c r="D62" s="17"/>
    </row>
    <row r="63" spans="1:4" x14ac:dyDescent="0.3">
      <c r="A63" s="17">
        <v>240</v>
      </c>
      <c r="B63" s="17"/>
      <c r="C63" s="17"/>
      <c r="D63" s="17"/>
    </row>
    <row r="64" spans="1:4" x14ac:dyDescent="0.3">
      <c r="A64" s="17">
        <v>234</v>
      </c>
      <c r="B64" s="17"/>
      <c r="C64" s="17"/>
      <c r="D64" s="17"/>
    </row>
    <row r="65" spans="1:4" x14ac:dyDescent="0.3">
      <c r="A65" s="17">
        <v>234</v>
      </c>
      <c r="B65" s="17"/>
      <c r="C65" s="17"/>
      <c r="D65" s="17"/>
    </row>
    <row r="66" spans="1:4" x14ac:dyDescent="0.3">
      <c r="A66" s="17">
        <v>231</v>
      </c>
      <c r="B66" s="17"/>
      <c r="C66" s="17"/>
      <c r="D66" s="17"/>
    </row>
    <row r="67" spans="1:4" x14ac:dyDescent="0.3">
      <c r="A67" s="17">
        <v>230</v>
      </c>
      <c r="B67" s="17"/>
      <c r="C67" s="17"/>
      <c r="D67" s="17"/>
    </row>
    <row r="68" spans="1:4" x14ac:dyDescent="0.3">
      <c r="A68" s="17">
        <v>228</v>
      </c>
      <c r="B68" s="17"/>
      <c r="C68" s="17"/>
      <c r="D68" s="17"/>
    </row>
    <row r="69" spans="1:4" x14ac:dyDescent="0.3">
      <c r="A69" s="17">
        <v>228</v>
      </c>
      <c r="B69" s="17"/>
      <c r="C69" s="17"/>
      <c r="D69" s="17"/>
    </row>
    <row r="70" spans="1:4" x14ac:dyDescent="0.3">
      <c r="A70" s="17">
        <v>227</v>
      </c>
      <c r="B70" s="17"/>
      <c r="C70" s="17"/>
      <c r="D70" s="17"/>
    </row>
    <row r="71" spans="1:4" x14ac:dyDescent="0.3">
      <c r="A71" s="17">
        <v>227</v>
      </c>
      <c r="B71" s="17"/>
      <c r="C71" s="17"/>
      <c r="D71" s="17"/>
    </row>
    <row r="72" spans="1:4" x14ac:dyDescent="0.3">
      <c r="A72" s="17">
        <v>224</v>
      </c>
      <c r="B72" s="17"/>
      <c r="C72" s="17"/>
      <c r="D72" s="17"/>
    </row>
    <row r="73" spans="1:4" x14ac:dyDescent="0.3">
      <c r="A73" s="17">
        <v>218</v>
      </c>
      <c r="B73" s="17"/>
      <c r="C73" s="17"/>
      <c r="D73" s="17"/>
    </row>
    <row r="74" spans="1:4" x14ac:dyDescent="0.3">
      <c r="A74" s="17">
        <v>213</v>
      </c>
      <c r="B74" s="17"/>
      <c r="C74" s="17"/>
      <c r="D74" s="17"/>
    </row>
    <row r="75" spans="1:4" x14ac:dyDescent="0.3">
      <c r="A75" s="17">
        <v>213</v>
      </c>
      <c r="B75" s="17"/>
      <c r="C75" s="17"/>
      <c r="D75" s="17"/>
    </row>
    <row r="76" spans="1:4" x14ac:dyDescent="0.3">
      <c r="A76" s="17">
        <v>209</v>
      </c>
      <c r="B76" s="17"/>
      <c r="C76" s="17"/>
      <c r="D76" s="17"/>
    </row>
    <row r="77" spans="1:4" x14ac:dyDescent="0.3">
      <c r="A77" s="17">
        <v>207</v>
      </c>
      <c r="B77" s="17"/>
      <c r="C77" s="17"/>
      <c r="D77" s="17"/>
    </row>
    <row r="78" spans="1:4" x14ac:dyDescent="0.3">
      <c r="A78" s="17">
        <v>206</v>
      </c>
      <c r="B78" s="17"/>
      <c r="C78" s="17"/>
      <c r="D78" s="17"/>
    </row>
    <row r="79" spans="1:4" x14ac:dyDescent="0.3">
      <c r="A79" s="17">
        <v>204</v>
      </c>
      <c r="B79" s="17"/>
      <c r="C79" s="17"/>
      <c r="D79" s="17"/>
    </row>
    <row r="80" spans="1:4" x14ac:dyDescent="0.3">
      <c r="A80" s="17">
        <v>204</v>
      </c>
      <c r="B80" s="17"/>
      <c r="C80" s="17"/>
      <c r="D80" s="17"/>
    </row>
    <row r="81" spans="1:4" x14ac:dyDescent="0.3">
      <c r="A81" s="17">
        <v>201</v>
      </c>
      <c r="B81" s="17"/>
      <c r="C81" s="17"/>
      <c r="D81" s="17"/>
    </row>
    <row r="82" spans="1:4" x14ac:dyDescent="0.3">
      <c r="A82" s="17">
        <v>200</v>
      </c>
      <c r="B82" s="17"/>
      <c r="C82" s="17"/>
      <c r="D82" s="17"/>
    </row>
    <row r="83" spans="1:4" x14ac:dyDescent="0.3">
      <c r="A83" s="17">
        <v>197</v>
      </c>
      <c r="B83" s="17"/>
      <c r="C83" s="17"/>
      <c r="D83" s="17"/>
    </row>
    <row r="84" spans="1:4" x14ac:dyDescent="0.3">
      <c r="A84" s="17">
        <v>276</v>
      </c>
      <c r="B84" s="17"/>
      <c r="C84" s="17"/>
      <c r="D84" s="17"/>
    </row>
    <row r="85" spans="1:4" x14ac:dyDescent="0.3">
      <c r="A85" s="17">
        <v>255</v>
      </c>
      <c r="B85" s="17"/>
      <c r="C85" s="17"/>
      <c r="D85" s="17"/>
    </row>
    <row r="86" spans="1:4" x14ac:dyDescent="0.3">
      <c r="A86" s="17">
        <v>250</v>
      </c>
      <c r="B86" s="17"/>
      <c r="C86" s="17"/>
      <c r="D86" s="17"/>
    </row>
    <row r="87" spans="1:4" x14ac:dyDescent="0.3">
      <c r="A87" s="17">
        <v>278</v>
      </c>
      <c r="B87" s="17"/>
      <c r="C87" s="17"/>
      <c r="D87" s="17"/>
    </row>
    <row r="88" spans="1:4" x14ac:dyDescent="0.3">
      <c r="A88" s="17">
        <v>267</v>
      </c>
      <c r="B88" s="17"/>
      <c r="C88" s="17"/>
      <c r="D88" s="17"/>
    </row>
    <row r="89" spans="1:4" x14ac:dyDescent="0.3">
      <c r="A89" s="17">
        <v>263</v>
      </c>
      <c r="B89" s="17"/>
      <c r="C89" s="17"/>
      <c r="D89" s="17"/>
    </row>
    <row r="90" spans="1:4" x14ac:dyDescent="0.3">
      <c r="A90" s="17">
        <v>261</v>
      </c>
      <c r="B90" s="17"/>
      <c r="C90" s="17"/>
      <c r="D90" s="17"/>
    </row>
    <row r="91" spans="1:4" x14ac:dyDescent="0.3">
      <c r="A91" s="17">
        <v>242</v>
      </c>
      <c r="B91" s="17"/>
      <c r="C91" s="17"/>
      <c r="D91" s="17"/>
    </row>
    <row r="92" spans="1:4" x14ac:dyDescent="0.3">
      <c r="A92" s="17">
        <v>236</v>
      </c>
      <c r="B92" s="17"/>
      <c r="C92" s="17"/>
      <c r="D92" s="17"/>
    </row>
    <row r="93" spans="1:4" x14ac:dyDescent="0.3">
      <c r="A93" s="17">
        <v>213</v>
      </c>
      <c r="B93" s="17"/>
      <c r="C93" s="17"/>
      <c r="D93" s="17"/>
    </row>
    <row r="94" spans="1:4" x14ac:dyDescent="0.3">
      <c r="A94" s="17">
        <v>210</v>
      </c>
      <c r="B94" s="17"/>
      <c r="C94" s="17"/>
      <c r="D94" s="17"/>
    </row>
    <row r="95" spans="1:4" x14ac:dyDescent="0.3">
      <c r="A95" s="17">
        <v>339</v>
      </c>
      <c r="B95" s="17"/>
      <c r="C95" s="17"/>
      <c r="D95" s="17"/>
    </row>
    <row r="96" spans="1:4" x14ac:dyDescent="0.3">
      <c r="A96" s="17">
        <v>284</v>
      </c>
      <c r="B96" s="17"/>
      <c r="C96" s="17"/>
      <c r="D96" s="17"/>
    </row>
    <row r="97" spans="1:4" x14ac:dyDescent="0.3">
      <c r="A97" s="17">
        <v>278</v>
      </c>
      <c r="B97" s="17"/>
      <c r="C97" s="17"/>
      <c r="D97" s="17"/>
    </row>
    <row r="98" spans="1:4" x14ac:dyDescent="0.3">
      <c r="A98" s="17">
        <v>275</v>
      </c>
      <c r="B98" s="17"/>
      <c r="C98" s="17"/>
      <c r="D98" s="17"/>
    </row>
    <row r="99" spans="1:4" x14ac:dyDescent="0.3">
      <c r="A99" s="17">
        <v>255</v>
      </c>
      <c r="B99" s="17"/>
      <c r="C99" s="17"/>
      <c r="D99" s="17"/>
    </row>
    <row r="100" spans="1:4" x14ac:dyDescent="0.3">
      <c r="A100" s="17">
        <v>255</v>
      </c>
      <c r="B100" s="17"/>
      <c r="C100" s="17"/>
      <c r="D100" s="17"/>
    </row>
    <row r="101" spans="1:4" x14ac:dyDescent="0.3">
      <c r="A101" s="17">
        <v>248</v>
      </c>
      <c r="B101" s="17"/>
      <c r="C101" s="17"/>
      <c r="D101" s="17"/>
    </row>
    <row r="102" spans="1:4" x14ac:dyDescent="0.3">
      <c r="A102" s="17">
        <v>248</v>
      </c>
      <c r="B102" s="17"/>
      <c r="C102" s="17"/>
      <c r="D102" s="17"/>
    </row>
    <row r="103" spans="1:4" x14ac:dyDescent="0.3">
      <c r="A103" s="17">
        <v>245</v>
      </c>
      <c r="B103" s="17"/>
      <c r="C103" s="17"/>
      <c r="D103" s="17"/>
    </row>
    <row r="104" spans="1:4" x14ac:dyDescent="0.3">
      <c r="A104" s="17">
        <v>245</v>
      </c>
      <c r="B104" s="17"/>
      <c r="C104" s="17"/>
      <c r="D104" s="17"/>
    </row>
    <row r="105" spans="1:4" x14ac:dyDescent="0.3">
      <c r="A105" s="17">
        <v>231</v>
      </c>
      <c r="B105" s="17"/>
      <c r="C105" s="17"/>
      <c r="D105" s="17"/>
    </row>
    <row r="106" spans="1:4" x14ac:dyDescent="0.3">
      <c r="A106" s="17">
        <v>231</v>
      </c>
      <c r="B106" s="17"/>
      <c r="C106" s="17"/>
      <c r="D106" s="17"/>
    </row>
    <row r="107" spans="1:4" x14ac:dyDescent="0.3">
      <c r="A107" s="17">
        <v>225</v>
      </c>
      <c r="B107" s="17"/>
      <c r="C107" s="17"/>
      <c r="D107" s="17"/>
    </row>
    <row r="108" spans="1:4" x14ac:dyDescent="0.3">
      <c r="A108" s="17">
        <v>221</v>
      </c>
      <c r="B108" s="17"/>
      <c r="C108" s="17"/>
      <c r="D108" s="17"/>
    </row>
    <row r="109" spans="1:4" x14ac:dyDescent="0.3">
      <c r="A109" s="17">
        <v>216</v>
      </c>
      <c r="B109" s="17"/>
      <c r="C109" s="17"/>
      <c r="D109" s="17"/>
    </row>
    <row r="110" spans="1:4" x14ac:dyDescent="0.3">
      <c r="A110" s="17">
        <v>215</v>
      </c>
      <c r="B110" s="17"/>
      <c r="C110" s="17"/>
      <c r="D110" s="17"/>
    </row>
    <row r="111" spans="1:4" x14ac:dyDescent="0.3">
      <c r="A111" s="17">
        <v>212</v>
      </c>
      <c r="B111" s="17"/>
      <c r="C111" s="17"/>
      <c r="D111" s="17"/>
    </row>
    <row r="112" spans="1:4" x14ac:dyDescent="0.3">
      <c r="A112" s="17">
        <v>209</v>
      </c>
      <c r="B112" s="17"/>
      <c r="C112" s="17"/>
      <c r="D112" s="17"/>
    </row>
    <row r="113" spans="1:4" x14ac:dyDescent="0.3">
      <c r="A113" s="17">
        <v>209</v>
      </c>
      <c r="B113" s="17"/>
      <c r="C113" s="17"/>
      <c r="D113" s="17"/>
    </row>
    <row r="114" spans="1:4" x14ac:dyDescent="0.3">
      <c r="A114" s="17">
        <v>260</v>
      </c>
      <c r="B114" s="17"/>
      <c r="C114" s="17"/>
      <c r="D114" s="17"/>
    </row>
    <row r="115" spans="1:4" x14ac:dyDescent="0.3">
      <c r="A115" s="17">
        <v>230</v>
      </c>
      <c r="B115" s="17"/>
      <c r="C115" s="17"/>
      <c r="D115" s="17"/>
    </row>
    <row r="116" spans="1:4" x14ac:dyDescent="0.3">
      <c r="A116" s="17">
        <v>291</v>
      </c>
      <c r="B116" s="17"/>
      <c r="C116" s="17"/>
      <c r="D116" s="17"/>
    </row>
    <row r="117" spans="1:4" x14ac:dyDescent="0.3">
      <c r="A117" s="17">
        <v>279</v>
      </c>
      <c r="B117" s="17"/>
      <c r="C117" s="17"/>
      <c r="D117" s="17"/>
    </row>
    <row r="118" spans="1:4" x14ac:dyDescent="0.3">
      <c r="A118" s="17">
        <v>250</v>
      </c>
      <c r="B118" s="17"/>
      <c r="C118" s="17"/>
      <c r="D118" s="17"/>
    </row>
    <row r="119" spans="1:4" x14ac:dyDescent="0.3">
      <c r="A119" s="17">
        <v>245</v>
      </c>
      <c r="B119" s="17"/>
      <c r="C119" s="17"/>
      <c r="D119" s="17"/>
    </row>
    <row r="120" spans="1:4" x14ac:dyDescent="0.3">
      <c r="A120" s="17">
        <v>218</v>
      </c>
      <c r="B120" s="17"/>
      <c r="C120" s="17"/>
      <c r="D120" s="17"/>
    </row>
    <row r="121" spans="1:4" x14ac:dyDescent="0.3">
      <c r="A121" s="17">
        <v>270</v>
      </c>
      <c r="B121" s="17"/>
      <c r="C121" s="17"/>
      <c r="D121" s="17"/>
    </row>
    <row r="122" spans="1:4" x14ac:dyDescent="0.3">
      <c r="A122" s="17">
        <v>291</v>
      </c>
      <c r="B122" s="17"/>
      <c r="C122" s="17"/>
      <c r="D122" s="17"/>
    </row>
    <row r="123" spans="1:4" x14ac:dyDescent="0.3">
      <c r="A123" s="17">
        <v>282</v>
      </c>
      <c r="B123" s="17"/>
      <c r="C123" s="17"/>
      <c r="D123" s="17"/>
    </row>
    <row r="124" spans="1:4" x14ac:dyDescent="0.3">
      <c r="A124" s="17">
        <v>279</v>
      </c>
      <c r="B124" s="17"/>
      <c r="C124" s="17"/>
      <c r="D124" s="17"/>
    </row>
    <row r="125" spans="1:4" x14ac:dyDescent="0.3">
      <c r="A125" s="17">
        <v>267</v>
      </c>
      <c r="B125" s="17"/>
      <c r="C125" s="17"/>
      <c r="D125" s="17"/>
    </row>
    <row r="126" spans="1:4" x14ac:dyDescent="0.3">
      <c r="A126" s="17">
        <v>264</v>
      </c>
      <c r="B126" s="17"/>
      <c r="C126" s="17"/>
      <c r="D126" s="17"/>
    </row>
    <row r="127" spans="1:4" x14ac:dyDescent="0.3">
      <c r="A127" s="17">
        <v>251</v>
      </c>
      <c r="B127" s="17"/>
      <c r="C127" s="17"/>
      <c r="D127" s="17"/>
    </row>
    <row r="128" spans="1:4" x14ac:dyDescent="0.3">
      <c r="A128" s="17">
        <v>242</v>
      </c>
      <c r="B128" s="17"/>
      <c r="C128" s="17"/>
      <c r="D128" s="17"/>
    </row>
    <row r="129" spans="1:4" x14ac:dyDescent="0.3">
      <c r="A129" s="17">
        <v>240</v>
      </c>
      <c r="B129" s="17"/>
      <c r="C129" s="17"/>
      <c r="D129" s="17"/>
    </row>
    <row r="130" spans="1:4" x14ac:dyDescent="0.3">
      <c r="A130" s="17">
        <v>239</v>
      </c>
      <c r="B130" s="17"/>
      <c r="C130" s="17"/>
      <c r="D130" s="17"/>
    </row>
    <row r="131" spans="1:4" x14ac:dyDescent="0.3">
      <c r="A131" s="17">
        <v>225</v>
      </c>
      <c r="B131" s="17"/>
      <c r="C131" s="17"/>
      <c r="D131" s="17"/>
    </row>
    <row r="132" spans="1:4" x14ac:dyDescent="0.3">
      <c r="A132" s="17">
        <v>224</v>
      </c>
      <c r="B132" s="17"/>
      <c r="C132" s="17"/>
      <c r="D132" s="17"/>
    </row>
    <row r="133" spans="1:4" x14ac:dyDescent="0.3">
      <c r="A133" s="17">
        <v>219</v>
      </c>
      <c r="B133" s="17"/>
      <c r="C133" s="17"/>
      <c r="D133" s="17"/>
    </row>
    <row r="134" spans="1:4" x14ac:dyDescent="0.3">
      <c r="A134" s="17">
        <v>218</v>
      </c>
      <c r="B134" s="17"/>
      <c r="C134" s="17"/>
      <c r="D134" s="17"/>
    </row>
    <row r="135" spans="1:4" x14ac:dyDescent="0.3">
      <c r="A135" s="17">
        <v>215</v>
      </c>
      <c r="B135" s="17"/>
      <c r="C135" s="17"/>
      <c r="D135" s="17"/>
    </row>
    <row r="136" spans="1:4" x14ac:dyDescent="0.3">
      <c r="A136" s="17">
        <v>197</v>
      </c>
      <c r="B136" s="17"/>
      <c r="C136" s="17"/>
      <c r="D136" s="17"/>
    </row>
    <row r="137" spans="1:4" x14ac:dyDescent="0.3">
      <c r="A137" s="17">
        <v>267</v>
      </c>
      <c r="B137" s="17"/>
      <c r="C137" s="17"/>
      <c r="D137" s="17"/>
    </row>
    <row r="138" spans="1:4" x14ac:dyDescent="0.3">
      <c r="A138" s="17">
        <v>266</v>
      </c>
      <c r="B138" s="17"/>
      <c r="C138" s="17"/>
      <c r="D138" s="17"/>
    </row>
    <row r="139" spans="1:4" x14ac:dyDescent="0.3">
      <c r="A139" s="17">
        <v>252</v>
      </c>
      <c r="B139" s="17"/>
      <c r="C139" s="17"/>
      <c r="D139" s="17"/>
    </row>
    <row r="140" spans="1:4" x14ac:dyDescent="0.3">
      <c r="A140" s="17">
        <v>209</v>
      </c>
      <c r="B140" s="17"/>
      <c r="C140" s="17"/>
      <c r="D140" s="17"/>
    </row>
    <row r="141" spans="1:4" x14ac:dyDescent="0.3">
      <c r="A141" s="17">
        <v>197</v>
      </c>
      <c r="B141" s="17"/>
      <c r="C141" s="17"/>
      <c r="D141" s="17"/>
    </row>
    <row r="142" spans="1:4" x14ac:dyDescent="0.3">
      <c r="A142" s="17">
        <v>250</v>
      </c>
      <c r="B142" s="17"/>
      <c r="C142" s="17"/>
      <c r="D142" s="17"/>
    </row>
    <row r="143" spans="1:4" x14ac:dyDescent="0.3">
      <c r="A143" s="17">
        <v>245</v>
      </c>
      <c r="B143" s="17"/>
      <c r="C143" s="17"/>
      <c r="D143" s="17"/>
    </row>
    <row r="144" spans="1:4" x14ac:dyDescent="0.3">
      <c r="A144" s="17">
        <v>219</v>
      </c>
      <c r="B144" s="17"/>
      <c r="C144" s="17"/>
      <c r="D144" s="17"/>
    </row>
    <row r="145" spans="1:4" x14ac:dyDescent="0.3">
      <c r="A145" s="17">
        <v>255</v>
      </c>
      <c r="B145" s="17"/>
      <c r="C145" s="17"/>
      <c r="D145" s="17"/>
    </row>
    <row r="146" spans="1:4" x14ac:dyDescent="0.3">
      <c r="A146" s="17">
        <v>252</v>
      </c>
      <c r="B146" s="17"/>
      <c r="C146" s="17"/>
      <c r="D146" s="17"/>
    </row>
    <row r="147" spans="1:4" x14ac:dyDescent="0.3">
      <c r="A147" s="17">
        <v>333</v>
      </c>
      <c r="B147" s="17"/>
      <c r="C147" s="17"/>
      <c r="D147" s="17"/>
    </row>
    <row r="148" spans="1:4" x14ac:dyDescent="0.3">
      <c r="A148" s="17">
        <v>326</v>
      </c>
      <c r="B148" s="17"/>
      <c r="C148" s="17"/>
      <c r="D148" s="17"/>
    </row>
    <row r="149" spans="1:4" x14ac:dyDescent="0.3">
      <c r="A149" s="17">
        <v>321</v>
      </c>
      <c r="B149" s="17"/>
      <c r="C149" s="17"/>
      <c r="D149" s="17"/>
    </row>
    <row r="150" spans="1:4" x14ac:dyDescent="0.3">
      <c r="A150" s="17">
        <v>317</v>
      </c>
      <c r="B150" s="17"/>
      <c r="C150" s="17"/>
      <c r="D150" s="17"/>
    </row>
    <row r="151" spans="1:4" x14ac:dyDescent="0.3">
      <c r="A151" s="17">
        <v>315</v>
      </c>
      <c r="B151" s="17"/>
      <c r="C151" s="17"/>
      <c r="D151" s="17"/>
    </row>
    <row r="152" spans="1:4" x14ac:dyDescent="0.3">
      <c r="A152" s="17">
        <v>308</v>
      </c>
      <c r="B152" s="17"/>
      <c r="C152" s="17"/>
      <c r="D152" s="17"/>
    </row>
    <row r="153" spans="1:4" x14ac:dyDescent="0.3">
      <c r="A153" s="17">
        <v>299</v>
      </c>
      <c r="B153" s="17"/>
      <c r="C153" s="17"/>
      <c r="D153" s="17"/>
    </row>
    <row r="154" spans="1:4" x14ac:dyDescent="0.3">
      <c r="A154" s="17">
        <v>297</v>
      </c>
      <c r="B154" s="17"/>
      <c r="C154" s="17"/>
      <c r="D154" s="17"/>
    </row>
    <row r="155" spans="1:4" x14ac:dyDescent="0.3">
      <c r="A155" s="17">
        <v>291</v>
      </c>
      <c r="B155" s="17"/>
      <c r="C155" s="17"/>
      <c r="D155" s="17"/>
    </row>
    <row r="156" spans="1:4" x14ac:dyDescent="0.3">
      <c r="A156" s="17">
        <v>280</v>
      </c>
      <c r="B156" s="17"/>
      <c r="C156" s="17"/>
      <c r="D156" s="17"/>
    </row>
    <row r="157" spans="1:4" x14ac:dyDescent="0.3">
      <c r="A157" s="17">
        <v>279</v>
      </c>
      <c r="B157" s="17"/>
      <c r="C157" s="17"/>
      <c r="D157" s="17"/>
    </row>
    <row r="158" spans="1:4" x14ac:dyDescent="0.3">
      <c r="A158" s="17">
        <v>273</v>
      </c>
      <c r="B158" s="17"/>
      <c r="C158" s="17"/>
      <c r="D158" s="17"/>
    </row>
    <row r="159" spans="1:4" x14ac:dyDescent="0.3">
      <c r="A159" s="17">
        <v>269</v>
      </c>
      <c r="B159" s="17"/>
      <c r="C159" s="17"/>
      <c r="D159" s="17"/>
    </row>
    <row r="160" spans="1:4" x14ac:dyDescent="0.3">
      <c r="A160" s="17">
        <v>267</v>
      </c>
      <c r="B160" s="17"/>
      <c r="C160" s="17"/>
      <c r="D160" s="17"/>
    </row>
    <row r="161" spans="1:4" x14ac:dyDescent="0.3">
      <c r="A161" s="17">
        <v>267</v>
      </c>
      <c r="B161" s="17"/>
      <c r="C161" s="17"/>
      <c r="D161" s="17"/>
    </row>
    <row r="162" spans="1:4" x14ac:dyDescent="0.3">
      <c r="A162" s="17">
        <v>264</v>
      </c>
      <c r="B162" s="17"/>
      <c r="C162" s="17"/>
      <c r="D162" s="17"/>
    </row>
    <row r="163" spans="1:4" x14ac:dyDescent="0.3">
      <c r="A163" s="17">
        <v>261</v>
      </c>
      <c r="B163" s="17"/>
      <c r="C163" s="17"/>
      <c r="D163" s="17"/>
    </row>
    <row r="164" spans="1:4" x14ac:dyDescent="0.3">
      <c r="A164" s="17">
        <v>258</v>
      </c>
      <c r="B164" s="17"/>
      <c r="C164" s="17"/>
      <c r="D164" s="17"/>
    </row>
    <row r="165" spans="1:4" x14ac:dyDescent="0.3">
      <c r="A165" s="17">
        <v>251</v>
      </c>
      <c r="B165" s="17"/>
      <c r="C165" s="17"/>
      <c r="D165" s="17"/>
    </row>
    <row r="166" spans="1:4" x14ac:dyDescent="0.3">
      <c r="A166" s="17">
        <v>246</v>
      </c>
      <c r="B166" s="17"/>
      <c r="C166" s="17"/>
      <c r="D166" s="17"/>
    </row>
    <row r="167" spans="1:4" x14ac:dyDescent="0.3">
      <c r="A167" s="17">
        <v>242</v>
      </c>
      <c r="B167" s="17"/>
      <c r="C167" s="17"/>
      <c r="D167" s="17"/>
    </row>
    <row r="168" spans="1:4" x14ac:dyDescent="0.3">
      <c r="A168" s="17">
        <v>240</v>
      </c>
      <c r="B168" s="17"/>
      <c r="C168" s="17"/>
      <c r="D168" s="17"/>
    </row>
    <row r="169" spans="1:4" x14ac:dyDescent="0.3">
      <c r="A169" s="17">
        <v>239</v>
      </c>
      <c r="B169" s="17"/>
      <c r="C169" s="17"/>
      <c r="D169" s="17"/>
    </row>
    <row r="170" spans="1:4" x14ac:dyDescent="0.3">
      <c r="A170" s="17">
        <v>237</v>
      </c>
      <c r="B170" s="17"/>
      <c r="C170" s="17"/>
      <c r="D170" s="17"/>
    </row>
    <row r="171" spans="1:4" x14ac:dyDescent="0.3">
      <c r="A171" s="17">
        <v>236</v>
      </c>
      <c r="B171" s="17"/>
      <c r="C171" s="17"/>
      <c r="D171" s="17"/>
    </row>
    <row r="172" spans="1:4" x14ac:dyDescent="0.3">
      <c r="A172" s="17">
        <v>234</v>
      </c>
      <c r="B172" s="17"/>
      <c r="C172" s="17"/>
      <c r="D172" s="17"/>
    </row>
    <row r="173" spans="1:4" x14ac:dyDescent="0.3">
      <c r="A173" s="17">
        <v>224</v>
      </c>
      <c r="B173" s="17"/>
      <c r="C173" s="17"/>
      <c r="D173" s="17"/>
    </row>
    <row r="174" spans="1:4" x14ac:dyDescent="0.3">
      <c r="A174" s="17">
        <v>216</v>
      </c>
      <c r="B174" s="17"/>
      <c r="C174" s="17"/>
      <c r="D174" s="17"/>
    </row>
    <row r="175" spans="1:4" x14ac:dyDescent="0.3">
      <c r="A175" s="17">
        <v>216</v>
      </c>
      <c r="B175" s="17"/>
      <c r="C175" s="17"/>
      <c r="D175" s="17"/>
    </row>
    <row r="176" spans="1:4" x14ac:dyDescent="0.3">
      <c r="A176" s="17">
        <v>209</v>
      </c>
      <c r="B176" s="17"/>
      <c r="C176" s="17"/>
      <c r="D176" s="17"/>
    </row>
    <row r="177" spans="1:4" x14ac:dyDescent="0.3">
      <c r="A177" s="17">
        <v>240</v>
      </c>
      <c r="B177" s="17"/>
      <c r="C177" s="17"/>
      <c r="D177" s="17"/>
    </row>
    <row r="178" spans="1:4" x14ac:dyDescent="0.3">
      <c r="A178" s="17">
        <v>222</v>
      </c>
      <c r="B178" s="17"/>
      <c r="C178" s="17"/>
      <c r="D178" s="17"/>
    </row>
    <row r="179" spans="1:4" x14ac:dyDescent="0.3">
      <c r="A179" s="17">
        <v>288</v>
      </c>
      <c r="B179" s="17"/>
      <c r="C179" s="17"/>
      <c r="D179" s="17"/>
    </row>
    <row r="180" spans="1:4" x14ac:dyDescent="0.3">
      <c r="A180" s="17">
        <v>285</v>
      </c>
      <c r="B180" s="17"/>
      <c r="C180" s="17"/>
      <c r="D180" s="17"/>
    </row>
    <row r="181" spans="1:4" x14ac:dyDescent="0.3">
      <c r="A181" s="17">
        <v>252</v>
      </c>
      <c r="B181" s="17"/>
      <c r="C181" s="17"/>
      <c r="D181" s="17"/>
    </row>
    <row r="182" spans="1:4" x14ac:dyDescent="0.3">
      <c r="A182" s="17">
        <v>230</v>
      </c>
      <c r="B182" s="17"/>
      <c r="C182" s="17"/>
      <c r="D182" s="17"/>
    </row>
    <row r="183" spans="1:4" x14ac:dyDescent="0.3">
      <c r="A183" s="17">
        <v>197</v>
      </c>
      <c r="B183" s="17"/>
      <c r="C183" s="17"/>
      <c r="D183" s="17"/>
    </row>
    <row r="184" spans="1:4" x14ac:dyDescent="0.3">
      <c r="A184" s="17">
        <v>335</v>
      </c>
      <c r="B184" s="17"/>
      <c r="C184" s="17"/>
      <c r="D184" s="17"/>
    </row>
    <row r="185" spans="1:4" x14ac:dyDescent="0.3">
      <c r="A185" s="17">
        <v>308</v>
      </c>
      <c r="B185" s="17"/>
      <c r="C185" s="17"/>
      <c r="D185" s="17"/>
    </row>
    <row r="186" spans="1:4" x14ac:dyDescent="0.3">
      <c r="A186" s="17">
        <v>252</v>
      </c>
      <c r="B186" s="17"/>
      <c r="C186" s="17"/>
      <c r="D186" s="17"/>
    </row>
    <row r="187" spans="1:4" x14ac:dyDescent="0.3">
      <c r="A187" s="17">
        <v>242</v>
      </c>
      <c r="B187" s="17"/>
      <c r="C187" s="17"/>
      <c r="D187" s="17"/>
    </row>
    <row r="188" spans="1:4" x14ac:dyDescent="0.3">
      <c r="A188" s="17">
        <v>362</v>
      </c>
      <c r="B188" s="17"/>
      <c r="C188" s="17"/>
      <c r="D188" s="17"/>
    </row>
    <row r="189" spans="1:4" x14ac:dyDescent="0.3">
      <c r="A189" s="17">
        <v>326</v>
      </c>
      <c r="B189" s="17"/>
      <c r="C189" s="17"/>
      <c r="D189" s="17"/>
    </row>
    <row r="190" spans="1:4" x14ac:dyDescent="0.3">
      <c r="A190" s="17">
        <v>317</v>
      </c>
      <c r="B190" s="17"/>
      <c r="C190" s="17"/>
      <c r="D190" s="17"/>
    </row>
    <row r="191" spans="1:4" x14ac:dyDescent="0.3">
      <c r="A191" s="17">
        <v>317</v>
      </c>
      <c r="B191" s="17"/>
      <c r="C191" s="17"/>
      <c r="D191" s="17"/>
    </row>
    <row r="192" spans="1:4" x14ac:dyDescent="0.3">
      <c r="A192" s="17">
        <v>312</v>
      </c>
      <c r="B192" s="17"/>
      <c r="C192" s="17"/>
      <c r="D192" s="17"/>
    </row>
    <row r="193" spans="1:4" x14ac:dyDescent="0.3">
      <c r="A193" s="17">
        <v>294</v>
      </c>
      <c r="B193" s="17"/>
      <c r="C193" s="17"/>
      <c r="D193" s="17"/>
    </row>
    <row r="194" spans="1:4" x14ac:dyDescent="0.3">
      <c r="A194" s="17">
        <v>293</v>
      </c>
      <c r="B194" s="17"/>
      <c r="C194" s="17"/>
      <c r="D194" s="17"/>
    </row>
    <row r="195" spans="1:4" x14ac:dyDescent="0.3">
      <c r="A195" s="17">
        <v>285</v>
      </c>
      <c r="B195" s="17"/>
      <c r="C195" s="17"/>
      <c r="D195" s="17"/>
    </row>
    <row r="196" spans="1:4" x14ac:dyDescent="0.3">
      <c r="A196" s="17">
        <v>281</v>
      </c>
      <c r="B196" s="17"/>
      <c r="C196" s="17"/>
      <c r="D196" s="17"/>
    </row>
    <row r="197" spans="1:4" x14ac:dyDescent="0.3">
      <c r="A197" s="17">
        <v>278</v>
      </c>
      <c r="B197" s="17"/>
      <c r="C197" s="17"/>
      <c r="D197" s="17"/>
    </row>
    <row r="198" spans="1:4" x14ac:dyDescent="0.3">
      <c r="A198" s="17">
        <v>266</v>
      </c>
      <c r="B198" s="17"/>
      <c r="C198" s="17"/>
      <c r="D198" s="17"/>
    </row>
    <row r="199" spans="1:4" x14ac:dyDescent="0.3">
      <c r="A199" s="17">
        <v>257</v>
      </c>
      <c r="B199" s="17"/>
      <c r="C199" s="17"/>
      <c r="D199" s="17"/>
    </row>
    <row r="200" spans="1:4" x14ac:dyDescent="0.3">
      <c r="A200" s="17">
        <v>257</v>
      </c>
      <c r="B200" s="17"/>
      <c r="C200" s="17"/>
      <c r="D200" s="17"/>
    </row>
    <row r="201" spans="1:4" x14ac:dyDescent="0.3">
      <c r="A201" s="17">
        <v>251</v>
      </c>
      <c r="B201" s="17"/>
      <c r="C201" s="17"/>
      <c r="D201" s="17"/>
    </row>
    <row r="202" spans="1:4" x14ac:dyDescent="0.3">
      <c r="A202" s="17">
        <v>248</v>
      </c>
      <c r="B202" s="17"/>
      <c r="C202" s="17"/>
      <c r="D202" s="17"/>
    </row>
    <row r="203" spans="1:4" x14ac:dyDescent="0.3">
      <c r="A203" s="17">
        <v>245</v>
      </c>
      <c r="B203" s="17"/>
      <c r="C203" s="17"/>
      <c r="D203" s="17"/>
    </row>
    <row r="204" spans="1:4" x14ac:dyDescent="0.3">
      <c r="A204" s="17">
        <v>233</v>
      </c>
      <c r="B204" s="17"/>
      <c r="C204" s="17"/>
      <c r="D204" s="17"/>
    </row>
    <row r="205" spans="1:4" x14ac:dyDescent="0.3">
      <c r="A205" s="17">
        <v>225</v>
      </c>
      <c r="B205" s="17"/>
      <c r="C205" s="17"/>
      <c r="D205" s="17"/>
    </row>
    <row r="206" spans="1:4" x14ac:dyDescent="0.3">
      <c r="A206" s="17">
        <v>207</v>
      </c>
      <c r="B206" s="17"/>
      <c r="C206" s="17"/>
      <c r="D206" s="17"/>
    </row>
    <row r="207" spans="1:4" x14ac:dyDescent="0.3">
      <c r="A207" s="17">
        <v>255</v>
      </c>
      <c r="B207" s="17"/>
      <c r="C207" s="17"/>
      <c r="D207" s="17"/>
    </row>
    <row r="208" spans="1:4" x14ac:dyDescent="0.3">
      <c r="A208" s="17">
        <v>252</v>
      </c>
      <c r="B208" s="17"/>
      <c r="C208" s="17"/>
      <c r="D208" s="17"/>
    </row>
    <row r="209" spans="1:4" x14ac:dyDescent="0.3">
      <c r="A209" s="17">
        <v>348</v>
      </c>
      <c r="B209" s="17"/>
      <c r="C209" s="17"/>
      <c r="D209" s="17"/>
    </row>
    <row r="210" spans="1:4" x14ac:dyDescent="0.3">
      <c r="A210" s="17">
        <v>290</v>
      </c>
      <c r="B210" s="17"/>
      <c r="C210" s="17"/>
      <c r="D210" s="17"/>
    </row>
    <row r="211" spans="1:4" x14ac:dyDescent="0.3">
      <c r="A211" s="17">
        <v>275</v>
      </c>
      <c r="B211" s="17"/>
      <c r="C211" s="17"/>
      <c r="D211" s="17"/>
    </row>
    <row r="212" spans="1:4" x14ac:dyDescent="0.3">
      <c r="A212" s="17">
        <v>251</v>
      </c>
      <c r="B212" s="17"/>
      <c r="C212" s="17"/>
      <c r="D212" s="17"/>
    </row>
    <row r="213" spans="1:4" x14ac:dyDescent="0.3">
      <c r="A213" s="17">
        <v>420</v>
      </c>
      <c r="B213" s="17"/>
      <c r="C213" s="17"/>
      <c r="D213" s="17"/>
    </row>
    <row r="214" spans="1:4" x14ac:dyDescent="0.3">
      <c r="A214" s="17">
        <v>408</v>
      </c>
      <c r="B214" s="17"/>
      <c r="C214" s="17"/>
      <c r="D214" s="17"/>
    </row>
    <row r="215" spans="1:4" x14ac:dyDescent="0.3">
      <c r="A215" s="17">
        <v>389</v>
      </c>
      <c r="B215" s="17"/>
      <c r="C215" s="17"/>
      <c r="D215" s="17"/>
    </row>
    <row r="216" spans="1:4" x14ac:dyDescent="0.3">
      <c r="A216" s="17">
        <v>389</v>
      </c>
      <c r="B216" s="17"/>
      <c r="C216" s="17"/>
      <c r="D216" s="17"/>
    </row>
    <row r="217" spans="1:4" x14ac:dyDescent="0.3">
      <c r="A217" s="17">
        <v>378</v>
      </c>
      <c r="B217" s="17"/>
      <c r="C217" s="17"/>
      <c r="D217" s="17"/>
    </row>
    <row r="218" spans="1:4" x14ac:dyDescent="0.3">
      <c r="A218" s="17">
        <v>360</v>
      </c>
      <c r="B218" s="17"/>
      <c r="C218" s="17"/>
      <c r="D218" s="17"/>
    </row>
    <row r="219" spans="1:4" x14ac:dyDescent="0.3">
      <c r="A219" s="17">
        <v>356</v>
      </c>
      <c r="B219" s="17"/>
      <c r="C219" s="17"/>
      <c r="D219" s="17"/>
    </row>
    <row r="220" spans="1:4" x14ac:dyDescent="0.3">
      <c r="A220" s="17">
        <v>353</v>
      </c>
      <c r="B220" s="17"/>
      <c r="C220" s="17"/>
      <c r="D220" s="17"/>
    </row>
    <row r="221" spans="1:4" x14ac:dyDescent="0.3">
      <c r="A221" s="17">
        <v>338</v>
      </c>
      <c r="B221" s="17"/>
      <c r="C221" s="17"/>
      <c r="D221" s="17"/>
    </row>
    <row r="222" spans="1:4" x14ac:dyDescent="0.3">
      <c r="A222" s="17">
        <v>333</v>
      </c>
      <c r="B222" s="17"/>
      <c r="C222" s="17"/>
      <c r="D222" s="17"/>
    </row>
    <row r="223" spans="1:4" x14ac:dyDescent="0.3">
      <c r="A223" s="17">
        <v>324</v>
      </c>
      <c r="B223" s="17"/>
      <c r="C223" s="17"/>
      <c r="D223" s="17"/>
    </row>
    <row r="224" spans="1:4" x14ac:dyDescent="0.3">
      <c r="A224" s="17">
        <v>320</v>
      </c>
      <c r="B224" s="17"/>
      <c r="C224" s="17"/>
      <c r="D224" s="17"/>
    </row>
    <row r="225" spans="1:4" x14ac:dyDescent="0.3">
      <c r="A225" s="17">
        <v>314</v>
      </c>
      <c r="B225" s="17"/>
      <c r="C225" s="17"/>
      <c r="D225" s="17"/>
    </row>
    <row r="226" spans="1:4" x14ac:dyDescent="0.3">
      <c r="A226" s="17">
        <v>309</v>
      </c>
      <c r="B226" s="17"/>
      <c r="C226" s="17"/>
      <c r="D226" s="17"/>
    </row>
    <row r="227" spans="1:4" x14ac:dyDescent="0.3">
      <c r="A227" s="17">
        <v>309</v>
      </c>
      <c r="B227" s="17"/>
      <c r="C227" s="17"/>
      <c r="D227" s="17"/>
    </row>
    <row r="228" spans="1:4" x14ac:dyDescent="0.3">
      <c r="A228" s="17">
        <v>309</v>
      </c>
      <c r="B228" s="17"/>
      <c r="C228" s="17"/>
      <c r="D228" s="17"/>
    </row>
    <row r="229" spans="1:4" x14ac:dyDescent="0.3">
      <c r="A229" s="17">
        <v>308</v>
      </c>
      <c r="B229" s="17"/>
      <c r="C229" s="17"/>
      <c r="D229" s="17"/>
    </row>
    <row r="230" spans="1:4" x14ac:dyDescent="0.3">
      <c r="A230" s="17">
        <v>308</v>
      </c>
      <c r="B230" s="17"/>
      <c r="C230" s="17"/>
      <c r="D230" s="17"/>
    </row>
    <row r="231" spans="1:4" x14ac:dyDescent="0.3">
      <c r="A231" s="17">
        <v>308</v>
      </c>
      <c r="B231" s="17"/>
      <c r="C231" s="17"/>
      <c r="D231" s="17"/>
    </row>
    <row r="232" spans="1:4" x14ac:dyDescent="0.3">
      <c r="A232" s="17">
        <v>308</v>
      </c>
      <c r="B232" s="17"/>
      <c r="C232" s="17"/>
      <c r="D232" s="17"/>
    </row>
    <row r="233" spans="1:4" x14ac:dyDescent="0.3">
      <c r="A233" s="17">
        <v>308</v>
      </c>
      <c r="B233" s="17"/>
      <c r="C233" s="17"/>
      <c r="D233" s="17"/>
    </row>
    <row r="234" spans="1:4" x14ac:dyDescent="0.3">
      <c r="A234" s="17">
        <v>308</v>
      </c>
      <c r="B234" s="17"/>
      <c r="C234" s="17"/>
      <c r="D234" s="17"/>
    </row>
    <row r="235" spans="1:4" x14ac:dyDescent="0.3">
      <c r="A235" s="17">
        <v>308</v>
      </c>
      <c r="B235" s="17"/>
      <c r="C235" s="17"/>
      <c r="D235" s="17"/>
    </row>
    <row r="236" spans="1:4" x14ac:dyDescent="0.3">
      <c r="A236" s="17">
        <v>305</v>
      </c>
      <c r="B236" s="17"/>
      <c r="C236" s="17"/>
      <c r="D236" s="17"/>
    </row>
    <row r="237" spans="1:4" x14ac:dyDescent="0.3">
      <c r="A237" s="17">
        <v>300</v>
      </c>
      <c r="B237" s="17"/>
      <c r="C237" s="17"/>
      <c r="D237" s="17"/>
    </row>
    <row r="238" spans="1:4" x14ac:dyDescent="0.3">
      <c r="A238" s="17">
        <v>299</v>
      </c>
      <c r="B238" s="17"/>
      <c r="C238" s="17"/>
      <c r="D238" s="17"/>
    </row>
    <row r="239" spans="1:4" x14ac:dyDescent="0.3">
      <c r="A239" s="17">
        <v>292</v>
      </c>
      <c r="B239" s="17"/>
      <c r="C239" s="17"/>
      <c r="D239" s="17"/>
    </row>
    <row r="240" spans="1:4" x14ac:dyDescent="0.3">
      <c r="A240" s="17">
        <v>291</v>
      </c>
      <c r="B240" s="17"/>
      <c r="C240" s="17"/>
      <c r="D240" s="17"/>
    </row>
    <row r="241" spans="1:4" x14ac:dyDescent="0.3">
      <c r="A241" s="17">
        <v>290</v>
      </c>
      <c r="B241" s="17"/>
      <c r="C241" s="17"/>
      <c r="D241" s="17"/>
    </row>
    <row r="242" spans="1:4" x14ac:dyDescent="0.3">
      <c r="A242" s="17">
        <v>284</v>
      </c>
      <c r="B242" s="17"/>
      <c r="C242" s="17"/>
      <c r="D242" s="17"/>
    </row>
    <row r="243" spans="1:4" x14ac:dyDescent="0.3">
      <c r="A243" s="17">
        <v>281</v>
      </c>
      <c r="B243" s="17"/>
      <c r="C243" s="17"/>
      <c r="D243" s="17"/>
    </row>
    <row r="244" spans="1:4" x14ac:dyDescent="0.3">
      <c r="A244" s="17">
        <v>279</v>
      </c>
      <c r="B244" s="17"/>
      <c r="C244" s="17"/>
      <c r="D244" s="17"/>
    </row>
    <row r="245" spans="1:4" x14ac:dyDescent="0.3">
      <c r="A245" s="17">
        <v>278</v>
      </c>
      <c r="B245" s="17"/>
      <c r="C245" s="17"/>
      <c r="D245" s="17"/>
    </row>
    <row r="246" spans="1:4" x14ac:dyDescent="0.3">
      <c r="A246" s="17">
        <v>276</v>
      </c>
      <c r="B246" s="17"/>
      <c r="C246" s="17"/>
      <c r="D246" s="17"/>
    </row>
    <row r="247" spans="1:4" x14ac:dyDescent="0.3">
      <c r="A247" s="17">
        <v>275</v>
      </c>
      <c r="B247" s="17"/>
      <c r="C247" s="17"/>
      <c r="D247" s="17"/>
    </row>
    <row r="248" spans="1:4" x14ac:dyDescent="0.3">
      <c r="A248" s="17">
        <v>270</v>
      </c>
      <c r="B248" s="17"/>
      <c r="C248" s="17"/>
      <c r="D248" s="17"/>
    </row>
    <row r="249" spans="1:4" x14ac:dyDescent="0.3">
      <c r="A249" s="17">
        <v>269</v>
      </c>
      <c r="B249" s="17"/>
      <c r="C249" s="17"/>
      <c r="D249" s="17"/>
    </row>
    <row r="250" spans="1:4" x14ac:dyDescent="0.3">
      <c r="A250" s="17">
        <v>267</v>
      </c>
      <c r="B250" s="17"/>
      <c r="C250" s="17"/>
      <c r="D250" s="17"/>
    </row>
    <row r="251" spans="1:4" x14ac:dyDescent="0.3">
      <c r="A251" s="17">
        <v>266</v>
      </c>
      <c r="B251" s="17"/>
      <c r="C251" s="17"/>
      <c r="D251" s="17"/>
    </row>
    <row r="252" spans="1:4" x14ac:dyDescent="0.3">
      <c r="A252" s="17">
        <v>266</v>
      </c>
      <c r="B252" s="17"/>
      <c r="C252" s="17"/>
      <c r="D252" s="17"/>
    </row>
    <row r="253" spans="1:4" x14ac:dyDescent="0.3">
      <c r="A253" s="17">
        <v>266</v>
      </c>
      <c r="B253" s="17"/>
      <c r="C253" s="17"/>
      <c r="D253" s="17"/>
    </row>
    <row r="254" spans="1:4" x14ac:dyDescent="0.3">
      <c r="A254" s="17">
        <v>260</v>
      </c>
      <c r="B254" s="17"/>
      <c r="C254" s="17"/>
      <c r="D254" s="17"/>
    </row>
    <row r="255" spans="1:4" x14ac:dyDescent="0.3">
      <c r="A255" s="17">
        <v>258</v>
      </c>
      <c r="B255" s="17"/>
      <c r="C255" s="17"/>
      <c r="D255" s="17"/>
    </row>
    <row r="256" spans="1:4" x14ac:dyDescent="0.3">
      <c r="A256" s="17">
        <v>254</v>
      </c>
      <c r="B256" s="17"/>
      <c r="C256" s="17"/>
      <c r="D256" s="17"/>
    </row>
    <row r="257" spans="1:4" x14ac:dyDescent="0.3">
      <c r="A257" s="17">
        <v>243</v>
      </c>
      <c r="B257" s="17"/>
      <c r="C257" s="17"/>
      <c r="D257" s="17"/>
    </row>
    <row r="258" spans="1:4" x14ac:dyDescent="0.3">
      <c r="A258" s="17">
        <v>243</v>
      </c>
      <c r="B258" s="17"/>
      <c r="C258" s="17"/>
      <c r="D258" s="17"/>
    </row>
    <row r="259" spans="1:4" x14ac:dyDescent="0.3">
      <c r="A259" s="17">
        <v>225</v>
      </c>
      <c r="B259" s="17"/>
      <c r="C259" s="17"/>
      <c r="D259" s="17"/>
    </row>
    <row r="260" spans="1:4" x14ac:dyDescent="0.3">
      <c r="A260" s="17">
        <v>224</v>
      </c>
      <c r="B260" s="17"/>
      <c r="C260" s="17"/>
      <c r="D260" s="17"/>
    </row>
    <row r="261" spans="1:4" x14ac:dyDescent="0.3">
      <c r="A261" s="17">
        <v>224</v>
      </c>
      <c r="B261" s="17"/>
      <c r="C261" s="17"/>
      <c r="D261" s="17"/>
    </row>
    <row r="262" spans="1:4" x14ac:dyDescent="0.3">
      <c r="A262" s="17">
        <v>222</v>
      </c>
      <c r="B262" s="17"/>
      <c r="C262" s="17"/>
      <c r="D262" s="17"/>
    </row>
    <row r="263" spans="1:4" x14ac:dyDescent="0.3">
      <c r="A263" s="17">
        <v>221</v>
      </c>
      <c r="B263" s="17"/>
      <c r="C263" s="17"/>
      <c r="D263" s="17"/>
    </row>
    <row r="264" spans="1:4" x14ac:dyDescent="0.3">
      <c r="A264" s="17">
        <v>294</v>
      </c>
      <c r="B264" s="17"/>
      <c r="C264" s="17"/>
      <c r="D264" s="17"/>
    </row>
    <row r="265" spans="1:4" x14ac:dyDescent="0.3">
      <c r="A265" s="17">
        <v>260</v>
      </c>
      <c r="B265" s="17"/>
      <c r="C265" s="17"/>
      <c r="D265" s="17"/>
    </row>
    <row r="266" spans="1:4" x14ac:dyDescent="0.3">
      <c r="A266" s="17">
        <v>263</v>
      </c>
      <c r="B266" s="17"/>
      <c r="C266" s="17"/>
      <c r="D266" s="17"/>
    </row>
    <row r="267" spans="1:4" x14ac:dyDescent="0.3">
      <c r="A267" s="17">
        <v>280</v>
      </c>
      <c r="B267" s="17"/>
      <c r="C267" s="17"/>
      <c r="D267" s="17"/>
    </row>
    <row r="268" spans="1:4" x14ac:dyDescent="0.3">
      <c r="A268" s="17">
        <v>399</v>
      </c>
      <c r="B268" s="17"/>
      <c r="C268" s="17"/>
      <c r="D268" s="17"/>
    </row>
    <row r="269" spans="1:4" x14ac:dyDescent="0.3">
      <c r="A269" s="17">
        <v>393</v>
      </c>
      <c r="B269" s="17"/>
      <c r="C269" s="17"/>
      <c r="D269" s="17"/>
    </row>
    <row r="270" spans="1:4" x14ac:dyDescent="0.3">
      <c r="A270" s="17">
        <v>392</v>
      </c>
      <c r="B270" s="17"/>
      <c r="C270" s="17"/>
      <c r="D270" s="17"/>
    </row>
    <row r="271" spans="1:4" x14ac:dyDescent="0.3">
      <c r="A271" s="17">
        <v>378</v>
      </c>
      <c r="B271" s="17"/>
      <c r="C271" s="17"/>
      <c r="D271" s="17"/>
    </row>
    <row r="272" spans="1:4" x14ac:dyDescent="0.3">
      <c r="A272" s="17">
        <v>377</v>
      </c>
      <c r="B272" s="17"/>
      <c r="C272" s="17"/>
      <c r="D272" s="17"/>
    </row>
    <row r="273" spans="1:4" x14ac:dyDescent="0.3">
      <c r="A273" s="17">
        <v>353</v>
      </c>
      <c r="B273" s="17"/>
      <c r="C273" s="17"/>
      <c r="D273" s="17"/>
    </row>
    <row r="274" spans="1:4" x14ac:dyDescent="0.3">
      <c r="A274" s="17">
        <v>353</v>
      </c>
      <c r="B274" s="17"/>
      <c r="C274" s="17"/>
      <c r="D274" s="17"/>
    </row>
    <row r="275" spans="1:4" x14ac:dyDescent="0.3">
      <c r="A275" s="17">
        <v>345</v>
      </c>
      <c r="B275" s="17"/>
      <c r="C275" s="17"/>
      <c r="D275" s="17"/>
    </row>
    <row r="276" spans="1:4" x14ac:dyDescent="0.3">
      <c r="A276" s="17">
        <v>339</v>
      </c>
      <c r="B276" s="17"/>
      <c r="C276" s="17"/>
      <c r="D276" s="17"/>
    </row>
    <row r="277" spans="1:4" x14ac:dyDescent="0.3">
      <c r="A277" s="17">
        <v>339</v>
      </c>
      <c r="B277" s="17"/>
      <c r="C277" s="17"/>
      <c r="D277" s="17"/>
    </row>
    <row r="278" spans="1:4" x14ac:dyDescent="0.3">
      <c r="A278" s="17">
        <v>335</v>
      </c>
      <c r="B278" s="17"/>
      <c r="C278" s="17"/>
      <c r="D278" s="17"/>
    </row>
    <row r="279" spans="1:4" x14ac:dyDescent="0.3">
      <c r="A279" s="17">
        <v>320</v>
      </c>
      <c r="B279" s="17"/>
      <c r="C279" s="17"/>
      <c r="D279" s="17"/>
    </row>
    <row r="280" spans="1:4" x14ac:dyDescent="0.3">
      <c r="A280" s="17">
        <v>320</v>
      </c>
      <c r="B280" s="17"/>
      <c r="C280" s="17"/>
      <c r="D280" s="17"/>
    </row>
    <row r="281" spans="1:4" x14ac:dyDescent="0.3">
      <c r="A281" s="17">
        <v>320</v>
      </c>
      <c r="B281" s="17"/>
      <c r="C281" s="17"/>
      <c r="D281" s="17"/>
    </row>
    <row r="282" spans="1:4" x14ac:dyDescent="0.3">
      <c r="A282" s="17">
        <v>317</v>
      </c>
      <c r="B282" s="17"/>
      <c r="C282" s="17"/>
      <c r="D282" s="17"/>
    </row>
    <row r="283" spans="1:4" x14ac:dyDescent="0.3">
      <c r="A283" s="17">
        <v>315</v>
      </c>
      <c r="B283" s="17"/>
      <c r="C283" s="17"/>
      <c r="D283" s="17"/>
    </row>
    <row r="284" spans="1:4" x14ac:dyDescent="0.3">
      <c r="A284" s="17">
        <v>312</v>
      </c>
      <c r="B284" s="17"/>
      <c r="C284" s="17"/>
      <c r="D284" s="17"/>
    </row>
    <row r="285" spans="1:4" x14ac:dyDescent="0.3">
      <c r="A285" s="17">
        <v>312</v>
      </c>
      <c r="B285" s="17"/>
      <c r="C285" s="17"/>
      <c r="D285" s="17"/>
    </row>
    <row r="286" spans="1:4" x14ac:dyDescent="0.3">
      <c r="A286" s="17">
        <v>308</v>
      </c>
      <c r="B286" s="17"/>
      <c r="C286" s="17"/>
      <c r="D286" s="17"/>
    </row>
    <row r="287" spans="1:4" x14ac:dyDescent="0.3">
      <c r="A287" s="17">
        <v>308</v>
      </c>
      <c r="B287" s="17"/>
      <c r="C287" s="17"/>
      <c r="D287" s="17"/>
    </row>
    <row r="288" spans="1:4" x14ac:dyDescent="0.3">
      <c r="A288" s="17">
        <v>306</v>
      </c>
      <c r="B288" s="17"/>
      <c r="C288" s="17"/>
      <c r="D288" s="17"/>
    </row>
    <row r="289" spans="1:4" x14ac:dyDescent="0.3">
      <c r="A289" s="17">
        <v>303</v>
      </c>
      <c r="B289" s="17"/>
      <c r="C289" s="17"/>
      <c r="D289" s="17"/>
    </row>
    <row r="290" spans="1:4" x14ac:dyDescent="0.3">
      <c r="A290" s="17">
        <v>303</v>
      </c>
      <c r="B290" s="17"/>
      <c r="C290" s="17"/>
      <c r="D290" s="17"/>
    </row>
    <row r="291" spans="1:4" x14ac:dyDescent="0.3">
      <c r="A291" s="17">
        <v>303</v>
      </c>
      <c r="B291" s="17"/>
      <c r="C291" s="17"/>
      <c r="D291" s="17"/>
    </row>
    <row r="292" spans="1:4" x14ac:dyDescent="0.3">
      <c r="A292" s="17">
        <v>302</v>
      </c>
      <c r="B292" s="17"/>
      <c r="C292" s="17"/>
      <c r="D292" s="17"/>
    </row>
    <row r="293" spans="1:4" x14ac:dyDescent="0.3">
      <c r="A293" s="17">
        <v>300</v>
      </c>
      <c r="B293" s="17"/>
      <c r="C293" s="17"/>
      <c r="D293" s="17"/>
    </row>
    <row r="294" spans="1:4" x14ac:dyDescent="0.3">
      <c r="A294" s="17">
        <v>300</v>
      </c>
      <c r="B294" s="17"/>
      <c r="C294" s="17"/>
      <c r="D294" s="17"/>
    </row>
    <row r="295" spans="1:4" x14ac:dyDescent="0.3">
      <c r="A295" s="17">
        <v>300</v>
      </c>
      <c r="B295" s="17"/>
      <c r="C295" s="17"/>
      <c r="D295" s="17"/>
    </row>
    <row r="296" spans="1:4" x14ac:dyDescent="0.3">
      <c r="A296" s="17">
        <v>299</v>
      </c>
      <c r="B296" s="17"/>
      <c r="C296" s="17"/>
      <c r="D296" s="17"/>
    </row>
    <row r="297" spans="1:4" x14ac:dyDescent="0.3">
      <c r="A297" s="17">
        <v>299</v>
      </c>
      <c r="B297" s="17"/>
      <c r="C297" s="17"/>
      <c r="D297" s="17"/>
    </row>
    <row r="298" spans="1:4" x14ac:dyDescent="0.3">
      <c r="A298" s="17">
        <v>296</v>
      </c>
      <c r="B298" s="17"/>
      <c r="C298" s="17"/>
      <c r="D298" s="17"/>
    </row>
    <row r="299" spans="1:4" x14ac:dyDescent="0.3">
      <c r="A299" s="17">
        <v>294</v>
      </c>
      <c r="B299" s="17"/>
      <c r="C299" s="17"/>
      <c r="D299" s="17"/>
    </row>
    <row r="300" spans="1:4" x14ac:dyDescent="0.3">
      <c r="A300" s="17">
        <v>285</v>
      </c>
      <c r="B300" s="17"/>
      <c r="C300" s="17"/>
      <c r="D300" s="17"/>
    </row>
    <row r="301" spans="1:4" x14ac:dyDescent="0.3">
      <c r="A301" s="17">
        <v>275</v>
      </c>
      <c r="B301" s="17"/>
      <c r="C301" s="17"/>
      <c r="D301" s="17"/>
    </row>
    <row r="302" spans="1:4" x14ac:dyDescent="0.3">
      <c r="A302" s="17">
        <v>272</v>
      </c>
      <c r="B302" s="17"/>
      <c r="C302" s="17"/>
      <c r="D302" s="17"/>
    </row>
    <row r="303" spans="1:4" x14ac:dyDescent="0.3">
      <c r="A303" s="17">
        <v>270</v>
      </c>
      <c r="B303" s="17"/>
      <c r="C303" s="17"/>
      <c r="D303" s="17"/>
    </row>
    <row r="304" spans="1:4" x14ac:dyDescent="0.3">
      <c r="A304" s="17">
        <v>267</v>
      </c>
      <c r="B304" s="17"/>
      <c r="C304" s="17"/>
      <c r="D304" s="17"/>
    </row>
    <row r="305" spans="1:4" x14ac:dyDescent="0.3">
      <c r="A305" s="17">
        <v>264</v>
      </c>
      <c r="B305" s="17"/>
      <c r="C305" s="17"/>
      <c r="D305" s="17"/>
    </row>
    <row r="306" spans="1:4" x14ac:dyDescent="0.3">
      <c r="A306" s="17">
        <v>263</v>
      </c>
      <c r="B306" s="17"/>
      <c r="C306" s="17"/>
      <c r="D306" s="17"/>
    </row>
    <row r="307" spans="1:4" x14ac:dyDescent="0.3">
      <c r="A307" s="17">
        <v>263</v>
      </c>
      <c r="B307" s="17"/>
      <c r="C307" s="17"/>
      <c r="D307" s="17"/>
    </row>
    <row r="308" spans="1:4" x14ac:dyDescent="0.3">
      <c r="A308" s="17">
        <v>254</v>
      </c>
      <c r="B308" s="17"/>
      <c r="C308" s="17"/>
      <c r="D308" s="17"/>
    </row>
    <row r="309" spans="1:4" x14ac:dyDescent="0.3">
      <c r="A309" s="17">
        <v>245</v>
      </c>
      <c r="B309" s="17"/>
      <c r="C309" s="17"/>
      <c r="D309" s="17"/>
    </row>
    <row r="310" spans="1:4" x14ac:dyDescent="0.3">
      <c r="A310" s="17">
        <v>245</v>
      </c>
      <c r="B310" s="17"/>
      <c r="C310" s="17"/>
      <c r="D310" s="17"/>
    </row>
    <row r="311" spans="1:4" x14ac:dyDescent="0.3">
      <c r="A311" s="17">
        <v>240</v>
      </c>
      <c r="B311" s="17"/>
      <c r="C311" s="17"/>
      <c r="D311" s="17"/>
    </row>
    <row r="312" spans="1:4" x14ac:dyDescent="0.3">
      <c r="A312" s="17">
        <v>240</v>
      </c>
      <c r="B312" s="17"/>
      <c r="C312" s="17"/>
      <c r="D312" s="17"/>
    </row>
    <row r="313" spans="1:4" x14ac:dyDescent="0.3">
      <c r="A313" s="17">
        <v>233</v>
      </c>
      <c r="B313" s="17"/>
      <c r="C313" s="17"/>
      <c r="D313" s="17"/>
    </row>
    <row r="314" spans="1:4" x14ac:dyDescent="0.3">
      <c r="A314" s="17">
        <v>213</v>
      </c>
      <c r="B314" s="17"/>
      <c r="C314" s="17"/>
      <c r="D314" s="17"/>
    </row>
    <row r="315" spans="1:4" x14ac:dyDescent="0.3">
      <c r="A315" s="17">
        <v>263</v>
      </c>
      <c r="B315" s="17"/>
      <c r="C315" s="17"/>
      <c r="D315" s="17"/>
    </row>
    <row r="316" spans="1:4" x14ac:dyDescent="0.3">
      <c r="A316" s="17">
        <v>263</v>
      </c>
      <c r="B316" s="17"/>
      <c r="C316" s="17"/>
      <c r="D316" s="17"/>
    </row>
    <row r="317" spans="1:4" x14ac:dyDescent="0.3">
      <c r="A317" s="17">
        <v>350</v>
      </c>
      <c r="B317" s="17"/>
      <c r="C317" s="17"/>
      <c r="D317" s="17"/>
    </row>
    <row r="318" spans="1:4" x14ac:dyDescent="0.3">
      <c r="A318" s="17">
        <v>320</v>
      </c>
      <c r="B318" s="17"/>
      <c r="C318" s="17"/>
      <c r="D318" s="17"/>
    </row>
    <row r="319" spans="1:4" x14ac:dyDescent="0.3">
      <c r="A319" s="17">
        <v>336</v>
      </c>
      <c r="B319" s="17"/>
      <c r="C319" s="17"/>
      <c r="D319" s="17"/>
    </row>
    <row r="320" spans="1:4" x14ac:dyDescent="0.3">
      <c r="A320" s="17">
        <v>384</v>
      </c>
      <c r="B320" s="17"/>
      <c r="C320" s="17"/>
      <c r="D320" s="17"/>
    </row>
    <row r="321" spans="1:4" x14ac:dyDescent="0.3">
      <c r="A321" s="17">
        <v>344</v>
      </c>
      <c r="B321" s="17"/>
      <c r="C321" s="17"/>
      <c r="D321" s="17"/>
    </row>
    <row r="322" spans="1:4" x14ac:dyDescent="0.3">
      <c r="A322" s="17">
        <v>357</v>
      </c>
      <c r="B322" s="17"/>
      <c r="C322" s="17"/>
      <c r="D322" s="17"/>
    </row>
    <row r="323" spans="1:4" x14ac:dyDescent="0.3">
      <c r="A323" s="17">
        <v>351</v>
      </c>
      <c r="B323" s="17"/>
      <c r="C323" s="17"/>
      <c r="D323" s="17"/>
    </row>
    <row r="324" spans="1:4" x14ac:dyDescent="0.3">
      <c r="A324" s="17">
        <v>348</v>
      </c>
      <c r="B324" s="17"/>
      <c r="C324" s="17"/>
      <c r="D324" s="17"/>
    </row>
    <row r="325" spans="1:4" x14ac:dyDescent="0.3">
      <c r="A325" s="17">
        <v>339</v>
      </c>
      <c r="B325" s="17"/>
      <c r="C325" s="17"/>
      <c r="D325" s="17"/>
    </row>
    <row r="326" spans="1:4" x14ac:dyDescent="0.3">
      <c r="A326" s="17">
        <v>339</v>
      </c>
      <c r="B326" s="17"/>
      <c r="C326" s="17"/>
      <c r="D326" s="17"/>
    </row>
    <row r="327" spans="1:4" x14ac:dyDescent="0.3">
      <c r="A327" s="17">
        <v>332</v>
      </c>
      <c r="B327" s="17"/>
      <c r="C327" s="17"/>
      <c r="D327" s="17"/>
    </row>
    <row r="328" spans="1:4" x14ac:dyDescent="0.3">
      <c r="A328" s="17">
        <v>308</v>
      </c>
      <c r="B328" s="17"/>
      <c r="C328" s="17"/>
      <c r="D328" s="17"/>
    </row>
    <row r="329" spans="1:4" x14ac:dyDescent="0.3">
      <c r="A329" s="17">
        <v>306</v>
      </c>
      <c r="B329" s="17"/>
      <c r="C329" s="17"/>
      <c r="D329" s="17"/>
    </row>
    <row r="330" spans="1:4" x14ac:dyDescent="0.3">
      <c r="A330" s="17">
        <v>303</v>
      </c>
      <c r="B330" s="17"/>
      <c r="C330" s="17"/>
      <c r="D330" s="17"/>
    </row>
    <row r="331" spans="1:4" x14ac:dyDescent="0.3">
      <c r="A331" s="17">
        <v>303</v>
      </c>
      <c r="B331" s="17"/>
      <c r="C331" s="17"/>
      <c r="D331" s="17"/>
    </row>
    <row r="332" spans="1:4" x14ac:dyDescent="0.3">
      <c r="A332" s="17">
        <v>302</v>
      </c>
      <c r="B332" s="17"/>
      <c r="C332" s="17"/>
      <c r="D332" s="17"/>
    </row>
    <row r="333" spans="1:4" x14ac:dyDescent="0.3">
      <c r="A333" s="17">
        <v>300</v>
      </c>
      <c r="B333" s="17"/>
      <c r="C333" s="17"/>
      <c r="D333" s="17"/>
    </row>
    <row r="334" spans="1:4" x14ac:dyDescent="0.3">
      <c r="A334" s="17">
        <v>294</v>
      </c>
      <c r="B334" s="17"/>
      <c r="C334" s="17"/>
      <c r="D334" s="17"/>
    </row>
    <row r="335" spans="1:4" x14ac:dyDescent="0.3">
      <c r="A335" s="17">
        <v>294</v>
      </c>
      <c r="B335" s="17"/>
      <c r="C335" s="17"/>
      <c r="D335" s="17"/>
    </row>
    <row r="336" spans="1:4" x14ac:dyDescent="0.3">
      <c r="A336" s="17">
        <v>291</v>
      </c>
      <c r="B336" s="17"/>
      <c r="C336" s="17"/>
      <c r="D336" s="17"/>
    </row>
    <row r="337" spans="1:4" x14ac:dyDescent="0.3">
      <c r="A337" s="17">
        <v>285</v>
      </c>
      <c r="B337" s="17"/>
      <c r="C337" s="17"/>
      <c r="D337" s="17"/>
    </row>
    <row r="338" spans="1:4" x14ac:dyDescent="0.3">
      <c r="A338" s="17">
        <v>281</v>
      </c>
      <c r="B338" s="17"/>
      <c r="C338" s="17"/>
      <c r="D338" s="17"/>
    </row>
    <row r="339" spans="1:4" x14ac:dyDescent="0.3">
      <c r="A339" s="17">
        <v>278</v>
      </c>
      <c r="B339" s="17"/>
      <c r="C339" s="17"/>
      <c r="D339" s="17"/>
    </row>
    <row r="340" spans="1:4" x14ac:dyDescent="0.3">
      <c r="A340" s="17">
        <v>272</v>
      </c>
      <c r="B340" s="17"/>
      <c r="C340" s="17"/>
      <c r="D340" s="17"/>
    </row>
    <row r="341" spans="1:4" x14ac:dyDescent="0.3">
      <c r="A341" s="17">
        <v>225</v>
      </c>
      <c r="B341" s="17"/>
      <c r="C341" s="17"/>
      <c r="D341" s="17"/>
    </row>
    <row r="342" spans="1:4" x14ac:dyDescent="0.3">
      <c r="A342" s="17">
        <v>222</v>
      </c>
      <c r="B342" s="17"/>
      <c r="C342" s="17"/>
      <c r="D342" s="17"/>
    </row>
    <row r="343" spans="1:4" x14ac:dyDescent="0.3">
      <c r="A343" s="17">
        <v>351</v>
      </c>
      <c r="B343" s="17"/>
      <c r="C343" s="17"/>
      <c r="D343" s="17"/>
    </row>
    <row r="344" spans="1:4" x14ac:dyDescent="0.3">
      <c r="A344" s="17">
        <v>260</v>
      </c>
      <c r="B344" s="17"/>
      <c r="C344" s="17"/>
      <c r="D344" s="17"/>
    </row>
    <row r="345" spans="1:4" x14ac:dyDescent="0.3">
      <c r="A345" s="17">
        <v>402</v>
      </c>
      <c r="B345" s="17"/>
      <c r="C345" s="17"/>
      <c r="D345" s="17"/>
    </row>
    <row r="346" spans="1:4" x14ac:dyDescent="0.3">
      <c r="A346" s="17">
        <v>357</v>
      </c>
      <c r="B346" s="17"/>
      <c r="C346" s="17"/>
      <c r="D346" s="17"/>
    </row>
    <row r="347" spans="1:4" x14ac:dyDescent="0.3">
      <c r="A347" s="17">
        <v>345</v>
      </c>
      <c r="B347" s="17"/>
      <c r="C347" s="17"/>
      <c r="D347" s="17"/>
    </row>
    <row r="348" spans="1:4" x14ac:dyDescent="0.3">
      <c r="A348" s="17">
        <v>273</v>
      </c>
      <c r="B348" s="17"/>
      <c r="C348" s="17"/>
      <c r="D348" s="17"/>
    </row>
    <row r="349" spans="1:4" x14ac:dyDescent="0.3">
      <c r="A349" s="17">
        <v>273</v>
      </c>
      <c r="B349" s="17"/>
      <c r="C349" s="17"/>
      <c r="D349" s="17"/>
    </row>
    <row r="350" spans="1:4" x14ac:dyDescent="0.3">
      <c r="A350" s="17">
        <v>273</v>
      </c>
      <c r="B350" s="17"/>
      <c r="C350" s="17"/>
      <c r="D350" s="17"/>
    </row>
    <row r="351" spans="1:4" x14ac:dyDescent="0.3">
      <c r="A351" s="17">
        <v>260</v>
      </c>
      <c r="B351" s="17"/>
      <c r="C351" s="17"/>
      <c r="D351" s="17"/>
    </row>
    <row r="352" spans="1:4" x14ac:dyDescent="0.3">
      <c r="A352" s="17">
        <v>333</v>
      </c>
      <c r="B352" s="17"/>
      <c r="C352" s="17"/>
      <c r="D352" s="17"/>
    </row>
    <row r="353" spans="1:4" x14ac:dyDescent="0.3">
      <c r="A353" s="17">
        <v>90</v>
      </c>
      <c r="B353" s="17"/>
      <c r="C353" s="17"/>
      <c r="D353" s="17"/>
    </row>
    <row r="354" spans="1:4" x14ac:dyDescent="0.3">
      <c r="A354" s="17">
        <v>450</v>
      </c>
      <c r="B354" s="17"/>
      <c r="C354" s="17"/>
      <c r="D354" s="17"/>
    </row>
    <row r="355" spans="1:4" x14ac:dyDescent="0.3">
      <c r="A355" s="17">
        <v>371</v>
      </c>
      <c r="B355" s="17"/>
      <c r="C355" s="17"/>
      <c r="D355" s="17"/>
    </row>
    <row r="356" spans="1:4" x14ac:dyDescent="0.3">
      <c r="A356" s="17">
        <v>366</v>
      </c>
      <c r="B356" s="17"/>
      <c r="C356" s="17"/>
      <c r="D356" s="17"/>
    </row>
    <row r="357" spans="1:4" x14ac:dyDescent="0.3">
      <c r="A357" s="17">
        <v>357</v>
      </c>
      <c r="B357" s="17"/>
      <c r="C357" s="17"/>
      <c r="D357" s="17"/>
    </row>
    <row r="358" spans="1:4" x14ac:dyDescent="0.3">
      <c r="A358" s="17">
        <v>345</v>
      </c>
      <c r="B358" s="17"/>
      <c r="C358" s="17"/>
      <c r="D358" s="17"/>
    </row>
    <row r="359" spans="1:4" x14ac:dyDescent="0.3">
      <c r="A359" s="17">
        <v>330</v>
      </c>
      <c r="B359" s="17"/>
      <c r="C359" s="17"/>
      <c r="D359" s="17"/>
    </row>
    <row r="360" spans="1:4" x14ac:dyDescent="0.3">
      <c r="A360" s="17">
        <v>326</v>
      </c>
      <c r="B360" s="17"/>
      <c r="C360" s="17"/>
      <c r="D360" s="17"/>
    </row>
    <row r="361" spans="1:4" x14ac:dyDescent="0.3">
      <c r="A361" s="17">
        <v>288</v>
      </c>
      <c r="B361" s="17"/>
      <c r="C361" s="17"/>
      <c r="D361" s="17"/>
    </row>
    <row r="362" spans="1:4" x14ac:dyDescent="0.3">
      <c r="A362" s="17">
        <v>287</v>
      </c>
      <c r="B362" s="17"/>
      <c r="C362" s="17"/>
      <c r="D362" s="17"/>
    </row>
    <row r="363" spans="1:4" x14ac:dyDescent="0.3">
      <c r="A363" s="17">
        <v>284</v>
      </c>
      <c r="B363" s="17"/>
      <c r="C363" s="17"/>
      <c r="D363" s="17"/>
    </row>
    <row r="364" spans="1:4" x14ac:dyDescent="0.3">
      <c r="A364" s="17">
        <v>270</v>
      </c>
      <c r="B364" s="17"/>
      <c r="C364" s="17"/>
      <c r="D364" s="17"/>
    </row>
    <row r="365" spans="1:4" x14ac:dyDescent="0.3">
      <c r="A365" s="17">
        <v>402</v>
      </c>
      <c r="B365" s="17"/>
      <c r="C365" s="17"/>
      <c r="D365" s="17"/>
    </row>
    <row r="366" spans="1:4" x14ac:dyDescent="0.3">
      <c r="A366" s="17">
        <v>360</v>
      </c>
      <c r="B366" s="17"/>
      <c r="C366" s="17"/>
      <c r="D366" s="17"/>
    </row>
    <row r="367" spans="1:4" x14ac:dyDescent="0.3">
      <c r="A367" s="17">
        <v>345</v>
      </c>
      <c r="B367" s="17"/>
      <c r="C367" s="17"/>
      <c r="D367" s="17"/>
    </row>
    <row r="368" spans="1:4" x14ac:dyDescent="0.3">
      <c r="A368" s="17">
        <v>315</v>
      </c>
      <c r="B368" s="17"/>
      <c r="C368" s="17"/>
      <c r="D368" s="17"/>
    </row>
    <row r="369" spans="1:4" x14ac:dyDescent="0.3">
      <c r="A369" s="17">
        <v>252</v>
      </c>
      <c r="B369" s="17"/>
      <c r="C369" s="17"/>
      <c r="D369" s="17"/>
    </row>
    <row r="370" spans="1:4" x14ac:dyDescent="0.3">
      <c r="A370" s="17">
        <v>404</v>
      </c>
      <c r="B370" s="17"/>
      <c r="C370" s="17"/>
      <c r="D370" s="17"/>
    </row>
    <row r="371" spans="1:4" x14ac:dyDescent="0.3">
      <c r="A371" s="17">
        <v>402</v>
      </c>
      <c r="B371" s="17"/>
      <c r="C371" s="17"/>
      <c r="D371" s="17"/>
    </row>
    <row r="372" spans="1:4" x14ac:dyDescent="0.3">
      <c r="A372" s="17">
        <v>360</v>
      </c>
      <c r="B372" s="17"/>
      <c r="C372" s="17"/>
      <c r="D372" s="17"/>
    </row>
    <row r="373" spans="1:4" x14ac:dyDescent="0.3">
      <c r="A373" s="17">
        <v>344</v>
      </c>
      <c r="B373" s="17"/>
      <c r="C373" s="17"/>
      <c r="D373" s="17"/>
    </row>
    <row r="374" spans="1:4" x14ac:dyDescent="0.3">
      <c r="A374" s="17">
        <v>339</v>
      </c>
      <c r="B374" s="17"/>
      <c r="C374" s="17"/>
      <c r="D374" s="17"/>
    </row>
    <row r="375" spans="1:4" x14ac:dyDescent="0.3">
      <c r="A375" s="17">
        <v>329</v>
      </c>
      <c r="B375" s="17"/>
      <c r="C375" s="17"/>
      <c r="D375" s="17"/>
    </row>
    <row r="376" spans="1:4" x14ac:dyDescent="0.3">
      <c r="A376" s="17">
        <v>293</v>
      </c>
      <c r="B376" s="17"/>
      <c r="C376" s="17"/>
      <c r="D376" s="17"/>
    </row>
    <row r="377" spans="1:4" x14ac:dyDescent="0.3">
      <c r="A377" s="17">
        <v>278</v>
      </c>
      <c r="B377" s="17"/>
      <c r="C377" s="17"/>
      <c r="D377" s="17"/>
    </row>
    <row r="378" spans="1:4" x14ac:dyDescent="0.3">
      <c r="A378" s="17">
        <v>360</v>
      </c>
      <c r="B378" s="17"/>
      <c r="C378" s="17"/>
      <c r="D378" s="17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성적</vt:lpstr>
      <vt:lpstr>정답</vt:lpstr>
      <vt:lpstr>sheet1_1</vt:lpstr>
      <vt:lpstr>sheet1_2</vt:lpstr>
      <vt:lpstr>sheet1_3</vt:lpstr>
      <vt:lpstr>sheet1_4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</dc:creator>
  <cp:lastModifiedBy>Beom</cp:lastModifiedBy>
  <dcterms:created xsi:type="dcterms:W3CDTF">2015-04-10T05:00:07Z</dcterms:created>
  <dcterms:modified xsi:type="dcterms:W3CDTF">2015-04-17T12:27:46Z</dcterms:modified>
</cp:coreProperties>
</file>