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F1D47E6-FAC2-4F98-AC0D-7E20268909FA}" xr6:coauthVersionLast="47" xr6:coauthVersionMax="47" xr10:uidLastSave="{00000000-0000-0000-0000-000000000000}"/>
  <bookViews>
    <workbookView xWindow="-120" yWindow="-120" windowWidth="29040" windowHeight="15840" activeTab="1" xr2:uid="{C7E7A59D-A34B-413A-A629-BAA9545805D4}"/>
  </bookViews>
  <sheets>
    <sheet name="dogs-ranking-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2" l="1"/>
  <c r="U17" i="2"/>
  <c r="U10" i="2" a="1"/>
  <c r="U10" i="2" s="1"/>
  <c r="U3" i="2" a="1"/>
  <c r="U3" i="2" s="1"/>
  <c r="U20" i="1"/>
  <c r="V3" i="1" a="1"/>
  <c r="V3" i="1" s="1"/>
  <c r="V10" i="1" a="1"/>
  <c r="V10" i="1" s="1"/>
  <c r="U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<sst xmlns="http://schemas.openxmlformats.org/spreadsheetml/2006/main" count="1774" uniqueCount="352">
  <si>
    <t>Breed</t>
  </si>
  <si>
    <t>type</t>
  </si>
  <si>
    <t>score</t>
  </si>
  <si>
    <t>popularity ranking</t>
  </si>
  <si>
    <t>size</t>
  </si>
  <si>
    <t>intelligence</t>
  </si>
  <si>
    <t>congential ailments</t>
  </si>
  <si>
    <t>score for kids</t>
  </si>
  <si>
    <t>$LIFETIME COST</t>
  </si>
  <si>
    <t>INTELLIGENCE RANK</t>
  </si>
  <si>
    <t>INTELLIGENCE %</t>
  </si>
  <si>
    <t>LONGEVITY(YEARS)</t>
  </si>
  <si>
    <t>NUMBER OF GENETIC AILMENTS</t>
  </si>
  <si>
    <t>GENETIC AILMENTS</t>
  </si>
  <si>
    <t>PURCHASE PRICE</t>
  </si>
  <si>
    <t>FOOD COSTS PER YEAR</t>
  </si>
  <si>
    <t>GROOMING FREQUNCY</t>
  </si>
  <si>
    <t>SUITABILITY FOR CHILDREN</t>
  </si>
  <si>
    <t>Border Terrier</t>
  </si>
  <si>
    <t>terrier</t>
  </si>
  <si>
    <t>Above average</t>
  </si>
  <si>
    <t>none</t>
  </si>
  <si>
    <t>small</t>
  </si>
  <si>
    <t xml:space="preserve">$22,638 </t>
  </si>
  <si>
    <t xml:space="preserve">$833 </t>
  </si>
  <si>
    <t xml:space="preserve">$324 </t>
  </si>
  <si>
    <t>Once a week</t>
  </si>
  <si>
    <t>Cairn Terrier</t>
  </si>
  <si>
    <t xml:space="preserve">'lion jaw', heart problems  </t>
  </si>
  <si>
    <t xml:space="preserve">$21,992 </t>
  </si>
  <si>
    <t xml:space="preserve">$435 </t>
  </si>
  <si>
    <t>Siberian Husky</t>
  </si>
  <si>
    <t>working</t>
  </si>
  <si>
    <t>Average</t>
  </si>
  <si>
    <t>medium</t>
  </si>
  <si>
    <t xml:space="preserve">$22,049 </t>
  </si>
  <si>
    <t xml:space="preserve">$650 </t>
  </si>
  <si>
    <t xml:space="preserve">$466 </t>
  </si>
  <si>
    <t>Once in a few weeks</t>
  </si>
  <si>
    <t>Welsh Springer Spaniel</t>
  </si>
  <si>
    <t>sporting</t>
  </si>
  <si>
    <t>hip problems</t>
  </si>
  <si>
    <t xml:space="preserve">$20,224 </t>
  </si>
  <si>
    <t xml:space="preserve">$750 </t>
  </si>
  <si>
    <t>English Cocker Spaniel</t>
  </si>
  <si>
    <t>Excellent</t>
  </si>
  <si>
    <t xml:space="preserve">$18,993 </t>
  </si>
  <si>
    <t xml:space="preserve">$800 </t>
  </si>
  <si>
    <t>Cocker Spaniel</t>
  </si>
  <si>
    <t>eye, skin problems</t>
  </si>
  <si>
    <t xml:space="preserve">$24,330 </t>
  </si>
  <si>
    <t xml:space="preserve">$465 </t>
  </si>
  <si>
    <t xml:space="preserve">$674 </t>
  </si>
  <si>
    <t>Lhasa Apso</t>
  </si>
  <si>
    <t>non-sporting</t>
  </si>
  <si>
    <t>Fair</t>
  </si>
  <si>
    <t>'dry eye'</t>
  </si>
  <si>
    <t xml:space="preserve">$22,031 </t>
  </si>
  <si>
    <t>dry eye</t>
  </si>
  <si>
    <t xml:space="preserve">$350 </t>
  </si>
  <si>
    <t>English Springer Spaniel</t>
  </si>
  <si>
    <t>hip, eye, skin problems</t>
  </si>
  <si>
    <t>Shetland Sheepdog</t>
  </si>
  <si>
    <t>herding</t>
  </si>
  <si>
    <t>Brightest</t>
  </si>
  <si>
    <t>eye problems, deafness, skin + heart problems, blood clotting disorders</t>
  </si>
  <si>
    <t xml:space="preserve">$21,006 </t>
  </si>
  <si>
    <t xml:space="preserve">$405 </t>
  </si>
  <si>
    <t>Daily</t>
  </si>
  <si>
    <t>West Highland White Terrier</t>
  </si>
  <si>
    <t>'lion jaw', 'dry eye', skin problems</t>
  </si>
  <si>
    <t xml:space="preserve">$20,490 </t>
  </si>
  <si>
    <t xml:space="preserve">$538 </t>
  </si>
  <si>
    <t>Brittany</t>
  </si>
  <si>
    <t xml:space="preserve">$22,589 </t>
  </si>
  <si>
    <t xml:space="preserve">$618 </t>
  </si>
  <si>
    <t>German Shorthaired Pointer</t>
  </si>
  <si>
    <t>large</t>
  </si>
  <si>
    <t xml:space="preserve">$25,842 </t>
  </si>
  <si>
    <t xml:space="preserve">$545 </t>
  </si>
  <si>
    <t xml:space="preserve">$971 </t>
  </si>
  <si>
    <t>Pointer</t>
  </si>
  <si>
    <t xml:space="preserve">$24,445 </t>
  </si>
  <si>
    <t xml:space="preserve">$294 </t>
  </si>
  <si>
    <t xml:space="preserve">$710 </t>
  </si>
  <si>
    <t>Tibetan Spaniel</t>
  </si>
  <si>
    <t xml:space="preserve">$25,549 </t>
  </si>
  <si>
    <t xml:space="preserve">$1,050 </t>
  </si>
  <si>
    <t>Labrador Retriever</t>
  </si>
  <si>
    <t>elbows, hips, eyes</t>
  </si>
  <si>
    <t xml:space="preserve">$21,299 </t>
  </si>
  <si>
    <t xml:space="preserve">$810 </t>
  </si>
  <si>
    <t>Bichon Frise</t>
  </si>
  <si>
    <t xml:space="preserve">$19,735 </t>
  </si>
  <si>
    <t xml:space="preserve">$693 </t>
  </si>
  <si>
    <t>Irish Setter</t>
  </si>
  <si>
    <t>hip, eye problems</t>
  </si>
  <si>
    <t xml:space="preserve">$20,323 </t>
  </si>
  <si>
    <t xml:space="preserve">$525 </t>
  </si>
  <si>
    <t>Samoyed</t>
  </si>
  <si>
    <t xml:space="preserve">$25,352 </t>
  </si>
  <si>
    <t xml:space="preserve">$1,162 </t>
  </si>
  <si>
    <t>Shih Tzu</t>
  </si>
  <si>
    <t>toy</t>
  </si>
  <si>
    <t>Lowest</t>
  </si>
  <si>
    <t>eye problems</t>
  </si>
  <si>
    <t xml:space="preserve">$21,152 </t>
  </si>
  <si>
    <t xml:space="preserve">$583 </t>
  </si>
  <si>
    <t>Golden Retriever</t>
  </si>
  <si>
    <t xml:space="preserve">elbows, hips, eyes, heart </t>
  </si>
  <si>
    <t xml:space="preserve">$21,447 </t>
  </si>
  <si>
    <t xml:space="preserve">$958 </t>
  </si>
  <si>
    <t>Chesapeake Bay Retriever</t>
  </si>
  <si>
    <t xml:space="preserve">$16,697 </t>
  </si>
  <si>
    <t xml:space="preserve">$522 </t>
  </si>
  <si>
    <t>Papillon</t>
  </si>
  <si>
    <t>cataracts, hair loss, heart, eye, blood clotting disorders</t>
  </si>
  <si>
    <t xml:space="preserve">$21,001 </t>
  </si>
  <si>
    <t xml:space="preserve">$740 </t>
  </si>
  <si>
    <t>Gordon Setter</t>
  </si>
  <si>
    <t xml:space="preserve">$19,605 </t>
  </si>
  <si>
    <t>no data</t>
  </si>
  <si>
    <t xml:space="preserve">$700 </t>
  </si>
  <si>
    <t>English Setter</t>
  </si>
  <si>
    <t>deafness, hip problems</t>
  </si>
  <si>
    <t xml:space="preserve">$20,312 </t>
  </si>
  <si>
    <t xml:space="preserve">$615 </t>
  </si>
  <si>
    <t>Pug</t>
  </si>
  <si>
    <t xml:space="preserve">$18,527 </t>
  </si>
  <si>
    <t xml:space="preserve">$469 </t>
  </si>
  <si>
    <t>Affenpinscher</t>
  </si>
  <si>
    <t xml:space="preserve">$18,333 </t>
  </si>
  <si>
    <t xml:space="preserve">$510 </t>
  </si>
  <si>
    <t>Miniature Schnauzer</t>
  </si>
  <si>
    <t>liver, sinus problems</t>
  </si>
  <si>
    <t xml:space="preserve">$20,087 </t>
  </si>
  <si>
    <t xml:space="preserve">$715 </t>
  </si>
  <si>
    <t>Beagle</t>
  </si>
  <si>
    <t>hound</t>
  </si>
  <si>
    <t>heart problems</t>
  </si>
  <si>
    <t xml:space="preserve">$19,468 </t>
  </si>
  <si>
    <t xml:space="preserve">$288 </t>
  </si>
  <si>
    <t>Border Collie</t>
  </si>
  <si>
    <t>eye problems, deafness</t>
  </si>
  <si>
    <t xml:space="preserve">$20,143 </t>
  </si>
  <si>
    <t xml:space="preserve">$623 </t>
  </si>
  <si>
    <t>Australian Terrier</t>
  </si>
  <si>
    <t xml:space="preserve">$17,892 </t>
  </si>
  <si>
    <t xml:space="preserve">$640 </t>
  </si>
  <si>
    <t>Whippet</t>
  </si>
  <si>
    <t xml:space="preserve">$20,976 </t>
  </si>
  <si>
    <t xml:space="preserve">$915 </t>
  </si>
  <si>
    <t>Boston Terrier</t>
  </si>
  <si>
    <t>breathing problems</t>
  </si>
  <si>
    <t xml:space="preserve">$17,741 </t>
  </si>
  <si>
    <t xml:space="preserve">$690 </t>
  </si>
  <si>
    <t>Briard</t>
  </si>
  <si>
    <t xml:space="preserve">$19,673 </t>
  </si>
  <si>
    <t>Bedlington Terrier</t>
  </si>
  <si>
    <t>liver, eye problems</t>
  </si>
  <si>
    <t xml:space="preserve">$22,107 </t>
  </si>
  <si>
    <t xml:space="preserve">$1,058 </t>
  </si>
  <si>
    <t>Cavalier King Charles Spaniel</t>
  </si>
  <si>
    <t>heart, spinal problems</t>
  </si>
  <si>
    <t xml:space="preserve">$18,639 </t>
  </si>
  <si>
    <t xml:space="preserve">$1,017 </t>
  </si>
  <si>
    <t>Dalmatian</t>
  </si>
  <si>
    <t>deafness, urinary stones</t>
  </si>
  <si>
    <t xml:space="preserve">$19,886 </t>
  </si>
  <si>
    <t xml:space="preserve">$695 </t>
  </si>
  <si>
    <t>Flat-Coated Retriever</t>
  </si>
  <si>
    <t xml:space="preserve">$16,000 </t>
  </si>
  <si>
    <t xml:space="preserve">$600 </t>
  </si>
  <si>
    <t>Belgian Tervuren</t>
  </si>
  <si>
    <t>epilepsy, eye problems</t>
  </si>
  <si>
    <t xml:space="preserve">$19,132 </t>
  </si>
  <si>
    <t xml:space="preserve">$1,070 </t>
  </si>
  <si>
    <t>Basset Hound</t>
  </si>
  <si>
    <t>blood, skin disorders</t>
  </si>
  <si>
    <t xml:space="preserve">$18,328 </t>
  </si>
  <si>
    <t xml:space="preserve">$490 </t>
  </si>
  <si>
    <t>Poodle</t>
  </si>
  <si>
    <t>fatal stomach bloat, skin disorder</t>
  </si>
  <si>
    <t xml:space="preserve">$21,237 </t>
  </si>
  <si>
    <t xml:space="preserve">$900 </t>
  </si>
  <si>
    <t>Staffordshire Bull Terrier</t>
  </si>
  <si>
    <t xml:space="preserve">$21,650 </t>
  </si>
  <si>
    <t xml:space="preserve">$1,145 </t>
  </si>
  <si>
    <t>Bouvier des Flandres</t>
  </si>
  <si>
    <t xml:space="preserve">$18,959 </t>
  </si>
  <si>
    <t xml:space="preserve">$1,335 </t>
  </si>
  <si>
    <t>Pembroke Welsh Corgi</t>
  </si>
  <si>
    <t>cataracts + other eye problems, connective tissue, nerves, kidneys, spine, blood clotting disorders</t>
  </si>
  <si>
    <t xml:space="preserve">$23,978 </t>
  </si>
  <si>
    <t xml:space="preserve">$587 </t>
  </si>
  <si>
    <t>Clumber Spaniel</t>
  </si>
  <si>
    <t xml:space="preserve">$18,084 </t>
  </si>
  <si>
    <t xml:space="preserve">$1,033 </t>
  </si>
  <si>
    <t>Pomeranian</t>
  </si>
  <si>
    <t xml:space="preserve">$15,792 </t>
  </si>
  <si>
    <t xml:space="preserve">$670 </t>
  </si>
  <si>
    <t>Australian Shepherd</t>
  </si>
  <si>
    <t xml:space="preserve">$21,458 </t>
  </si>
  <si>
    <t xml:space="preserve">$565 </t>
  </si>
  <si>
    <t>Pharaoh Hound</t>
  </si>
  <si>
    <t xml:space="preserve">$21,047 </t>
  </si>
  <si>
    <t xml:space="preserve">$913 </t>
  </si>
  <si>
    <t>Dandie Dinmont Terrier</t>
  </si>
  <si>
    <t xml:space="preserve">$21,633 </t>
  </si>
  <si>
    <t xml:space="preserve">$925 </t>
  </si>
  <si>
    <t>Greyhound</t>
  </si>
  <si>
    <t>blood vessel disorders</t>
  </si>
  <si>
    <t xml:space="preserve">$15,819 </t>
  </si>
  <si>
    <t xml:space="preserve">$1,175 </t>
  </si>
  <si>
    <t>Saluki</t>
  </si>
  <si>
    <t xml:space="preserve">$24,866 </t>
  </si>
  <si>
    <t xml:space="preserve">$1,525 </t>
  </si>
  <si>
    <t>Australian Cattle Dog</t>
  </si>
  <si>
    <t xml:space="preserve">$20,395 </t>
  </si>
  <si>
    <t xml:space="preserve">$530 </t>
  </si>
  <si>
    <t>Tibetan Terrier</t>
  </si>
  <si>
    <t xml:space="preserve">$20,336 </t>
  </si>
  <si>
    <t xml:space="preserve">$1,140 </t>
  </si>
  <si>
    <t>Norfolk Terrier</t>
  </si>
  <si>
    <t xml:space="preserve">$24,308 </t>
  </si>
  <si>
    <t xml:space="preserve">$2,083 </t>
  </si>
  <si>
    <t>Dachshund</t>
  </si>
  <si>
    <t>skin, spinal problems</t>
  </si>
  <si>
    <t xml:space="preserve">$20,113 </t>
  </si>
  <si>
    <t xml:space="preserve">$423 </t>
  </si>
  <si>
    <t>Chihuahua</t>
  </si>
  <si>
    <t>knee problems</t>
  </si>
  <si>
    <t xml:space="preserve">$26,250 </t>
  </si>
  <si>
    <t xml:space="preserve">$588 </t>
  </si>
  <si>
    <t>Doberman Pinscher</t>
  </si>
  <si>
    <t>heart, spine, blood clotting disorders</t>
  </si>
  <si>
    <t xml:space="preserve">$18,397 </t>
  </si>
  <si>
    <t xml:space="preserve">$790 </t>
  </si>
  <si>
    <t>English Toy Spaniel</t>
  </si>
  <si>
    <t xml:space="preserve">$17,521 </t>
  </si>
  <si>
    <t>Newfoundland</t>
  </si>
  <si>
    <t>hip problems, heart defects</t>
  </si>
  <si>
    <t xml:space="preserve">$19,351 </t>
  </si>
  <si>
    <t xml:space="preserve">$1,178 </t>
  </si>
  <si>
    <t>Basenji</t>
  </si>
  <si>
    <t>kidney, eye problems, anaemia</t>
  </si>
  <si>
    <t xml:space="preserve">$22,096 </t>
  </si>
  <si>
    <t xml:space="preserve">$940 </t>
  </si>
  <si>
    <t>Afghan Hound</t>
  </si>
  <si>
    <t xml:space="preserve">$24,077 </t>
  </si>
  <si>
    <t xml:space="preserve">$890 </t>
  </si>
  <si>
    <t>Old English Sheepdog</t>
  </si>
  <si>
    <t xml:space="preserve">$22,611 </t>
  </si>
  <si>
    <t xml:space="preserve">$832 </t>
  </si>
  <si>
    <t>French Bulldog</t>
  </si>
  <si>
    <t xml:space="preserve">$17,266 </t>
  </si>
  <si>
    <t xml:space="preserve">$1,900 </t>
  </si>
  <si>
    <t>Bernese Mountain Dog</t>
  </si>
  <si>
    <t>meningitis, elbow + hip problems, complex immune disorder</t>
  </si>
  <si>
    <t xml:space="preserve">$16,099 </t>
  </si>
  <si>
    <t xml:space="preserve">$1,320 </t>
  </si>
  <si>
    <t>Boxer</t>
  </si>
  <si>
    <t>eye, nerve, heart problems</t>
  </si>
  <si>
    <t xml:space="preserve">$15,746 </t>
  </si>
  <si>
    <t>Brussels Griffon</t>
  </si>
  <si>
    <t xml:space="preserve">$19,551 </t>
  </si>
  <si>
    <t>Maltese</t>
  </si>
  <si>
    <t xml:space="preserve">$19,084 </t>
  </si>
  <si>
    <t>heart problem</t>
  </si>
  <si>
    <t xml:space="preserve">$270 </t>
  </si>
  <si>
    <t>Giant Schnauzer</t>
  </si>
  <si>
    <t xml:space="preserve">$26,686 </t>
  </si>
  <si>
    <t xml:space="preserve">$1,349 </t>
  </si>
  <si>
    <t>Rottweiler</t>
  </si>
  <si>
    <t>heart, elbow, hip problems</t>
  </si>
  <si>
    <t xml:space="preserve">$18,886 </t>
  </si>
  <si>
    <t xml:space="preserve">$1,118 </t>
  </si>
  <si>
    <t>Yorkshire Terrier</t>
  </si>
  <si>
    <t>knee, liver, trachea, eye disorders</t>
  </si>
  <si>
    <t xml:space="preserve">$20,701 </t>
  </si>
  <si>
    <t xml:space="preserve">$1,057 </t>
  </si>
  <si>
    <t>Irish Wolfhound</t>
  </si>
  <si>
    <t>heart, liver, hip problems</t>
  </si>
  <si>
    <t xml:space="preserve">$18,435 </t>
  </si>
  <si>
    <t>heart, liver, hips</t>
  </si>
  <si>
    <t xml:space="preserve">$1,333 </t>
  </si>
  <si>
    <t xml:space="preserve">$1,217 </t>
  </si>
  <si>
    <t>Scottish Terrier</t>
  </si>
  <si>
    <t>blood clotting disorder</t>
  </si>
  <si>
    <t xml:space="preserve">$17,525 </t>
  </si>
  <si>
    <t xml:space="preserve">$829 </t>
  </si>
  <si>
    <t>Bullmastiff</t>
  </si>
  <si>
    <t>eye, hip problems</t>
  </si>
  <si>
    <t xml:space="preserve">$13,936 </t>
  </si>
  <si>
    <t xml:space="preserve">$980 </t>
  </si>
  <si>
    <t>German Shepherd</t>
  </si>
  <si>
    <t>nerves, pancreas, blood (hemophilia), hip joints</t>
  </si>
  <si>
    <t xml:space="preserve">$17,416 </t>
  </si>
  <si>
    <t xml:space="preserve">$820 </t>
  </si>
  <si>
    <t>Mastiff</t>
  </si>
  <si>
    <t>hip, heart problems</t>
  </si>
  <si>
    <t xml:space="preserve">$13,581 </t>
  </si>
  <si>
    <t xml:space="preserve">$701 </t>
  </si>
  <si>
    <t>Great Dane</t>
  </si>
  <si>
    <t>heart, spinal, hip problems, fatal stomach bloat</t>
  </si>
  <si>
    <t xml:space="preserve">$14,662 </t>
  </si>
  <si>
    <t xml:space="preserve">$1,040 </t>
  </si>
  <si>
    <t>Kerry Blue Terrier</t>
  </si>
  <si>
    <t xml:space="preserve">$17,240 </t>
  </si>
  <si>
    <t xml:space="preserve">$1,200 </t>
  </si>
  <si>
    <t>Italian Greyhound</t>
  </si>
  <si>
    <t xml:space="preserve">$16,463 </t>
  </si>
  <si>
    <t>Pekingese</t>
  </si>
  <si>
    <t xml:space="preserve">$20,565 </t>
  </si>
  <si>
    <t xml:space="preserve">$885 </t>
  </si>
  <si>
    <t>Rhodesian Ridgeback</t>
  </si>
  <si>
    <t>birth defects, hip problems</t>
  </si>
  <si>
    <t xml:space="preserve">$16,530 </t>
  </si>
  <si>
    <t xml:space="preserve">$995 </t>
  </si>
  <si>
    <t>Bull Terrier</t>
  </si>
  <si>
    <t>heart problems, zinc metabolism disorder</t>
  </si>
  <si>
    <t xml:space="preserve">$18,490 </t>
  </si>
  <si>
    <t xml:space="preserve">$1,085 </t>
  </si>
  <si>
    <t>Saint Bernard</t>
  </si>
  <si>
    <t>heart, hip disorders, fatal stomach bloat</t>
  </si>
  <si>
    <t xml:space="preserve">$20,022 </t>
  </si>
  <si>
    <t xml:space="preserve">$875 </t>
  </si>
  <si>
    <t>Borzoi</t>
  </si>
  <si>
    <t xml:space="preserve">$16,176 </t>
  </si>
  <si>
    <t xml:space="preserve">$675 </t>
  </si>
  <si>
    <t>Alaskan Malamute</t>
  </si>
  <si>
    <t>hip problems, dwarfism</t>
  </si>
  <si>
    <t xml:space="preserve">$21,986 </t>
  </si>
  <si>
    <t xml:space="preserve">$1,210 </t>
  </si>
  <si>
    <t>Bloodhound</t>
  </si>
  <si>
    <t>fatal stomach bloat, skin problems</t>
  </si>
  <si>
    <t xml:space="preserve">$13,824 </t>
  </si>
  <si>
    <t xml:space="preserve">$608 </t>
  </si>
  <si>
    <t>Chow Chow</t>
  </si>
  <si>
    <t xml:space="preserve">$15,898 </t>
  </si>
  <si>
    <t xml:space="preserve">$515 </t>
  </si>
  <si>
    <t>Akita</t>
  </si>
  <si>
    <t xml:space="preserve">$20,994 </t>
  </si>
  <si>
    <t xml:space="preserve">$1,202 </t>
  </si>
  <si>
    <t>Bulldog</t>
  </si>
  <si>
    <t>breathing, hip, heart problems, 'dry eye'</t>
  </si>
  <si>
    <t xml:space="preserve">$13,479 </t>
  </si>
  <si>
    <t xml:space="preserve">$2,680 </t>
  </si>
  <si>
    <t>SUMIF</t>
  </si>
  <si>
    <t>FILTER</t>
  </si>
  <si>
    <t>SORT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</si>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</sst>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2" fontId="0" fillId="0" borderId="0" xfId="0" applyNumberFormat="1"/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AB2-6936-480E-9840-B2E1785A3AFB}">
  <dimension ref="A1:AN88"/>
  <sheetViews>
    <sheetView topLeftCell="B1" workbookViewId="0">
      <selection activeCell="I2" sqref="I2"/>
    </sheetView>
  </sheetViews>
  <sheetFormatPr defaultRowHeight="15" x14ac:dyDescent="0.25"/>
  <cols>
    <col min="1" max="1" width="23.5703125" customWidth="1"/>
    <col min="2" max="2" width="11.85546875" customWidth="1"/>
    <col min="4" max="4" width="19" customWidth="1"/>
    <col min="5" max="5" width="16.5703125" customWidth="1"/>
    <col min="6" max="6" width="19.28515625" customWidth="1"/>
    <col min="7" max="7" width="33" customWidth="1"/>
    <col min="8" max="8" width="17.5703125" customWidth="1"/>
    <col min="9" max="9" width="24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V1" s="4">
        <v>3</v>
      </c>
    </row>
    <row r="2" spans="1:40" ht="15.75" x14ac:dyDescent="0.25">
      <c r="A2" t="s">
        <v>18</v>
      </c>
      <c r="B2" t="s">
        <v>19</v>
      </c>
      <c r="C2" s="4">
        <v>3.61</v>
      </c>
      <c r="D2">
        <v>61</v>
      </c>
      <c r="E2">
        <v>1</v>
      </c>
      <c r="F2" t="s">
        <v>20</v>
      </c>
      <c r="G2" t="s">
        <v>21</v>
      </c>
      <c r="H2">
        <v>4.99</v>
      </c>
      <c r="I2" t="s">
        <v>22</v>
      </c>
      <c r="J2" t="s">
        <v>23</v>
      </c>
      <c r="K2">
        <v>30</v>
      </c>
      <c r="L2" s="1">
        <v>0.7</v>
      </c>
      <c r="M2">
        <v>14</v>
      </c>
      <c r="N2">
        <v>0</v>
      </c>
      <c r="O2" t="s">
        <v>21</v>
      </c>
      <c r="P2" t="s">
        <v>24</v>
      </c>
      <c r="Q2" t="s">
        <v>25</v>
      </c>
      <c r="R2" t="s">
        <v>26</v>
      </c>
      <c r="S2">
        <v>1</v>
      </c>
      <c r="U2" s="3" t="s">
        <v>349</v>
      </c>
    </row>
    <row r="3" spans="1:40" x14ac:dyDescent="0.25">
      <c r="A3" t="s">
        <v>27</v>
      </c>
      <c r="B3" t="s">
        <v>19</v>
      </c>
      <c r="C3" s="4">
        <v>3.53</v>
      </c>
      <c r="D3">
        <v>48</v>
      </c>
      <c r="E3">
        <v>1</v>
      </c>
      <c r="F3" t="s">
        <v>20</v>
      </c>
      <c r="G3" t="s">
        <v>28</v>
      </c>
      <c r="H3">
        <v>4.91</v>
      </c>
      <c r="I3" t="s">
        <v>22</v>
      </c>
      <c r="J3" t="s">
        <v>29</v>
      </c>
      <c r="K3">
        <v>35</v>
      </c>
      <c r="L3" s="1">
        <v>0.61</v>
      </c>
      <c r="M3">
        <v>13.84</v>
      </c>
      <c r="N3">
        <v>2</v>
      </c>
      <c r="O3" t="s">
        <v>28</v>
      </c>
      <c r="P3" t="s">
        <v>30</v>
      </c>
      <c r="Q3" t="s">
        <v>25</v>
      </c>
      <c r="R3" t="s">
        <v>26</v>
      </c>
      <c r="S3">
        <v>1</v>
      </c>
      <c r="V3" t="str" cm="1">
        <f t="array" ref="V3:AN7">_xlfn._xlws.FILTER(A2:S88,(C2:C88 &gt;=V1)*(F2:F88 ="Above average"))</f>
        <v>Border Terrier</v>
      </c>
      <c r="W3" t="str">
        <v>terrier</v>
      </c>
      <c r="X3">
        <v>3.61</v>
      </c>
      <c r="Y3">
        <v>61</v>
      </c>
      <c r="Z3">
        <v>1</v>
      </c>
      <c r="AA3" t="str">
        <v>Above average</v>
      </c>
      <c r="AB3" t="str">
        <v>none</v>
      </c>
      <c r="AC3">
        <v>4.99</v>
      </c>
      <c r="AD3" t="str">
        <v>small</v>
      </c>
      <c r="AE3" t="str">
        <v xml:space="preserve">$22,638 </v>
      </c>
      <c r="AF3">
        <v>30</v>
      </c>
      <c r="AG3">
        <v>0.7</v>
      </c>
      <c r="AH3">
        <v>14</v>
      </c>
      <c r="AI3">
        <v>0</v>
      </c>
      <c r="AJ3" t="str">
        <v>none</v>
      </c>
      <c r="AK3" t="str">
        <v xml:space="preserve">$833 </v>
      </c>
      <c r="AL3" t="str">
        <v xml:space="preserve">$324 </v>
      </c>
      <c r="AM3" t="str">
        <v>Once a week</v>
      </c>
      <c r="AN3">
        <v>1</v>
      </c>
    </row>
    <row r="4" spans="1:40" x14ac:dyDescent="0.25">
      <c r="A4" t="s">
        <v>31</v>
      </c>
      <c r="B4" t="s">
        <v>32</v>
      </c>
      <c r="C4" s="4">
        <v>3.22</v>
      </c>
      <c r="D4">
        <v>16</v>
      </c>
      <c r="E4">
        <v>2</v>
      </c>
      <c r="F4" t="s">
        <v>33</v>
      </c>
      <c r="G4" t="s">
        <v>21</v>
      </c>
      <c r="H4">
        <v>4.72</v>
      </c>
      <c r="I4" t="s">
        <v>34</v>
      </c>
      <c r="J4" t="s">
        <v>35</v>
      </c>
      <c r="K4">
        <v>45</v>
      </c>
      <c r="L4" s="1">
        <v>0.45</v>
      </c>
      <c r="M4">
        <v>12.58</v>
      </c>
      <c r="N4">
        <v>0</v>
      </c>
      <c r="O4" t="s">
        <v>21</v>
      </c>
      <c r="P4" t="s">
        <v>36</v>
      </c>
      <c r="Q4" t="s">
        <v>37</v>
      </c>
      <c r="R4" t="s">
        <v>38</v>
      </c>
      <c r="S4">
        <v>1</v>
      </c>
      <c r="V4" t="str">
        <v>Cairn Terrier</v>
      </c>
      <c r="W4" t="str">
        <v>terrier</v>
      </c>
      <c r="X4">
        <v>3.53</v>
      </c>
      <c r="Y4">
        <v>48</v>
      </c>
      <c r="Z4">
        <v>1</v>
      </c>
      <c r="AA4" t="str">
        <v>Above average</v>
      </c>
      <c r="AB4" t="str">
        <v xml:space="preserve">'lion jaw', heart problems  </v>
      </c>
      <c r="AC4">
        <v>4.91</v>
      </c>
      <c r="AD4" t="str">
        <v>small</v>
      </c>
      <c r="AE4" t="str">
        <v xml:space="preserve">$21,992 </v>
      </c>
      <c r="AF4">
        <v>35</v>
      </c>
      <c r="AG4">
        <v>0.61</v>
      </c>
      <c r="AH4">
        <v>13.84</v>
      </c>
      <c r="AI4">
        <v>2</v>
      </c>
      <c r="AJ4" t="str">
        <v xml:space="preserve">'lion jaw', heart problems  </v>
      </c>
      <c r="AK4" t="str">
        <v xml:space="preserve">$435 </v>
      </c>
      <c r="AL4" t="str">
        <v xml:space="preserve">$324 </v>
      </c>
      <c r="AM4" t="str">
        <v>Once a week</v>
      </c>
      <c r="AN4">
        <v>1</v>
      </c>
    </row>
    <row r="5" spans="1:40" x14ac:dyDescent="0.25">
      <c r="A5" t="s">
        <v>39</v>
      </c>
      <c r="B5" t="s">
        <v>40</v>
      </c>
      <c r="C5" s="4">
        <v>3.34</v>
      </c>
      <c r="D5">
        <v>81</v>
      </c>
      <c r="E5">
        <v>2</v>
      </c>
      <c r="F5" t="s">
        <v>20</v>
      </c>
      <c r="G5" t="s">
        <v>41</v>
      </c>
      <c r="H5">
        <v>4.71</v>
      </c>
      <c r="I5" t="s">
        <v>34</v>
      </c>
      <c r="J5" t="s">
        <v>42</v>
      </c>
      <c r="K5">
        <v>31</v>
      </c>
      <c r="L5" s="1">
        <v>0.69</v>
      </c>
      <c r="M5">
        <v>12.49</v>
      </c>
      <c r="N5">
        <v>1</v>
      </c>
      <c r="O5" t="s">
        <v>41</v>
      </c>
      <c r="P5" t="s">
        <v>43</v>
      </c>
      <c r="Q5" t="s">
        <v>25</v>
      </c>
      <c r="R5" t="s">
        <v>26</v>
      </c>
      <c r="S5">
        <v>1</v>
      </c>
      <c r="V5" t="str">
        <v>Welsh Springer Spaniel</v>
      </c>
      <c r="W5" t="str">
        <v>sporting</v>
      </c>
      <c r="X5">
        <v>3.34</v>
      </c>
      <c r="Y5">
        <v>81</v>
      </c>
      <c r="Z5">
        <v>2</v>
      </c>
      <c r="AA5" t="str">
        <v>Above average</v>
      </c>
      <c r="AB5" t="str">
        <v>hip problems</v>
      </c>
      <c r="AC5">
        <v>4.71</v>
      </c>
      <c r="AD5" t="str">
        <v>medium</v>
      </c>
      <c r="AE5" t="str">
        <v xml:space="preserve">$20,224 </v>
      </c>
      <c r="AF5">
        <v>31</v>
      </c>
      <c r="AG5">
        <v>0.69</v>
      </c>
      <c r="AH5">
        <v>12.49</v>
      </c>
      <c r="AI5">
        <v>1</v>
      </c>
      <c r="AJ5" t="str">
        <v>hip problems</v>
      </c>
      <c r="AK5" t="str">
        <v xml:space="preserve">$750 </v>
      </c>
      <c r="AL5" t="str">
        <v xml:space="preserve">$324 </v>
      </c>
      <c r="AM5" t="str">
        <v>Once a week</v>
      </c>
      <c r="AN5">
        <v>1</v>
      </c>
    </row>
    <row r="6" spans="1:40" x14ac:dyDescent="0.25">
      <c r="A6" t="s">
        <v>44</v>
      </c>
      <c r="B6" t="s">
        <v>40</v>
      </c>
      <c r="C6" s="4">
        <v>3.33</v>
      </c>
      <c r="D6">
        <v>51</v>
      </c>
      <c r="E6">
        <v>2</v>
      </c>
      <c r="F6" t="s">
        <v>45</v>
      </c>
      <c r="G6" t="s">
        <v>21</v>
      </c>
      <c r="H6">
        <v>4.7</v>
      </c>
      <c r="I6" t="s">
        <v>34</v>
      </c>
      <c r="J6" t="s">
        <v>46</v>
      </c>
      <c r="K6">
        <v>18</v>
      </c>
      <c r="L6" s="1">
        <v>0.82</v>
      </c>
      <c r="M6">
        <v>11.66</v>
      </c>
      <c r="N6">
        <v>0</v>
      </c>
      <c r="O6" t="s">
        <v>21</v>
      </c>
      <c r="P6" t="s">
        <v>47</v>
      </c>
      <c r="Q6" t="s">
        <v>25</v>
      </c>
      <c r="R6" t="s">
        <v>26</v>
      </c>
      <c r="S6">
        <v>1</v>
      </c>
      <c r="V6" t="str">
        <v>Affenpinscher</v>
      </c>
      <c r="W6" t="str">
        <v>toy</v>
      </c>
      <c r="X6">
        <v>3.2</v>
      </c>
      <c r="Y6">
        <v>84</v>
      </c>
      <c r="Z6">
        <v>1</v>
      </c>
      <c r="AA6" t="str">
        <v>Above average</v>
      </c>
      <c r="AB6" t="str">
        <v>none</v>
      </c>
      <c r="AC6">
        <v>4.07</v>
      </c>
      <c r="AD6" t="str">
        <v>small</v>
      </c>
      <c r="AE6" t="str">
        <v xml:space="preserve">$18,333 </v>
      </c>
      <c r="AF6">
        <v>37</v>
      </c>
      <c r="AG6">
        <v>0.56000000000000005</v>
      </c>
      <c r="AH6">
        <v>11.42</v>
      </c>
      <c r="AI6">
        <v>0</v>
      </c>
      <c r="AJ6" t="str">
        <v>none</v>
      </c>
      <c r="AK6" t="str">
        <v xml:space="preserve">$510 </v>
      </c>
      <c r="AL6" t="str">
        <v xml:space="preserve">$324 </v>
      </c>
      <c r="AM6" t="str">
        <v>Once in a few weeks</v>
      </c>
      <c r="AN6">
        <v>2</v>
      </c>
    </row>
    <row r="7" spans="1:40" x14ac:dyDescent="0.25">
      <c r="A7" t="s">
        <v>48</v>
      </c>
      <c r="B7" t="s">
        <v>40</v>
      </c>
      <c r="C7" s="4">
        <v>3.3</v>
      </c>
      <c r="D7">
        <v>27</v>
      </c>
      <c r="E7">
        <v>1</v>
      </c>
      <c r="F7" t="s">
        <v>45</v>
      </c>
      <c r="G7" t="s">
        <v>49</v>
      </c>
      <c r="H7">
        <v>4.67</v>
      </c>
      <c r="I7" t="s">
        <v>22</v>
      </c>
      <c r="J7" t="s">
        <v>50</v>
      </c>
      <c r="K7">
        <v>20</v>
      </c>
      <c r="L7" s="1">
        <v>0.79</v>
      </c>
      <c r="M7">
        <v>12.5</v>
      </c>
      <c r="N7">
        <v>2</v>
      </c>
      <c r="O7" t="s">
        <v>49</v>
      </c>
      <c r="P7" t="s">
        <v>51</v>
      </c>
      <c r="Q7" t="s">
        <v>52</v>
      </c>
      <c r="R7" t="s">
        <v>26</v>
      </c>
      <c r="S7">
        <v>1</v>
      </c>
      <c r="V7" t="str">
        <v>Australian Terrier</v>
      </c>
      <c r="W7" t="str">
        <v>terrier</v>
      </c>
      <c r="X7">
        <v>3.11</v>
      </c>
      <c r="Y7">
        <v>77</v>
      </c>
      <c r="Z7">
        <v>1</v>
      </c>
      <c r="AA7" t="str">
        <v>Above average</v>
      </c>
      <c r="AB7" t="str">
        <v>none</v>
      </c>
      <c r="AC7">
        <v>3.99</v>
      </c>
      <c r="AD7" t="str">
        <v>small</v>
      </c>
      <c r="AE7" t="str">
        <v xml:space="preserve">$17,892 </v>
      </c>
      <c r="AF7">
        <v>34</v>
      </c>
      <c r="AG7">
        <v>0.64</v>
      </c>
      <c r="AH7">
        <v>11.05</v>
      </c>
      <c r="AI7">
        <v>0</v>
      </c>
      <c r="AJ7" t="str">
        <v>none</v>
      </c>
      <c r="AK7" t="str">
        <v xml:space="preserve">$640 </v>
      </c>
      <c r="AL7" t="str">
        <v xml:space="preserve">$324 </v>
      </c>
      <c r="AM7" t="str">
        <v>Once a week</v>
      </c>
      <c r="AN7">
        <v>2</v>
      </c>
    </row>
    <row r="8" spans="1:40" x14ac:dyDescent="0.25">
      <c r="A8" t="s">
        <v>53</v>
      </c>
      <c r="B8" t="s">
        <v>54</v>
      </c>
      <c r="C8" s="4">
        <v>3.21</v>
      </c>
      <c r="D8">
        <v>50</v>
      </c>
      <c r="E8">
        <v>1</v>
      </c>
      <c r="F8" t="s">
        <v>55</v>
      </c>
      <c r="G8" t="s">
        <v>56</v>
      </c>
      <c r="H8">
        <v>4.58</v>
      </c>
      <c r="I8" t="s">
        <v>22</v>
      </c>
      <c r="J8" t="s">
        <v>57</v>
      </c>
      <c r="K8">
        <v>68</v>
      </c>
      <c r="L8" s="1">
        <v>0.15</v>
      </c>
      <c r="M8">
        <v>13.92</v>
      </c>
      <c r="N8">
        <v>1</v>
      </c>
      <c r="O8" t="s">
        <v>58</v>
      </c>
      <c r="P8" t="s">
        <v>59</v>
      </c>
      <c r="Q8" t="s">
        <v>25</v>
      </c>
      <c r="R8" t="s">
        <v>26</v>
      </c>
      <c r="S8">
        <v>1</v>
      </c>
    </row>
    <row r="9" spans="1:40" ht="15.75" x14ac:dyDescent="0.25">
      <c r="A9" t="s">
        <v>60</v>
      </c>
      <c r="B9" t="s">
        <v>40</v>
      </c>
      <c r="C9" s="4">
        <v>3.09</v>
      </c>
      <c r="D9">
        <v>29</v>
      </c>
      <c r="E9">
        <v>2</v>
      </c>
      <c r="F9" t="s">
        <v>45</v>
      </c>
      <c r="G9" t="s">
        <v>61</v>
      </c>
      <c r="U9" s="5" t="s">
        <v>350</v>
      </c>
    </row>
    <row r="10" spans="1:40" x14ac:dyDescent="0.25">
      <c r="A10" t="s">
        <v>62</v>
      </c>
      <c r="B10" t="s">
        <v>63</v>
      </c>
      <c r="C10" s="4">
        <v>3.22</v>
      </c>
      <c r="D10">
        <v>20</v>
      </c>
      <c r="E10">
        <v>1</v>
      </c>
      <c r="F10" t="s">
        <v>64</v>
      </c>
      <c r="G10" t="s">
        <v>65</v>
      </c>
      <c r="H10">
        <v>4.47</v>
      </c>
      <c r="I10" t="s">
        <v>22</v>
      </c>
      <c r="J10" t="s">
        <v>66</v>
      </c>
      <c r="K10">
        <v>6</v>
      </c>
      <c r="L10" s="1">
        <v>0.94</v>
      </c>
      <c r="M10">
        <v>12.53</v>
      </c>
      <c r="N10">
        <v>5</v>
      </c>
      <c r="O10" t="s">
        <v>65</v>
      </c>
      <c r="P10" t="s">
        <v>51</v>
      </c>
      <c r="Q10" t="s">
        <v>67</v>
      </c>
      <c r="R10" t="s">
        <v>68</v>
      </c>
      <c r="S10">
        <v>1</v>
      </c>
      <c r="V10" t="str" cm="1">
        <f t="array" ref="V10:AN14">_xlfn._xlws.SORT(_xlfn._xlws.FILTER(A2:S88,(C2:C88 &gt;=V1)*(F2:F88 ="Above average")),4,-1)</f>
        <v>Affenpinscher</v>
      </c>
      <c r="W10" t="str">
        <v>toy</v>
      </c>
      <c r="X10">
        <v>3.2</v>
      </c>
      <c r="Y10">
        <v>84</v>
      </c>
      <c r="Z10">
        <v>1</v>
      </c>
      <c r="AA10" t="str">
        <v>Above average</v>
      </c>
      <c r="AB10" t="str">
        <v>none</v>
      </c>
      <c r="AC10">
        <v>4.07</v>
      </c>
      <c r="AD10" t="str">
        <v>small</v>
      </c>
      <c r="AE10" t="str">
        <v xml:space="preserve">$18,333 </v>
      </c>
      <c r="AF10">
        <v>37</v>
      </c>
      <c r="AG10">
        <v>0.56000000000000005</v>
      </c>
      <c r="AH10">
        <v>11.42</v>
      </c>
      <c r="AI10">
        <v>0</v>
      </c>
      <c r="AJ10" t="str">
        <v>none</v>
      </c>
      <c r="AK10" t="str">
        <v xml:space="preserve">$510 </v>
      </c>
      <c r="AL10" t="str">
        <v xml:space="preserve">$324 </v>
      </c>
      <c r="AM10" t="str">
        <v>Once in a few weeks</v>
      </c>
      <c r="AN10">
        <v>2</v>
      </c>
    </row>
    <row r="11" spans="1:40" x14ac:dyDescent="0.25">
      <c r="A11" t="s">
        <v>69</v>
      </c>
      <c r="B11" t="s">
        <v>19</v>
      </c>
      <c r="C11" s="4">
        <v>3.08</v>
      </c>
      <c r="D11">
        <v>32</v>
      </c>
      <c r="E11">
        <v>1</v>
      </c>
      <c r="F11" t="s">
        <v>33</v>
      </c>
      <c r="G11" t="s">
        <v>70</v>
      </c>
      <c r="H11">
        <v>4.45</v>
      </c>
      <c r="I11" t="s">
        <v>22</v>
      </c>
      <c r="J11" t="s">
        <v>71</v>
      </c>
      <c r="K11">
        <v>47</v>
      </c>
      <c r="L11" s="1">
        <v>0.41</v>
      </c>
      <c r="M11">
        <v>12.8</v>
      </c>
      <c r="N11">
        <v>3</v>
      </c>
      <c r="O11" t="s">
        <v>70</v>
      </c>
      <c r="P11" t="s">
        <v>72</v>
      </c>
      <c r="Q11" t="s">
        <v>25</v>
      </c>
      <c r="R11" t="s">
        <v>26</v>
      </c>
      <c r="S11">
        <v>1</v>
      </c>
      <c r="V11" t="str">
        <v>Welsh Springer Spaniel</v>
      </c>
      <c r="W11" t="str">
        <v>sporting</v>
      </c>
      <c r="X11">
        <v>3.34</v>
      </c>
      <c r="Y11">
        <v>81</v>
      </c>
      <c r="Z11">
        <v>2</v>
      </c>
      <c r="AA11" t="str">
        <v>Above average</v>
      </c>
      <c r="AB11" t="str">
        <v>hip problems</v>
      </c>
      <c r="AC11">
        <v>4.71</v>
      </c>
      <c r="AD11" t="str">
        <v>medium</v>
      </c>
      <c r="AE11" t="str">
        <v xml:space="preserve">$20,224 </v>
      </c>
      <c r="AF11">
        <v>31</v>
      </c>
      <c r="AG11">
        <v>0.69</v>
      </c>
      <c r="AH11">
        <v>12.49</v>
      </c>
      <c r="AI11">
        <v>1</v>
      </c>
      <c r="AJ11" t="str">
        <v>hip problems</v>
      </c>
      <c r="AK11" t="str">
        <v xml:space="preserve">$750 </v>
      </c>
      <c r="AL11" t="str">
        <v xml:space="preserve">$324 </v>
      </c>
      <c r="AM11" t="str">
        <v>Once a week</v>
      </c>
      <c r="AN11">
        <v>1</v>
      </c>
    </row>
    <row r="12" spans="1:40" x14ac:dyDescent="0.25">
      <c r="A12" t="s">
        <v>73</v>
      </c>
      <c r="B12" t="s">
        <v>40</v>
      </c>
      <c r="C12" s="4">
        <v>3.54</v>
      </c>
      <c r="D12">
        <v>30</v>
      </c>
      <c r="E12">
        <v>2</v>
      </c>
      <c r="F12" t="s">
        <v>45</v>
      </c>
      <c r="G12" t="s">
        <v>21</v>
      </c>
      <c r="H12">
        <v>4.42</v>
      </c>
      <c r="I12" t="s">
        <v>34</v>
      </c>
      <c r="J12" t="s">
        <v>74</v>
      </c>
      <c r="K12">
        <v>19</v>
      </c>
      <c r="L12" s="1">
        <v>0.8</v>
      </c>
      <c r="M12">
        <v>12.92</v>
      </c>
      <c r="N12">
        <v>0</v>
      </c>
      <c r="O12" t="s">
        <v>21</v>
      </c>
      <c r="P12" t="s">
        <v>75</v>
      </c>
      <c r="Q12" t="s">
        <v>37</v>
      </c>
      <c r="R12" t="s">
        <v>26</v>
      </c>
      <c r="S12">
        <v>2</v>
      </c>
      <c r="V12" t="str">
        <v>Australian Terrier</v>
      </c>
      <c r="W12" t="str">
        <v>terrier</v>
      </c>
      <c r="X12">
        <v>3.11</v>
      </c>
      <c r="Y12">
        <v>77</v>
      </c>
      <c r="Z12">
        <v>1</v>
      </c>
      <c r="AA12" t="str">
        <v>Above average</v>
      </c>
      <c r="AB12" t="str">
        <v>none</v>
      </c>
      <c r="AC12">
        <v>3.99</v>
      </c>
      <c r="AD12" t="str">
        <v>small</v>
      </c>
      <c r="AE12" t="str">
        <v xml:space="preserve">$17,892 </v>
      </c>
      <c r="AF12">
        <v>34</v>
      </c>
      <c r="AG12">
        <v>0.64</v>
      </c>
      <c r="AH12">
        <v>11.05</v>
      </c>
      <c r="AI12">
        <v>0</v>
      </c>
      <c r="AJ12" t="str">
        <v>none</v>
      </c>
      <c r="AK12" t="str">
        <v xml:space="preserve">$640 </v>
      </c>
      <c r="AL12" t="str">
        <v xml:space="preserve">$324 </v>
      </c>
      <c r="AM12" t="str">
        <v>Once a week</v>
      </c>
      <c r="AN12">
        <v>2</v>
      </c>
    </row>
    <row r="13" spans="1:40" x14ac:dyDescent="0.25">
      <c r="A13" t="s">
        <v>76</v>
      </c>
      <c r="B13" t="s">
        <v>40</v>
      </c>
      <c r="C13" s="4">
        <v>3.03</v>
      </c>
      <c r="D13">
        <v>15</v>
      </c>
      <c r="E13">
        <v>3</v>
      </c>
      <c r="F13" t="s">
        <v>45</v>
      </c>
      <c r="G13" t="s">
        <v>41</v>
      </c>
      <c r="H13">
        <v>4.41</v>
      </c>
      <c r="I13" t="s">
        <v>77</v>
      </c>
      <c r="J13" t="s">
        <v>78</v>
      </c>
      <c r="K13">
        <v>17</v>
      </c>
      <c r="L13" s="1">
        <v>0.84</v>
      </c>
      <c r="M13">
        <v>11.46</v>
      </c>
      <c r="N13">
        <v>1</v>
      </c>
      <c r="O13" t="s">
        <v>41</v>
      </c>
      <c r="P13" t="s">
        <v>79</v>
      </c>
      <c r="Q13" t="s">
        <v>80</v>
      </c>
      <c r="R13" t="s">
        <v>26</v>
      </c>
      <c r="S13">
        <v>1</v>
      </c>
      <c r="V13" t="str">
        <v>Border Terrier</v>
      </c>
      <c r="W13" t="str">
        <v>terrier</v>
      </c>
      <c r="X13">
        <v>3.61</v>
      </c>
      <c r="Y13">
        <v>61</v>
      </c>
      <c r="Z13">
        <v>1</v>
      </c>
      <c r="AA13" t="str">
        <v>Above average</v>
      </c>
      <c r="AB13" t="str">
        <v>none</v>
      </c>
      <c r="AC13">
        <v>4.99</v>
      </c>
      <c r="AD13" t="str">
        <v>small</v>
      </c>
      <c r="AE13" t="str">
        <v xml:space="preserve">$22,638 </v>
      </c>
      <c r="AF13">
        <v>30</v>
      </c>
      <c r="AG13">
        <v>0.7</v>
      </c>
      <c r="AH13">
        <v>14</v>
      </c>
      <c r="AI13">
        <v>0</v>
      </c>
      <c r="AJ13" t="str">
        <v>none</v>
      </c>
      <c r="AK13" t="str">
        <v xml:space="preserve">$833 </v>
      </c>
      <c r="AL13" t="str">
        <v xml:space="preserve">$324 </v>
      </c>
      <c r="AM13" t="str">
        <v>Once a week</v>
      </c>
      <c r="AN13">
        <v>1</v>
      </c>
    </row>
    <row r="14" spans="1:40" x14ac:dyDescent="0.25">
      <c r="A14" t="s">
        <v>81</v>
      </c>
      <c r="B14" t="s">
        <v>40</v>
      </c>
      <c r="C14" s="4">
        <v>3.03</v>
      </c>
      <c r="D14">
        <v>74</v>
      </c>
      <c r="E14">
        <v>3</v>
      </c>
      <c r="F14" t="s">
        <v>33</v>
      </c>
      <c r="G14" t="s">
        <v>41</v>
      </c>
      <c r="H14">
        <v>4.4000000000000004</v>
      </c>
      <c r="I14" t="s">
        <v>77</v>
      </c>
      <c r="J14" t="s">
        <v>82</v>
      </c>
      <c r="K14">
        <v>43</v>
      </c>
      <c r="L14" s="1">
        <v>0.49</v>
      </c>
      <c r="M14">
        <v>12.42</v>
      </c>
      <c r="N14">
        <v>1</v>
      </c>
      <c r="O14" t="s">
        <v>41</v>
      </c>
      <c r="P14" t="s">
        <v>83</v>
      </c>
      <c r="Q14" t="s">
        <v>84</v>
      </c>
      <c r="R14" t="s">
        <v>26</v>
      </c>
      <c r="S14">
        <v>1</v>
      </c>
      <c r="V14" t="str">
        <v>Cairn Terrier</v>
      </c>
      <c r="W14" t="str">
        <v>terrier</v>
      </c>
      <c r="X14">
        <v>3.53</v>
      </c>
      <c r="Y14">
        <v>48</v>
      </c>
      <c r="Z14">
        <v>1</v>
      </c>
      <c r="AA14" t="str">
        <v>Above average</v>
      </c>
      <c r="AB14" t="str">
        <v xml:space="preserve">'lion jaw', heart problems  </v>
      </c>
      <c r="AC14">
        <v>4.91</v>
      </c>
      <c r="AD14" t="str">
        <v>small</v>
      </c>
      <c r="AE14" t="str">
        <v xml:space="preserve">$21,992 </v>
      </c>
      <c r="AF14">
        <v>35</v>
      </c>
      <c r="AG14">
        <v>0.61</v>
      </c>
      <c r="AH14">
        <v>13.84</v>
      </c>
      <c r="AI14">
        <v>2</v>
      </c>
      <c r="AJ14" t="str">
        <v xml:space="preserve">'lion jaw', heart problems  </v>
      </c>
      <c r="AK14" t="str">
        <v xml:space="preserve">$435 </v>
      </c>
      <c r="AL14" t="str">
        <v xml:space="preserve">$324 </v>
      </c>
      <c r="AM14" t="str">
        <v>Once a week</v>
      </c>
      <c r="AN14">
        <v>1</v>
      </c>
    </row>
    <row r="15" spans="1:40" x14ac:dyDescent="0.25">
      <c r="A15" t="s">
        <v>85</v>
      </c>
      <c r="B15" t="s">
        <v>54</v>
      </c>
      <c r="C15" s="4">
        <v>3.02</v>
      </c>
      <c r="D15">
        <v>73</v>
      </c>
      <c r="E15">
        <v>1</v>
      </c>
      <c r="F15" t="s">
        <v>33</v>
      </c>
      <c r="G15" t="s">
        <v>21</v>
      </c>
      <c r="H15">
        <v>4.4000000000000004</v>
      </c>
      <c r="I15" t="s">
        <v>22</v>
      </c>
      <c r="J15" t="s">
        <v>86</v>
      </c>
      <c r="K15">
        <v>46</v>
      </c>
      <c r="L15" s="1">
        <v>0.43</v>
      </c>
      <c r="M15">
        <v>14.42</v>
      </c>
      <c r="N15">
        <v>0</v>
      </c>
      <c r="O15" t="s">
        <v>21</v>
      </c>
      <c r="P15" t="s">
        <v>87</v>
      </c>
      <c r="Q15" t="s">
        <v>37</v>
      </c>
      <c r="R15" t="s">
        <v>26</v>
      </c>
      <c r="S15">
        <v>1</v>
      </c>
    </row>
    <row r="16" spans="1:40" ht="15.75" x14ac:dyDescent="0.25">
      <c r="A16" t="s">
        <v>88</v>
      </c>
      <c r="B16" t="s">
        <v>40</v>
      </c>
      <c r="C16" s="4">
        <v>2.97</v>
      </c>
      <c r="D16">
        <v>1</v>
      </c>
      <c r="E16">
        <v>2</v>
      </c>
      <c r="F16" t="s">
        <v>64</v>
      </c>
      <c r="G16" t="s">
        <v>89</v>
      </c>
      <c r="H16">
        <v>4.3499999999999996</v>
      </c>
      <c r="I16" t="s">
        <v>34</v>
      </c>
      <c r="J16" t="s">
        <v>90</v>
      </c>
      <c r="K16">
        <v>7</v>
      </c>
      <c r="L16" s="1">
        <v>0.93</v>
      </c>
      <c r="M16">
        <v>12.04</v>
      </c>
      <c r="N16">
        <v>3</v>
      </c>
      <c r="O16" t="s">
        <v>89</v>
      </c>
      <c r="P16" t="s">
        <v>91</v>
      </c>
      <c r="Q16" t="s">
        <v>37</v>
      </c>
      <c r="R16" t="s">
        <v>26</v>
      </c>
      <c r="S16">
        <v>1</v>
      </c>
      <c r="U16" s="2" t="s">
        <v>348</v>
      </c>
    </row>
    <row r="17" spans="1:21" x14ac:dyDescent="0.25">
      <c r="A17" t="s">
        <v>92</v>
      </c>
      <c r="B17" t="s">
        <v>54</v>
      </c>
      <c r="C17" s="4">
        <v>3.03</v>
      </c>
      <c r="D17">
        <v>34</v>
      </c>
      <c r="E17">
        <v>1</v>
      </c>
      <c r="F17" t="s">
        <v>33</v>
      </c>
      <c r="G17" t="s">
        <v>21</v>
      </c>
      <c r="H17">
        <v>4.28</v>
      </c>
      <c r="I17" t="s">
        <v>22</v>
      </c>
      <c r="J17" t="s">
        <v>93</v>
      </c>
      <c r="K17">
        <v>45</v>
      </c>
      <c r="L17" s="1">
        <v>0.45</v>
      </c>
      <c r="M17">
        <v>12.21</v>
      </c>
      <c r="N17">
        <v>0</v>
      </c>
      <c r="O17" t="s">
        <v>21</v>
      </c>
      <c r="P17" t="s">
        <v>94</v>
      </c>
      <c r="Q17" t="s">
        <v>25</v>
      </c>
      <c r="R17" t="s">
        <v>68</v>
      </c>
      <c r="S17">
        <v>1</v>
      </c>
      <c r="U17">
        <f>SUMIF($B$2:$B$88,"terrier",$C$2:$C$88)</f>
        <v>33.450000000000003</v>
      </c>
    </row>
    <row r="18" spans="1:21" x14ac:dyDescent="0.25">
      <c r="A18" t="s">
        <v>95</v>
      </c>
      <c r="B18" t="s">
        <v>40</v>
      </c>
      <c r="C18" s="4">
        <v>2.84</v>
      </c>
      <c r="D18">
        <v>56</v>
      </c>
      <c r="E18">
        <v>3</v>
      </c>
      <c r="F18" t="s">
        <v>20</v>
      </c>
      <c r="G18" t="s">
        <v>96</v>
      </c>
      <c r="H18">
        <v>4.21</v>
      </c>
      <c r="I18" t="s">
        <v>77</v>
      </c>
      <c r="J18" t="s">
        <v>97</v>
      </c>
      <c r="K18">
        <v>35</v>
      </c>
      <c r="L18" s="1">
        <v>0.61</v>
      </c>
      <c r="M18">
        <v>11.63</v>
      </c>
      <c r="N18">
        <v>2</v>
      </c>
      <c r="O18" t="s">
        <v>96</v>
      </c>
      <c r="P18" t="s">
        <v>98</v>
      </c>
      <c r="Q18" t="s">
        <v>37</v>
      </c>
      <c r="R18" t="s">
        <v>26</v>
      </c>
      <c r="S18">
        <v>1</v>
      </c>
    </row>
    <row r="19" spans="1:21" ht="15.75" x14ac:dyDescent="0.25">
      <c r="A19" t="s">
        <v>99</v>
      </c>
      <c r="B19" t="s">
        <v>32</v>
      </c>
      <c r="C19" s="4">
        <v>2.8</v>
      </c>
      <c r="D19">
        <v>55</v>
      </c>
      <c r="E19">
        <v>2</v>
      </c>
      <c r="F19" t="s">
        <v>20</v>
      </c>
      <c r="G19" t="s">
        <v>41</v>
      </c>
      <c r="H19">
        <v>4.18</v>
      </c>
      <c r="I19" t="s">
        <v>34</v>
      </c>
      <c r="J19" t="s">
        <v>100</v>
      </c>
      <c r="K19">
        <v>33</v>
      </c>
      <c r="L19" s="1">
        <v>0.68</v>
      </c>
      <c r="M19">
        <v>12.44</v>
      </c>
      <c r="N19">
        <v>1</v>
      </c>
      <c r="O19" t="s">
        <v>41</v>
      </c>
      <c r="P19" t="s">
        <v>101</v>
      </c>
      <c r="Q19" t="s">
        <v>84</v>
      </c>
      <c r="R19" t="s">
        <v>26</v>
      </c>
      <c r="S19">
        <v>1</v>
      </c>
      <c r="U19" s="6" t="s">
        <v>351</v>
      </c>
    </row>
    <row r="20" spans="1:21" x14ac:dyDescent="0.25">
      <c r="A20" t="s">
        <v>102</v>
      </c>
      <c r="B20" t="s">
        <v>103</v>
      </c>
      <c r="C20" s="4">
        <v>2.93</v>
      </c>
      <c r="D20">
        <v>11</v>
      </c>
      <c r="E20">
        <v>1</v>
      </c>
      <c r="F20" t="s">
        <v>104</v>
      </c>
      <c r="G20" t="s">
        <v>105</v>
      </c>
      <c r="H20">
        <v>4.18</v>
      </c>
      <c r="I20" t="s">
        <v>22</v>
      </c>
      <c r="J20" t="s">
        <v>106</v>
      </c>
      <c r="K20">
        <v>70</v>
      </c>
      <c r="L20" s="1">
        <v>0.13</v>
      </c>
      <c r="M20">
        <v>13.2</v>
      </c>
      <c r="N20">
        <v>1</v>
      </c>
      <c r="O20" t="s">
        <v>105</v>
      </c>
      <c r="P20" t="s">
        <v>107</v>
      </c>
      <c r="Q20" t="s">
        <v>25</v>
      </c>
      <c r="R20" t="s">
        <v>68</v>
      </c>
      <c r="S20">
        <v>1</v>
      </c>
      <c r="U20">
        <f>SUMIFS(C2:C88,B2:B88,"terrier",I2:I88,"small")</f>
        <v>26.99</v>
      </c>
    </row>
    <row r="21" spans="1:21" x14ac:dyDescent="0.25">
      <c r="A21" t="s">
        <v>108</v>
      </c>
      <c r="B21" t="s">
        <v>40</v>
      </c>
      <c r="C21" s="4">
        <v>2.8</v>
      </c>
      <c r="D21">
        <v>4</v>
      </c>
      <c r="E21">
        <v>2</v>
      </c>
      <c r="F21" t="s">
        <v>64</v>
      </c>
      <c r="G21" t="s">
        <v>109</v>
      </c>
      <c r="H21">
        <v>4.17</v>
      </c>
      <c r="I21" t="s">
        <v>34</v>
      </c>
      <c r="J21" t="s">
        <v>110</v>
      </c>
      <c r="K21">
        <v>4</v>
      </c>
      <c r="L21" s="1">
        <v>0.97</v>
      </c>
      <c r="M21">
        <v>12.04</v>
      </c>
      <c r="N21">
        <v>4</v>
      </c>
      <c r="O21" t="s">
        <v>109</v>
      </c>
      <c r="P21" t="s">
        <v>111</v>
      </c>
      <c r="Q21" t="s">
        <v>37</v>
      </c>
      <c r="R21" t="s">
        <v>26</v>
      </c>
      <c r="S21">
        <v>1</v>
      </c>
    </row>
    <row r="22" spans="1:21" x14ac:dyDescent="0.25">
      <c r="A22" t="s">
        <v>112</v>
      </c>
      <c r="B22" t="s">
        <v>40</v>
      </c>
      <c r="C22" s="4">
        <v>2.78</v>
      </c>
      <c r="D22">
        <v>40</v>
      </c>
      <c r="E22">
        <v>3</v>
      </c>
      <c r="F22" t="s">
        <v>20</v>
      </c>
      <c r="G22" t="s">
        <v>41</v>
      </c>
      <c r="H22">
        <v>4.16</v>
      </c>
      <c r="I22" t="s">
        <v>77</v>
      </c>
      <c r="J22" t="s">
        <v>113</v>
      </c>
      <c r="K22">
        <v>27</v>
      </c>
      <c r="L22" s="1">
        <v>0.75</v>
      </c>
      <c r="M22">
        <v>9.48</v>
      </c>
      <c r="N22">
        <v>1</v>
      </c>
      <c r="O22" t="s">
        <v>41</v>
      </c>
      <c r="P22" t="s">
        <v>114</v>
      </c>
      <c r="Q22" t="s">
        <v>37</v>
      </c>
      <c r="R22" t="s">
        <v>26</v>
      </c>
      <c r="S22">
        <v>1</v>
      </c>
    </row>
    <row r="23" spans="1:21" x14ac:dyDescent="0.25">
      <c r="A23" t="s">
        <v>115</v>
      </c>
      <c r="B23" t="s">
        <v>103</v>
      </c>
      <c r="C23" s="4">
        <v>3.26</v>
      </c>
      <c r="D23">
        <v>33</v>
      </c>
      <c r="E23">
        <v>1</v>
      </c>
      <c r="F23" t="s">
        <v>64</v>
      </c>
      <c r="G23" t="s">
        <v>116</v>
      </c>
      <c r="H23">
        <v>4.13</v>
      </c>
      <c r="I23" t="s">
        <v>22</v>
      </c>
      <c r="J23" t="s">
        <v>117</v>
      </c>
      <c r="K23">
        <v>8</v>
      </c>
      <c r="L23" s="1">
        <v>0.92</v>
      </c>
      <c r="M23">
        <v>13</v>
      </c>
      <c r="N23">
        <v>5</v>
      </c>
      <c r="O23" t="s">
        <v>116</v>
      </c>
      <c r="P23" t="s">
        <v>118</v>
      </c>
      <c r="Q23" t="s">
        <v>25</v>
      </c>
      <c r="R23" t="s">
        <v>26</v>
      </c>
      <c r="S23">
        <v>2</v>
      </c>
    </row>
    <row r="24" spans="1:21" x14ac:dyDescent="0.25">
      <c r="A24" t="s">
        <v>119</v>
      </c>
      <c r="B24" t="s">
        <v>40</v>
      </c>
      <c r="C24" s="4">
        <v>2.73</v>
      </c>
      <c r="D24">
        <v>69</v>
      </c>
      <c r="E24">
        <v>3</v>
      </c>
      <c r="F24" t="s">
        <v>20</v>
      </c>
      <c r="G24" t="s">
        <v>41</v>
      </c>
      <c r="H24">
        <v>4.0999999999999996</v>
      </c>
      <c r="I24" t="s">
        <v>77</v>
      </c>
      <c r="J24" t="s">
        <v>120</v>
      </c>
      <c r="K24">
        <v>34</v>
      </c>
      <c r="L24" s="1">
        <v>0.64</v>
      </c>
      <c r="M24">
        <v>11.1</v>
      </c>
      <c r="N24">
        <v>1</v>
      </c>
      <c r="O24" t="s">
        <v>121</v>
      </c>
      <c r="P24" t="s">
        <v>122</v>
      </c>
      <c r="Q24" t="s">
        <v>37</v>
      </c>
      <c r="R24" t="s">
        <v>26</v>
      </c>
      <c r="S24">
        <v>1</v>
      </c>
    </row>
    <row r="25" spans="1:21" x14ac:dyDescent="0.25">
      <c r="A25" t="s">
        <v>123</v>
      </c>
      <c r="B25" t="s">
        <v>40</v>
      </c>
      <c r="C25" s="4">
        <v>2.72</v>
      </c>
      <c r="D25">
        <v>65</v>
      </c>
      <c r="E25">
        <v>3</v>
      </c>
      <c r="F25" t="s">
        <v>20</v>
      </c>
      <c r="G25" t="s">
        <v>124</v>
      </c>
      <c r="H25">
        <v>4.09</v>
      </c>
      <c r="I25" t="s">
        <v>77</v>
      </c>
      <c r="J25" t="s">
        <v>125</v>
      </c>
      <c r="K25">
        <v>37</v>
      </c>
      <c r="L25" s="1">
        <v>0.56000000000000005</v>
      </c>
      <c r="M25">
        <v>11.57</v>
      </c>
      <c r="N25">
        <v>2</v>
      </c>
      <c r="O25" t="s">
        <v>124</v>
      </c>
      <c r="P25" t="s">
        <v>126</v>
      </c>
      <c r="Q25" t="s">
        <v>37</v>
      </c>
      <c r="R25" t="s">
        <v>26</v>
      </c>
      <c r="S25">
        <v>1</v>
      </c>
    </row>
    <row r="26" spans="1:21" x14ac:dyDescent="0.25">
      <c r="A26" t="s">
        <v>127</v>
      </c>
      <c r="B26" t="s">
        <v>103</v>
      </c>
      <c r="C26" s="4">
        <v>2.72</v>
      </c>
      <c r="D26">
        <v>26</v>
      </c>
      <c r="E26">
        <v>2</v>
      </c>
      <c r="F26" t="s">
        <v>55</v>
      </c>
      <c r="G26" t="s">
        <v>56</v>
      </c>
      <c r="H26">
        <v>4.09</v>
      </c>
      <c r="I26" t="s">
        <v>34</v>
      </c>
      <c r="J26" t="s">
        <v>128</v>
      </c>
      <c r="K26">
        <v>57</v>
      </c>
      <c r="L26" s="1">
        <v>0.28999999999999998</v>
      </c>
      <c r="M26">
        <v>11</v>
      </c>
      <c r="N26">
        <v>1</v>
      </c>
      <c r="O26" t="s">
        <v>56</v>
      </c>
      <c r="P26" t="s">
        <v>129</v>
      </c>
      <c r="Q26" t="s">
        <v>67</v>
      </c>
      <c r="R26" t="s">
        <v>26</v>
      </c>
      <c r="S26">
        <v>1</v>
      </c>
    </row>
    <row r="27" spans="1:21" x14ac:dyDescent="0.25">
      <c r="A27" t="s">
        <v>130</v>
      </c>
      <c r="B27" t="s">
        <v>103</v>
      </c>
      <c r="C27" s="4">
        <v>3.2</v>
      </c>
      <c r="D27">
        <v>84</v>
      </c>
      <c r="E27">
        <v>1</v>
      </c>
      <c r="F27" t="s">
        <v>20</v>
      </c>
      <c r="G27" t="s">
        <v>21</v>
      </c>
      <c r="H27">
        <v>4.07</v>
      </c>
      <c r="I27" t="s">
        <v>22</v>
      </c>
      <c r="J27" t="s">
        <v>131</v>
      </c>
      <c r="K27">
        <v>37</v>
      </c>
      <c r="L27" s="1">
        <v>0.56000000000000005</v>
      </c>
      <c r="M27">
        <v>11.42</v>
      </c>
      <c r="N27">
        <v>0</v>
      </c>
      <c r="O27" t="s">
        <v>21</v>
      </c>
      <c r="P27" t="s">
        <v>132</v>
      </c>
      <c r="Q27" t="s">
        <v>25</v>
      </c>
      <c r="R27" t="s">
        <v>38</v>
      </c>
      <c r="S27">
        <v>2</v>
      </c>
    </row>
    <row r="28" spans="1:21" x14ac:dyDescent="0.25">
      <c r="A28" t="s">
        <v>133</v>
      </c>
      <c r="B28" t="s">
        <v>19</v>
      </c>
      <c r="C28" s="4">
        <v>3.19</v>
      </c>
      <c r="D28">
        <v>12</v>
      </c>
      <c r="E28">
        <v>1</v>
      </c>
      <c r="F28" t="s">
        <v>45</v>
      </c>
      <c r="G28" t="s">
        <v>134</v>
      </c>
      <c r="H28">
        <v>4.07</v>
      </c>
      <c r="I28" t="s">
        <v>22</v>
      </c>
      <c r="J28" t="s">
        <v>135</v>
      </c>
      <c r="K28">
        <v>12</v>
      </c>
      <c r="L28" s="1">
        <v>0.87</v>
      </c>
      <c r="M28">
        <v>11.81</v>
      </c>
      <c r="N28">
        <v>2</v>
      </c>
      <c r="O28" t="s">
        <v>134</v>
      </c>
      <c r="P28" t="s">
        <v>136</v>
      </c>
      <c r="Q28" t="s">
        <v>67</v>
      </c>
      <c r="R28" t="s">
        <v>26</v>
      </c>
      <c r="S28">
        <v>2</v>
      </c>
    </row>
    <row r="29" spans="1:21" x14ac:dyDescent="0.25">
      <c r="A29" t="s">
        <v>137</v>
      </c>
      <c r="B29" t="s">
        <v>138</v>
      </c>
      <c r="C29" s="4">
        <v>2.79</v>
      </c>
      <c r="D29">
        <v>3</v>
      </c>
      <c r="E29">
        <v>1</v>
      </c>
      <c r="F29" t="s">
        <v>104</v>
      </c>
      <c r="G29" t="s">
        <v>139</v>
      </c>
      <c r="H29">
        <v>4.04</v>
      </c>
      <c r="I29" t="s">
        <v>22</v>
      </c>
      <c r="J29" t="s">
        <v>140</v>
      </c>
      <c r="K29">
        <v>73</v>
      </c>
      <c r="L29" s="1">
        <v>0.09</v>
      </c>
      <c r="M29">
        <v>12.3</v>
      </c>
      <c r="N29">
        <v>1</v>
      </c>
      <c r="O29" t="s">
        <v>139</v>
      </c>
      <c r="P29" t="s">
        <v>141</v>
      </c>
      <c r="Q29" t="s">
        <v>25</v>
      </c>
      <c r="R29" t="s">
        <v>68</v>
      </c>
      <c r="S29">
        <v>1</v>
      </c>
    </row>
    <row r="30" spans="1:21" x14ac:dyDescent="0.25">
      <c r="A30" t="s">
        <v>142</v>
      </c>
      <c r="B30" t="s">
        <v>63</v>
      </c>
      <c r="C30" s="4">
        <v>3.64</v>
      </c>
      <c r="D30">
        <v>39</v>
      </c>
      <c r="E30">
        <v>2</v>
      </c>
      <c r="F30" t="s">
        <v>64</v>
      </c>
      <c r="G30" t="s">
        <v>143</v>
      </c>
      <c r="H30">
        <v>4.0199999999999996</v>
      </c>
      <c r="I30" t="s">
        <v>34</v>
      </c>
      <c r="J30" t="s">
        <v>144</v>
      </c>
      <c r="K30">
        <v>1</v>
      </c>
      <c r="L30" s="1">
        <v>1</v>
      </c>
      <c r="M30">
        <v>12.52</v>
      </c>
      <c r="N30">
        <v>2</v>
      </c>
      <c r="O30" t="s">
        <v>143</v>
      </c>
      <c r="P30" t="s">
        <v>145</v>
      </c>
      <c r="Q30" t="s">
        <v>25</v>
      </c>
      <c r="R30" t="s">
        <v>26</v>
      </c>
      <c r="S30">
        <v>3</v>
      </c>
    </row>
    <row r="31" spans="1:21" x14ac:dyDescent="0.25">
      <c r="A31" t="s">
        <v>146</v>
      </c>
      <c r="B31" t="s">
        <v>19</v>
      </c>
      <c r="C31" s="4">
        <v>3.11</v>
      </c>
      <c r="D31">
        <v>77</v>
      </c>
      <c r="E31">
        <v>1</v>
      </c>
      <c r="F31" t="s">
        <v>20</v>
      </c>
      <c r="G31" t="s">
        <v>21</v>
      </c>
      <c r="H31">
        <v>3.99</v>
      </c>
      <c r="I31" t="s">
        <v>22</v>
      </c>
      <c r="J31" t="s">
        <v>147</v>
      </c>
      <c r="K31">
        <v>34</v>
      </c>
      <c r="L31" s="1">
        <v>0.64</v>
      </c>
      <c r="M31">
        <v>11.05</v>
      </c>
      <c r="N31">
        <v>0</v>
      </c>
      <c r="O31" t="s">
        <v>21</v>
      </c>
      <c r="P31" t="s">
        <v>148</v>
      </c>
      <c r="Q31" t="s">
        <v>25</v>
      </c>
      <c r="R31" t="s">
        <v>26</v>
      </c>
      <c r="S31">
        <v>2</v>
      </c>
    </row>
    <row r="32" spans="1:21" x14ac:dyDescent="0.25">
      <c r="A32" t="s">
        <v>149</v>
      </c>
      <c r="B32" t="s">
        <v>138</v>
      </c>
      <c r="C32" s="4">
        <v>3.11</v>
      </c>
      <c r="D32">
        <v>46</v>
      </c>
      <c r="E32">
        <v>2</v>
      </c>
      <c r="F32" t="s">
        <v>33</v>
      </c>
      <c r="G32" t="s">
        <v>21</v>
      </c>
      <c r="H32">
        <v>3.99</v>
      </c>
      <c r="I32" t="s">
        <v>34</v>
      </c>
      <c r="J32" t="s">
        <v>150</v>
      </c>
      <c r="K32">
        <v>51</v>
      </c>
      <c r="L32" s="1">
        <v>0.34</v>
      </c>
      <c r="M32">
        <v>12.87</v>
      </c>
      <c r="N32">
        <v>0</v>
      </c>
      <c r="O32" t="s">
        <v>21</v>
      </c>
      <c r="P32" t="s">
        <v>151</v>
      </c>
      <c r="Q32" t="s">
        <v>25</v>
      </c>
      <c r="R32" t="s">
        <v>26</v>
      </c>
      <c r="S32">
        <v>2</v>
      </c>
    </row>
    <row r="33" spans="1:19" x14ac:dyDescent="0.25">
      <c r="A33" t="s">
        <v>152</v>
      </c>
      <c r="B33" t="s">
        <v>54</v>
      </c>
      <c r="C33" s="4">
        <v>2.61</v>
      </c>
      <c r="D33">
        <v>22</v>
      </c>
      <c r="E33">
        <v>2</v>
      </c>
      <c r="F33" t="s">
        <v>33</v>
      </c>
      <c r="G33" t="s">
        <v>153</v>
      </c>
      <c r="H33">
        <v>3.98</v>
      </c>
      <c r="I33" t="s">
        <v>34</v>
      </c>
      <c r="J33" t="s">
        <v>154</v>
      </c>
      <c r="K33">
        <v>54</v>
      </c>
      <c r="L33" s="1">
        <v>0.31</v>
      </c>
      <c r="M33">
        <v>10.92</v>
      </c>
      <c r="N33">
        <v>1</v>
      </c>
      <c r="O33" t="s">
        <v>153</v>
      </c>
      <c r="P33" t="s">
        <v>155</v>
      </c>
      <c r="Q33" t="s">
        <v>25</v>
      </c>
      <c r="R33" t="s">
        <v>26</v>
      </c>
      <c r="S33">
        <v>1</v>
      </c>
    </row>
    <row r="34" spans="1:19" x14ac:dyDescent="0.25">
      <c r="A34" t="s">
        <v>156</v>
      </c>
      <c r="B34" t="s">
        <v>63</v>
      </c>
      <c r="C34" s="4">
        <v>2.71</v>
      </c>
      <c r="D34">
        <v>79</v>
      </c>
      <c r="E34">
        <v>3</v>
      </c>
      <c r="F34" t="s">
        <v>20</v>
      </c>
      <c r="G34" t="s">
        <v>41</v>
      </c>
      <c r="H34">
        <v>3.96</v>
      </c>
      <c r="I34" t="s">
        <v>77</v>
      </c>
      <c r="J34" t="s">
        <v>157</v>
      </c>
      <c r="K34">
        <v>30</v>
      </c>
      <c r="L34" s="1">
        <v>0.7</v>
      </c>
      <c r="M34">
        <v>11.17</v>
      </c>
      <c r="N34">
        <v>1</v>
      </c>
      <c r="O34" t="s">
        <v>41</v>
      </c>
      <c r="P34" t="s">
        <v>36</v>
      </c>
      <c r="Q34" t="s">
        <v>37</v>
      </c>
      <c r="R34" t="s">
        <v>68</v>
      </c>
      <c r="S34">
        <v>1</v>
      </c>
    </row>
    <row r="35" spans="1:19" x14ac:dyDescent="0.25">
      <c r="A35" t="s">
        <v>158</v>
      </c>
      <c r="B35" t="s">
        <v>19</v>
      </c>
      <c r="C35" s="4">
        <v>3.07</v>
      </c>
      <c r="D35">
        <v>83</v>
      </c>
      <c r="E35">
        <v>1</v>
      </c>
      <c r="F35" t="s">
        <v>33</v>
      </c>
      <c r="G35" t="s">
        <v>159</v>
      </c>
      <c r="H35">
        <v>3.95</v>
      </c>
      <c r="I35" t="s">
        <v>22</v>
      </c>
      <c r="J35" t="s">
        <v>160</v>
      </c>
      <c r="K35">
        <v>40</v>
      </c>
      <c r="L35" s="1">
        <v>0.54</v>
      </c>
      <c r="M35">
        <v>13.51</v>
      </c>
      <c r="N35">
        <v>2</v>
      </c>
      <c r="O35" t="s">
        <v>159</v>
      </c>
      <c r="P35" t="s">
        <v>161</v>
      </c>
      <c r="Q35" t="s">
        <v>25</v>
      </c>
      <c r="R35" t="s">
        <v>26</v>
      </c>
      <c r="S35">
        <v>2</v>
      </c>
    </row>
    <row r="36" spans="1:19" x14ac:dyDescent="0.25">
      <c r="A36" t="s">
        <v>162</v>
      </c>
      <c r="B36" t="s">
        <v>103</v>
      </c>
      <c r="C36" s="4">
        <v>2.57</v>
      </c>
      <c r="D36">
        <v>21</v>
      </c>
      <c r="E36">
        <v>1</v>
      </c>
      <c r="F36" t="s">
        <v>33</v>
      </c>
      <c r="G36" t="s">
        <v>163</v>
      </c>
      <c r="H36">
        <v>3.95</v>
      </c>
      <c r="I36" t="s">
        <v>22</v>
      </c>
      <c r="J36" t="s">
        <v>164</v>
      </c>
      <c r="K36">
        <v>44</v>
      </c>
      <c r="L36" s="1">
        <v>0.48</v>
      </c>
      <c r="M36">
        <v>11.29</v>
      </c>
      <c r="N36">
        <v>2</v>
      </c>
      <c r="O36" t="s">
        <v>163</v>
      </c>
      <c r="P36" t="s">
        <v>165</v>
      </c>
      <c r="Q36" t="s">
        <v>25</v>
      </c>
      <c r="R36" t="s">
        <v>26</v>
      </c>
      <c r="S36">
        <v>1</v>
      </c>
    </row>
    <row r="37" spans="1:19" x14ac:dyDescent="0.25">
      <c r="A37" t="s">
        <v>166</v>
      </c>
      <c r="B37" t="s">
        <v>54</v>
      </c>
      <c r="C37" s="4">
        <v>2.57</v>
      </c>
      <c r="D37">
        <v>57</v>
      </c>
      <c r="E37">
        <v>2</v>
      </c>
      <c r="F37" t="s">
        <v>20</v>
      </c>
      <c r="G37" t="s">
        <v>167</v>
      </c>
      <c r="H37">
        <v>3.95</v>
      </c>
      <c r="I37" t="s">
        <v>34</v>
      </c>
      <c r="J37" t="s">
        <v>168</v>
      </c>
      <c r="K37">
        <v>39</v>
      </c>
      <c r="L37" s="1">
        <v>0.55000000000000004</v>
      </c>
      <c r="M37">
        <v>11.27</v>
      </c>
      <c r="N37">
        <v>2</v>
      </c>
      <c r="O37" t="s">
        <v>167</v>
      </c>
      <c r="P37" t="s">
        <v>169</v>
      </c>
      <c r="Q37" t="s">
        <v>37</v>
      </c>
      <c r="R37" t="s">
        <v>26</v>
      </c>
      <c r="S37">
        <v>1</v>
      </c>
    </row>
    <row r="38" spans="1:19" x14ac:dyDescent="0.25">
      <c r="A38" t="s">
        <v>170</v>
      </c>
      <c r="B38" t="s">
        <v>40</v>
      </c>
      <c r="C38" s="4">
        <v>2.7</v>
      </c>
      <c r="D38">
        <v>67</v>
      </c>
      <c r="E38">
        <v>2</v>
      </c>
      <c r="F38" t="s">
        <v>45</v>
      </c>
      <c r="G38" t="s">
        <v>21</v>
      </c>
      <c r="H38">
        <v>3.95</v>
      </c>
      <c r="I38" t="s">
        <v>34</v>
      </c>
      <c r="J38" t="s">
        <v>171</v>
      </c>
      <c r="K38">
        <v>18</v>
      </c>
      <c r="L38" s="1">
        <v>0.82</v>
      </c>
      <c r="M38">
        <v>9.02</v>
      </c>
      <c r="N38">
        <v>0</v>
      </c>
      <c r="O38" t="s">
        <v>21</v>
      </c>
      <c r="P38" t="s">
        <v>172</v>
      </c>
      <c r="Q38" t="s">
        <v>37</v>
      </c>
      <c r="R38" t="s">
        <v>68</v>
      </c>
      <c r="S38">
        <v>1</v>
      </c>
    </row>
    <row r="39" spans="1:19" x14ac:dyDescent="0.25">
      <c r="A39" t="s">
        <v>173</v>
      </c>
      <c r="B39" t="s">
        <v>63</v>
      </c>
      <c r="C39" s="4">
        <v>2.57</v>
      </c>
      <c r="D39">
        <v>72</v>
      </c>
      <c r="E39">
        <v>3</v>
      </c>
      <c r="F39" t="s">
        <v>45</v>
      </c>
      <c r="G39" t="s">
        <v>174</v>
      </c>
      <c r="H39">
        <v>3.94</v>
      </c>
      <c r="I39" t="s">
        <v>77</v>
      </c>
      <c r="J39" t="s">
        <v>175</v>
      </c>
      <c r="K39">
        <v>14</v>
      </c>
      <c r="L39" s="1">
        <v>0.85</v>
      </c>
      <c r="M39">
        <v>10.6</v>
      </c>
      <c r="N39">
        <v>2</v>
      </c>
      <c r="O39" t="s">
        <v>174</v>
      </c>
      <c r="P39" t="s">
        <v>176</v>
      </c>
      <c r="Q39" t="s">
        <v>37</v>
      </c>
      <c r="R39" t="s">
        <v>26</v>
      </c>
      <c r="S39">
        <v>1</v>
      </c>
    </row>
    <row r="40" spans="1:19" x14ac:dyDescent="0.25">
      <c r="A40" t="s">
        <v>177</v>
      </c>
      <c r="B40" t="s">
        <v>138</v>
      </c>
      <c r="C40" s="4">
        <v>2.54</v>
      </c>
      <c r="D40">
        <v>36</v>
      </c>
      <c r="E40">
        <v>1</v>
      </c>
      <c r="F40" t="s">
        <v>104</v>
      </c>
      <c r="G40" t="s">
        <v>178</v>
      </c>
      <c r="H40">
        <v>3.92</v>
      </c>
      <c r="I40" t="s">
        <v>22</v>
      </c>
      <c r="J40" t="s">
        <v>179</v>
      </c>
      <c r="K40">
        <v>71</v>
      </c>
      <c r="L40" s="1">
        <v>0.11</v>
      </c>
      <c r="M40">
        <v>11.43</v>
      </c>
      <c r="N40">
        <v>2</v>
      </c>
      <c r="O40" t="s">
        <v>178</v>
      </c>
      <c r="P40" t="s">
        <v>180</v>
      </c>
      <c r="Q40" t="s">
        <v>25</v>
      </c>
      <c r="R40" t="s">
        <v>26</v>
      </c>
      <c r="S40">
        <v>1</v>
      </c>
    </row>
    <row r="41" spans="1:19" x14ac:dyDescent="0.25">
      <c r="A41" t="s">
        <v>181</v>
      </c>
      <c r="B41" t="s">
        <v>54</v>
      </c>
      <c r="C41" s="4">
        <v>3.04</v>
      </c>
      <c r="D41">
        <v>8</v>
      </c>
      <c r="E41">
        <v>2</v>
      </c>
      <c r="F41" t="s">
        <v>64</v>
      </c>
      <c r="G41" t="s">
        <v>182</v>
      </c>
      <c r="H41">
        <v>3.92</v>
      </c>
      <c r="I41" t="s">
        <v>34</v>
      </c>
      <c r="J41" t="s">
        <v>183</v>
      </c>
      <c r="K41">
        <v>2</v>
      </c>
      <c r="L41" s="1">
        <v>0.99</v>
      </c>
      <c r="M41">
        <v>11.95</v>
      </c>
      <c r="N41">
        <v>2</v>
      </c>
      <c r="O41" t="s">
        <v>182</v>
      </c>
      <c r="P41" t="s">
        <v>184</v>
      </c>
      <c r="Q41" t="s">
        <v>37</v>
      </c>
      <c r="R41" t="s">
        <v>26</v>
      </c>
      <c r="S41">
        <v>2</v>
      </c>
    </row>
    <row r="42" spans="1:19" x14ac:dyDescent="0.25">
      <c r="A42" t="s">
        <v>185</v>
      </c>
      <c r="B42" t="s">
        <v>19</v>
      </c>
      <c r="C42" s="4">
        <v>2.48</v>
      </c>
      <c r="D42">
        <v>58</v>
      </c>
      <c r="E42">
        <v>2</v>
      </c>
      <c r="F42" t="s">
        <v>33</v>
      </c>
      <c r="G42" t="s">
        <v>41</v>
      </c>
      <c r="H42">
        <v>3.86</v>
      </c>
      <c r="I42" t="s">
        <v>34</v>
      </c>
      <c r="J42" t="s">
        <v>186</v>
      </c>
      <c r="K42">
        <v>49</v>
      </c>
      <c r="L42" s="1">
        <v>0.37</v>
      </c>
      <c r="M42">
        <v>12.05</v>
      </c>
      <c r="N42">
        <v>1</v>
      </c>
      <c r="O42" t="s">
        <v>41</v>
      </c>
      <c r="P42" t="s">
        <v>187</v>
      </c>
      <c r="Q42" t="s">
        <v>37</v>
      </c>
      <c r="R42" t="s">
        <v>26</v>
      </c>
      <c r="S42">
        <v>1</v>
      </c>
    </row>
    <row r="43" spans="1:19" x14ac:dyDescent="0.25">
      <c r="A43" t="s">
        <v>188</v>
      </c>
      <c r="B43" t="s">
        <v>63</v>
      </c>
      <c r="C43" s="4">
        <v>2.4700000000000002</v>
      </c>
      <c r="D43">
        <v>62</v>
      </c>
      <c r="E43">
        <v>3</v>
      </c>
      <c r="F43" t="s">
        <v>20</v>
      </c>
      <c r="G43" t="s">
        <v>41</v>
      </c>
      <c r="H43">
        <v>3.84</v>
      </c>
      <c r="I43" t="s">
        <v>77</v>
      </c>
      <c r="J43" t="s">
        <v>189</v>
      </c>
      <c r="K43">
        <v>29</v>
      </c>
      <c r="L43" s="1">
        <v>0.72</v>
      </c>
      <c r="M43">
        <v>10.34</v>
      </c>
      <c r="N43">
        <v>1</v>
      </c>
      <c r="O43" t="s">
        <v>41</v>
      </c>
      <c r="P43" t="s">
        <v>190</v>
      </c>
      <c r="Q43" t="s">
        <v>37</v>
      </c>
      <c r="R43" t="s">
        <v>26</v>
      </c>
      <c r="S43">
        <v>1</v>
      </c>
    </row>
    <row r="44" spans="1:19" x14ac:dyDescent="0.25">
      <c r="A44" t="s">
        <v>191</v>
      </c>
      <c r="B44" t="s">
        <v>63</v>
      </c>
      <c r="C44" s="4">
        <v>2.4500000000000002</v>
      </c>
      <c r="D44">
        <v>25</v>
      </c>
      <c r="E44">
        <v>1</v>
      </c>
      <c r="F44" t="s">
        <v>45</v>
      </c>
      <c r="G44" t="s">
        <v>192</v>
      </c>
      <c r="H44">
        <v>3.82</v>
      </c>
      <c r="I44" t="s">
        <v>22</v>
      </c>
      <c r="J44" t="s">
        <v>193</v>
      </c>
      <c r="K44">
        <v>11</v>
      </c>
      <c r="L44" s="1">
        <v>0.89</v>
      </c>
      <c r="M44">
        <v>12.25</v>
      </c>
      <c r="N44">
        <v>9</v>
      </c>
      <c r="O44" t="s">
        <v>192</v>
      </c>
      <c r="P44" t="s">
        <v>194</v>
      </c>
      <c r="Q44" t="s">
        <v>52</v>
      </c>
      <c r="R44" t="s">
        <v>26</v>
      </c>
      <c r="S44">
        <v>1</v>
      </c>
    </row>
    <row r="45" spans="1:19" x14ac:dyDescent="0.25">
      <c r="A45" t="s">
        <v>195</v>
      </c>
      <c r="B45" t="s">
        <v>40</v>
      </c>
      <c r="C45" s="4">
        <v>2.44</v>
      </c>
      <c r="D45">
        <v>82</v>
      </c>
      <c r="E45">
        <v>2</v>
      </c>
      <c r="F45" t="s">
        <v>20</v>
      </c>
      <c r="G45" t="s">
        <v>21</v>
      </c>
      <c r="H45">
        <v>3.81</v>
      </c>
      <c r="I45" t="s">
        <v>34</v>
      </c>
      <c r="J45" t="s">
        <v>196</v>
      </c>
      <c r="K45">
        <v>37</v>
      </c>
      <c r="L45" s="1">
        <v>0.56000000000000005</v>
      </c>
      <c r="M45">
        <v>10</v>
      </c>
      <c r="N45">
        <v>0</v>
      </c>
      <c r="O45" t="s">
        <v>21</v>
      </c>
      <c r="P45" t="s">
        <v>197</v>
      </c>
      <c r="Q45" t="s">
        <v>37</v>
      </c>
      <c r="R45" t="s">
        <v>26</v>
      </c>
      <c r="S45">
        <v>1</v>
      </c>
    </row>
    <row r="46" spans="1:19" x14ac:dyDescent="0.25">
      <c r="A46" t="s">
        <v>198</v>
      </c>
      <c r="B46" t="s">
        <v>103</v>
      </c>
      <c r="C46" s="4">
        <v>2.93</v>
      </c>
      <c r="D46">
        <v>17</v>
      </c>
      <c r="E46">
        <v>1</v>
      </c>
      <c r="F46" t="s">
        <v>45</v>
      </c>
      <c r="G46" t="s">
        <v>139</v>
      </c>
      <c r="H46">
        <v>3.81</v>
      </c>
      <c r="I46" t="s">
        <v>22</v>
      </c>
      <c r="J46" t="s">
        <v>199</v>
      </c>
      <c r="K46">
        <v>23</v>
      </c>
      <c r="L46" s="1">
        <v>0.77</v>
      </c>
      <c r="M46">
        <v>9.67</v>
      </c>
      <c r="N46">
        <v>1</v>
      </c>
      <c r="O46" t="s">
        <v>139</v>
      </c>
      <c r="P46" t="s">
        <v>200</v>
      </c>
      <c r="Q46" t="s">
        <v>25</v>
      </c>
      <c r="R46" t="s">
        <v>26</v>
      </c>
      <c r="S46">
        <v>2</v>
      </c>
    </row>
    <row r="47" spans="1:19" x14ac:dyDescent="0.25">
      <c r="A47" t="s">
        <v>201</v>
      </c>
      <c r="B47" t="s">
        <v>63</v>
      </c>
      <c r="C47" s="4">
        <v>2.91</v>
      </c>
      <c r="D47">
        <v>24</v>
      </c>
      <c r="E47">
        <v>2</v>
      </c>
      <c r="F47" t="s">
        <v>33</v>
      </c>
      <c r="G47" t="s">
        <v>124</v>
      </c>
      <c r="H47">
        <v>3.78</v>
      </c>
      <c r="I47" t="s">
        <v>34</v>
      </c>
      <c r="J47" t="s">
        <v>202</v>
      </c>
      <c r="K47">
        <v>42</v>
      </c>
      <c r="L47" s="1">
        <v>0.52</v>
      </c>
      <c r="M47">
        <v>12.28</v>
      </c>
      <c r="N47">
        <v>2</v>
      </c>
      <c r="O47" t="s">
        <v>124</v>
      </c>
      <c r="P47" t="s">
        <v>203</v>
      </c>
      <c r="Q47" t="s">
        <v>37</v>
      </c>
      <c r="R47" t="s">
        <v>26</v>
      </c>
      <c r="S47">
        <v>2</v>
      </c>
    </row>
    <row r="48" spans="1:19" x14ac:dyDescent="0.25">
      <c r="A48" t="s">
        <v>204</v>
      </c>
      <c r="B48" t="s">
        <v>138</v>
      </c>
      <c r="C48" s="4">
        <v>2.81</v>
      </c>
      <c r="D48">
        <v>86</v>
      </c>
      <c r="E48">
        <v>2</v>
      </c>
      <c r="F48" t="s">
        <v>20</v>
      </c>
      <c r="G48" t="s">
        <v>21</v>
      </c>
      <c r="H48">
        <v>3.69</v>
      </c>
      <c r="I48" t="s">
        <v>34</v>
      </c>
      <c r="J48" t="s">
        <v>205</v>
      </c>
      <c r="K48">
        <v>37</v>
      </c>
      <c r="L48" s="1">
        <v>0.56000000000000005</v>
      </c>
      <c r="M48">
        <v>11.83</v>
      </c>
      <c r="N48">
        <v>0</v>
      </c>
      <c r="O48" t="s">
        <v>21</v>
      </c>
      <c r="P48" t="s">
        <v>206</v>
      </c>
      <c r="Q48" t="s">
        <v>37</v>
      </c>
      <c r="R48" t="s">
        <v>26</v>
      </c>
      <c r="S48">
        <v>2</v>
      </c>
    </row>
    <row r="49" spans="1:19" x14ac:dyDescent="0.25">
      <c r="A49" t="s">
        <v>207</v>
      </c>
      <c r="B49" t="s">
        <v>19</v>
      </c>
      <c r="C49" s="4">
        <v>2.42</v>
      </c>
      <c r="D49">
        <v>87</v>
      </c>
      <c r="E49">
        <v>1</v>
      </c>
      <c r="F49" t="s">
        <v>55</v>
      </c>
      <c r="G49" t="s">
        <v>21</v>
      </c>
      <c r="H49">
        <v>3.67</v>
      </c>
      <c r="I49" t="s">
        <v>22</v>
      </c>
      <c r="J49" t="s">
        <v>208</v>
      </c>
      <c r="K49">
        <v>62</v>
      </c>
      <c r="L49" s="1">
        <v>0.22</v>
      </c>
      <c r="M49">
        <v>12.17</v>
      </c>
      <c r="N49">
        <v>0</v>
      </c>
      <c r="O49" t="s">
        <v>21</v>
      </c>
      <c r="P49" t="s">
        <v>209</v>
      </c>
      <c r="Q49" t="s">
        <v>37</v>
      </c>
      <c r="R49" t="s">
        <v>68</v>
      </c>
      <c r="S49">
        <v>1</v>
      </c>
    </row>
    <row r="50" spans="1:19" x14ac:dyDescent="0.25">
      <c r="A50" t="s">
        <v>210</v>
      </c>
      <c r="B50" t="s">
        <v>138</v>
      </c>
      <c r="C50" s="4">
        <v>2.29</v>
      </c>
      <c r="D50">
        <v>85</v>
      </c>
      <c r="E50">
        <v>3</v>
      </c>
      <c r="F50" t="s">
        <v>33</v>
      </c>
      <c r="G50" t="s">
        <v>211</v>
      </c>
      <c r="H50">
        <v>3.67</v>
      </c>
      <c r="I50" t="s">
        <v>77</v>
      </c>
      <c r="J50" t="s">
        <v>212</v>
      </c>
      <c r="K50">
        <v>46</v>
      </c>
      <c r="L50" s="1">
        <v>0.43</v>
      </c>
      <c r="M50">
        <v>9.36</v>
      </c>
      <c r="N50">
        <v>1</v>
      </c>
      <c r="O50" t="s">
        <v>211</v>
      </c>
      <c r="P50" t="s">
        <v>213</v>
      </c>
      <c r="Q50" t="s">
        <v>25</v>
      </c>
      <c r="R50" t="s">
        <v>26</v>
      </c>
      <c r="S50">
        <v>1</v>
      </c>
    </row>
    <row r="51" spans="1:19" x14ac:dyDescent="0.25">
      <c r="A51" t="s">
        <v>214</v>
      </c>
      <c r="B51" t="s">
        <v>138</v>
      </c>
      <c r="C51" s="4">
        <v>2.41</v>
      </c>
      <c r="D51">
        <v>75</v>
      </c>
      <c r="E51">
        <v>2</v>
      </c>
      <c r="F51" t="s">
        <v>33</v>
      </c>
      <c r="G51" t="s">
        <v>21</v>
      </c>
      <c r="H51">
        <v>3.66</v>
      </c>
      <c r="I51" t="s">
        <v>34</v>
      </c>
      <c r="J51" t="s">
        <v>215</v>
      </c>
      <c r="K51">
        <v>43</v>
      </c>
      <c r="L51" s="1">
        <v>0.49</v>
      </c>
      <c r="M51">
        <v>12</v>
      </c>
      <c r="N51">
        <v>0</v>
      </c>
      <c r="O51" t="s">
        <v>21</v>
      </c>
      <c r="P51" t="s">
        <v>216</v>
      </c>
      <c r="Q51" t="s">
        <v>84</v>
      </c>
      <c r="R51" t="s">
        <v>68</v>
      </c>
      <c r="S51">
        <v>1</v>
      </c>
    </row>
    <row r="52" spans="1:19" x14ac:dyDescent="0.25">
      <c r="A52" t="s">
        <v>217</v>
      </c>
      <c r="B52" t="s">
        <v>63</v>
      </c>
      <c r="C52" s="4">
        <v>3.25</v>
      </c>
      <c r="D52">
        <v>49</v>
      </c>
      <c r="E52">
        <v>2</v>
      </c>
      <c r="F52" t="s">
        <v>64</v>
      </c>
      <c r="G52" t="s">
        <v>41</v>
      </c>
      <c r="H52">
        <v>3.63</v>
      </c>
      <c r="I52" t="s">
        <v>34</v>
      </c>
      <c r="J52" t="s">
        <v>218</v>
      </c>
      <c r="K52">
        <v>10</v>
      </c>
      <c r="L52" s="1">
        <v>0.9</v>
      </c>
      <c r="M52">
        <v>11.67</v>
      </c>
      <c r="N52">
        <v>1</v>
      </c>
      <c r="O52" t="s">
        <v>41</v>
      </c>
      <c r="P52" t="s">
        <v>219</v>
      </c>
      <c r="Q52" t="s">
        <v>37</v>
      </c>
      <c r="R52" t="s">
        <v>26</v>
      </c>
      <c r="S52">
        <v>3</v>
      </c>
    </row>
    <row r="53" spans="1:19" x14ac:dyDescent="0.25">
      <c r="A53" t="s">
        <v>220</v>
      </c>
      <c r="B53" t="s">
        <v>54</v>
      </c>
      <c r="C53" s="4">
        <v>2.75</v>
      </c>
      <c r="D53">
        <v>64</v>
      </c>
      <c r="E53">
        <v>1</v>
      </c>
      <c r="F53" t="s">
        <v>55</v>
      </c>
      <c r="G53" t="s">
        <v>21</v>
      </c>
      <c r="H53">
        <v>3.63</v>
      </c>
      <c r="I53" t="s">
        <v>22</v>
      </c>
      <c r="J53" t="s">
        <v>221</v>
      </c>
      <c r="K53">
        <v>62</v>
      </c>
      <c r="L53" s="1">
        <v>0.22</v>
      </c>
      <c r="M53">
        <v>12.31</v>
      </c>
      <c r="N53">
        <v>0</v>
      </c>
      <c r="O53" t="s">
        <v>21</v>
      </c>
      <c r="P53" t="s">
        <v>222</v>
      </c>
      <c r="Q53" t="s">
        <v>25</v>
      </c>
      <c r="R53" t="s">
        <v>26</v>
      </c>
      <c r="S53">
        <v>2</v>
      </c>
    </row>
    <row r="54" spans="1:19" x14ac:dyDescent="0.25">
      <c r="A54" t="s">
        <v>223</v>
      </c>
      <c r="B54" t="s">
        <v>19</v>
      </c>
      <c r="C54" s="4">
        <v>2.71</v>
      </c>
      <c r="D54">
        <v>76</v>
      </c>
      <c r="E54">
        <v>1</v>
      </c>
      <c r="F54" t="s">
        <v>55</v>
      </c>
      <c r="G54" t="s">
        <v>21</v>
      </c>
      <c r="H54">
        <v>3.58</v>
      </c>
      <c r="I54" t="s">
        <v>22</v>
      </c>
      <c r="J54" t="s">
        <v>224</v>
      </c>
      <c r="K54">
        <v>56</v>
      </c>
      <c r="L54" s="1">
        <v>0.3</v>
      </c>
      <c r="M54">
        <v>13.07</v>
      </c>
      <c r="N54">
        <v>0</v>
      </c>
      <c r="O54" t="s">
        <v>21</v>
      </c>
      <c r="P54" t="s">
        <v>225</v>
      </c>
      <c r="Q54" t="s">
        <v>37</v>
      </c>
      <c r="R54" t="s">
        <v>26</v>
      </c>
      <c r="S54">
        <v>2</v>
      </c>
    </row>
    <row r="55" spans="1:19" x14ac:dyDescent="0.25">
      <c r="A55" t="s">
        <v>226</v>
      </c>
      <c r="B55" t="s">
        <v>138</v>
      </c>
      <c r="C55" s="4">
        <v>3.19</v>
      </c>
      <c r="D55">
        <v>9</v>
      </c>
      <c r="E55">
        <v>1</v>
      </c>
      <c r="F55" t="s">
        <v>33</v>
      </c>
      <c r="G55" t="s">
        <v>227</v>
      </c>
      <c r="H55">
        <v>3.57</v>
      </c>
      <c r="I55" t="s">
        <v>22</v>
      </c>
      <c r="J55" t="s">
        <v>228</v>
      </c>
      <c r="K55">
        <v>49</v>
      </c>
      <c r="L55" s="1">
        <v>0.37</v>
      </c>
      <c r="M55">
        <v>12.63</v>
      </c>
      <c r="N55">
        <v>2</v>
      </c>
      <c r="O55" t="s">
        <v>227</v>
      </c>
      <c r="P55" t="s">
        <v>229</v>
      </c>
      <c r="Q55" t="s">
        <v>25</v>
      </c>
      <c r="R55" t="s">
        <v>26</v>
      </c>
      <c r="S55">
        <v>3</v>
      </c>
    </row>
    <row r="56" spans="1:19" x14ac:dyDescent="0.25">
      <c r="A56" t="s">
        <v>230</v>
      </c>
      <c r="B56" t="s">
        <v>103</v>
      </c>
      <c r="C56" s="4">
        <v>3.15</v>
      </c>
      <c r="D56">
        <v>14</v>
      </c>
      <c r="E56">
        <v>1</v>
      </c>
      <c r="F56" t="s">
        <v>55</v>
      </c>
      <c r="G56" t="s">
        <v>231</v>
      </c>
      <c r="H56">
        <v>3.53</v>
      </c>
      <c r="I56" t="s">
        <v>22</v>
      </c>
      <c r="J56" t="s">
        <v>232</v>
      </c>
      <c r="K56">
        <v>67</v>
      </c>
      <c r="L56" s="1">
        <v>0.16</v>
      </c>
      <c r="M56">
        <v>16.5</v>
      </c>
      <c r="N56">
        <v>1</v>
      </c>
      <c r="O56" t="s">
        <v>231</v>
      </c>
      <c r="P56" t="s">
        <v>233</v>
      </c>
      <c r="Q56" t="s">
        <v>25</v>
      </c>
      <c r="R56" t="s">
        <v>26</v>
      </c>
      <c r="S56">
        <v>3</v>
      </c>
    </row>
    <row r="57" spans="1:19" x14ac:dyDescent="0.25">
      <c r="A57" t="s">
        <v>234</v>
      </c>
      <c r="B57" t="s">
        <v>32</v>
      </c>
      <c r="C57" s="4">
        <v>2.59</v>
      </c>
      <c r="D57">
        <v>13</v>
      </c>
      <c r="E57">
        <v>3</v>
      </c>
      <c r="F57" t="s">
        <v>64</v>
      </c>
      <c r="G57" t="s">
        <v>235</v>
      </c>
      <c r="H57">
        <v>3.47</v>
      </c>
      <c r="I57" t="s">
        <v>77</v>
      </c>
      <c r="J57" t="s">
        <v>236</v>
      </c>
      <c r="K57">
        <v>5</v>
      </c>
      <c r="L57" s="1">
        <v>0.95</v>
      </c>
      <c r="M57">
        <v>10.33</v>
      </c>
      <c r="N57">
        <v>4</v>
      </c>
      <c r="O57" t="s">
        <v>235</v>
      </c>
      <c r="P57" t="s">
        <v>237</v>
      </c>
      <c r="Q57" t="s">
        <v>37</v>
      </c>
      <c r="R57" t="s">
        <v>26</v>
      </c>
      <c r="S57">
        <v>2</v>
      </c>
    </row>
    <row r="58" spans="1:19" x14ac:dyDescent="0.25">
      <c r="A58" t="s">
        <v>238</v>
      </c>
      <c r="B58" t="s">
        <v>103</v>
      </c>
      <c r="C58" s="4">
        <v>2.59</v>
      </c>
      <c r="D58">
        <v>80</v>
      </c>
      <c r="E58">
        <v>1</v>
      </c>
      <c r="F58" t="s">
        <v>33</v>
      </c>
      <c r="G58" t="s">
        <v>21</v>
      </c>
      <c r="H58">
        <v>3.47</v>
      </c>
      <c r="I58" t="s">
        <v>22</v>
      </c>
      <c r="J58" t="s">
        <v>239</v>
      </c>
      <c r="K58">
        <v>45</v>
      </c>
      <c r="L58" s="1">
        <v>0.45</v>
      </c>
      <c r="M58">
        <v>10.1</v>
      </c>
      <c r="N58">
        <v>0</v>
      </c>
      <c r="O58" t="s">
        <v>21</v>
      </c>
      <c r="P58" t="s">
        <v>209</v>
      </c>
      <c r="Q58" t="s">
        <v>67</v>
      </c>
      <c r="R58" t="s">
        <v>26</v>
      </c>
      <c r="S58">
        <v>2</v>
      </c>
    </row>
    <row r="59" spans="1:19" x14ac:dyDescent="0.25">
      <c r="A59" t="s">
        <v>240</v>
      </c>
      <c r="B59" t="s">
        <v>32</v>
      </c>
      <c r="C59" s="4">
        <v>2.0699999999999998</v>
      </c>
      <c r="D59">
        <v>37</v>
      </c>
      <c r="E59">
        <v>3</v>
      </c>
      <c r="F59" t="s">
        <v>20</v>
      </c>
      <c r="G59" t="s">
        <v>241</v>
      </c>
      <c r="H59">
        <v>3.45</v>
      </c>
      <c r="I59" t="s">
        <v>77</v>
      </c>
      <c r="J59" t="s">
        <v>242</v>
      </c>
      <c r="K59">
        <v>34</v>
      </c>
      <c r="L59" s="1">
        <v>0.64</v>
      </c>
      <c r="M59">
        <v>9.32</v>
      </c>
      <c r="N59">
        <v>2</v>
      </c>
      <c r="O59" t="s">
        <v>241</v>
      </c>
      <c r="P59" t="s">
        <v>243</v>
      </c>
      <c r="Q59" t="s">
        <v>84</v>
      </c>
      <c r="R59" t="s">
        <v>26</v>
      </c>
      <c r="S59">
        <v>1</v>
      </c>
    </row>
    <row r="60" spans="1:19" x14ac:dyDescent="0.25">
      <c r="A60" t="s">
        <v>244</v>
      </c>
      <c r="B60" t="s">
        <v>138</v>
      </c>
      <c r="C60" s="4">
        <v>2.5099999999999998</v>
      </c>
      <c r="D60">
        <v>68</v>
      </c>
      <c r="E60">
        <v>2</v>
      </c>
      <c r="F60" t="s">
        <v>104</v>
      </c>
      <c r="G60" t="s">
        <v>245</v>
      </c>
      <c r="H60">
        <v>3.38</v>
      </c>
      <c r="I60" t="s">
        <v>34</v>
      </c>
      <c r="J60" t="s">
        <v>246</v>
      </c>
      <c r="K60">
        <v>79</v>
      </c>
      <c r="L60" s="1">
        <v>0.02</v>
      </c>
      <c r="M60">
        <v>13.58</v>
      </c>
      <c r="N60">
        <v>3</v>
      </c>
      <c r="O60" t="s">
        <v>245</v>
      </c>
      <c r="P60" t="s">
        <v>247</v>
      </c>
      <c r="Q60" t="s">
        <v>25</v>
      </c>
      <c r="R60" t="s">
        <v>26</v>
      </c>
      <c r="S60">
        <v>2</v>
      </c>
    </row>
    <row r="61" spans="1:19" x14ac:dyDescent="0.25">
      <c r="A61" t="s">
        <v>248</v>
      </c>
      <c r="B61" t="s">
        <v>138</v>
      </c>
      <c r="C61" s="4">
        <v>2.08</v>
      </c>
      <c r="D61">
        <v>66</v>
      </c>
      <c r="E61">
        <v>3</v>
      </c>
      <c r="F61" t="s">
        <v>104</v>
      </c>
      <c r="G61" t="s">
        <v>21</v>
      </c>
      <c r="H61">
        <v>3.33</v>
      </c>
      <c r="I61" t="s">
        <v>77</v>
      </c>
      <c r="J61" t="s">
        <v>249</v>
      </c>
      <c r="K61">
        <v>80</v>
      </c>
      <c r="L61" s="1">
        <v>0.01</v>
      </c>
      <c r="M61">
        <v>11.92</v>
      </c>
      <c r="N61">
        <v>0</v>
      </c>
      <c r="O61" t="s">
        <v>21</v>
      </c>
      <c r="P61" t="s">
        <v>250</v>
      </c>
      <c r="Q61" t="s">
        <v>84</v>
      </c>
      <c r="R61" t="s">
        <v>68</v>
      </c>
      <c r="S61">
        <v>1</v>
      </c>
    </row>
    <row r="62" spans="1:19" x14ac:dyDescent="0.25">
      <c r="A62" t="s">
        <v>251</v>
      </c>
      <c r="B62" t="s">
        <v>63</v>
      </c>
      <c r="C62" s="4">
        <v>2.04</v>
      </c>
      <c r="D62">
        <v>63</v>
      </c>
      <c r="E62">
        <v>2</v>
      </c>
      <c r="F62" t="s">
        <v>55</v>
      </c>
      <c r="G62" t="s">
        <v>41</v>
      </c>
      <c r="H62">
        <v>3.29</v>
      </c>
      <c r="I62" t="s">
        <v>34</v>
      </c>
      <c r="J62" t="s">
        <v>252</v>
      </c>
      <c r="K62">
        <v>63</v>
      </c>
      <c r="L62" s="1">
        <v>0.21</v>
      </c>
      <c r="M62">
        <v>11.19</v>
      </c>
      <c r="N62">
        <v>1</v>
      </c>
      <c r="O62" t="s">
        <v>41</v>
      </c>
      <c r="P62" t="s">
        <v>253</v>
      </c>
      <c r="Q62" t="s">
        <v>84</v>
      </c>
      <c r="R62" t="s">
        <v>68</v>
      </c>
      <c r="S62">
        <v>1</v>
      </c>
    </row>
    <row r="63" spans="1:19" x14ac:dyDescent="0.25">
      <c r="A63" t="s">
        <v>254</v>
      </c>
      <c r="B63" t="s">
        <v>54</v>
      </c>
      <c r="C63" s="4">
        <v>1.9</v>
      </c>
      <c r="D63">
        <v>18</v>
      </c>
      <c r="E63">
        <v>2</v>
      </c>
      <c r="F63" t="s">
        <v>55</v>
      </c>
      <c r="G63" t="s">
        <v>21</v>
      </c>
      <c r="H63">
        <v>3.27</v>
      </c>
      <c r="I63" t="s">
        <v>34</v>
      </c>
      <c r="J63" t="s">
        <v>255</v>
      </c>
      <c r="K63">
        <v>58</v>
      </c>
      <c r="L63" s="1">
        <v>0.28000000000000003</v>
      </c>
      <c r="M63">
        <v>9</v>
      </c>
      <c r="N63">
        <v>0</v>
      </c>
      <c r="O63" t="s">
        <v>21</v>
      </c>
      <c r="P63" t="s">
        <v>256</v>
      </c>
      <c r="Q63" t="s">
        <v>37</v>
      </c>
      <c r="R63" t="s">
        <v>26</v>
      </c>
      <c r="S63">
        <v>1</v>
      </c>
    </row>
    <row r="64" spans="1:19" x14ac:dyDescent="0.25">
      <c r="A64" t="s">
        <v>257</v>
      </c>
      <c r="B64" t="s">
        <v>32</v>
      </c>
      <c r="C64" s="4">
        <v>1.85</v>
      </c>
      <c r="D64">
        <v>31</v>
      </c>
      <c r="E64">
        <v>3</v>
      </c>
      <c r="F64" t="s">
        <v>45</v>
      </c>
      <c r="G64" t="s">
        <v>258</v>
      </c>
      <c r="H64">
        <v>3.23</v>
      </c>
      <c r="I64" t="s">
        <v>77</v>
      </c>
      <c r="J64" t="s">
        <v>259</v>
      </c>
      <c r="K64">
        <v>22</v>
      </c>
      <c r="L64" s="1">
        <v>0.78</v>
      </c>
      <c r="M64">
        <v>7.56</v>
      </c>
      <c r="N64">
        <v>4</v>
      </c>
      <c r="O64" t="s">
        <v>258</v>
      </c>
      <c r="P64" t="s">
        <v>260</v>
      </c>
      <c r="Q64" t="s">
        <v>84</v>
      </c>
      <c r="R64" t="s">
        <v>26</v>
      </c>
      <c r="S64">
        <v>1</v>
      </c>
    </row>
    <row r="65" spans="1:19" x14ac:dyDescent="0.25">
      <c r="A65" t="s">
        <v>261</v>
      </c>
      <c r="B65" t="s">
        <v>32</v>
      </c>
      <c r="C65" s="4">
        <v>1.83</v>
      </c>
      <c r="D65">
        <v>7</v>
      </c>
      <c r="E65">
        <v>2</v>
      </c>
      <c r="F65" t="s">
        <v>33</v>
      </c>
      <c r="G65" t="s">
        <v>262</v>
      </c>
      <c r="H65">
        <v>3.21</v>
      </c>
      <c r="I65" t="s">
        <v>34</v>
      </c>
      <c r="J65" t="s">
        <v>263</v>
      </c>
      <c r="K65">
        <v>48</v>
      </c>
      <c r="L65" s="1">
        <v>0.39</v>
      </c>
      <c r="M65">
        <v>8.81</v>
      </c>
      <c r="N65">
        <v>4</v>
      </c>
      <c r="O65" t="s">
        <v>262</v>
      </c>
      <c r="P65" t="s">
        <v>122</v>
      </c>
      <c r="Q65" t="s">
        <v>37</v>
      </c>
      <c r="R65" t="s">
        <v>26</v>
      </c>
      <c r="S65">
        <v>1</v>
      </c>
    </row>
    <row r="66" spans="1:19" x14ac:dyDescent="0.25">
      <c r="A66" t="s">
        <v>264</v>
      </c>
      <c r="B66" t="s">
        <v>103</v>
      </c>
      <c r="C66" s="4">
        <v>2.8</v>
      </c>
      <c r="D66">
        <v>59</v>
      </c>
      <c r="E66">
        <v>1</v>
      </c>
      <c r="F66" t="s">
        <v>55</v>
      </c>
      <c r="G66" t="s">
        <v>21</v>
      </c>
      <c r="H66">
        <v>3.18</v>
      </c>
      <c r="I66" t="s">
        <v>22</v>
      </c>
      <c r="J66" t="s">
        <v>265</v>
      </c>
      <c r="K66">
        <v>59</v>
      </c>
      <c r="L66" s="1">
        <v>0.25</v>
      </c>
      <c r="M66">
        <v>12</v>
      </c>
      <c r="N66">
        <v>0</v>
      </c>
      <c r="O66" t="s">
        <v>21</v>
      </c>
      <c r="P66" t="s">
        <v>24</v>
      </c>
      <c r="Q66" t="s">
        <v>25</v>
      </c>
      <c r="R66" t="s">
        <v>26</v>
      </c>
      <c r="S66">
        <v>3</v>
      </c>
    </row>
    <row r="67" spans="1:19" x14ac:dyDescent="0.25">
      <c r="A67" t="s">
        <v>266</v>
      </c>
      <c r="B67" t="s">
        <v>103</v>
      </c>
      <c r="C67" s="4">
        <v>2.93</v>
      </c>
      <c r="D67">
        <v>23</v>
      </c>
      <c r="E67">
        <v>1</v>
      </c>
      <c r="F67" t="s">
        <v>55</v>
      </c>
      <c r="G67" t="s">
        <v>139</v>
      </c>
      <c r="H67">
        <v>3.18</v>
      </c>
      <c r="I67" t="s">
        <v>22</v>
      </c>
      <c r="J67" t="s">
        <v>267</v>
      </c>
      <c r="K67">
        <v>59</v>
      </c>
      <c r="L67" s="1">
        <v>0.25</v>
      </c>
      <c r="M67">
        <v>12.25</v>
      </c>
      <c r="N67">
        <v>1</v>
      </c>
      <c r="O67" t="s">
        <v>268</v>
      </c>
      <c r="P67" t="s">
        <v>36</v>
      </c>
      <c r="Q67" t="s">
        <v>269</v>
      </c>
      <c r="R67" t="s">
        <v>68</v>
      </c>
      <c r="S67">
        <v>3</v>
      </c>
    </row>
    <row r="68" spans="1:19" x14ac:dyDescent="0.25">
      <c r="A68" t="s">
        <v>270</v>
      </c>
      <c r="B68" t="s">
        <v>32</v>
      </c>
      <c r="C68" s="4">
        <v>2.38</v>
      </c>
      <c r="D68">
        <v>70</v>
      </c>
      <c r="E68">
        <v>3</v>
      </c>
      <c r="F68" t="s">
        <v>20</v>
      </c>
      <c r="G68" t="s">
        <v>41</v>
      </c>
      <c r="H68">
        <v>3.13</v>
      </c>
      <c r="I68" t="s">
        <v>77</v>
      </c>
      <c r="J68" t="s">
        <v>271</v>
      </c>
      <c r="K68">
        <v>28</v>
      </c>
      <c r="L68" s="1">
        <v>0.74</v>
      </c>
      <c r="M68">
        <v>10</v>
      </c>
      <c r="N68">
        <v>1</v>
      </c>
      <c r="O68" t="s">
        <v>41</v>
      </c>
      <c r="P68" t="s">
        <v>91</v>
      </c>
      <c r="Q68" t="s">
        <v>272</v>
      </c>
      <c r="R68" t="s">
        <v>68</v>
      </c>
      <c r="S68">
        <v>2</v>
      </c>
    </row>
    <row r="69" spans="1:19" x14ac:dyDescent="0.25">
      <c r="A69" t="s">
        <v>273</v>
      </c>
      <c r="B69" t="s">
        <v>32</v>
      </c>
      <c r="C69" s="4">
        <v>2.2400000000000002</v>
      </c>
      <c r="D69">
        <v>10</v>
      </c>
      <c r="E69">
        <v>3</v>
      </c>
      <c r="F69" t="s">
        <v>64</v>
      </c>
      <c r="G69" t="s">
        <v>274</v>
      </c>
      <c r="H69">
        <v>3.12</v>
      </c>
      <c r="I69" t="s">
        <v>77</v>
      </c>
      <c r="J69" t="s">
        <v>275</v>
      </c>
      <c r="K69">
        <v>9</v>
      </c>
      <c r="L69" s="1">
        <v>0.91</v>
      </c>
      <c r="M69">
        <v>9.11</v>
      </c>
      <c r="N69">
        <v>3</v>
      </c>
      <c r="O69" t="s">
        <v>274</v>
      </c>
      <c r="P69" t="s">
        <v>276</v>
      </c>
      <c r="Q69" t="s">
        <v>84</v>
      </c>
      <c r="R69" t="s">
        <v>26</v>
      </c>
      <c r="S69">
        <v>2</v>
      </c>
    </row>
    <row r="70" spans="1:19" x14ac:dyDescent="0.25">
      <c r="A70" t="s">
        <v>277</v>
      </c>
      <c r="B70" t="s">
        <v>103</v>
      </c>
      <c r="C70" s="4">
        <v>2.85</v>
      </c>
      <c r="D70">
        <v>5</v>
      </c>
      <c r="E70">
        <v>1</v>
      </c>
      <c r="F70" t="s">
        <v>20</v>
      </c>
      <c r="G70" t="s">
        <v>278</v>
      </c>
      <c r="H70">
        <v>3.1</v>
      </c>
      <c r="I70" t="s">
        <v>22</v>
      </c>
      <c r="J70" t="s">
        <v>279</v>
      </c>
      <c r="K70">
        <v>27</v>
      </c>
      <c r="L70" s="1">
        <v>0.75</v>
      </c>
      <c r="M70">
        <v>12.6</v>
      </c>
      <c r="N70">
        <v>4</v>
      </c>
      <c r="O70" t="s">
        <v>278</v>
      </c>
      <c r="P70" t="s">
        <v>280</v>
      </c>
      <c r="Q70" t="s">
        <v>25</v>
      </c>
      <c r="R70" t="s">
        <v>68</v>
      </c>
      <c r="S70">
        <v>3</v>
      </c>
    </row>
    <row r="71" spans="1:19" x14ac:dyDescent="0.25">
      <c r="A71" t="s">
        <v>281</v>
      </c>
      <c r="B71" t="s">
        <v>138</v>
      </c>
      <c r="C71" s="4">
        <v>1.66</v>
      </c>
      <c r="D71">
        <v>60</v>
      </c>
      <c r="E71">
        <v>3</v>
      </c>
      <c r="F71" t="s">
        <v>33</v>
      </c>
      <c r="G71" t="s">
        <v>282</v>
      </c>
      <c r="H71">
        <v>3.04</v>
      </c>
      <c r="I71" t="s">
        <v>77</v>
      </c>
      <c r="J71" t="s">
        <v>283</v>
      </c>
      <c r="K71">
        <v>41</v>
      </c>
      <c r="L71" s="1">
        <v>0.53</v>
      </c>
      <c r="M71">
        <v>6.94</v>
      </c>
      <c r="N71">
        <v>3</v>
      </c>
      <c r="O71" t="s">
        <v>284</v>
      </c>
      <c r="P71" t="s">
        <v>285</v>
      </c>
      <c r="Q71" t="s">
        <v>286</v>
      </c>
      <c r="R71" t="s">
        <v>26</v>
      </c>
      <c r="S71">
        <v>1</v>
      </c>
    </row>
    <row r="72" spans="1:19" x14ac:dyDescent="0.25">
      <c r="A72" t="s">
        <v>287</v>
      </c>
      <c r="B72" t="s">
        <v>19</v>
      </c>
      <c r="C72" s="4">
        <v>2.27</v>
      </c>
      <c r="D72">
        <v>45</v>
      </c>
      <c r="E72">
        <v>1</v>
      </c>
      <c r="F72" t="s">
        <v>55</v>
      </c>
      <c r="G72" t="s">
        <v>288</v>
      </c>
      <c r="H72">
        <v>3.02</v>
      </c>
      <c r="I72" t="s">
        <v>22</v>
      </c>
      <c r="J72" t="s">
        <v>289</v>
      </c>
      <c r="K72">
        <v>65</v>
      </c>
      <c r="L72" s="1">
        <v>0.18</v>
      </c>
      <c r="M72">
        <v>10.69</v>
      </c>
      <c r="N72">
        <v>1</v>
      </c>
      <c r="O72" t="s">
        <v>288</v>
      </c>
      <c r="P72" t="s">
        <v>290</v>
      </c>
      <c r="Q72" t="s">
        <v>25</v>
      </c>
      <c r="R72" t="s">
        <v>68</v>
      </c>
      <c r="S72">
        <v>2</v>
      </c>
    </row>
    <row r="73" spans="1:19" x14ac:dyDescent="0.25">
      <c r="A73" t="s">
        <v>291</v>
      </c>
      <c r="B73" t="s">
        <v>32</v>
      </c>
      <c r="C73" s="4">
        <v>1.64</v>
      </c>
      <c r="D73">
        <v>35</v>
      </c>
      <c r="E73">
        <v>3</v>
      </c>
      <c r="F73" t="s">
        <v>55</v>
      </c>
      <c r="G73" t="s">
        <v>292</v>
      </c>
      <c r="H73">
        <v>3.01</v>
      </c>
      <c r="I73" t="s">
        <v>77</v>
      </c>
      <c r="J73" t="s">
        <v>293</v>
      </c>
      <c r="K73">
        <v>69</v>
      </c>
      <c r="L73" s="1">
        <v>0.14000000000000001</v>
      </c>
      <c r="M73">
        <v>7.57</v>
      </c>
      <c r="N73">
        <v>2</v>
      </c>
      <c r="O73" t="s">
        <v>292</v>
      </c>
      <c r="P73" t="s">
        <v>294</v>
      </c>
      <c r="Q73" t="s">
        <v>37</v>
      </c>
      <c r="R73" t="s">
        <v>26</v>
      </c>
      <c r="S73">
        <v>1</v>
      </c>
    </row>
    <row r="74" spans="1:19" x14ac:dyDescent="0.25">
      <c r="A74" t="s">
        <v>295</v>
      </c>
      <c r="B74" t="s">
        <v>63</v>
      </c>
      <c r="C74" s="4">
        <v>2.06</v>
      </c>
      <c r="D74">
        <v>2</v>
      </c>
      <c r="E74">
        <v>3</v>
      </c>
      <c r="F74" t="s">
        <v>64</v>
      </c>
      <c r="G74" t="s">
        <v>296</v>
      </c>
      <c r="H74">
        <v>2.94</v>
      </c>
      <c r="I74" t="s">
        <v>77</v>
      </c>
      <c r="J74" t="s">
        <v>297</v>
      </c>
      <c r="K74">
        <v>3</v>
      </c>
      <c r="L74" s="1">
        <v>0.98</v>
      </c>
      <c r="M74">
        <v>9.73</v>
      </c>
      <c r="N74">
        <v>8</v>
      </c>
      <c r="O74" t="s">
        <v>296</v>
      </c>
      <c r="P74" t="s">
        <v>298</v>
      </c>
      <c r="Q74" t="s">
        <v>37</v>
      </c>
      <c r="R74" t="s">
        <v>26</v>
      </c>
      <c r="S74">
        <v>2</v>
      </c>
    </row>
    <row r="75" spans="1:19" x14ac:dyDescent="0.25">
      <c r="A75" t="s">
        <v>299</v>
      </c>
      <c r="B75" t="s">
        <v>32</v>
      </c>
      <c r="C75" s="4">
        <v>1.57</v>
      </c>
      <c r="D75">
        <v>28</v>
      </c>
      <c r="E75">
        <v>3</v>
      </c>
      <c r="F75" t="s">
        <v>104</v>
      </c>
      <c r="G75" t="s">
        <v>300</v>
      </c>
      <c r="H75">
        <v>2.94</v>
      </c>
      <c r="I75" t="s">
        <v>77</v>
      </c>
      <c r="J75" t="s">
        <v>301</v>
      </c>
      <c r="K75">
        <v>72</v>
      </c>
      <c r="L75" s="1">
        <v>0.1</v>
      </c>
      <c r="M75">
        <v>6.5</v>
      </c>
      <c r="N75">
        <v>2</v>
      </c>
      <c r="O75" t="s">
        <v>300</v>
      </c>
      <c r="P75" t="s">
        <v>184</v>
      </c>
      <c r="Q75" t="s">
        <v>302</v>
      </c>
      <c r="R75" t="s">
        <v>26</v>
      </c>
      <c r="S75">
        <v>1</v>
      </c>
    </row>
    <row r="76" spans="1:19" x14ac:dyDescent="0.25">
      <c r="A76" t="s">
        <v>303</v>
      </c>
      <c r="B76" t="s">
        <v>32</v>
      </c>
      <c r="C76" s="4">
        <v>1.53</v>
      </c>
      <c r="D76">
        <v>19</v>
      </c>
      <c r="E76">
        <v>3</v>
      </c>
      <c r="F76" t="s">
        <v>33</v>
      </c>
      <c r="G76" t="s">
        <v>304</v>
      </c>
      <c r="H76">
        <v>2.91</v>
      </c>
      <c r="I76" t="s">
        <v>77</v>
      </c>
      <c r="J76" t="s">
        <v>305</v>
      </c>
      <c r="K76">
        <v>48</v>
      </c>
      <c r="L76" s="1">
        <v>0.39</v>
      </c>
      <c r="M76">
        <v>6.96</v>
      </c>
      <c r="N76">
        <v>4</v>
      </c>
      <c r="O76" t="s">
        <v>304</v>
      </c>
      <c r="P76" t="s">
        <v>306</v>
      </c>
      <c r="Q76" t="s">
        <v>84</v>
      </c>
      <c r="R76" t="s">
        <v>26</v>
      </c>
      <c r="S76">
        <v>1</v>
      </c>
    </row>
    <row r="77" spans="1:19" x14ac:dyDescent="0.25">
      <c r="A77" t="s">
        <v>307</v>
      </c>
      <c r="B77" t="s">
        <v>19</v>
      </c>
      <c r="C77" s="4">
        <v>2.13</v>
      </c>
      <c r="D77">
        <v>78</v>
      </c>
      <c r="E77">
        <v>2</v>
      </c>
      <c r="F77" t="s">
        <v>20</v>
      </c>
      <c r="G77" t="s">
        <v>139</v>
      </c>
      <c r="H77">
        <v>2.88</v>
      </c>
      <c r="I77" t="s">
        <v>34</v>
      </c>
      <c r="J77" t="s">
        <v>308</v>
      </c>
      <c r="K77">
        <v>35</v>
      </c>
      <c r="L77" s="1">
        <v>0.61</v>
      </c>
      <c r="M77">
        <v>9.4</v>
      </c>
      <c r="N77">
        <v>1</v>
      </c>
      <c r="O77" t="s">
        <v>139</v>
      </c>
      <c r="P77" t="s">
        <v>309</v>
      </c>
      <c r="Q77" t="s">
        <v>37</v>
      </c>
      <c r="R77" t="s">
        <v>68</v>
      </c>
      <c r="S77">
        <v>2</v>
      </c>
    </row>
    <row r="78" spans="1:19" x14ac:dyDescent="0.25">
      <c r="A78" t="s">
        <v>310</v>
      </c>
      <c r="B78" t="s">
        <v>103</v>
      </c>
      <c r="C78" s="4">
        <v>2.4900000000000002</v>
      </c>
      <c r="D78">
        <v>53</v>
      </c>
      <c r="E78">
        <v>1</v>
      </c>
      <c r="F78" t="s">
        <v>55</v>
      </c>
      <c r="G78" t="s">
        <v>21</v>
      </c>
      <c r="H78">
        <v>2.86</v>
      </c>
      <c r="I78" t="s">
        <v>22</v>
      </c>
      <c r="J78" t="s">
        <v>311</v>
      </c>
      <c r="K78">
        <v>60</v>
      </c>
      <c r="L78" s="1">
        <v>0.24</v>
      </c>
      <c r="M78">
        <v>10.02</v>
      </c>
      <c r="N78">
        <v>0</v>
      </c>
      <c r="O78" t="s">
        <v>21</v>
      </c>
      <c r="P78" t="s">
        <v>47</v>
      </c>
      <c r="Q78" t="s">
        <v>25</v>
      </c>
      <c r="R78" t="s">
        <v>26</v>
      </c>
      <c r="S78">
        <v>3</v>
      </c>
    </row>
    <row r="79" spans="1:19" x14ac:dyDescent="0.25">
      <c r="A79" t="s">
        <v>312</v>
      </c>
      <c r="B79" t="s">
        <v>103</v>
      </c>
      <c r="C79" s="4">
        <v>2.0499999999999998</v>
      </c>
      <c r="D79">
        <v>52</v>
      </c>
      <c r="E79">
        <v>1</v>
      </c>
      <c r="F79" t="s">
        <v>104</v>
      </c>
      <c r="G79" t="s">
        <v>231</v>
      </c>
      <c r="H79">
        <v>2.8</v>
      </c>
      <c r="I79" t="s">
        <v>22</v>
      </c>
      <c r="J79" t="s">
        <v>313</v>
      </c>
      <c r="K79">
        <v>74</v>
      </c>
      <c r="L79" s="1">
        <v>0.08</v>
      </c>
      <c r="M79">
        <v>11.56</v>
      </c>
      <c r="N79">
        <v>1</v>
      </c>
      <c r="O79" t="s">
        <v>231</v>
      </c>
      <c r="P79" t="s">
        <v>314</v>
      </c>
      <c r="Q79" t="s">
        <v>37</v>
      </c>
      <c r="R79" t="s">
        <v>68</v>
      </c>
      <c r="S79">
        <v>2</v>
      </c>
    </row>
    <row r="80" spans="1:19" x14ac:dyDescent="0.25">
      <c r="A80" t="s">
        <v>315</v>
      </c>
      <c r="B80" t="s">
        <v>138</v>
      </c>
      <c r="C80" s="4">
        <v>1.91</v>
      </c>
      <c r="D80">
        <v>38</v>
      </c>
      <c r="E80">
        <v>3</v>
      </c>
      <c r="F80" t="s">
        <v>33</v>
      </c>
      <c r="G80" t="s">
        <v>316</v>
      </c>
      <c r="H80">
        <v>2.78</v>
      </c>
      <c r="I80" t="s">
        <v>77</v>
      </c>
      <c r="J80" t="s">
        <v>317</v>
      </c>
      <c r="K80">
        <v>52</v>
      </c>
      <c r="L80" s="1">
        <v>0.33</v>
      </c>
      <c r="M80">
        <v>9.1</v>
      </c>
      <c r="N80">
        <v>2</v>
      </c>
      <c r="O80" t="s">
        <v>316</v>
      </c>
      <c r="P80" t="s">
        <v>318</v>
      </c>
      <c r="Q80" t="s">
        <v>37</v>
      </c>
      <c r="R80" t="s">
        <v>26</v>
      </c>
      <c r="S80">
        <v>2</v>
      </c>
    </row>
    <row r="81" spans="1:19" x14ac:dyDescent="0.25">
      <c r="A81" t="s">
        <v>319</v>
      </c>
      <c r="B81" t="s">
        <v>19</v>
      </c>
      <c r="C81" s="4">
        <v>1.85</v>
      </c>
      <c r="D81">
        <v>44</v>
      </c>
      <c r="E81">
        <v>2</v>
      </c>
      <c r="F81" t="s">
        <v>55</v>
      </c>
      <c r="G81" t="s">
        <v>320</v>
      </c>
      <c r="H81">
        <v>2.72</v>
      </c>
      <c r="I81" t="s">
        <v>34</v>
      </c>
      <c r="J81" t="s">
        <v>321</v>
      </c>
      <c r="K81">
        <v>66</v>
      </c>
      <c r="L81" s="1">
        <v>0.17</v>
      </c>
      <c r="M81">
        <v>10.210000000000001</v>
      </c>
      <c r="N81">
        <v>2</v>
      </c>
      <c r="O81" t="s">
        <v>320</v>
      </c>
      <c r="P81" t="s">
        <v>322</v>
      </c>
      <c r="Q81" t="s">
        <v>37</v>
      </c>
      <c r="R81" t="s">
        <v>26</v>
      </c>
      <c r="S81">
        <v>2</v>
      </c>
    </row>
    <row r="82" spans="1:19" x14ac:dyDescent="0.25">
      <c r="A82" t="s">
        <v>323</v>
      </c>
      <c r="B82" t="s">
        <v>32</v>
      </c>
      <c r="C82" s="4">
        <v>1.42</v>
      </c>
      <c r="D82">
        <v>43</v>
      </c>
      <c r="E82">
        <v>3</v>
      </c>
      <c r="F82" t="s">
        <v>55</v>
      </c>
      <c r="G82" t="s">
        <v>324</v>
      </c>
      <c r="H82">
        <v>2.67</v>
      </c>
      <c r="I82" t="s">
        <v>77</v>
      </c>
      <c r="J82" t="s">
        <v>325</v>
      </c>
      <c r="K82">
        <v>65</v>
      </c>
      <c r="L82" s="1">
        <v>0.18</v>
      </c>
      <c r="M82">
        <v>7.78</v>
      </c>
      <c r="N82">
        <v>3</v>
      </c>
      <c r="O82" t="s">
        <v>324</v>
      </c>
      <c r="P82" t="s">
        <v>326</v>
      </c>
      <c r="Q82" t="s">
        <v>286</v>
      </c>
      <c r="R82" t="s">
        <v>68</v>
      </c>
      <c r="S82">
        <v>1</v>
      </c>
    </row>
    <row r="83" spans="1:19" x14ac:dyDescent="0.25">
      <c r="A83" t="s">
        <v>327</v>
      </c>
      <c r="B83" t="s">
        <v>138</v>
      </c>
      <c r="C83" s="4">
        <v>1.89</v>
      </c>
      <c r="D83">
        <v>71</v>
      </c>
      <c r="E83">
        <v>3</v>
      </c>
      <c r="F83" t="s">
        <v>104</v>
      </c>
      <c r="G83" t="s">
        <v>21</v>
      </c>
      <c r="H83">
        <v>2.64</v>
      </c>
      <c r="I83" t="s">
        <v>77</v>
      </c>
      <c r="J83" t="s">
        <v>328</v>
      </c>
      <c r="K83">
        <v>76</v>
      </c>
      <c r="L83" s="1">
        <v>0.06</v>
      </c>
      <c r="M83">
        <v>9.08</v>
      </c>
      <c r="N83">
        <v>0</v>
      </c>
      <c r="O83" t="s">
        <v>21</v>
      </c>
      <c r="P83" t="s">
        <v>329</v>
      </c>
      <c r="Q83" t="s">
        <v>37</v>
      </c>
      <c r="R83" t="s">
        <v>68</v>
      </c>
      <c r="S83">
        <v>2</v>
      </c>
    </row>
    <row r="84" spans="1:19" x14ac:dyDescent="0.25">
      <c r="A84" t="s">
        <v>330</v>
      </c>
      <c r="B84" t="s">
        <v>32</v>
      </c>
      <c r="C84" s="4">
        <v>1.82</v>
      </c>
      <c r="D84">
        <v>47</v>
      </c>
      <c r="E84">
        <v>3</v>
      </c>
      <c r="F84" t="s">
        <v>33</v>
      </c>
      <c r="G84" t="s">
        <v>331</v>
      </c>
      <c r="H84">
        <v>2.57</v>
      </c>
      <c r="I84" t="s">
        <v>77</v>
      </c>
      <c r="J84" t="s">
        <v>332</v>
      </c>
      <c r="K84">
        <v>50</v>
      </c>
      <c r="L84" s="1">
        <v>0.36</v>
      </c>
      <c r="M84">
        <v>10.67</v>
      </c>
      <c r="N84">
        <v>2</v>
      </c>
      <c r="O84" t="s">
        <v>331</v>
      </c>
      <c r="P84" t="s">
        <v>333</v>
      </c>
      <c r="Q84" t="s">
        <v>84</v>
      </c>
      <c r="R84" t="s">
        <v>68</v>
      </c>
      <c r="S84">
        <v>2</v>
      </c>
    </row>
    <row r="85" spans="1:19" x14ac:dyDescent="0.25">
      <c r="A85" t="s">
        <v>334</v>
      </c>
      <c r="B85" t="s">
        <v>138</v>
      </c>
      <c r="C85" s="4">
        <v>1.66</v>
      </c>
      <c r="D85">
        <v>42</v>
      </c>
      <c r="E85">
        <v>3</v>
      </c>
      <c r="F85" t="s">
        <v>104</v>
      </c>
      <c r="G85" t="s">
        <v>335</v>
      </c>
      <c r="H85">
        <v>2.54</v>
      </c>
      <c r="I85" t="s">
        <v>77</v>
      </c>
      <c r="J85" t="s">
        <v>336</v>
      </c>
      <c r="K85">
        <v>75</v>
      </c>
      <c r="L85" s="1">
        <v>7.0000000000000007E-2</v>
      </c>
      <c r="M85">
        <v>6.75</v>
      </c>
      <c r="N85">
        <v>2</v>
      </c>
      <c r="O85" t="s">
        <v>335</v>
      </c>
      <c r="P85" t="s">
        <v>337</v>
      </c>
      <c r="Q85" t="s">
        <v>84</v>
      </c>
      <c r="R85" t="s">
        <v>26</v>
      </c>
      <c r="S85">
        <v>2</v>
      </c>
    </row>
    <row r="86" spans="1:19" x14ac:dyDescent="0.25">
      <c r="A86" t="s">
        <v>338</v>
      </c>
      <c r="B86" t="s">
        <v>54</v>
      </c>
      <c r="C86" s="4">
        <v>1.76</v>
      </c>
      <c r="D86">
        <v>54</v>
      </c>
      <c r="E86">
        <v>2</v>
      </c>
      <c r="F86" t="s">
        <v>104</v>
      </c>
      <c r="G86" t="s">
        <v>292</v>
      </c>
      <c r="H86">
        <v>2.5099999999999998</v>
      </c>
      <c r="I86" t="s">
        <v>34</v>
      </c>
      <c r="J86" t="s">
        <v>339</v>
      </c>
      <c r="K86">
        <v>77</v>
      </c>
      <c r="L86" s="1">
        <v>0.05</v>
      </c>
      <c r="M86">
        <v>9.01</v>
      </c>
      <c r="N86">
        <v>2</v>
      </c>
      <c r="O86" t="s">
        <v>292</v>
      </c>
      <c r="P86" t="s">
        <v>340</v>
      </c>
      <c r="Q86" t="s">
        <v>37</v>
      </c>
      <c r="R86" t="s">
        <v>68</v>
      </c>
      <c r="S86">
        <v>2</v>
      </c>
    </row>
    <row r="87" spans="1:19" x14ac:dyDescent="0.25">
      <c r="A87" t="s">
        <v>341</v>
      </c>
      <c r="B87" t="s">
        <v>32</v>
      </c>
      <c r="C87" s="4">
        <v>1.95</v>
      </c>
      <c r="D87">
        <v>41</v>
      </c>
      <c r="E87">
        <v>3</v>
      </c>
      <c r="F87" t="s">
        <v>33</v>
      </c>
      <c r="G87" t="s">
        <v>41</v>
      </c>
      <c r="H87">
        <v>2.33</v>
      </c>
      <c r="I87" t="s">
        <v>77</v>
      </c>
      <c r="J87" t="s">
        <v>342</v>
      </c>
      <c r="K87">
        <v>54</v>
      </c>
      <c r="L87" s="1">
        <v>0.31</v>
      </c>
      <c r="M87">
        <v>10.16</v>
      </c>
      <c r="N87">
        <v>1</v>
      </c>
      <c r="O87" t="s">
        <v>41</v>
      </c>
      <c r="P87" t="s">
        <v>343</v>
      </c>
      <c r="Q87" t="s">
        <v>84</v>
      </c>
      <c r="R87" t="s">
        <v>26</v>
      </c>
      <c r="S87">
        <v>3</v>
      </c>
    </row>
    <row r="88" spans="1:19" x14ac:dyDescent="0.25">
      <c r="A88" t="s">
        <v>344</v>
      </c>
      <c r="B88" t="s">
        <v>54</v>
      </c>
      <c r="C88" s="4">
        <v>0.99</v>
      </c>
      <c r="D88">
        <v>6</v>
      </c>
      <c r="E88">
        <v>2</v>
      </c>
      <c r="F88" t="s">
        <v>104</v>
      </c>
      <c r="G88" t="s">
        <v>345</v>
      </c>
      <c r="H88">
        <v>1.86</v>
      </c>
      <c r="I88" t="s">
        <v>34</v>
      </c>
      <c r="J88" t="s">
        <v>346</v>
      </c>
      <c r="K88">
        <v>78</v>
      </c>
      <c r="L88" s="1">
        <v>0.03</v>
      </c>
      <c r="M88">
        <v>6.29</v>
      </c>
      <c r="N88">
        <v>5</v>
      </c>
      <c r="O88" t="s">
        <v>345</v>
      </c>
      <c r="P88" t="s">
        <v>347</v>
      </c>
      <c r="Q88" t="s">
        <v>37</v>
      </c>
      <c r="R88" t="s">
        <v>26</v>
      </c>
      <c r="S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B67D-04E9-4A56-9E21-667B3A683458}">
  <dimension ref="A1:AM88"/>
  <sheetViews>
    <sheetView tabSelected="1" workbookViewId="0">
      <selection activeCell="U21" sqref="U21"/>
    </sheetView>
  </sheetViews>
  <sheetFormatPr defaultRowHeight="15" x14ac:dyDescent="0.25"/>
  <cols>
    <col min="18" max="18" width="20.85546875" customWidth="1"/>
    <col min="19" max="19" width="23.7109375" customWidth="1"/>
    <col min="21" max="21" width="17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39" ht="15.75" x14ac:dyDescent="0.25">
      <c r="A2" t="s">
        <v>18</v>
      </c>
      <c r="B2" t="s">
        <v>19</v>
      </c>
      <c r="C2" s="4">
        <v>3.61</v>
      </c>
      <c r="D2">
        <v>61</v>
      </c>
      <c r="E2">
        <v>1</v>
      </c>
      <c r="F2" t="s">
        <v>20</v>
      </c>
      <c r="G2" t="s">
        <v>21</v>
      </c>
      <c r="H2">
        <v>4.99</v>
      </c>
      <c r="I2" t="s">
        <v>22</v>
      </c>
      <c r="J2" t="s">
        <v>23</v>
      </c>
      <c r="K2">
        <v>30</v>
      </c>
      <c r="L2" s="1">
        <v>0.7</v>
      </c>
      <c r="M2">
        <v>14</v>
      </c>
      <c r="N2">
        <v>0</v>
      </c>
      <c r="O2" t="s">
        <v>21</v>
      </c>
      <c r="P2" t="s">
        <v>24</v>
      </c>
      <c r="Q2" t="s">
        <v>25</v>
      </c>
      <c r="R2" t="s">
        <v>26</v>
      </c>
      <c r="S2">
        <v>1</v>
      </c>
      <c r="U2" s="3" t="s">
        <v>349</v>
      </c>
    </row>
    <row r="3" spans="1:39" x14ac:dyDescent="0.25">
      <c r="A3" t="s">
        <v>27</v>
      </c>
      <c r="B3" t="s">
        <v>19</v>
      </c>
      <c r="C3" s="4">
        <v>3.53</v>
      </c>
      <c r="D3">
        <v>48</v>
      </c>
      <c r="E3">
        <v>1</v>
      </c>
      <c r="F3" t="s">
        <v>20</v>
      </c>
      <c r="G3" t="s">
        <v>28</v>
      </c>
      <c r="H3">
        <v>4.91</v>
      </c>
      <c r="I3" t="s">
        <v>22</v>
      </c>
      <c r="J3" t="s">
        <v>29</v>
      </c>
      <c r="K3">
        <v>35</v>
      </c>
      <c r="L3" s="1">
        <v>0.61</v>
      </c>
      <c r="M3">
        <v>13.84</v>
      </c>
      <c r="N3">
        <v>2</v>
      </c>
      <c r="O3" t="s">
        <v>28</v>
      </c>
      <c r="P3" t="s">
        <v>30</v>
      </c>
      <c r="Q3" t="s">
        <v>25</v>
      </c>
      <c r="R3" t="s">
        <v>26</v>
      </c>
      <c r="S3">
        <v>1</v>
      </c>
      <c r="U3" t="str" cm="1">
        <f t="array" ref="U3:AM7">_xlfn._xlws.FILTER($A$2:$S$88,($C$2:$C$88&gt;3)*($F$2:$F$88="Above average"))</f>
        <v>Border Terrier</v>
      </c>
      <c r="V3" t="str">
        <v>terrier</v>
      </c>
      <c r="W3">
        <v>3.61</v>
      </c>
      <c r="X3">
        <v>61</v>
      </c>
      <c r="Y3">
        <v>1</v>
      </c>
      <c r="Z3" t="str">
        <v>Above average</v>
      </c>
      <c r="AA3" t="str">
        <v>none</v>
      </c>
      <c r="AB3">
        <v>4.99</v>
      </c>
      <c r="AC3" t="str">
        <v>small</v>
      </c>
      <c r="AD3" t="str">
        <v xml:space="preserve">$22,638 </v>
      </c>
      <c r="AE3">
        <v>30</v>
      </c>
      <c r="AF3">
        <v>0.7</v>
      </c>
      <c r="AG3">
        <v>14</v>
      </c>
      <c r="AH3">
        <v>0</v>
      </c>
      <c r="AI3" t="str">
        <v>none</v>
      </c>
      <c r="AJ3" t="str">
        <v xml:space="preserve">$833 </v>
      </c>
      <c r="AK3" t="str">
        <v xml:space="preserve">$324 </v>
      </c>
      <c r="AL3" t="str">
        <v>Once a week</v>
      </c>
      <c r="AM3">
        <v>1</v>
      </c>
    </row>
    <row r="4" spans="1:39" x14ac:dyDescent="0.25">
      <c r="A4" t="s">
        <v>31</v>
      </c>
      <c r="B4" t="s">
        <v>32</v>
      </c>
      <c r="C4" s="4">
        <v>3.22</v>
      </c>
      <c r="D4">
        <v>16</v>
      </c>
      <c r="E4">
        <v>2</v>
      </c>
      <c r="F4" t="s">
        <v>33</v>
      </c>
      <c r="G4" t="s">
        <v>21</v>
      </c>
      <c r="H4">
        <v>4.72</v>
      </c>
      <c r="I4" t="s">
        <v>34</v>
      </c>
      <c r="J4" t="s">
        <v>35</v>
      </c>
      <c r="K4">
        <v>45</v>
      </c>
      <c r="L4" s="1">
        <v>0.45</v>
      </c>
      <c r="M4">
        <v>12.58</v>
      </c>
      <c r="N4">
        <v>0</v>
      </c>
      <c r="O4" t="s">
        <v>21</v>
      </c>
      <c r="P4" t="s">
        <v>36</v>
      </c>
      <c r="Q4" t="s">
        <v>37</v>
      </c>
      <c r="R4" t="s">
        <v>38</v>
      </c>
      <c r="S4">
        <v>1</v>
      </c>
      <c r="U4" t="str">
        <v>Cairn Terrier</v>
      </c>
      <c r="V4" t="str">
        <v>terrier</v>
      </c>
      <c r="W4">
        <v>3.53</v>
      </c>
      <c r="X4">
        <v>48</v>
      </c>
      <c r="Y4">
        <v>1</v>
      </c>
      <c r="Z4" t="str">
        <v>Above average</v>
      </c>
      <c r="AA4" t="str">
        <v xml:space="preserve">'lion jaw', heart problems  </v>
      </c>
      <c r="AB4">
        <v>4.91</v>
      </c>
      <c r="AC4" t="str">
        <v>small</v>
      </c>
      <c r="AD4" t="str">
        <v xml:space="preserve">$21,992 </v>
      </c>
      <c r="AE4">
        <v>35</v>
      </c>
      <c r="AF4">
        <v>0.61</v>
      </c>
      <c r="AG4">
        <v>13.84</v>
      </c>
      <c r="AH4">
        <v>2</v>
      </c>
      <c r="AI4" t="str">
        <v xml:space="preserve">'lion jaw', heart problems  </v>
      </c>
      <c r="AJ4" t="str">
        <v xml:space="preserve">$435 </v>
      </c>
      <c r="AK4" t="str">
        <v xml:space="preserve">$324 </v>
      </c>
      <c r="AL4" t="str">
        <v>Once a week</v>
      </c>
      <c r="AM4">
        <v>1</v>
      </c>
    </row>
    <row r="5" spans="1:39" x14ac:dyDescent="0.25">
      <c r="A5" t="s">
        <v>39</v>
      </c>
      <c r="B5" t="s">
        <v>40</v>
      </c>
      <c r="C5" s="4">
        <v>3.34</v>
      </c>
      <c r="D5">
        <v>81</v>
      </c>
      <c r="E5">
        <v>2</v>
      </c>
      <c r="F5" t="s">
        <v>20</v>
      </c>
      <c r="G5" t="s">
        <v>41</v>
      </c>
      <c r="H5">
        <v>4.71</v>
      </c>
      <c r="I5" t="s">
        <v>34</v>
      </c>
      <c r="J5" t="s">
        <v>42</v>
      </c>
      <c r="K5">
        <v>31</v>
      </c>
      <c r="L5" s="1">
        <v>0.69</v>
      </c>
      <c r="M5">
        <v>12.49</v>
      </c>
      <c r="N5">
        <v>1</v>
      </c>
      <c r="O5" t="s">
        <v>41</v>
      </c>
      <c r="P5" t="s">
        <v>43</v>
      </c>
      <c r="Q5" t="s">
        <v>25</v>
      </c>
      <c r="R5" t="s">
        <v>26</v>
      </c>
      <c r="S5">
        <v>1</v>
      </c>
      <c r="U5" t="str">
        <v>Welsh Springer Spaniel</v>
      </c>
      <c r="V5" t="str">
        <v>sporting</v>
      </c>
      <c r="W5">
        <v>3.34</v>
      </c>
      <c r="X5">
        <v>81</v>
      </c>
      <c r="Y5">
        <v>2</v>
      </c>
      <c r="Z5" t="str">
        <v>Above average</v>
      </c>
      <c r="AA5" t="str">
        <v>hip problems</v>
      </c>
      <c r="AB5">
        <v>4.71</v>
      </c>
      <c r="AC5" t="str">
        <v>medium</v>
      </c>
      <c r="AD5" t="str">
        <v xml:space="preserve">$20,224 </v>
      </c>
      <c r="AE5">
        <v>31</v>
      </c>
      <c r="AF5">
        <v>0.69</v>
      </c>
      <c r="AG5">
        <v>12.49</v>
      </c>
      <c r="AH5">
        <v>1</v>
      </c>
      <c r="AI5" t="str">
        <v>hip problems</v>
      </c>
      <c r="AJ5" t="str">
        <v xml:space="preserve">$750 </v>
      </c>
      <c r="AK5" t="str">
        <v xml:space="preserve">$324 </v>
      </c>
      <c r="AL5" t="str">
        <v>Once a week</v>
      </c>
      <c r="AM5">
        <v>1</v>
      </c>
    </row>
    <row r="6" spans="1:39" x14ac:dyDescent="0.25">
      <c r="A6" t="s">
        <v>44</v>
      </c>
      <c r="B6" t="s">
        <v>40</v>
      </c>
      <c r="C6" s="4">
        <v>3.33</v>
      </c>
      <c r="D6">
        <v>51</v>
      </c>
      <c r="E6">
        <v>2</v>
      </c>
      <c r="F6" t="s">
        <v>45</v>
      </c>
      <c r="G6" t="s">
        <v>21</v>
      </c>
      <c r="H6">
        <v>4.7</v>
      </c>
      <c r="I6" t="s">
        <v>34</v>
      </c>
      <c r="J6" t="s">
        <v>46</v>
      </c>
      <c r="K6">
        <v>18</v>
      </c>
      <c r="L6" s="1">
        <v>0.82</v>
      </c>
      <c r="M6">
        <v>11.66</v>
      </c>
      <c r="N6">
        <v>0</v>
      </c>
      <c r="O6" t="s">
        <v>21</v>
      </c>
      <c r="P6" t="s">
        <v>47</v>
      </c>
      <c r="Q6" t="s">
        <v>25</v>
      </c>
      <c r="R6" t="s">
        <v>26</v>
      </c>
      <c r="S6">
        <v>1</v>
      </c>
      <c r="U6" t="str">
        <v>Affenpinscher</v>
      </c>
      <c r="V6" t="str">
        <v>toy</v>
      </c>
      <c r="W6">
        <v>3.2</v>
      </c>
      <c r="X6">
        <v>84</v>
      </c>
      <c r="Y6">
        <v>1</v>
      </c>
      <c r="Z6" t="str">
        <v>Above average</v>
      </c>
      <c r="AA6" t="str">
        <v>none</v>
      </c>
      <c r="AB6">
        <v>4.07</v>
      </c>
      <c r="AC6" t="str">
        <v>small</v>
      </c>
      <c r="AD6" t="str">
        <v xml:space="preserve">$18,333 </v>
      </c>
      <c r="AE6">
        <v>37</v>
      </c>
      <c r="AF6">
        <v>0.56000000000000005</v>
      </c>
      <c r="AG6">
        <v>11.42</v>
      </c>
      <c r="AH6">
        <v>0</v>
      </c>
      <c r="AI6" t="str">
        <v>none</v>
      </c>
      <c r="AJ6" t="str">
        <v xml:space="preserve">$510 </v>
      </c>
      <c r="AK6" t="str">
        <v xml:space="preserve">$324 </v>
      </c>
      <c r="AL6" t="str">
        <v>Once in a few weeks</v>
      </c>
      <c r="AM6">
        <v>2</v>
      </c>
    </row>
    <row r="7" spans="1:39" x14ac:dyDescent="0.25">
      <c r="A7" t="s">
        <v>48</v>
      </c>
      <c r="B7" t="s">
        <v>40</v>
      </c>
      <c r="C7" s="4">
        <v>3.3</v>
      </c>
      <c r="D7">
        <v>27</v>
      </c>
      <c r="E7">
        <v>1</v>
      </c>
      <c r="F7" t="s">
        <v>45</v>
      </c>
      <c r="G7" t="s">
        <v>49</v>
      </c>
      <c r="H7">
        <v>4.67</v>
      </c>
      <c r="I7" t="s">
        <v>22</v>
      </c>
      <c r="J7" t="s">
        <v>50</v>
      </c>
      <c r="K7">
        <v>20</v>
      </c>
      <c r="L7" s="1">
        <v>0.79</v>
      </c>
      <c r="M7">
        <v>12.5</v>
      </c>
      <c r="N7">
        <v>2</v>
      </c>
      <c r="O7" t="s">
        <v>49</v>
      </c>
      <c r="P7" t="s">
        <v>51</v>
      </c>
      <c r="Q7" t="s">
        <v>52</v>
      </c>
      <c r="R7" t="s">
        <v>26</v>
      </c>
      <c r="S7">
        <v>1</v>
      </c>
      <c r="U7" t="str">
        <v>Australian Terrier</v>
      </c>
      <c r="V7" t="str">
        <v>terrier</v>
      </c>
      <c r="W7">
        <v>3.11</v>
      </c>
      <c r="X7">
        <v>77</v>
      </c>
      <c r="Y7">
        <v>1</v>
      </c>
      <c r="Z7" t="str">
        <v>Above average</v>
      </c>
      <c r="AA7" t="str">
        <v>none</v>
      </c>
      <c r="AB7">
        <v>3.99</v>
      </c>
      <c r="AC7" t="str">
        <v>small</v>
      </c>
      <c r="AD7" t="str">
        <v xml:space="preserve">$17,892 </v>
      </c>
      <c r="AE7">
        <v>34</v>
      </c>
      <c r="AF7">
        <v>0.64</v>
      </c>
      <c r="AG7">
        <v>11.05</v>
      </c>
      <c r="AH7">
        <v>0</v>
      </c>
      <c r="AI7" t="str">
        <v>none</v>
      </c>
      <c r="AJ7" t="str">
        <v xml:space="preserve">$640 </v>
      </c>
      <c r="AK7" t="str">
        <v xml:space="preserve">$324 </v>
      </c>
      <c r="AL7" t="str">
        <v>Once a week</v>
      </c>
      <c r="AM7">
        <v>2</v>
      </c>
    </row>
    <row r="8" spans="1:39" x14ac:dyDescent="0.25">
      <c r="A8" t="s">
        <v>53</v>
      </c>
      <c r="B8" t="s">
        <v>54</v>
      </c>
      <c r="C8" s="4">
        <v>3.21</v>
      </c>
      <c r="D8">
        <v>50</v>
      </c>
      <c r="E8">
        <v>1</v>
      </c>
      <c r="F8" t="s">
        <v>55</v>
      </c>
      <c r="G8" t="s">
        <v>56</v>
      </c>
      <c r="H8">
        <v>4.58</v>
      </c>
      <c r="I8" t="s">
        <v>22</v>
      </c>
      <c r="J8" t="s">
        <v>57</v>
      </c>
      <c r="K8">
        <v>68</v>
      </c>
      <c r="L8" s="1">
        <v>0.15</v>
      </c>
      <c r="M8">
        <v>13.92</v>
      </c>
      <c r="N8">
        <v>1</v>
      </c>
      <c r="O8" t="s">
        <v>58</v>
      </c>
      <c r="P8" t="s">
        <v>59</v>
      </c>
      <c r="Q8" t="s">
        <v>25</v>
      </c>
      <c r="R8" t="s">
        <v>26</v>
      </c>
      <c r="S8">
        <v>1</v>
      </c>
    </row>
    <row r="9" spans="1:39" ht="15.75" x14ac:dyDescent="0.25">
      <c r="A9" t="s">
        <v>60</v>
      </c>
      <c r="B9" t="s">
        <v>40</v>
      </c>
      <c r="C9" s="4">
        <v>3.09</v>
      </c>
      <c r="D9">
        <v>29</v>
      </c>
      <c r="E9">
        <v>2</v>
      </c>
      <c r="F9" t="s">
        <v>45</v>
      </c>
      <c r="G9" t="s">
        <v>61</v>
      </c>
      <c r="U9" s="5" t="s">
        <v>350</v>
      </c>
    </row>
    <row r="10" spans="1:39" x14ac:dyDescent="0.25">
      <c r="A10" t="s">
        <v>62</v>
      </c>
      <c r="B10" t="s">
        <v>63</v>
      </c>
      <c r="C10" s="4">
        <v>3.22</v>
      </c>
      <c r="D10">
        <v>20</v>
      </c>
      <c r="E10">
        <v>1</v>
      </c>
      <c r="F10" t="s">
        <v>64</v>
      </c>
      <c r="G10" t="s">
        <v>65</v>
      </c>
      <c r="H10">
        <v>4.47</v>
      </c>
      <c r="I10" t="s">
        <v>22</v>
      </c>
      <c r="J10" t="s">
        <v>66</v>
      </c>
      <c r="K10">
        <v>6</v>
      </c>
      <c r="L10" s="1">
        <v>0.94</v>
      </c>
      <c r="M10">
        <v>12.53</v>
      </c>
      <c r="N10">
        <v>5</v>
      </c>
      <c r="O10" t="s">
        <v>65</v>
      </c>
      <c r="P10" t="s">
        <v>51</v>
      </c>
      <c r="Q10" t="s">
        <v>67</v>
      </c>
      <c r="R10" t="s">
        <v>68</v>
      </c>
      <c r="S10">
        <v>1</v>
      </c>
      <c r="U10" t="str" cm="1">
        <f t="array" ref="U10:AM14">_xlfn._xlws.SORT(_xlfn._xlws.FILTER($A$2:$S$88,($C$2:$C$88&gt;3)*($F$2:$F$88="Above average")),4,-1)</f>
        <v>Affenpinscher</v>
      </c>
      <c r="V10" t="str">
        <v>toy</v>
      </c>
      <c r="W10">
        <v>3.2</v>
      </c>
      <c r="X10">
        <v>84</v>
      </c>
      <c r="Y10">
        <v>1</v>
      </c>
      <c r="Z10" t="str">
        <v>Above average</v>
      </c>
      <c r="AA10" t="str">
        <v>none</v>
      </c>
      <c r="AB10">
        <v>4.07</v>
      </c>
      <c r="AC10" t="str">
        <v>small</v>
      </c>
      <c r="AD10" t="str">
        <v xml:space="preserve">$18,333 </v>
      </c>
      <c r="AE10">
        <v>37</v>
      </c>
      <c r="AF10">
        <v>0.56000000000000005</v>
      </c>
      <c r="AG10">
        <v>11.42</v>
      </c>
      <c r="AH10">
        <v>0</v>
      </c>
      <c r="AI10" t="str">
        <v>none</v>
      </c>
      <c r="AJ10" t="str">
        <v xml:space="preserve">$510 </v>
      </c>
      <c r="AK10" t="str">
        <v xml:space="preserve">$324 </v>
      </c>
      <c r="AL10" t="str">
        <v>Once in a few weeks</v>
      </c>
      <c r="AM10">
        <v>2</v>
      </c>
    </row>
    <row r="11" spans="1:39" x14ac:dyDescent="0.25">
      <c r="A11" t="s">
        <v>69</v>
      </c>
      <c r="B11" t="s">
        <v>19</v>
      </c>
      <c r="C11" s="4">
        <v>3.08</v>
      </c>
      <c r="D11">
        <v>32</v>
      </c>
      <c r="E11">
        <v>1</v>
      </c>
      <c r="F11" t="s">
        <v>33</v>
      </c>
      <c r="G11" t="s">
        <v>70</v>
      </c>
      <c r="H11">
        <v>4.45</v>
      </c>
      <c r="I11" t="s">
        <v>22</v>
      </c>
      <c r="J11" t="s">
        <v>71</v>
      </c>
      <c r="K11">
        <v>47</v>
      </c>
      <c r="L11" s="1">
        <v>0.41</v>
      </c>
      <c r="M11">
        <v>12.8</v>
      </c>
      <c r="N11">
        <v>3</v>
      </c>
      <c r="O11" t="s">
        <v>70</v>
      </c>
      <c r="P11" t="s">
        <v>72</v>
      </c>
      <c r="Q11" t="s">
        <v>25</v>
      </c>
      <c r="R11" t="s">
        <v>26</v>
      </c>
      <c r="S11">
        <v>1</v>
      </c>
      <c r="U11" t="str">
        <v>Welsh Springer Spaniel</v>
      </c>
      <c r="V11" t="str">
        <v>sporting</v>
      </c>
      <c r="W11">
        <v>3.34</v>
      </c>
      <c r="X11">
        <v>81</v>
      </c>
      <c r="Y11">
        <v>2</v>
      </c>
      <c r="Z11" t="str">
        <v>Above average</v>
      </c>
      <c r="AA11" t="str">
        <v>hip problems</v>
      </c>
      <c r="AB11">
        <v>4.71</v>
      </c>
      <c r="AC11" t="str">
        <v>medium</v>
      </c>
      <c r="AD11" t="str">
        <v xml:space="preserve">$20,224 </v>
      </c>
      <c r="AE11">
        <v>31</v>
      </c>
      <c r="AF11">
        <v>0.69</v>
      </c>
      <c r="AG11">
        <v>12.49</v>
      </c>
      <c r="AH11">
        <v>1</v>
      </c>
      <c r="AI11" t="str">
        <v>hip problems</v>
      </c>
      <c r="AJ11" t="str">
        <v xml:space="preserve">$750 </v>
      </c>
      <c r="AK11" t="str">
        <v xml:space="preserve">$324 </v>
      </c>
      <c r="AL11" t="str">
        <v>Once a week</v>
      </c>
      <c r="AM11">
        <v>1</v>
      </c>
    </row>
    <row r="12" spans="1:39" x14ac:dyDescent="0.25">
      <c r="A12" t="s">
        <v>73</v>
      </c>
      <c r="B12" t="s">
        <v>40</v>
      </c>
      <c r="C12" s="4">
        <v>3.54</v>
      </c>
      <c r="D12">
        <v>30</v>
      </c>
      <c r="E12">
        <v>2</v>
      </c>
      <c r="F12" t="s">
        <v>45</v>
      </c>
      <c r="G12" t="s">
        <v>21</v>
      </c>
      <c r="H12">
        <v>4.42</v>
      </c>
      <c r="I12" t="s">
        <v>34</v>
      </c>
      <c r="J12" t="s">
        <v>74</v>
      </c>
      <c r="K12">
        <v>19</v>
      </c>
      <c r="L12" s="1">
        <v>0.8</v>
      </c>
      <c r="M12">
        <v>12.92</v>
      </c>
      <c r="N12">
        <v>0</v>
      </c>
      <c r="O12" t="s">
        <v>21</v>
      </c>
      <c r="P12" t="s">
        <v>75</v>
      </c>
      <c r="Q12" t="s">
        <v>37</v>
      </c>
      <c r="R12" t="s">
        <v>26</v>
      </c>
      <c r="S12">
        <v>2</v>
      </c>
      <c r="U12" t="str">
        <v>Australian Terrier</v>
      </c>
      <c r="V12" t="str">
        <v>terrier</v>
      </c>
      <c r="W12">
        <v>3.11</v>
      </c>
      <c r="X12">
        <v>77</v>
      </c>
      <c r="Y12">
        <v>1</v>
      </c>
      <c r="Z12" t="str">
        <v>Above average</v>
      </c>
      <c r="AA12" t="str">
        <v>none</v>
      </c>
      <c r="AB12">
        <v>3.99</v>
      </c>
      <c r="AC12" t="str">
        <v>small</v>
      </c>
      <c r="AD12" t="str">
        <v xml:space="preserve">$17,892 </v>
      </c>
      <c r="AE12">
        <v>34</v>
      </c>
      <c r="AF12">
        <v>0.64</v>
      </c>
      <c r="AG12">
        <v>11.05</v>
      </c>
      <c r="AH12">
        <v>0</v>
      </c>
      <c r="AI12" t="str">
        <v>none</v>
      </c>
      <c r="AJ12" t="str">
        <v xml:space="preserve">$640 </v>
      </c>
      <c r="AK12" t="str">
        <v xml:space="preserve">$324 </v>
      </c>
      <c r="AL12" t="str">
        <v>Once a week</v>
      </c>
      <c r="AM12">
        <v>2</v>
      </c>
    </row>
    <row r="13" spans="1:39" x14ac:dyDescent="0.25">
      <c r="A13" t="s">
        <v>76</v>
      </c>
      <c r="B13" t="s">
        <v>40</v>
      </c>
      <c r="C13" s="4">
        <v>3.03</v>
      </c>
      <c r="D13">
        <v>15</v>
      </c>
      <c r="E13">
        <v>3</v>
      </c>
      <c r="F13" t="s">
        <v>45</v>
      </c>
      <c r="G13" t="s">
        <v>41</v>
      </c>
      <c r="H13">
        <v>4.41</v>
      </c>
      <c r="I13" t="s">
        <v>77</v>
      </c>
      <c r="J13" t="s">
        <v>78</v>
      </c>
      <c r="K13">
        <v>17</v>
      </c>
      <c r="L13" s="1">
        <v>0.84</v>
      </c>
      <c r="M13">
        <v>11.46</v>
      </c>
      <c r="N13">
        <v>1</v>
      </c>
      <c r="O13" t="s">
        <v>41</v>
      </c>
      <c r="P13" t="s">
        <v>79</v>
      </c>
      <c r="Q13" t="s">
        <v>80</v>
      </c>
      <c r="R13" t="s">
        <v>26</v>
      </c>
      <c r="S13">
        <v>1</v>
      </c>
      <c r="U13" t="str">
        <v>Border Terrier</v>
      </c>
      <c r="V13" t="str">
        <v>terrier</v>
      </c>
      <c r="W13">
        <v>3.61</v>
      </c>
      <c r="X13">
        <v>61</v>
      </c>
      <c r="Y13">
        <v>1</v>
      </c>
      <c r="Z13" t="str">
        <v>Above average</v>
      </c>
      <c r="AA13" t="str">
        <v>none</v>
      </c>
      <c r="AB13">
        <v>4.99</v>
      </c>
      <c r="AC13" t="str">
        <v>small</v>
      </c>
      <c r="AD13" t="str">
        <v xml:space="preserve">$22,638 </v>
      </c>
      <c r="AE13">
        <v>30</v>
      </c>
      <c r="AF13">
        <v>0.7</v>
      </c>
      <c r="AG13">
        <v>14</v>
      </c>
      <c r="AH13">
        <v>0</v>
      </c>
      <c r="AI13" t="str">
        <v>none</v>
      </c>
      <c r="AJ13" t="str">
        <v xml:space="preserve">$833 </v>
      </c>
      <c r="AK13" t="str">
        <v xml:space="preserve">$324 </v>
      </c>
      <c r="AL13" t="str">
        <v>Once a week</v>
      </c>
      <c r="AM13">
        <v>1</v>
      </c>
    </row>
    <row r="14" spans="1:39" x14ac:dyDescent="0.25">
      <c r="A14" t="s">
        <v>81</v>
      </c>
      <c r="B14" t="s">
        <v>40</v>
      </c>
      <c r="C14" s="4">
        <v>3.03</v>
      </c>
      <c r="D14">
        <v>74</v>
      </c>
      <c r="E14">
        <v>3</v>
      </c>
      <c r="F14" t="s">
        <v>33</v>
      </c>
      <c r="G14" t="s">
        <v>41</v>
      </c>
      <c r="H14">
        <v>4.4000000000000004</v>
      </c>
      <c r="I14" t="s">
        <v>77</v>
      </c>
      <c r="J14" t="s">
        <v>82</v>
      </c>
      <c r="K14">
        <v>43</v>
      </c>
      <c r="L14" s="1">
        <v>0.49</v>
      </c>
      <c r="M14">
        <v>12.42</v>
      </c>
      <c r="N14">
        <v>1</v>
      </c>
      <c r="O14" t="s">
        <v>41</v>
      </c>
      <c r="P14" t="s">
        <v>83</v>
      </c>
      <c r="Q14" t="s">
        <v>84</v>
      </c>
      <c r="R14" t="s">
        <v>26</v>
      </c>
      <c r="S14">
        <v>1</v>
      </c>
      <c r="U14" t="str">
        <v>Cairn Terrier</v>
      </c>
      <c r="V14" t="str">
        <v>terrier</v>
      </c>
      <c r="W14">
        <v>3.53</v>
      </c>
      <c r="X14">
        <v>48</v>
      </c>
      <c r="Y14">
        <v>1</v>
      </c>
      <c r="Z14" t="str">
        <v>Above average</v>
      </c>
      <c r="AA14" t="str">
        <v xml:space="preserve">'lion jaw', heart problems  </v>
      </c>
      <c r="AB14">
        <v>4.91</v>
      </c>
      <c r="AC14" t="str">
        <v>small</v>
      </c>
      <c r="AD14" t="str">
        <v xml:space="preserve">$21,992 </v>
      </c>
      <c r="AE14">
        <v>35</v>
      </c>
      <c r="AF14">
        <v>0.61</v>
      </c>
      <c r="AG14">
        <v>13.84</v>
      </c>
      <c r="AH14">
        <v>2</v>
      </c>
      <c r="AI14" t="str">
        <v xml:space="preserve">'lion jaw', heart problems  </v>
      </c>
      <c r="AJ14" t="str">
        <v xml:space="preserve">$435 </v>
      </c>
      <c r="AK14" t="str">
        <v xml:space="preserve">$324 </v>
      </c>
      <c r="AL14" t="str">
        <v>Once a week</v>
      </c>
      <c r="AM14">
        <v>1</v>
      </c>
    </row>
    <row r="15" spans="1:39" x14ac:dyDescent="0.25">
      <c r="A15" t="s">
        <v>85</v>
      </c>
      <c r="B15" t="s">
        <v>54</v>
      </c>
      <c r="C15" s="4">
        <v>3.02</v>
      </c>
      <c r="D15">
        <v>73</v>
      </c>
      <c r="E15">
        <v>1</v>
      </c>
      <c r="F15" t="s">
        <v>33</v>
      </c>
      <c r="G15" t="s">
        <v>21</v>
      </c>
      <c r="H15">
        <v>4.4000000000000004</v>
      </c>
      <c r="I15" t="s">
        <v>22</v>
      </c>
      <c r="J15" t="s">
        <v>86</v>
      </c>
      <c r="K15">
        <v>46</v>
      </c>
      <c r="L15" s="1">
        <v>0.43</v>
      </c>
      <c r="M15">
        <v>14.42</v>
      </c>
      <c r="N15">
        <v>0</v>
      </c>
      <c r="O15" t="s">
        <v>21</v>
      </c>
      <c r="P15" t="s">
        <v>87</v>
      </c>
      <c r="Q15" t="s">
        <v>37</v>
      </c>
      <c r="R15" t="s">
        <v>26</v>
      </c>
      <c r="S15">
        <v>1</v>
      </c>
    </row>
    <row r="16" spans="1:39" ht="15.75" x14ac:dyDescent="0.25">
      <c r="A16" t="s">
        <v>88</v>
      </c>
      <c r="B16" t="s">
        <v>40</v>
      </c>
      <c r="C16" s="4">
        <v>2.97</v>
      </c>
      <c r="D16">
        <v>1</v>
      </c>
      <c r="E16">
        <v>2</v>
      </c>
      <c r="F16" t="s">
        <v>64</v>
      </c>
      <c r="G16" t="s">
        <v>89</v>
      </c>
      <c r="H16">
        <v>4.3499999999999996</v>
      </c>
      <c r="I16" t="s">
        <v>34</v>
      </c>
      <c r="J16" t="s">
        <v>90</v>
      </c>
      <c r="K16">
        <v>7</v>
      </c>
      <c r="L16" s="1">
        <v>0.93</v>
      </c>
      <c r="M16">
        <v>12.04</v>
      </c>
      <c r="N16">
        <v>3</v>
      </c>
      <c r="O16" t="s">
        <v>89</v>
      </c>
      <c r="P16" t="s">
        <v>91</v>
      </c>
      <c r="Q16" t="s">
        <v>37</v>
      </c>
      <c r="R16" t="s">
        <v>26</v>
      </c>
      <c r="S16">
        <v>1</v>
      </c>
      <c r="U16" s="2" t="s">
        <v>348</v>
      </c>
    </row>
    <row r="17" spans="1:21" x14ac:dyDescent="0.25">
      <c r="A17" t="s">
        <v>92</v>
      </c>
      <c r="B17" t="s">
        <v>54</v>
      </c>
      <c r="C17" s="4">
        <v>3.03</v>
      </c>
      <c r="D17">
        <v>34</v>
      </c>
      <c r="E17">
        <v>1</v>
      </c>
      <c r="F17" t="s">
        <v>33</v>
      </c>
      <c r="G17" t="s">
        <v>21</v>
      </c>
      <c r="H17">
        <v>4.28</v>
      </c>
      <c r="I17" t="s">
        <v>22</v>
      </c>
      <c r="J17" t="s">
        <v>93</v>
      </c>
      <c r="K17">
        <v>45</v>
      </c>
      <c r="L17" s="1">
        <v>0.45</v>
      </c>
      <c r="M17">
        <v>12.21</v>
      </c>
      <c r="N17">
        <v>0</v>
      </c>
      <c r="O17" t="s">
        <v>21</v>
      </c>
      <c r="P17" t="s">
        <v>94</v>
      </c>
      <c r="Q17" t="s">
        <v>25</v>
      </c>
      <c r="R17" t="s">
        <v>68</v>
      </c>
      <c r="S17">
        <v>1</v>
      </c>
      <c r="U17">
        <f>SUMIF($B$2:$B$88,"terrier",$C$2:$C$88)</f>
        <v>33.450000000000003</v>
      </c>
    </row>
    <row r="18" spans="1:21" x14ac:dyDescent="0.25">
      <c r="A18" t="s">
        <v>95</v>
      </c>
      <c r="B18" t="s">
        <v>40</v>
      </c>
      <c r="C18" s="4">
        <v>2.84</v>
      </c>
      <c r="D18">
        <v>56</v>
      </c>
      <c r="E18">
        <v>3</v>
      </c>
      <c r="F18" t="s">
        <v>20</v>
      </c>
      <c r="G18" t="s">
        <v>96</v>
      </c>
      <c r="H18">
        <v>4.21</v>
      </c>
      <c r="I18" t="s">
        <v>77</v>
      </c>
      <c r="J18" t="s">
        <v>97</v>
      </c>
      <c r="K18">
        <v>35</v>
      </c>
      <c r="L18" s="1">
        <v>0.61</v>
      </c>
      <c r="M18">
        <v>11.63</v>
      </c>
      <c r="N18">
        <v>2</v>
      </c>
      <c r="O18" t="s">
        <v>96</v>
      </c>
      <c r="P18" t="s">
        <v>98</v>
      </c>
      <c r="Q18" t="s">
        <v>37</v>
      </c>
      <c r="R18" t="s">
        <v>26</v>
      </c>
      <c r="S18">
        <v>1</v>
      </c>
    </row>
    <row r="19" spans="1:21" ht="15.75" x14ac:dyDescent="0.25">
      <c r="A19" t="s">
        <v>99</v>
      </c>
      <c r="B19" t="s">
        <v>32</v>
      </c>
      <c r="C19" s="4">
        <v>2.8</v>
      </c>
      <c r="D19">
        <v>55</v>
      </c>
      <c r="E19">
        <v>2</v>
      </c>
      <c r="F19" t="s">
        <v>20</v>
      </c>
      <c r="G19" t="s">
        <v>41</v>
      </c>
      <c r="H19">
        <v>4.18</v>
      </c>
      <c r="I19" t="s">
        <v>34</v>
      </c>
      <c r="J19" t="s">
        <v>100</v>
      </c>
      <c r="K19">
        <v>33</v>
      </c>
      <c r="L19" s="1">
        <v>0.68</v>
      </c>
      <c r="M19">
        <v>12.44</v>
      </c>
      <c r="N19">
        <v>1</v>
      </c>
      <c r="O19" t="s">
        <v>41</v>
      </c>
      <c r="P19" t="s">
        <v>101</v>
      </c>
      <c r="Q19" t="s">
        <v>84</v>
      </c>
      <c r="R19" t="s">
        <v>26</v>
      </c>
      <c r="S19">
        <v>1</v>
      </c>
      <c r="U19" s="6" t="s">
        <v>351</v>
      </c>
    </row>
    <row r="20" spans="1:21" x14ac:dyDescent="0.25">
      <c r="A20" t="s">
        <v>102</v>
      </c>
      <c r="B20" t="s">
        <v>103</v>
      </c>
      <c r="C20" s="4">
        <v>2.93</v>
      </c>
      <c r="D20">
        <v>11</v>
      </c>
      <c r="E20">
        <v>1</v>
      </c>
      <c r="F20" t="s">
        <v>104</v>
      </c>
      <c r="G20" t="s">
        <v>105</v>
      </c>
      <c r="H20">
        <v>4.18</v>
      </c>
      <c r="I20" t="s">
        <v>22</v>
      </c>
      <c r="J20" t="s">
        <v>106</v>
      </c>
      <c r="K20">
        <v>70</v>
      </c>
      <c r="L20" s="1">
        <v>0.13</v>
      </c>
      <c r="M20">
        <v>13.2</v>
      </c>
      <c r="N20">
        <v>1</v>
      </c>
      <c r="O20" t="s">
        <v>105</v>
      </c>
      <c r="P20" t="s">
        <v>107</v>
      </c>
      <c r="Q20" t="s">
        <v>25</v>
      </c>
      <c r="R20" t="s">
        <v>68</v>
      </c>
      <c r="S20">
        <v>1</v>
      </c>
      <c r="U20">
        <f>SUMIFS(C2:C88,B2:B88,"terrier",I2:I88,"small")</f>
        <v>26.99</v>
      </c>
    </row>
    <row r="21" spans="1:21" x14ac:dyDescent="0.25">
      <c r="A21" t="s">
        <v>108</v>
      </c>
      <c r="B21" t="s">
        <v>40</v>
      </c>
      <c r="C21" s="4">
        <v>2.8</v>
      </c>
      <c r="D21">
        <v>4</v>
      </c>
      <c r="E21">
        <v>2</v>
      </c>
      <c r="F21" t="s">
        <v>64</v>
      </c>
      <c r="G21" t="s">
        <v>109</v>
      </c>
      <c r="H21">
        <v>4.17</v>
      </c>
      <c r="I21" t="s">
        <v>34</v>
      </c>
      <c r="J21" t="s">
        <v>110</v>
      </c>
      <c r="K21">
        <v>4</v>
      </c>
      <c r="L21" s="1">
        <v>0.97</v>
      </c>
      <c r="M21">
        <v>12.04</v>
      </c>
      <c r="N21">
        <v>4</v>
      </c>
      <c r="O21" t="s">
        <v>109</v>
      </c>
      <c r="P21" t="s">
        <v>111</v>
      </c>
      <c r="Q21" t="s">
        <v>37</v>
      </c>
      <c r="R21" t="s">
        <v>26</v>
      </c>
      <c r="S21">
        <v>1</v>
      </c>
    </row>
    <row r="22" spans="1:21" x14ac:dyDescent="0.25">
      <c r="A22" t="s">
        <v>112</v>
      </c>
      <c r="B22" t="s">
        <v>40</v>
      </c>
      <c r="C22" s="4">
        <v>2.78</v>
      </c>
      <c r="D22">
        <v>40</v>
      </c>
      <c r="E22">
        <v>3</v>
      </c>
      <c r="F22" t="s">
        <v>20</v>
      </c>
      <c r="G22" t="s">
        <v>41</v>
      </c>
      <c r="H22">
        <v>4.16</v>
      </c>
      <c r="I22" t="s">
        <v>77</v>
      </c>
      <c r="J22" t="s">
        <v>113</v>
      </c>
      <c r="K22">
        <v>27</v>
      </c>
      <c r="L22" s="1">
        <v>0.75</v>
      </c>
      <c r="M22">
        <v>9.48</v>
      </c>
      <c r="N22">
        <v>1</v>
      </c>
      <c r="O22" t="s">
        <v>41</v>
      </c>
      <c r="P22" t="s">
        <v>114</v>
      </c>
      <c r="Q22" t="s">
        <v>37</v>
      </c>
      <c r="R22" t="s">
        <v>26</v>
      </c>
      <c r="S22">
        <v>1</v>
      </c>
    </row>
    <row r="23" spans="1:21" x14ac:dyDescent="0.25">
      <c r="A23" t="s">
        <v>115</v>
      </c>
      <c r="B23" t="s">
        <v>103</v>
      </c>
      <c r="C23" s="4">
        <v>3.26</v>
      </c>
      <c r="D23">
        <v>33</v>
      </c>
      <c r="E23">
        <v>1</v>
      </c>
      <c r="F23" t="s">
        <v>64</v>
      </c>
      <c r="G23" t="s">
        <v>116</v>
      </c>
      <c r="H23">
        <v>4.13</v>
      </c>
      <c r="I23" t="s">
        <v>22</v>
      </c>
      <c r="J23" t="s">
        <v>117</v>
      </c>
      <c r="K23">
        <v>8</v>
      </c>
      <c r="L23" s="1">
        <v>0.92</v>
      </c>
      <c r="M23">
        <v>13</v>
      </c>
      <c r="N23">
        <v>5</v>
      </c>
      <c r="O23" t="s">
        <v>116</v>
      </c>
      <c r="P23" t="s">
        <v>118</v>
      </c>
      <c r="Q23" t="s">
        <v>25</v>
      </c>
      <c r="R23" t="s">
        <v>26</v>
      </c>
      <c r="S23">
        <v>2</v>
      </c>
    </row>
    <row r="24" spans="1:21" x14ac:dyDescent="0.25">
      <c r="A24" t="s">
        <v>119</v>
      </c>
      <c r="B24" t="s">
        <v>40</v>
      </c>
      <c r="C24" s="4">
        <v>2.73</v>
      </c>
      <c r="D24">
        <v>69</v>
      </c>
      <c r="E24">
        <v>3</v>
      </c>
      <c r="F24" t="s">
        <v>20</v>
      </c>
      <c r="G24" t="s">
        <v>41</v>
      </c>
      <c r="H24">
        <v>4.0999999999999996</v>
      </c>
      <c r="I24" t="s">
        <v>77</v>
      </c>
      <c r="J24" t="s">
        <v>120</v>
      </c>
      <c r="K24">
        <v>34</v>
      </c>
      <c r="L24" s="1">
        <v>0.64</v>
      </c>
      <c r="M24">
        <v>11.1</v>
      </c>
      <c r="N24">
        <v>1</v>
      </c>
      <c r="O24" t="s">
        <v>121</v>
      </c>
      <c r="P24" t="s">
        <v>122</v>
      </c>
      <c r="Q24" t="s">
        <v>37</v>
      </c>
      <c r="R24" t="s">
        <v>26</v>
      </c>
      <c r="S24">
        <v>1</v>
      </c>
    </row>
    <row r="25" spans="1:21" x14ac:dyDescent="0.25">
      <c r="A25" t="s">
        <v>123</v>
      </c>
      <c r="B25" t="s">
        <v>40</v>
      </c>
      <c r="C25" s="4">
        <v>2.72</v>
      </c>
      <c r="D25">
        <v>65</v>
      </c>
      <c r="E25">
        <v>3</v>
      </c>
      <c r="F25" t="s">
        <v>20</v>
      </c>
      <c r="G25" t="s">
        <v>124</v>
      </c>
      <c r="H25">
        <v>4.09</v>
      </c>
      <c r="I25" t="s">
        <v>77</v>
      </c>
      <c r="J25" t="s">
        <v>125</v>
      </c>
      <c r="K25">
        <v>37</v>
      </c>
      <c r="L25" s="1">
        <v>0.56000000000000005</v>
      </c>
      <c r="M25">
        <v>11.57</v>
      </c>
      <c r="N25">
        <v>2</v>
      </c>
      <c r="O25" t="s">
        <v>124</v>
      </c>
      <c r="P25" t="s">
        <v>126</v>
      </c>
      <c r="Q25" t="s">
        <v>37</v>
      </c>
      <c r="R25" t="s">
        <v>26</v>
      </c>
      <c r="S25">
        <v>1</v>
      </c>
    </row>
    <row r="26" spans="1:21" x14ac:dyDescent="0.25">
      <c r="A26" t="s">
        <v>127</v>
      </c>
      <c r="B26" t="s">
        <v>103</v>
      </c>
      <c r="C26" s="4">
        <v>2.72</v>
      </c>
      <c r="D26">
        <v>26</v>
      </c>
      <c r="E26">
        <v>2</v>
      </c>
      <c r="F26" t="s">
        <v>55</v>
      </c>
      <c r="G26" t="s">
        <v>56</v>
      </c>
      <c r="H26">
        <v>4.09</v>
      </c>
      <c r="I26" t="s">
        <v>34</v>
      </c>
      <c r="J26" t="s">
        <v>128</v>
      </c>
      <c r="K26">
        <v>57</v>
      </c>
      <c r="L26" s="1">
        <v>0.28999999999999998</v>
      </c>
      <c r="M26">
        <v>11</v>
      </c>
      <c r="N26">
        <v>1</v>
      </c>
      <c r="O26" t="s">
        <v>56</v>
      </c>
      <c r="P26" t="s">
        <v>129</v>
      </c>
      <c r="Q26" t="s">
        <v>67</v>
      </c>
      <c r="R26" t="s">
        <v>26</v>
      </c>
      <c r="S26">
        <v>1</v>
      </c>
    </row>
    <row r="27" spans="1:21" x14ac:dyDescent="0.25">
      <c r="A27" t="s">
        <v>130</v>
      </c>
      <c r="B27" t="s">
        <v>103</v>
      </c>
      <c r="C27" s="4">
        <v>3.2</v>
      </c>
      <c r="D27">
        <v>84</v>
      </c>
      <c r="E27">
        <v>1</v>
      </c>
      <c r="F27" t="s">
        <v>20</v>
      </c>
      <c r="G27" t="s">
        <v>21</v>
      </c>
      <c r="H27">
        <v>4.07</v>
      </c>
      <c r="I27" t="s">
        <v>22</v>
      </c>
      <c r="J27" t="s">
        <v>131</v>
      </c>
      <c r="K27">
        <v>37</v>
      </c>
      <c r="L27" s="1">
        <v>0.56000000000000005</v>
      </c>
      <c r="M27">
        <v>11.42</v>
      </c>
      <c r="N27">
        <v>0</v>
      </c>
      <c r="O27" t="s">
        <v>21</v>
      </c>
      <c r="P27" t="s">
        <v>132</v>
      </c>
      <c r="Q27" t="s">
        <v>25</v>
      </c>
      <c r="R27" t="s">
        <v>38</v>
      </c>
      <c r="S27">
        <v>2</v>
      </c>
    </row>
    <row r="28" spans="1:21" x14ac:dyDescent="0.25">
      <c r="A28" t="s">
        <v>133</v>
      </c>
      <c r="B28" t="s">
        <v>19</v>
      </c>
      <c r="C28" s="4">
        <v>3.19</v>
      </c>
      <c r="D28">
        <v>12</v>
      </c>
      <c r="E28">
        <v>1</v>
      </c>
      <c r="F28" t="s">
        <v>45</v>
      </c>
      <c r="G28" t="s">
        <v>134</v>
      </c>
      <c r="H28">
        <v>4.07</v>
      </c>
      <c r="I28" t="s">
        <v>22</v>
      </c>
      <c r="J28" t="s">
        <v>135</v>
      </c>
      <c r="K28">
        <v>12</v>
      </c>
      <c r="L28" s="1">
        <v>0.87</v>
      </c>
      <c r="M28">
        <v>11.81</v>
      </c>
      <c r="N28">
        <v>2</v>
      </c>
      <c r="O28" t="s">
        <v>134</v>
      </c>
      <c r="P28" t="s">
        <v>136</v>
      </c>
      <c r="Q28" t="s">
        <v>67</v>
      </c>
      <c r="R28" t="s">
        <v>26</v>
      </c>
      <c r="S28">
        <v>2</v>
      </c>
    </row>
    <row r="29" spans="1:21" x14ac:dyDescent="0.25">
      <c r="A29" t="s">
        <v>137</v>
      </c>
      <c r="B29" t="s">
        <v>138</v>
      </c>
      <c r="C29" s="4">
        <v>2.79</v>
      </c>
      <c r="D29">
        <v>3</v>
      </c>
      <c r="E29">
        <v>1</v>
      </c>
      <c r="F29" t="s">
        <v>104</v>
      </c>
      <c r="G29" t="s">
        <v>139</v>
      </c>
      <c r="H29">
        <v>4.04</v>
      </c>
      <c r="I29" t="s">
        <v>22</v>
      </c>
      <c r="J29" t="s">
        <v>140</v>
      </c>
      <c r="K29">
        <v>73</v>
      </c>
      <c r="L29" s="1">
        <v>0.09</v>
      </c>
      <c r="M29">
        <v>12.3</v>
      </c>
      <c r="N29">
        <v>1</v>
      </c>
      <c r="O29" t="s">
        <v>139</v>
      </c>
      <c r="P29" t="s">
        <v>141</v>
      </c>
      <c r="Q29" t="s">
        <v>25</v>
      </c>
      <c r="R29" t="s">
        <v>68</v>
      </c>
      <c r="S29">
        <v>1</v>
      </c>
    </row>
    <row r="30" spans="1:21" x14ac:dyDescent="0.25">
      <c r="A30" t="s">
        <v>142</v>
      </c>
      <c r="B30" t="s">
        <v>63</v>
      </c>
      <c r="C30" s="4">
        <v>3.64</v>
      </c>
      <c r="D30">
        <v>39</v>
      </c>
      <c r="E30">
        <v>2</v>
      </c>
      <c r="F30" t="s">
        <v>64</v>
      </c>
      <c r="G30" t="s">
        <v>143</v>
      </c>
      <c r="H30">
        <v>4.0199999999999996</v>
      </c>
      <c r="I30" t="s">
        <v>34</v>
      </c>
      <c r="J30" t="s">
        <v>144</v>
      </c>
      <c r="K30">
        <v>1</v>
      </c>
      <c r="L30" s="1">
        <v>1</v>
      </c>
      <c r="M30">
        <v>12.52</v>
      </c>
      <c r="N30">
        <v>2</v>
      </c>
      <c r="O30" t="s">
        <v>143</v>
      </c>
      <c r="P30" t="s">
        <v>145</v>
      </c>
      <c r="Q30" t="s">
        <v>25</v>
      </c>
      <c r="R30" t="s">
        <v>26</v>
      </c>
      <c r="S30">
        <v>3</v>
      </c>
    </row>
    <row r="31" spans="1:21" x14ac:dyDescent="0.25">
      <c r="A31" t="s">
        <v>146</v>
      </c>
      <c r="B31" t="s">
        <v>19</v>
      </c>
      <c r="C31" s="4">
        <v>3.11</v>
      </c>
      <c r="D31">
        <v>77</v>
      </c>
      <c r="E31">
        <v>1</v>
      </c>
      <c r="F31" t="s">
        <v>20</v>
      </c>
      <c r="G31" t="s">
        <v>21</v>
      </c>
      <c r="H31">
        <v>3.99</v>
      </c>
      <c r="I31" t="s">
        <v>22</v>
      </c>
      <c r="J31" t="s">
        <v>147</v>
      </c>
      <c r="K31">
        <v>34</v>
      </c>
      <c r="L31" s="1">
        <v>0.64</v>
      </c>
      <c r="M31">
        <v>11.05</v>
      </c>
      <c r="N31">
        <v>0</v>
      </c>
      <c r="O31" t="s">
        <v>21</v>
      </c>
      <c r="P31" t="s">
        <v>148</v>
      </c>
      <c r="Q31" t="s">
        <v>25</v>
      </c>
      <c r="R31" t="s">
        <v>26</v>
      </c>
      <c r="S31">
        <v>2</v>
      </c>
    </row>
    <row r="32" spans="1:21" x14ac:dyDescent="0.25">
      <c r="A32" t="s">
        <v>149</v>
      </c>
      <c r="B32" t="s">
        <v>138</v>
      </c>
      <c r="C32" s="4">
        <v>3.11</v>
      </c>
      <c r="D32">
        <v>46</v>
      </c>
      <c r="E32">
        <v>2</v>
      </c>
      <c r="F32" t="s">
        <v>33</v>
      </c>
      <c r="G32" t="s">
        <v>21</v>
      </c>
      <c r="H32">
        <v>3.99</v>
      </c>
      <c r="I32" t="s">
        <v>34</v>
      </c>
      <c r="J32" t="s">
        <v>150</v>
      </c>
      <c r="K32">
        <v>51</v>
      </c>
      <c r="L32" s="1">
        <v>0.34</v>
      </c>
      <c r="M32">
        <v>12.87</v>
      </c>
      <c r="N32">
        <v>0</v>
      </c>
      <c r="O32" t="s">
        <v>21</v>
      </c>
      <c r="P32" t="s">
        <v>151</v>
      </c>
      <c r="Q32" t="s">
        <v>25</v>
      </c>
      <c r="R32" t="s">
        <v>26</v>
      </c>
      <c r="S32">
        <v>2</v>
      </c>
    </row>
    <row r="33" spans="1:19" x14ac:dyDescent="0.25">
      <c r="A33" t="s">
        <v>152</v>
      </c>
      <c r="B33" t="s">
        <v>54</v>
      </c>
      <c r="C33" s="4">
        <v>2.61</v>
      </c>
      <c r="D33">
        <v>22</v>
      </c>
      <c r="E33">
        <v>2</v>
      </c>
      <c r="F33" t="s">
        <v>33</v>
      </c>
      <c r="G33" t="s">
        <v>153</v>
      </c>
      <c r="H33">
        <v>3.98</v>
      </c>
      <c r="I33" t="s">
        <v>34</v>
      </c>
      <c r="J33" t="s">
        <v>154</v>
      </c>
      <c r="K33">
        <v>54</v>
      </c>
      <c r="L33" s="1">
        <v>0.31</v>
      </c>
      <c r="M33">
        <v>10.92</v>
      </c>
      <c r="N33">
        <v>1</v>
      </c>
      <c r="O33" t="s">
        <v>153</v>
      </c>
      <c r="P33" t="s">
        <v>155</v>
      </c>
      <c r="Q33" t="s">
        <v>25</v>
      </c>
      <c r="R33" t="s">
        <v>26</v>
      </c>
      <c r="S33">
        <v>1</v>
      </c>
    </row>
    <row r="34" spans="1:19" x14ac:dyDescent="0.25">
      <c r="A34" t="s">
        <v>156</v>
      </c>
      <c r="B34" t="s">
        <v>63</v>
      </c>
      <c r="C34" s="4">
        <v>2.71</v>
      </c>
      <c r="D34">
        <v>79</v>
      </c>
      <c r="E34">
        <v>3</v>
      </c>
      <c r="F34" t="s">
        <v>20</v>
      </c>
      <c r="G34" t="s">
        <v>41</v>
      </c>
      <c r="H34">
        <v>3.96</v>
      </c>
      <c r="I34" t="s">
        <v>77</v>
      </c>
      <c r="J34" t="s">
        <v>157</v>
      </c>
      <c r="K34">
        <v>30</v>
      </c>
      <c r="L34" s="1">
        <v>0.7</v>
      </c>
      <c r="M34">
        <v>11.17</v>
      </c>
      <c r="N34">
        <v>1</v>
      </c>
      <c r="O34" t="s">
        <v>41</v>
      </c>
      <c r="P34" t="s">
        <v>36</v>
      </c>
      <c r="Q34" t="s">
        <v>37</v>
      </c>
      <c r="R34" t="s">
        <v>68</v>
      </c>
      <c r="S34">
        <v>1</v>
      </c>
    </row>
    <row r="35" spans="1:19" x14ac:dyDescent="0.25">
      <c r="A35" t="s">
        <v>158</v>
      </c>
      <c r="B35" t="s">
        <v>19</v>
      </c>
      <c r="C35" s="4">
        <v>3.07</v>
      </c>
      <c r="D35">
        <v>83</v>
      </c>
      <c r="E35">
        <v>1</v>
      </c>
      <c r="F35" t="s">
        <v>33</v>
      </c>
      <c r="G35" t="s">
        <v>159</v>
      </c>
      <c r="H35">
        <v>3.95</v>
      </c>
      <c r="I35" t="s">
        <v>22</v>
      </c>
      <c r="J35" t="s">
        <v>160</v>
      </c>
      <c r="K35">
        <v>40</v>
      </c>
      <c r="L35" s="1">
        <v>0.54</v>
      </c>
      <c r="M35">
        <v>13.51</v>
      </c>
      <c r="N35">
        <v>2</v>
      </c>
      <c r="O35" t="s">
        <v>159</v>
      </c>
      <c r="P35" t="s">
        <v>161</v>
      </c>
      <c r="Q35" t="s">
        <v>25</v>
      </c>
      <c r="R35" t="s">
        <v>26</v>
      </c>
      <c r="S35">
        <v>2</v>
      </c>
    </row>
    <row r="36" spans="1:19" x14ac:dyDescent="0.25">
      <c r="A36" t="s">
        <v>162</v>
      </c>
      <c r="B36" t="s">
        <v>103</v>
      </c>
      <c r="C36" s="4">
        <v>2.57</v>
      </c>
      <c r="D36">
        <v>21</v>
      </c>
      <c r="E36">
        <v>1</v>
      </c>
      <c r="F36" t="s">
        <v>33</v>
      </c>
      <c r="G36" t="s">
        <v>163</v>
      </c>
      <c r="H36">
        <v>3.95</v>
      </c>
      <c r="I36" t="s">
        <v>22</v>
      </c>
      <c r="J36" t="s">
        <v>164</v>
      </c>
      <c r="K36">
        <v>44</v>
      </c>
      <c r="L36" s="1">
        <v>0.48</v>
      </c>
      <c r="M36">
        <v>11.29</v>
      </c>
      <c r="N36">
        <v>2</v>
      </c>
      <c r="O36" t="s">
        <v>163</v>
      </c>
      <c r="P36" t="s">
        <v>165</v>
      </c>
      <c r="Q36" t="s">
        <v>25</v>
      </c>
      <c r="R36" t="s">
        <v>26</v>
      </c>
      <c r="S36">
        <v>1</v>
      </c>
    </row>
    <row r="37" spans="1:19" x14ac:dyDescent="0.25">
      <c r="A37" t="s">
        <v>166</v>
      </c>
      <c r="B37" t="s">
        <v>54</v>
      </c>
      <c r="C37" s="4">
        <v>2.57</v>
      </c>
      <c r="D37">
        <v>57</v>
      </c>
      <c r="E37">
        <v>2</v>
      </c>
      <c r="F37" t="s">
        <v>20</v>
      </c>
      <c r="G37" t="s">
        <v>167</v>
      </c>
      <c r="H37">
        <v>3.95</v>
      </c>
      <c r="I37" t="s">
        <v>34</v>
      </c>
      <c r="J37" t="s">
        <v>168</v>
      </c>
      <c r="K37">
        <v>39</v>
      </c>
      <c r="L37" s="1">
        <v>0.55000000000000004</v>
      </c>
      <c r="M37">
        <v>11.27</v>
      </c>
      <c r="N37">
        <v>2</v>
      </c>
      <c r="O37" t="s">
        <v>167</v>
      </c>
      <c r="P37" t="s">
        <v>169</v>
      </c>
      <c r="Q37" t="s">
        <v>37</v>
      </c>
      <c r="R37" t="s">
        <v>26</v>
      </c>
      <c r="S37">
        <v>1</v>
      </c>
    </row>
    <row r="38" spans="1:19" x14ac:dyDescent="0.25">
      <c r="A38" t="s">
        <v>170</v>
      </c>
      <c r="B38" t="s">
        <v>40</v>
      </c>
      <c r="C38" s="4">
        <v>2.7</v>
      </c>
      <c r="D38">
        <v>67</v>
      </c>
      <c r="E38">
        <v>2</v>
      </c>
      <c r="F38" t="s">
        <v>45</v>
      </c>
      <c r="G38" t="s">
        <v>21</v>
      </c>
      <c r="H38">
        <v>3.95</v>
      </c>
      <c r="I38" t="s">
        <v>34</v>
      </c>
      <c r="J38" t="s">
        <v>171</v>
      </c>
      <c r="K38">
        <v>18</v>
      </c>
      <c r="L38" s="1">
        <v>0.82</v>
      </c>
      <c r="M38">
        <v>9.02</v>
      </c>
      <c r="N38">
        <v>0</v>
      </c>
      <c r="O38" t="s">
        <v>21</v>
      </c>
      <c r="P38" t="s">
        <v>172</v>
      </c>
      <c r="Q38" t="s">
        <v>37</v>
      </c>
      <c r="R38" t="s">
        <v>68</v>
      </c>
      <c r="S38">
        <v>1</v>
      </c>
    </row>
    <row r="39" spans="1:19" x14ac:dyDescent="0.25">
      <c r="A39" t="s">
        <v>173</v>
      </c>
      <c r="B39" t="s">
        <v>63</v>
      </c>
      <c r="C39" s="4">
        <v>2.57</v>
      </c>
      <c r="D39">
        <v>72</v>
      </c>
      <c r="E39">
        <v>3</v>
      </c>
      <c r="F39" t="s">
        <v>45</v>
      </c>
      <c r="G39" t="s">
        <v>174</v>
      </c>
      <c r="H39">
        <v>3.94</v>
      </c>
      <c r="I39" t="s">
        <v>77</v>
      </c>
      <c r="J39" t="s">
        <v>175</v>
      </c>
      <c r="K39">
        <v>14</v>
      </c>
      <c r="L39" s="1">
        <v>0.85</v>
      </c>
      <c r="M39">
        <v>10.6</v>
      </c>
      <c r="N39">
        <v>2</v>
      </c>
      <c r="O39" t="s">
        <v>174</v>
      </c>
      <c r="P39" t="s">
        <v>176</v>
      </c>
      <c r="Q39" t="s">
        <v>37</v>
      </c>
      <c r="R39" t="s">
        <v>26</v>
      </c>
      <c r="S39">
        <v>1</v>
      </c>
    </row>
    <row r="40" spans="1:19" x14ac:dyDescent="0.25">
      <c r="A40" t="s">
        <v>177</v>
      </c>
      <c r="B40" t="s">
        <v>138</v>
      </c>
      <c r="C40" s="4">
        <v>2.54</v>
      </c>
      <c r="D40">
        <v>36</v>
      </c>
      <c r="E40">
        <v>1</v>
      </c>
      <c r="F40" t="s">
        <v>104</v>
      </c>
      <c r="G40" t="s">
        <v>178</v>
      </c>
      <c r="H40">
        <v>3.92</v>
      </c>
      <c r="I40" t="s">
        <v>22</v>
      </c>
      <c r="J40" t="s">
        <v>179</v>
      </c>
      <c r="K40">
        <v>71</v>
      </c>
      <c r="L40" s="1">
        <v>0.11</v>
      </c>
      <c r="M40">
        <v>11.43</v>
      </c>
      <c r="N40">
        <v>2</v>
      </c>
      <c r="O40" t="s">
        <v>178</v>
      </c>
      <c r="P40" t="s">
        <v>180</v>
      </c>
      <c r="Q40" t="s">
        <v>25</v>
      </c>
      <c r="R40" t="s">
        <v>26</v>
      </c>
      <c r="S40">
        <v>1</v>
      </c>
    </row>
    <row r="41" spans="1:19" x14ac:dyDescent="0.25">
      <c r="A41" t="s">
        <v>181</v>
      </c>
      <c r="B41" t="s">
        <v>54</v>
      </c>
      <c r="C41" s="4">
        <v>3.04</v>
      </c>
      <c r="D41">
        <v>8</v>
      </c>
      <c r="E41">
        <v>2</v>
      </c>
      <c r="F41" t="s">
        <v>64</v>
      </c>
      <c r="G41" t="s">
        <v>182</v>
      </c>
      <c r="H41">
        <v>3.92</v>
      </c>
      <c r="I41" t="s">
        <v>34</v>
      </c>
      <c r="J41" t="s">
        <v>183</v>
      </c>
      <c r="K41">
        <v>2</v>
      </c>
      <c r="L41" s="1">
        <v>0.99</v>
      </c>
      <c r="M41">
        <v>11.95</v>
      </c>
      <c r="N41">
        <v>2</v>
      </c>
      <c r="O41" t="s">
        <v>182</v>
      </c>
      <c r="P41" t="s">
        <v>184</v>
      </c>
      <c r="Q41" t="s">
        <v>37</v>
      </c>
      <c r="R41" t="s">
        <v>26</v>
      </c>
      <c r="S41">
        <v>2</v>
      </c>
    </row>
    <row r="42" spans="1:19" x14ac:dyDescent="0.25">
      <c r="A42" t="s">
        <v>185</v>
      </c>
      <c r="B42" t="s">
        <v>19</v>
      </c>
      <c r="C42" s="4">
        <v>2.48</v>
      </c>
      <c r="D42">
        <v>58</v>
      </c>
      <c r="E42">
        <v>2</v>
      </c>
      <c r="F42" t="s">
        <v>33</v>
      </c>
      <c r="G42" t="s">
        <v>41</v>
      </c>
      <c r="H42">
        <v>3.86</v>
      </c>
      <c r="I42" t="s">
        <v>34</v>
      </c>
      <c r="J42" t="s">
        <v>186</v>
      </c>
      <c r="K42">
        <v>49</v>
      </c>
      <c r="L42" s="1">
        <v>0.37</v>
      </c>
      <c r="M42">
        <v>12.05</v>
      </c>
      <c r="N42">
        <v>1</v>
      </c>
      <c r="O42" t="s">
        <v>41</v>
      </c>
      <c r="P42" t="s">
        <v>187</v>
      </c>
      <c r="Q42" t="s">
        <v>37</v>
      </c>
      <c r="R42" t="s">
        <v>26</v>
      </c>
      <c r="S42">
        <v>1</v>
      </c>
    </row>
    <row r="43" spans="1:19" x14ac:dyDescent="0.25">
      <c r="A43" t="s">
        <v>188</v>
      </c>
      <c r="B43" t="s">
        <v>63</v>
      </c>
      <c r="C43" s="4">
        <v>2.4700000000000002</v>
      </c>
      <c r="D43">
        <v>62</v>
      </c>
      <c r="E43">
        <v>3</v>
      </c>
      <c r="F43" t="s">
        <v>20</v>
      </c>
      <c r="G43" t="s">
        <v>41</v>
      </c>
      <c r="H43">
        <v>3.84</v>
      </c>
      <c r="I43" t="s">
        <v>77</v>
      </c>
      <c r="J43" t="s">
        <v>189</v>
      </c>
      <c r="K43">
        <v>29</v>
      </c>
      <c r="L43" s="1">
        <v>0.72</v>
      </c>
      <c r="M43">
        <v>10.34</v>
      </c>
      <c r="N43">
        <v>1</v>
      </c>
      <c r="O43" t="s">
        <v>41</v>
      </c>
      <c r="P43" t="s">
        <v>190</v>
      </c>
      <c r="Q43" t="s">
        <v>37</v>
      </c>
      <c r="R43" t="s">
        <v>26</v>
      </c>
      <c r="S43">
        <v>1</v>
      </c>
    </row>
    <row r="44" spans="1:19" x14ac:dyDescent="0.25">
      <c r="A44" t="s">
        <v>191</v>
      </c>
      <c r="B44" t="s">
        <v>63</v>
      </c>
      <c r="C44" s="4">
        <v>2.4500000000000002</v>
      </c>
      <c r="D44">
        <v>25</v>
      </c>
      <c r="E44">
        <v>1</v>
      </c>
      <c r="F44" t="s">
        <v>45</v>
      </c>
      <c r="G44" t="s">
        <v>192</v>
      </c>
      <c r="H44">
        <v>3.82</v>
      </c>
      <c r="I44" t="s">
        <v>22</v>
      </c>
      <c r="J44" t="s">
        <v>193</v>
      </c>
      <c r="K44">
        <v>11</v>
      </c>
      <c r="L44" s="1">
        <v>0.89</v>
      </c>
      <c r="M44">
        <v>12.25</v>
      </c>
      <c r="N44">
        <v>9</v>
      </c>
      <c r="O44" t="s">
        <v>192</v>
      </c>
      <c r="P44" t="s">
        <v>194</v>
      </c>
      <c r="Q44" t="s">
        <v>52</v>
      </c>
      <c r="R44" t="s">
        <v>26</v>
      </c>
      <c r="S44">
        <v>1</v>
      </c>
    </row>
    <row r="45" spans="1:19" x14ac:dyDescent="0.25">
      <c r="A45" t="s">
        <v>195</v>
      </c>
      <c r="B45" t="s">
        <v>40</v>
      </c>
      <c r="C45" s="4">
        <v>2.44</v>
      </c>
      <c r="D45">
        <v>82</v>
      </c>
      <c r="E45">
        <v>2</v>
      </c>
      <c r="F45" t="s">
        <v>20</v>
      </c>
      <c r="G45" t="s">
        <v>21</v>
      </c>
      <c r="H45">
        <v>3.81</v>
      </c>
      <c r="I45" t="s">
        <v>34</v>
      </c>
      <c r="J45" t="s">
        <v>196</v>
      </c>
      <c r="K45">
        <v>37</v>
      </c>
      <c r="L45" s="1">
        <v>0.56000000000000005</v>
      </c>
      <c r="M45">
        <v>10</v>
      </c>
      <c r="N45">
        <v>0</v>
      </c>
      <c r="O45" t="s">
        <v>21</v>
      </c>
      <c r="P45" t="s">
        <v>197</v>
      </c>
      <c r="Q45" t="s">
        <v>37</v>
      </c>
      <c r="R45" t="s">
        <v>26</v>
      </c>
      <c r="S45">
        <v>1</v>
      </c>
    </row>
    <row r="46" spans="1:19" x14ac:dyDescent="0.25">
      <c r="A46" t="s">
        <v>198</v>
      </c>
      <c r="B46" t="s">
        <v>103</v>
      </c>
      <c r="C46" s="4">
        <v>2.93</v>
      </c>
      <c r="D46">
        <v>17</v>
      </c>
      <c r="E46">
        <v>1</v>
      </c>
      <c r="F46" t="s">
        <v>45</v>
      </c>
      <c r="G46" t="s">
        <v>139</v>
      </c>
      <c r="H46">
        <v>3.81</v>
      </c>
      <c r="I46" t="s">
        <v>22</v>
      </c>
      <c r="J46" t="s">
        <v>199</v>
      </c>
      <c r="K46">
        <v>23</v>
      </c>
      <c r="L46" s="1">
        <v>0.77</v>
      </c>
      <c r="M46">
        <v>9.67</v>
      </c>
      <c r="N46">
        <v>1</v>
      </c>
      <c r="O46" t="s">
        <v>139</v>
      </c>
      <c r="P46" t="s">
        <v>200</v>
      </c>
      <c r="Q46" t="s">
        <v>25</v>
      </c>
      <c r="R46" t="s">
        <v>26</v>
      </c>
      <c r="S46">
        <v>2</v>
      </c>
    </row>
    <row r="47" spans="1:19" x14ac:dyDescent="0.25">
      <c r="A47" t="s">
        <v>201</v>
      </c>
      <c r="B47" t="s">
        <v>63</v>
      </c>
      <c r="C47" s="4">
        <v>2.91</v>
      </c>
      <c r="D47">
        <v>24</v>
      </c>
      <c r="E47">
        <v>2</v>
      </c>
      <c r="F47" t="s">
        <v>33</v>
      </c>
      <c r="G47" t="s">
        <v>124</v>
      </c>
      <c r="H47">
        <v>3.78</v>
      </c>
      <c r="I47" t="s">
        <v>34</v>
      </c>
      <c r="J47" t="s">
        <v>202</v>
      </c>
      <c r="K47">
        <v>42</v>
      </c>
      <c r="L47" s="1">
        <v>0.52</v>
      </c>
      <c r="M47">
        <v>12.28</v>
      </c>
      <c r="N47">
        <v>2</v>
      </c>
      <c r="O47" t="s">
        <v>124</v>
      </c>
      <c r="P47" t="s">
        <v>203</v>
      </c>
      <c r="Q47" t="s">
        <v>37</v>
      </c>
      <c r="R47" t="s">
        <v>26</v>
      </c>
      <c r="S47">
        <v>2</v>
      </c>
    </row>
    <row r="48" spans="1:19" x14ac:dyDescent="0.25">
      <c r="A48" t="s">
        <v>204</v>
      </c>
      <c r="B48" t="s">
        <v>138</v>
      </c>
      <c r="C48" s="4">
        <v>2.81</v>
      </c>
      <c r="D48">
        <v>86</v>
      </c>
      <c r="E48">
        <v>2</v>
      </c>
      <c r="F48" t="s">
        <v>20</v>
      </c>
      <c r="G48" t="s">
        <v>21</v>
      </c>
      <c r="H48">
        <v>3.69</v>
      </c>
      <c r="I48" t="s">
        <v>34</v>
      </c>
      <c r="J48" t="s">
        <v>205</v>
      </c>
      <c r="K48">
        <v>37</v>
      </c>
      <c r="L48" s="1">
        <v>0.56000000000000005</v>
      </c>
      <c r="M48">
        <v>11.83</v>
      </c>
      <c r="N48">
        <v>0</v>
      </c>
      <c r="O48" t="s">
        <v>21</v>
      </c>
      <c r="P48" t="s">
        <v>206</v>
      </c>
      <c r="Q48" t="s">
        <v>37</v>
      </c>
      <c r="R48" t="s">
        <v>26</v>
      </c>
      <c r="S48">
        <v>2</v>
      </c>
    </row>
    <row r="49" spans="1:19" x14ac:dyDescent="0.25">
      <c r="A49" t="s">
        <v>207</v>
      </c>
      <c r="B49" t="s">
        <v>19</v>
      </c>
      <c r="C49" s="4">
        <v>2.42</v>
      </c>
      <c r="D49">
        <v>87</v>
      </c>
      <c r="E49">
        <v>1</v>
      </c>
      <c r="F49" t="s">
        <v>55</v>
      </c>
      <c r="G49" t="s">
        <v>21</v>
      </c>
      <c r="H49">
        <v>3.67</v>
      </c>
      <c r="I49" t="s">
        <v>22</v>
      </c>
      <c r="J49" t="s">
        <v>208</v>
      </c>
      <c r="K49">
        <v>62</v>
      </c>
      <c r="L49" s="1">
        <v>0.22</v>
      </c>
      <c r="M49">
        <v>12.17</v>
      </c>
      <c r="N49">
        <v>0</v>
      </c>
      <c r="O49" t="s">
        <v>21</v>
      </c>
      <c r="P49" t="s">
        <v>209</v>
      </c>
      <c r="Q49" t="s">
        <v>37</v>
      </c>
      <c r="R49" t="s">
        <v>68</v>
      </c>
      <c r="S49">
        <v>1</v>
      </c>
    </row>
    <row r="50" spans="1:19" x14ac:dyDescent="0.25">
      <c r="A50" t="s">
        <v>210</v>
      </c>
      <c r="B50" t="s">
        <v>138</v>
      </c>
      <c r="C50" s="4">
        <v>2.29</v>
      </c>
      <c r="D50">
        <v>85</v>
      </c>
      <c r="E50">
        <v>3</v>
      </c>
      <c r="F50" t="s">
        <v>33</v>
      </c>
      <c r="G50" t="s">
        <v>211</v>
      </c>
      <c r="H50">
        <v>3.67</v>
      </c>
      <c r="I50" t="s">
        <v>77</v>
      </c>
      <c r="J50" t="s">
        <v>212</v>
      </c>
      <c r="K50">
        <v>46</v>
      </c>
      <c r="L50" s="1">
        <v>0.43</v>
      </c>
      <c r="M50">
        <v>9.36</v>
      </c>
      <c r="N50">
        <v>1</v>
      </c>
      <c r="O50" t="s">
        <v>211</v>
      </c>
      <c r="P50" t="s">
        <v>213</v>
      </c>
      <c r="Q50" t="s">
        <v>25</v>
      </c>
      <c r="R50" t="s">
        <v>26</v>
      </c>
      <c r="S50">
        <v>1</v>
      </c>
    </row>
    <row r="51" spans="1:19" x14ac:dyDescent="0.25">
      <c r="A51" t="s">
        <v>214</v>
      </c>
      <c r="B51" t="s">
        <v>138</v>
      </c>
      <c r="C51" s="4">
        <v>2.41</v>
      </c>
      <c r="D51">
        <v>75</v>
      </c>
      <c r="E51">
        <v>2</v>
      </c>
      <c r="F51" t="s">
        <v>33</v>
      </c>
      <c r="G51" t="s">
        <v>21</v>
      </c>
      <c r="H51">
        <v>3.66</v>
      </c>
      <c r="I51" t="s">
        <v>34</v>
      </c>
      <c r="J51" t="s">
        <v>215</v>
      </c>
      <c r="K51">
        <v>43</v>
      </c>
      <c r="L51" s="1">
        <v>0.49</v>
      </c>
      <c r="M51">
        <v>12</v>
      </c>
      <c r="N51">
        <v>0</v>
      </c>
      <c r="O51" t="s">
        <v>21</v>
      </c>
      <c r="P51" t="s">
        <v>216</v>
      </c>
      <c r="Q51" t="s">
        <v>84</v>
      </c>
      <c r="R51" t="s">
        <v>68</v>
      </c>
      <c r="S51">
        <v>1</v>
      </c>
    </row>
    <row r="52" spans="1:19" x14ac:dyDescent="0.25">
      <c r="A52" t="s">
        <v>217</v>
      </c>
      <c r="B52" t="s">
        <v>63</v>
      </c>
      <c r="C52" s="4">
        <v>3.25</v>
      </c>
      <c r="D52">
        <v>49</v>
      </c>
      <c r="E52">
        <v>2</v>
      </c>
      <c r="F52" t="s">
        <v>64</v>
      </c>
      <c r="G52" t="s">
        <v>41</v>
      </c>
      <c r="H52">
        <v>3.63</v>
      </c>
      <c r="I52" t="s">
        <v>34</v>
      </c>
      <c r="J52" t="s">
        <v>218</v>
      </c>
      <c r="K52">
        <v>10</v>
      </c>
      <c r="L52" s="1">
        <v>0.9</v>
      </c>
      <c r="M52">
        <v>11.67</v>
      </c>
      <c r="N52">
        <v>1</v>
      </c>
      <c r="O52" t="s">
        <v>41</v>
      </c>
      <c r="P52" t="s">
        <v>219</v>
      </c>
      <c r="Q52" t="s">
        <v>37</v>
      </c>
      <c r="R52" t="s">
        <v>26</v>
      </c>
      <c r="S52">
        <v>3</v>
      </c>
    </row>
    <row r="53" spans="1:19" x14ac:dyDescent="0.25">
      <c r="A53" t="s">
        <v>220</v>
      </c>
      <c r="B53" t="s">
        <v>54</v>
      </c>
      <c r="C53" s="4">
        <v>2.75</v>
      </c>
      <c r="D53">
        <v>64</v>
      </c>
      <c r="E53">
        <v>1</v>
      </c>
      <c r="F53" t="s">
        <v>55</v>
      </c>
      <c r="G53" t="s">
        <v>21</v>
      </c>
      <c r="H53">
        <v>3.63</v>
      </c>
      <c r="I53" t="s">
        <v>22</v>
      </c>
      <c r="J53" t="s">
        <v>221</v>
      </c>
      <c r="K53">
        <v>62</v>
      </c>
      <c r="L53" s="1">
        <v>0.22</v>
      </c>
      <c r="M53">
        <v>12.31</v>
      </c>
      <c r="N53">
        <v>0</v>
      </c>
      <c r="O53" t="s">
        <v>21</v>
      </c>
      <c r="P53" t="s">
        <v>222</v>
      </c>
      <c r="Q53" t="s">
        <v>25</v>
      </c>
      <c r="R53" t="s">
        <v>26</v>
      </c>
      <c r="S53">
        <v>2</v>
      </c>
    </row>
    <row r="54" spans="1:19" x14ac:dyDescent="0.25">
      <c r="A54" t="s">
        <v>223</v>
      </c>
      <c r="B54" t="s">
        <v>19</v>
      </c>
      <c r="C54" s="4">
        <v>2.71</v>
      </c>
      <c r="D54">
        <v>76</v>
      </c>
      <c r="E54">
        <v>1</v>
      </c>
      <c r="F54" t="s">
        <v>55</v>
      </c>
      <c r="G54" t="s">
        <v>21</v>
      </c>
      <c r="H54">
        <v>3.58</v>
      </c>
      <c r="I54" t="s">
        <v>22</v>
      </c>
      <c r="J54" t="s">
        <v>224</v>
      </c>
      <c r="K54">
        <v>56</v>
      </c>
      <c r="L54" s="1">
        <v>0.3</v>
      </c>
      <c r="M54">
        <v>13.07</v>
      </c>
      <c r="N54">
        <v>0</v>
      </c>
      <c r="O54" t="s">
        <v>21</v>
      </c>
      <c r="P54" t="s">
        <v>225</v>
      </c>
      <c r="Q54" t="s">
        <v>37</v>
      </c>
      <c r="R54" t="s">
        <v>26</v>
      </c>
      <c r="S54">
        <v>2</v>
      </c>
    </row>
    <row r="55" spans="1:19" x14ac:dyDescent="0.25">
      <c r="A55" t="s">
        <v>226</v>
      </c>
      <c r="B55" t="s">
        <v>138</v>
      </c>
      <c r="C55" s="4">
        <v>3.19</v>
      </c>
      <c r="D55">
        <v>9</v>
      </c>
      <c r="E55">
        <v>1</v>
      </c>
      <c r="F55" t="s">
        <v>33</v>
      </c>
      <c r="G55" t="s">
        <v>227</v>
      </c>
      <c r="H55">
        <v>3.57</v>
      </c>
      <c r="I55" t="s">
        <v>22</v>
      </c>
      <c r="J55" t="s">
        <v>228</v>
      </c>
      <c r="K55">
        <v>49</v>
      </c>
      <c r="L55" s="1">
        <v>0.37</v>
      </c>
      <c r="M55">
        <v>12.63</v>
      </c>
      <c r="N55">
        <v>2</v>
      </c>
      <c r="O55" t="s">
        <v>227</v>
      </c>
      <c r="P55" t="s">
        <v>229</v>
      </c>
      <c r="Q55" t="s">
        <v>25</v>
      </c>
      <c r="R55" t="s">
        <v>26</v>
      </c>
      <c r="S55">
        <v>3</v>
      </c>
    </row>
    <row r="56" spans="1:19" x14ac:dyDescent="0.25">
      <c r="A56" t="s">
        <v>230</v>
      </c>
      <c r="B56" t="s">
        <v>103</v>
      </c>
      <c r="C56" s="4">
        <v>3.15</v>
      </c>
      <c r="D56">
        <v>14</v>
      </c>
      <c r="E56">
        <v>1</v>
      </c>
      <c r="F56" t="s">
        <v>55</v>
      </c>
      <c r="G56" t="s">
        <v>231</v>
      </c>
      <c r="H56">
        <v>3.53</v>
      </c>
      <c r="I56" t="s">
        <v>22</v>
      </c>
      <c r="J56" t="s">
        <v>232</v>
      </c>
      <c r="K56">
        <v>67</v>
      </c>
      <c r="L56" s="1">
        <v>0.16</v>
      </c>
      <c r="M56">
        <v>16.5</v>
      </c>
      <c r="N56">
        <v>1</v>
      </c>
      <c r="O56" t="s">
        <v>231</v>
      </c>
      <c r="P56" t="s">
        <v>233</v>
      </c>
      <c r="Q56" t="s">
        <v>25</v>
      </c>
      <c r="R56" t="s">
        <v>26</v>
      </c>
      <c r="S56">
        <v>3</v>
      </c>
    </row>
    <row r="57" spans="1:19" x14ac:dyDescent="0.25">
      <c r="A57" t="s">
        <v>234</v>
      </c>
      <c r="B57" t="s">
        <v>32</v>
      </c>
      <c r="C57" s="4">
        <v>2.59</v>
      </c>
      <c r="D57">
        <v>13</v>
      </c>
      <c r="E57">
        <v>3</v>
      </c>
      <c r="F57" t="s">
        <v>64</v>
      </c>
      <c r="G57" t="s">
        <v>235</v>
      </c>
      <c r="H57">
        <v>3.47</v>
      </c>
      <c r="I57" t="s">
        <v>77</v>
      </c>
      <c r="J57" t="s">
        <v>236</v>
      </c>
      <c r="K57">
        <v>5</v>
      </c>
      <c r="L57" s="1">
        <v>0.95</v>
      </c>
      <c r="M57">
        <v>10.33</v>
      </c>
      <c r="N57">
        <v>4</v>
      </c>
      <c r="O57" t="s">
        <v>235</v>
      </c>
      <c r="P57" t="s">
        <v>237</v>
      </c>
      <c r="Q57" t="s">
        <v>37</v>
      </c>
      <c r="R57" t="s">
        <v>26</v>
      </c>
      <c r="S57">
        <v>2</v>
      </c>
    </row>
    <row r="58" spans="1:19" x14ac:dyDescent="0.25">
      <c r="A58" t="s">
        <v>238</v>
      </c>
      <c r="B58" t="s">
        <v>103</v>
      </c>
      <c r="C58" s="4">
        <v>2.59</v>
      </c>
      <c r="D58">
        <v>80</v>
      </c>
      <c r="E58">
        <v>1</v>
      </c>
      <c r="F58" t="s">
        <v>33</v>
      </c>
      <c r="G58" t="s">
        <v>21</v>
      </c>
      <c r="H58">
        <v>3.47</v>
      </c>
      <c r="I58" t="s">
        <v>22</v>
      </c>
      <c r="J58" t="s">
        <v>239</v>
      </c>
      <c r="K58">
        <v>45</v>
      </c>
      <c r="L58" s="1">
        <v>0.45</v>
      </c>
      <c r="M58">
        <v>10.1</v>
      </c>
      <c r="N58">
        <v>0</v>
      </c>
      <c r="O58" t="s">
        <v>21</v>
      </c>
      <c r="P58" t="s">
        <v>209</v>
      </c>
      <c r="Q58" t="s">
        <v>67</v>
      </c>
      <c r="R58" t="s">
        <v>26</v>
      </c>
      <c r="S58">
        <v>2</v>
      </c>
    </row>
    <row r="59" spans="1:19" x14ac:dyDescent="0.25">
      <c r="A59" t="s">
        <v>240</v>
      </c>
      <c r="B59" t="s">
        <v>32</v>
      </c>
      <c r="C59" s="4">
        <v>2.0699999999999998</v>
      </c>
      <c r="D59">
        <v>37</v>
      </c>
      <c r="E59">
        <v>3</v>
      </c>
      <c r="F59" t="s">
        <v>20</v>
      </c>
      <c r="G59" t="s">
        <v>241</v>
      </c>
      <c r="H59">
        <v>3.45</v>
      </c>
      <c r="I59" t="s">
        <v>77</v>
      </c>
      <c r="J59" t="s">
        <v>242</v>
      </c>
      <c r="K59">
        <v>34</v>
      </c>
      <c r="L59" s="1">
        <v>0.64</v>
      </c>
      <c r="M59">
        <v>9.32</v>
      </c>
      <c r="N59">
        <v>2</v>
      </c>
      <c r="O59" t="s">
        <v>241</v>
      </c>
      <c r="P59" t="s">
        <v>243</v>
      </c>
      <c r="Q59" t="s">
        <v>84</v>
      </c>
      <c r="R59" t="s">
        <v>26</v>
      </c>
      <c r="S59">
        <v>1</v>
      </c>
    </row>
    <row r="60" spans="1:19" x14ac:dyDescent="0.25">
      <c r="A60" t="s">
        <v>244</v>
      </c>
      <c r="B60" t="s">
        <v>138</v>
      </c>
      <c r="C60" s="4">
        <v>2.5099999999999998</v>
      </c>
      <c r="D60">
        <v>68</v>
      </c>
      <c r="E60">
        <v>2</v>
      </c>
      <c r="F60" t="s">
        <v>104</v>
      </c>
      <c r="G60" t="s">
        <v>245</v>
      </c>
      <c r="H60">
        <v>3.38</v>
      </c>
      <c r="I60" t="s">
        <v>34</v>
      </c>
      <c r="J60" t="s">
        <v>246</v>
      </c>
      <c r="K60">
        <v>79</v>
      </c>
      <c r="L60" s="1">
        <v>0.02</v>
      </c>
      <c r="M60">
        <v>13.58</v>
      </c>
      <c r="N60">
        <v>3</v>
      </c>
      <c r="O60" t="s">
        <v>245</v>
      </c>
      <c r="P60" t="s">
        <v>247</v>
      </c>
      <c r="Q60" t="s">
        <v>25</v>
      </c>
      <c r="R60" t="s">
        <v>26</v>
      </c>
      <c r="S60">
        <v>2</v>
      </c>
    </row>
    <row r="61" spans="1:19" x14ac:dyDescent="0.25">
      <c r="A61" t="s">
        <v>248</v>
      </c>
      <c r="B61" t="s">
        <v>138</v>
      </c>
      <c r="C61" s="4">
        <v>2.08</v>
      </c>
      <c r="D61">
        <v>66</v>
      </c>
      <c r="E61">
        <v>3</v>
      </c>
      <c r="F61" t="s">
        <v>104</v>
      </c>
      <c r="G61" t="s">
        <v>21</v>
      </c>
      <c r="H61">
        <v>3.33</v>
      </c>
      <c r="I61" t="s">
        <v>77</v>
      </c>
      <c r="J61" t="s">
        <v>249</v>
      </c>
      <c r="K61">
        <v>80</v>
      </c>
      <c r="L61" s="1">
        <v>0.01</v>
      </c>
      <c r="M61">
        <v>11.92</v>
      </c>
      <c r="N61">
        <v>0</v>
      </c>
      <c r="O61" t="s">
        <v>21</v>
      </c>
      <c r="P61" t="s">
        <v>250</v>
      </c>
      <c r="Q61" t="s">
        <v>84</v>
      </c>
      <c r="R61" t="s">
        <v>68</v>
      </c>
      <c r="S61">
        <v>1</v>
      </c>
    </row>
    <row r="62" spans="1:19" x14ac:dyDescent="0.25">
      <c r="A62" t="s">
        <v>251</v>
      </c>
      <c r="B62" t="s">
        <v>63</v>
      </c>
      <c r="C62" s="4">
        <v>2.04</v>
      </c>
      <c r="D62">
        <v>63</v>
      </c>
      <c r="E62">
        <v>2</v>
      </c>
      <c r="F62" t="s">
        <v>55</v>
      </c>
      <c r="G62" t="s">
        <v>41</v>
      </c>
      <c r="H62">
        <v>3.29</v>
      </c>
      <c r="I62" t="s">
        <v>34</v>
      </c>
      <c r="J62" t="s">
        <v>252</v>
      </c>
      <c r="K62">
        <v>63</v>
      </c>
      <c r="L62" s="1">
        <v>0.21</v>
      </c>
      <c r="M62">
        <v>11.19</v>
      </c>
      <c r="N62">
        <v>1</v>
      </c>
      <c r="O62" t="s">
        <v>41</v>
      </c>
      <c r="P62" t="s">
        <v>253</v>
      </c>
      <c r="Q62" t="s">
        <v>84</v>
      </c>
      <c r="R62" t="s">
        <v>68</v>
      </c>
      <c r="S62">
        <v>1</v>
      </c>
    </row>
    <row r="63" spans="1:19" x14ac:dyDescent="0.25">
      <c r="A63" t="s">
        <v>254</v>
      </c>
      <c r="B63" t="s">
        <v>54</v>
      </c>
      <c r="C63" s="4">
        <v>1.9</v>
      </c>
      <c r="D63">
        <v>18</v>
      </c>
      <c r="E63">
        <v>2</v>
      </c>
      <c r="F63" t="s">
        <v>55</v>
      </c>
      <c r="G63" t="s">
        <v>21</v>
      </c>
      <c r="H63">
        <v>3.27</v>
      </c>
      <c r="I63" t="s">
        <v>34</v>
      </c>
      <c r="J63" t="s">
        <v>255</v>
      </c>
      <c r="K63">
        <v>58</v>
      </c>
      <c r="L63" s="1">
        <v>0.28000000000000003</v>
      </c>
      <c r="M63">
        <v>9</v>
      </c>
      <c r="N63">
        <v>0</v>
      </c>
      <c r="O63" t="s">
        <v>21</v>
      </c>
      <c r="P63" t="s">
        <v>256</v>
      </c>
      <c r="Q63" t="s">
        <v>37</v>
      </c>
      <c r="R63" t="s">
        <v>26</v>
      </c>
      <c r="S63">
        <v>1</v>
      </c>
    </row>
    <row r="64" spans="1:19" x14ac:dyDescent="0.25">
      <c r="A64" t="s">
        <v>257</v>
      </c>
      <c r="B64" t="s">
        <v>32</v>
      </c>
      <c r="C64" s="4">
        <v>1.85</v>
      </c>
      <c r="D64">
        <v>31</v>
      </c>
      <c r="E64">
        <v>3</v>
      </c>
      <c r="F64" t="s">
        <v>45</v>
      </c>
      <c r="G64" t="s">
        <v>258</v>
      </c>
      <c r="H64">
        <v>3.23</v>
      </c>
      <c r="I64" t="s">
        <v>77</v>
      </c>
      <c r="J64" t="s">
        <v>259</v>
      </c>
      <c r="K64">
        <v>22</v>
      </c>
      <c r="L64" s="1">
        <v>0.78</v>
      </c>
      <c r="M64">
        <v>7.56</v>
      </c>
      <c r="N64">
        <v>4</v>
      </c>
      <c r="O64" t="s">
        <v>258</v>
      </c>
      <c r="P64" t="s">
        <v>260</v>
      </c>
      <c r="Q64" t="s">
        <v>84</v>
      </c>
      <c r="R64" t="s">
        <v>26</v>
      </c>
      <c r="S64">
        <v>1</v>
      </c>
    </row>
    <row r="65" spans="1:19" x14ac:dyDescent="0.25">
      <c r="A65" t="s">
        <v>261</v>
      </c>
      <c r="B65" t="s">
        <v>32</v>
      </c>
      <c r="C65" s="4">
        <v>1.83</v>
      </c>
      <c r="D65">
        <v>7</v>
      </c>
      <c r="E65">
        <v>2</v>
      </c>
      <c r="F65" t="s">
        <v>33</v>
      </c>
      <c r="G65" t="s">
        <v>262</v>
      </c>
      <c r="H65">
        <v>3.21</v>
      </c>
      <c r="I65" t="s">
        <v>34</v>
      </c>
      <c r="J65" t="s">
        <v>263</v>
      </c>
      <c r="K65">
        <v>48</v>
      </c>
      <c r="L65" s="1">
        <v>0.39</v>
      </c>
      <c r="M65">
        <v>8.81</v>
      </c>
      <c r="N65">
        <v>4</v>
      </c>
      <c r="O65" t="s">
        <v>262</v>
      </c>
      <c r="P65" t="s">
        <v>122</v>
      </c>
      <c r="Q65" t="s">
        <v>37</v>
      </c>
      <c r="R65" t="s">
        <v>26</v>
      </c>
      <c r="S65">
        <v>1</v>
      </c>
    </row>
    <row r="66" spans="1:19" x14ac:dyDescent="0.25">
      <c r="A66" t="s">
        <v>264</v>
      </c>
      <c r="B66" t="s">
        <v>103</v>
      </c>
      <c r="C66" s="4">
        <v>2.8</v>
      </c>
      <c r="D66">
        <v>59</v>
      </c>
      <c r="E66">
        <v>1</v>
      </c>
      <c r="F66" t="s">
        <v>55</v>
      </c>
      <c r="G66" t="s">
        <v>21</v>
      </c>
      <c r="H66">
        <v>3.18</v>
      </c>
      <c r="I66" t="s">
        <v>22</v>
      </c>
      <c r="J66" t="s">
        <v>265</v>
      </c>
      <c r="K66">
        <v>59</v>
      </c>
      <c r="L66" s="1">
        <v>0.25</v>
      </c>
      <c r="M66">
        <v>12</v>
      </c>
      <c r="N66">
        <v>0</v>
      </c>
      <c r="O66" t="s">
        <v>21</v>
      </c>
      <c r="P66" t="s">
        <v>24</v>
      </c>
      <c r="Q66" t="s">
        <v>25</v>
      </c>
      <c r="R66" t="s">
        <v>26</v>
      </c>
      <c r="S66">
        <v>3</v>
      </c>
    </row>
    <row r="67" spans="1:19" x14ac:dyDescent="0.25">
      <c r="A67" t="s">
        <v>266</v>
      </c>
      <c r="B67" t="s">
        <v>103</v>
      </c>
      <c r="C67" s="4">
        <v>2.93</v>
      </c>
      <c r="D67">
        <v>23</v>
      </c>
      <c r="E67">
        <v>1</v>
      </c>
      <c r="F67" t="s">
        <v>55</v>
      </c>
      <c r="G67" t="s">
        <v>139</v>
      </c>
      <c r="H67">
        <v>3.18</v>
      </c>
      <c r="I67" t="s">
        <v>22</v>
      </c>
      <c r="J67" t="s">
        <v>267</v>
      </c>
      <c r="K67">
        <v>59</v>
      </c>
      <c r="L67" s="1">
        <v>0.25</v>
      </c>
      <c r="M67">
        <v>12.25</v>
      </c>
      <c r="N67">
        <v>1</v>
      </c>
      <c r="O67" t="s">
        <v>268</v>
      </c>
      <c r="P67" t="s">
        <v>36</v>
      </c>
      <c r="Q67" t="s">
        <v>269</v>
      </c>
      <c r="R67" t="s">
        <v>68</v>
      </c>
      <c r="S67">
        <v>3</v>
      </c>
    </row>
    <row r="68" spans="1:19" x14ac:dyDescent="0.25">
      <c r="A68" t="s">
        <v>270</v>
      </c>
      <c r="B68" t="s">
        <v>32</v>
      </c>
      <c r="C68" s="4">
        <v>2.38</v>
      </c>
      <c r="D68">
        <v>70</v>
      </c>
      <c r="E68">
        <v>3</v>
      </c>
      <c r="F68" t="s">
        <v>20</v>
      </c>
      <c r="G68" t="s">
        <v>41</v>
      </c>
      <c r="H68">
        <v>3.13</v>
      </c>
      <c r="I68" t="s">
        <v>77</v>
      </c>
      <c r="J68" t="s">
        <v>271</v>
      </c>
      <c r="K68">
        <v>28</v>
      </c>
      <c r="L68" s="1">
        <v>0.74</v>
      </c>
      <c r="M68">
        <v>10</v>
      </c>
      <c r="N68">
        <v>1</v>
      </c>
      <c r="O68" t="s">
        <v>41</v>
      </c>
      <c r="P68" t="s">
        <v>91</v>
      </c>
      <c r="Q68" t="s">
        <v>272</v>
      </c>
      <c r="R68" t="s">
        <v>68</v>
      </c>
      <c r="S68">
        <v>2</v>
      </c>
    </row>
    <row r="69" spans="1:19" x14ac:dyDescent="0.25">
      <c r="A69" t="s">
        <v>273</v>
      </c>
      <c r="B69" t="s">
        <v>32</v>
      </c>
      <c r="C69" s="4">
        <v>2.2400000000000002</v>
      </c>
      <c r="D69">
        <v>10</v>
      </c>
      <c r="E69">
        <v>3</v>
      </c>
      <c r="F69" t="s">
        <v>64</v>
      </c>
      <c r="G69" t="s">
        <v>274</v>
      </c>
      <c r="H69">
        <v>3.12</v>
      </c>
      <c r="I69" t="s">
        <v>77</v>
      </c>
      <c r="J69" t="s">
        <v>275</v>
      </c>
      <c r="K69">
        <v>9</v>
      </c>
      <c r="L69" s="1">
        <v>0.91</v>
      </c>
      <c r="M69">
        <v>9.11</v>
      </c>
      <c r="N69">
        <v>3</v>
      </c>
      <c r="O69" t="s">
        <v>274</v>
      </c>
      <c r="P69" t="s">
        <v>276</v>
      </c>
      <c r="Q69" t="s">
        <v>84</v>
      </c>
      <c r="R69" t="s">
        <v>26</v>
      </c>
      <c r="S69">
        <v>2</v>
      </c>
    </row>
    <row r="70" spans="1:19" x14ac:dyDescent="0.25">
      <c r="A70" t="s">
        <v>277</v>
      </c>
      <c r="B70" t="s">
        <v>103</v>
      </c>
      <c r="C70" s="4">
        <v>2.85</v>
      </c>
      <c r="D70">
        <v>5</v>
      </c>
      <c r="E70">
        <v>1</v>
      </c>
      <c r="F70" t="s">
        <v>20</v>
      </c>
      <c r="G70" t="s">
        <v>278</v>
      </c>
      <c r="H70">
        <v>3.1</v>
      </c>
      <c r="I70" t="s">
        <v>22</v>
      </c>
      <c r="J70" t="s">
        <v>279</v>
      </c>
      <c r="K70">
        <v>27</v>
      </c>
      <c r="L70" s="1">
        <v>0.75</v>
      </c>
      <c r="M70">
        <v>12.6</v>
      </c>
      <c r="N70">
        <v>4</v>
      </c>
      <c r="O70" t="s">
        <v>278</v>
      </c>
      <c r="P70" t="s">
        <v>280</v>
      </c>
      <c r="Q70" t="s">
        <v>25</v>
      </c>
      <c r="R70" t="s">
        <v>68</v>
      </c>
      <c r="S70">
        <v>3</v>
      </c>
    </row>
    <row r="71" spans="1:19" x14ac:dyDescent="0.25">
      <c r="A71" t="s">
        <v>281</v>
      </c>
      <c r="B71" t="s">
        <v>138</v>
      </c>
      <c r="C71" s="4">
        <v>1.66</v>
      </c>
      <c r="D71">
        <v>60</v>
      </c>
      <c r="E71">
        <v>3</v>
      </c>
      <c r="F71" t="s">
        <v>33</v>
      </c>
      <c r="G71" t="s">
        <v>282</v>
      </c>
      <c r="H71">
        <v>3.04</v>
      </c>
      <c r="I71" t="s">
        <v>77</v>
      </c>
      <c r="J71" t="s">
        <v>283</v>
      </c>
      <c r="K71">
        <v>41</v>
      </c>
      <c r="L71" s="1">
        <v>0.53</v>
      </c>
      <c r="M71">
        <v>6.94</v>
      </c>
      <c r="N71">
        <v>3</v>
      </c>
      <c r="O71" t="s">
        <v>284</v>
      </c>
      <c r="P71" t="s">
        <v>285</v>
      </c>
      <c r="Q71" t="s">
        <v>286</v>
      </c>
      <c r="R71" t="s">
        <v>26</v>
      </c>
      <c r="S71">
        <v>1</v>
      </c>
    </row>
    <row r="72" spans="1:19" x14ac:dyDescent="0.25">
      <c r="A72" t="s">
        <v>287</v>
      </c>
      <c r="B72" t="s">
        <v>19</v>
      </c>
      <c r="C72" s="4">
        <v>2.27</v>
      </c>
      <c r="D72">
        <v>45</v>
      </c>
      <c r="E72">
        <v>1</v>
      </c>
      <c r="F72" t="s">
        <v>55</v>
      </c>
      <c r="G72" t="s">
        <v>288</v>
      </c>
      <c r="H72">
        <v>3.02</v>
      </c>
      <c r="I72" t="s">
        <v>22</v>
      </c>
      <c r="J72" t="s">
        <v>289</v>
      </c>
      <c r="K72">
        <v>65</v>
      </c>
      <c r="L72" s="1">
        <v>0.18</v>
      </c>
      <c r="M72">
        <v>10.69</v>
      </c>
      <c r="N72">
        <v>1</v>
      </c>
      <c r="O72" t="s">
        <v>288</v>
      </c>
      <c r="P72" t="s">
        <v>290</v>
      </c>
      <c r="Q72" t="s">
        <v>25</v>
      </c>
      <c r="R72" t="s">
        <v>68</v>
      </c>
      <c r="S72">
        <v>2</v>
      </c>
    </row>
    <row r="73" spans="1:19" x14ac:dyDescent="0.25">
      <c r="A73" t="s">
        <v>291</v>
      </c>
      <c r="B73" t="s">
        <v>32</v>
      </c>
      <c r="C73" s="4">
        <v>1.64</v>
      </c>
      <c r="D73">
        <v>35</v>
      </c>
      <c r="E73">
        <v>3</v>
      </c>
      <c r="F73" t="s">
        <v>55</v>
      </c>
      <c r="G73" t="s">
        <v>292</v>
      </c>
      <c r="H73">
        <v>3.01</v>
      </c>
      <c r="I73" t="s">
        <v>77</v>
      </c>
      <c r="J73" t="s">
        <v>293</v>
      </c>
      <c r="K73">
        <v>69</v>
      </c>
      <c r="L73" s="1">
        <v>0.14000000000000001</v>
      </c>
      <c r="M73">
        <v>7.57</v>
      </c>
      <c r="N73">
        <v>2</v>
      </c>
      <c r="O73" t="s">
        <v>292</v>
      </c>
      <c r="P73" t="s">
        <v>294</v>
      </c>
      <c r="Q73" t="s">
        <v>37</v>
      </c>
      <c r="R73" t="s">
        <v>26</v>
      </c>
      <c r="S73">
        <v>1</v>
      </c>
    </row>
    <row r="74" spans="1:19" x14ac:dyDescent="0.25">
      <c r="A74" t="s">
        <v>295</v>
      </c>
      <c r="B74" t="s">
        <v>63</v>
      </c>
      <c r="C74" s="4">
        <v>2.06</v>
      </c>
      <c r="D74">
        <v>2</v>
      </c>
      <c r="E74">
        <v>3</v>
      </c>
      <c r="F74" t="s">
        <v>64</v>
      </c>
      <c r="G74" t="s">
        <v>296</v>
      </c>
      <c r="H74">
        <v>2.94</v>
      </c>
      <c r="I74" t="s">
        <v>77</v>
      </c>
      <c r="J74" t="s">
        <v>297</v>
      </c>
      <c r="K74">
        <v>3</v>
      </c>
      <c r="L74" s="1">
        <v>0.98</v>
      </c>
      <c r="M74">
        <v>9.73</v>
      </c>
      <c r="N74">
        <v>8</v>
      </c>
      <c r="O74" t="s">
        <v>296</v>
      </c>
      <c r="P74" t="s">
        <v>298</v>
      </c>
      <c r="Q74" t="s">
        <v>37</v>
      </c>
      <c r="R74" t="s">
        <v>26</v>
      </c>
      <c r="S74">
        <v>2</v>
      </c>
    </row>
    <row r="75" spans="1:19" x14ac:dyDescent="0.25">
      <c r="A75" t="s">
        <v>299</v>
      </c>
      <c r="B75" t="s">
        <v>32</v>
      </c>
      <c r="C75" s="4">
        <v>1.57</v>
      </c>
      <c r="D75">
        <v>28</v>
      </c>
      <c r="E75">
        <v>3</v>
      </c>
      <c r="F75" t="s">
        <v>104</v>
      </c>
      <c r="G75" t="s">
        <v>300</v>
      </c>
      <c r="H75">
        <v>2.94</v>
      </c>
      <c r="I75" t="s">
        <v>77</v>
      </c>
      <c r="J75" t="s">
        <v>301</v>
      </c>
      <c r="K75">
        <v>72</v>
      </c>
      <c r="L75" s="1">
        <v>0.1</v>
      </c>
      <c r="M75">
        <v>6.5</v>
      </c>
      <c r="N75">
        <v>2</v>
      </c>
      <c r="O75" t="s">
        <v>300</v>
      </c>
      <c r="P75" t="s">
        <v>184</v>
      </c>
      <c r="Q75" t="s">
        <v>302</v>
      </c>
      <c r="R75" t="s">
        <v>26</v>
      </c>
      <c r="S75">
        <v>1</v>
      </c>
    </row>
    <row r="76" spans="1:19" x14ac:dyDescent="0.25">
      <c r="A76" t="s">
        <v>303</v>
      </c>
      <c r="B76" t="s">
        <v>32</v>
      </c>
      <c r="C76" s="4">
        <v>1.53</v>
      </c>
      <c r="D76">
        <v>19</v>
      </c>
      <c r="E76">
        <v>3</v>
      </c>
      <c r="F76" t="s">
        <v>33</v>
      </c>
      <c r="G76" t="s">
        <v>304</v>
      </c>
      <c r="H76">
        <v>2.91</v>
      </c>
      <c r="I76" t="s">
        <v>77</v>
      </c>
      <c r="J76" t="s">
        <v>305</v>
      </c>
      <c r="K76">
        <v>48</v>
      </c>
      <c r="L76" s="1">
        <v>0.39</v>
      </c>
      <c r="M76">
        <v>6.96</v>
      </c>
      <c r="N76">
        <v>4</v>
      </c>
      <c r="O76" t="s">
        <v>304</v>
      </c>
      <c r="P76" t="s">
        <v>306</v>
      </c>
      <c r="Q76" t="s">
        <v>84</v>
      </c>
      <c r="R76" t="s">
        <v>26</v>
      </c>
      <c r="S76">
        <v>1</v>
      </c>
    </row>
    <row r="77" spans="1:19" x14ac:dyDescent="0.25">
      <c r="A77" t="s">
        <v>307</v>
      </c>
      <c r="B77" t="s">
        <v>19</v>
      </c>
      <c r="C77" s="4">
        <v>2.13</v>
      </c>
      <c r="D77">
        <v>78</v>
      </c>
      <c r="E77">
        <v>2</v>
      </c>
      <c r="F77" t="s">
        <v>20</v>
      </c>
      <c r="G77" t="s">
        <v>139</v>
      </c>
      <c r="H77">
        <v>2.88</v>
      </c>
      <c r="I77" t="s">
        <v>34</v>
      </c>
      <c r="J77" t="s">
        <v>308</v>
      </c>
      <c r="K77">
        <v>35</v>
      </c>
      <c r="L77" s="1">
        <v>0.61</v>
      </c>
      <c r="M77">
        <v>9.4</v>
      </c>
      <c r="N77">
        <v>1</v>
      </c>
      <c r="O77" t="s">
        <v>139</v>
      </c>
      <c r="P77" t="s">
        <v>309</v>
      </c>
      <c r="Q77" t="s">
        <v>37</v>
      </c>
      <c r="R77" t="s">
        <v>68</v>
      </c>
      <c r="S77">
        <v>2</v>
      </c>
    </row>
    <row r="78" spans="1:19" x14ac:dyDescent="0.25">
      <c r="A78" t="s">
        <v>310</v>
      </c>
      <c r="B78" t="s">
        <v>103</v>
      </c>
      <c r="C78" s="4">
        <v>2.4900000000000002</v>
      </c>
      <c r="D78">
        <v>53</v>
      </c>
      <c r="E78">
        <v>1</v>
      </c>
      <c r="F78" t="s">
        <v>55</v>
      </c>
      <c r="G78" t="s">
        <v>21</v>
      </c>
      <c r="H78">
        <v>2.86</v>
      </c>
      <c r="I78" t="s">
        <v>22</v>
      </c>
      <c r="J78" t="s">
        <v>311</v>
      </c>
      <c r="K78">
        <v>60</v>
      </c>
      <c r="L78" s="1">
        <v>0.24</v>
      </c>
      <c r="M78">
        <v>10.02</v>
      </c>
      <c r="N78">
        <v>0</v>
      </c>
      <c r="O78" t="s">
        <v>21</v>
      </c>
      <c r="P78" t="s">
        <v>47</v>
      </c>
      <c r="Q78" t="s">
        <v>25</v>
      </c>
      <c r="R78" t="s">
        <v>26</v>
      </c>
      <c r="S78">
        <v>3</v>
      </c>
    </row>
    <row r="79" spans="1:19" x14ac:dyDescent="0.25">
      <c r="A79" t="s">
        <v>312</v>
      </c>
      <c r="B79" t="s">
        <v>103</v>
      </c>
      <c r="C79" s="4">
        <v>2.0499999999999998</v>
      </c>
      <c r="D79">
        <v>52</v>
      </c>
      <c r="E79">
        <v>1</v>
      </c>
      <c r="F79" t="s">
        <v>104</v>
      </c>
      <c r="G79" t="s">
        <v>231</v>
      </c>
      <c r="H79">
        <v>2.8</v>
      </c>
      <c r="I79" t="s">
        <v>22</v>
      </c>
      <c r="J79" t="s">
        <v>313</v>
      </c>
      <c r="K79">
        <v>74</v>
      </c>
      <c r="L79" s="1">
        <v>0.08</v>
      </c>
      <c r="M79">
        <v>11.56</v>
      </c>
      <c r="N79">
        <v>1</v>
      </c>
      <c r="O79" t="s">
        <v>231</v>
      </c>
      <c r="P79" t="s">
        <v>314</v>
      </c>
      <c r="Q79" t="s">
        <v>37</v>
      </c>
      <c r="R79" t="s">
        <v>68</v>
      </c>
      <c r="S79">
        <v>2</v>
      </c>
    </row>
    <row r="80" spans="1:19" x14ac:dyDescent="0.25">
      <c r="A80" t="s">
        <v>315</v>
      </c>
      <c r="B80" t="s">
        <v>138</v>
      </c>
      <c r="C80" s="4">
        <v>1.91</v>
      </c>
      <c r="D80">
        <v>38</v>
      </c>
      <c r="E80">
        <v>3</v>
      </c>
      <c r="F80" t="s">
        <v>33</v>
      </c>
      <c r="G80" t="s">
        <v>316</v>
      </c>
      <c r="H80">
        <v>2.78</v>
      </c>
      <c r="I80" t="s">
        <v>77</v>
      </c>
      <c r="J80" t="s">
        <v>317</v>
      </c>
      <c r="K80">
        <v>52</v>
      </c>
      <c r="L80" s="1">
        <v>0.33</v>
      </c>
      <c r="M80">
        <v>9.1</v>
      </c>
      <c r="N80">
        <v>2</v>
      </c>
      <c r="O80" t="s">
        <v>316</v>
      </c>
      <c r="P80" t="s">
        <v>318</v>
      </c>
      <c r="Q80" t="s">
        <v>37</v>
      </c>
      <c r="R80" t="s">
        <v>26</v>
      </c>
      <c r="S80">
        <v>2</v>
      </c>
    </row>
    <row r="81" spans="1:19" x14ac:dyDescent="0.25">
      <c r="A81" t="s">
        <v>319</v>
      </c>
      <c r="B81" t="s">
        <v>19</v>
      </c>
      <c r="C81" s="4">
        <v>1.85</v>
      </c>
      <c r="D81">
        <v>44</v>
      </c>
      <c r="E81">
        <v>2</v>
      </c>
      <c r="F81" t="s">
        <v>55</v>
      </c>
      <c r="G81" t="s">
        <v>320</v>
      </c>
      <c r="H81">
        <v>2.72</v>
      </c>
      <c r="I81" t="s">
        <v>34</v>
      </c>
      <c r="J81" t="s">
        <v>321</v>
      </c>
      <c r="K81">
        <v>66</v>
      </c>
      <c r="L81" s="1">
        <v>0.17</v>
      </c>
      <c r="M81">
        <v>10.210000000000001</v>
      </c>
      <c r="N81">
        <v>2</v>
      </c>
      <c r="O81" t="s">
        <v>320</v>
      </c>
      <c r="P81" t="s">
        <v>322</v>
      </c>
      <c r="Q81" t="s">
        <v>37</v>
      </c>
      <c r="R81" t="s">
        <v>26</v>
      </c>
      <c r="S81">
        <v>2</v>
      </c>
    </row>
    <row r="82" spans="1:19" x14ac:dyDescent="0.25">
      <c r="A82" t="s">
        <v>323</v>
      </c>
      <c r="B82" t="s">
        <v>32</v>
      </c>
      <c r="C82" s="4">
        <v>1.42</v>
      </c>
      <c r="D82">
        <v>43</v>
      </c>
      <c r="E82">
        <v>3</v>
      </c>
      <c r="F82" t="s">
        <v>55</v>
      </c>
      <c r="G82" t="s">
        <v>324</v>
      </c>
      <c r="H82">
        <v>2.67</v>
      </c>
      <c r="I82" t="s">
        <v>77</v>
      </c>
      <c r="J82" t="s">
        <v>325</v>
      </c>
      <c r="K82">
        <v>65</v>
      </c>
      <c r="L82" s="1">
        <v>0.18</v>
      </c>
      <c r="M82">
        <v>7.78</v>
      </c>
      <c r="N82">
        <v>3</v>
      </c>
      <c r="O82" t="s">
        <v>324</v>
      </c>
      <c r="P82" t="s">
        <v>326</v>
      </c>
      <c r="Q82" t="s">
        <v>286</v>
      </c>
      <c r="R82" t="s">
        <v>68</v>
      </c>
      <c r="S82">
        <v>1</v>
      </c>
    </row>
    <row r="83" spans="1:19" x14ac:dyDescent="0.25">
      <c r="A83" t="s">
        <v>327</v>
      </c>
      <c r="B83" t="s">
        <v>138</v>
      </c>
      <c r="C83" s="4">
        <v>1.89</v>
      </c>
      <c r="D83">
        <v>71</v>
      </c>
      <c r="E83">
        <v>3</v>
      </c>
      <c r="F83" t="s">
        <v>104</v>
      </c>
      <c r="G83" t="s">
        <v>21</v>
      </c>
      <c r="H83">
        <v>2.64</v>
      </c>
      <c r="I83" t="s">
        <v>77</v>
      </c>
      <c r="J83" t="s">
        <v>328</v>
      </c>
      <c r="K83">
        <v>76</v>
      </c>
      <c r="L83" s="1">
        <v>0.06</v>
      </c>
      <c r="M83">
        <v>9.08</v>
      </c>
      <c r="N83">
        <v>0</v>
      </c>
      <c r="O83" t="s">
        <v>21</v>
      </c>
      <c r="P83" t="s">
        <v>329</v>
      </c>
      <c r="Q83" t="s">
        <v>37</v>
      </c>
      <c r="R83" t="s">
        <v>68</v>
      </c>
      <c r="S83">
        <v>2</v>
      </c>
    </row>
    <row r="84" spans="1:19" x14ac:dyDescent="0.25">
      <c r="A84" t="s">
        <v>330</v>
      </c>
      <c r="B84" t="s">
        <v>32</v>
      </c>
      <c r="C84" s="4">
        <v>1.82</v>
      </c>
      <c r="D84">
        <v>47</v>
      </c>
      <c r="E84">
        <v>3</v>
      </c>
      <c r="F84" t="s">
        <v>33</v>
      </c>
      <c r="G84" t="s">
        <v>331</v>
      </c>
      <c r="H84">
        <v>2.57</v>
      </c>
      <c r="I84" t="s">
        <v>77</v>
      </c>
      <c r="J84" t="s">
        <v>332</v>
      </c>
      <c r="K84">
        <v>50</v>
      </c>
      <c r="L84" s="1">
        <v>0.36</v>
      </c>
      <c r="M84">
        <v>10.67</v>
      </c>
      <c r="N84">
        <v>2</v>
      </c>
      <c r="O84" t="s">
        <v>331</v>
      </c>
      <c r="P84" t="s">
        <v>333</v>
      </c>
      <c r="Q84" t="s">
        <v>84</v>
      </c>
      <c r="R84" t="s">
        <v>68</v>
      </c>
      <c r="S84">
        <v>2</v>
      </c>
    </row>
    <row r="85" spans="1:19" x14ac:dyDescent="0.25">
      <c r="A85" t="s">
        <v>334</v>
      </c>
      <c r="B85" t="s">
        <v>138</v>
      </c>
      <c r="C85" s="4">
        <v>1.66</v>
      </c>
      <c r="D85">
        <v>42</v>
      </c>
      <c r="E85">
        <v>3</v>
      </c>
      <c r="F85" t="s">
        <v>104</v>
      </c>
      <c r="G85" t="s">
        <v>335</v>
      </c>
      <c r="H85">
        <v>2.54</v>
      </c>
      <c r="I85" t="s">
        <v>77</v>
      </c>
      <c r="J85" t="s">
        <v>336</v>
      </c>
      <c r="K85">
        <v>75</v>
      </c>
      <c r="L85" s="1">
        <v>7.0000000000000007E-2</v>
      </c>
      <c r="M85">
        <v>6.75</v>
      </c>
      <c r="N85">
        <v>2</v>
      </c>
      <c r="O85" t="s">
        <v>335</v>
      </c>
      <c r="P85" t="s">
        <v>337</v>
      </c>
      <c r="Q85" t="s">
        <v>84</v>
      </c>
      <c r="R85" t="s">
        <v>26</v>
      </c>
      <c r="S85">
        <v>2</v>
      </c>
    </row>
    <row r="86" spans="1:19" x14ac:dyDescent="0.25">
      <c r="A86" t="s">
        <v>338</v>
      </c>
      <c r="B86" t="s">
        <v>54</v>
      </c>
      <c r="C86" s="4">
        <v>1.76</v>
      </c>
      <c r="D86">
        <v>54</v>
      </c>
      <c r="E86">
        <v>2</v>
      </c>
      <c r="F86" t="s">
        <v>104</v>
      </c>
      <c r="G86" t="s">
        <v>292</v>
      </c>
      <c r="H86">
        <v>2.5099999999999998</v>
      </c>
      <c r="I86" t="s">
        <v>34</v>
      </c>
      <c r="J86" t="s">
        <v>339</v>
      </c>
      <c r="K86">
        <v>77</v>
      </c>
      <c r="L86" s="1">
        <v>0.05</v>
      </c>
      <c r="M86">
        <v>9.01</v>
      </c>
      <c r="N86">
        <v>2</v>
      </c>
      <c r="O86" t="s">
        <v>292</v>
      </c>
      <c r="P86" t="s">
        <v>340</v>
      </c>
      <c r="Q86" t="s">
        <v>37</v>
      </c>
      <c r="R86" t="s">
        <v>68</v>
      </c>
      <c r="S86">
        <v>2</v>
      </c>
    </row>
    <row r="87" spans="1:19" x14ac:dyDescent="0.25">
      <c r="A87" t="s">
        <v>341</v>
      </c>
      <c r="B87" t="s">
        <v>32</v>
      </c>
      <c r="C87" s="4">
        <v>1.95</v>
      </c>
      <c r="D87">
        <v>41</v>
      </c>
      <c r="E87">
        <v>3</v>
      </c>
      <c r="F87" t="s">
        <v>33</v>
      </c>
      <c r="G87" t="s">
        <v>41</v>
      </c>
      <c r="H87">
        <v>2.33</v>
      </c>
      <c r="I87" t="s">
        <v>77</v>
      </c>
      <c r="J87" t="s">
        <v>342</v>
      </c>
      <c r="K87">
        <v>54</v>
      </c>
      <c r="L87" s="1">
        <v>0.31</v>
      </c>
      <c r="M87">
        <v>10.16</v>
      </c>
      <c r="N87">
        <v>1</v>
      </c>
      <c r="O87" t="s">
        <v>41</v>
      </c>
      <c r="P87" t="s">
        <v>343</v>
      </c>
      <c r="Q87" t="s">
        <v>84</v>
      </c>
      <c r="R87" t="s">
        <v>26</v>
      </c>
      <c r="S87">
        <v>3</v>
      </c>
    </row>
    <row r="88" spans="1:19" x14ac:dyDescent="0.25">
      <c r="A88" t="s">
        <v>344</v>
      </c>
      <c r="B88" t="s">
        <v>54</v>
      </c>
      <c r="C88" s="4">
        <v>0.99</v>
      </c>
      <c r="D88">
        <v>6</v>
      </c>
      <c r="E88">
        <v>2</v>
      </c>
      <c r="F88" t="s">
        <v>104</v>
      </c>
      <c r="G88" t="s">
        <v>345</v>
      </c>
      <c r="H88">
        <v>1.86</v>
      </c>
      <c r="I88" t="s">
        <v>34</v>
      </c>
      <c r="J88" t="s">
        <v>346</v>
      </c>
      <c r="K88">
        <v>78</v>
      </c>
      <c r="L88" s="1">
        <v>0.03</v>
      </c>
      <c r="M88">
        <v>6.29</v>
      </c>
      <c r="N88">
        <v>5</v>
      </c>
      <c r="O88" t="s">
        <v>345</v>
      </c>
      <c r="P88" t="s">
        <v>347</v>
      </c>
      <c r="Q88" t="s">
        <v>37</v>
      </c>
      <c r="R88" t="s">
        <v>26</v>
      </c>
      <c r="S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dogs-ranking-dataset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Beppe Beppe</cp:lastModifiedBy>
  <dcterms:created xsi:type="dcterms:W3CDTF">2024-05-28T13:58:16Z</dcterms:created>
  <dcterms:modified xsi:type="dcterms:W3CDTF">2024-05-30T13:36:34Z</dcterms:modified>
</cp:coreProperties>
</file>