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240" yWindow="75" windowWidth="9555" windowHeight="4695" activeTab="4"/>
  </bookViews>
  <sheets>
    <sheet name="BUS" sheetId="1" r:id="rId1"/>
    <sheet name="BRANCH" sheetId="2" r:id="rId2"/>
    <sheet name="Fluxograma" sheetId="3" r:id="rId3"/>
    <sheet name="Plan1" sheetId="4" r:id="rId4"/>
    <sheet name="Fluxograma (2)" sheetId="5" r:id="rId5"/>
  </sheets>
  <calcPr calcId="125725"/>
</workbook>
</file>

<file path=xl/calcChain.xml><?xml version="1.0" encoding="utf-8"?>
<calcChain xmlns="http://schemas.openxmlformats.org/spreadsheetml/2006/main">
  <c r="G5" i="4"/>
  <c r="G6"/>
  <c r="G7"/>
  <c r="G8"/>
  <c r="G9"/>
  <c r="G10"/>
  <c r="G11"/>
  <c r="G12"/>
  <c r="G13"/>
  <c r="G14"/>
  <c r="G15"/>
  <c r="G16"/>
  <c r="F5"/>
  <c r="F6"/>
  <c r="F7"/>
  <c r="F8"/>
  <c r="F9"/>
  <c r="F10"/>
  <c r="F11"/>
  <c r="F12"/>
  <c r="F13"/>
  <c r="F14"/>
  <c r="F15"/>
  <c r="F16"/>
  <c r="E5"/>
  <c r="E6"/>
  <c r="E7"/>
  <c r="E8"/>
  <c r="E11"/>
  <c r="E12"/>
  <c r="E13"/>
  <c r="E14"/>
  <c r="E15"/>
  <c r="E16"/>
  <c r="G4"/>
  <c r="F4"/>
  <c r="E4"/>
  <c r="L18" i="1"/>
  <c r="J18"/>
  <c r="M18"/>
  <c r="K18"/>
</calcChain>
</file>

<file path=xl/sharedStrings.xml><?xml version="1.0" encoding="utf-8"?>
<sst xmlns="http://schemas.openxmlformats.org/spreadsheetml/2006/main" count="150" uniqueCount="146">
  <si>
    <t>BUS</t>
  </si>
  <si>
    <t>DATA</t>
  </si>
  <si>
    <t>Bus 1</t>
  </si>
  <si>
    <t>Bus 2</t>
  </si>
  <si>
    <t>Bus 3</t>
  </si>
  <si>
    <t>Bus 4</t>
  </si>
  <si>
    <t>Bus 5</t>
  </si>
  <si>
    <t>Bus 6</t>
  </si>
  <si>
    <t>Bus 7</t>
  </si>
  <si>
    <t>Bus 8</t>
  </si>
  <si>
    <t>Bus 9</t>
  </si>
  <si>
    <t>Bus 10</t>
  </si>
  <si>
    <t>Bus 11</t>
  </si>
  <si>
    <t>Bus 12</t>
  </si>
  <si>
    <t>Bus 13</t>
  </si>
  <si>
    <t>Bus 14</t>
  </si>
  <si>
    <t>PQ</t>
  </si>
  <si>
    <t>PQ - manter MVAR dentro dos limites de tensão</t>
  </si>
  <si>
    <t>PV - geração</t>
  </si>
  <si>
    <t>Máx. de MVAR
ou Limite de Tensão</t>
  </si>
  <si>
    <t>Mín. de MVAR
ou Limite de Tensão</t>
  </si>
  <si>
    <t>Barra com 
controle remoto</t>
  </si>
  <si>
    <t>Carga 
(MW)</t>
  </si>
  <si>
    <t>Carga 
(MVAR)</t>
  </si>
  <si>
    <t>Geração 
(MW)</t>
  </si>
  <si>
    <t>Geração 
(MVAR)</t>
  </si>
  <si>
    <t>Base 
(kV)</t>
  </si>
  <si>
    <t>Gsh 
(pu)</t>
  </si>
  <si>
    <t>V
(kV)</t>
  </si>
  <si>
    <r>
      <t>V</t>
    </r>
    <r>
      <rPr>
        <b/>
        <vertAlign val="subscript"/>
        <sz val="11"/>
        <color theme="1" tint="0.34998626667073579"/>
        <rFont val="Calibri"/>
        <family val="2"/>
        <scheme val="minor"/>
      </rPr>
      <t>final</t>
    </r>
    <r>
      <rPr>
        <b/>
        <sz val="11"/>
        <color theme="1" tint="0.34998626667073579"/>
        <rFont val="Calibri"/>
        <family val="2"/>
        <scheme val="minor"/>
      </rPr>
      <t xml:space="preserve"> 
(pu)</t>
    </r>
  </si>
  <si>
    <r>
      <t>ϴ</t>
    </r>
    <r>
      <rPr>
        <b/>
        <vertAlign val="subscript"/>
        <sz val="11"/>
        <color theme="1" tint="0.34998626667073579"/>
        <rFont val="Calibri"/>
        <family val="2"/>
        <scheme val="minor"/>
      </rPr>
      <t xml:space="preserve">final
</t>
    </r>
    <r>
      <rPr>
        <b/>
        <sz val="11"/>
        <color theme="1" tint="0.34998626667073579"/>
        <rFont val="Calibri"/>
        <family val="2"/>
        <scheme val="minor"/>
      </rPr>
      <t>(graus)</t>
    </r>
  </si>
  <si>
    <r>
      <t>V</t>
    </r>
    <r>
      <rPr>
        <b/>
        <vertAlign val="subscript"/>
        <sz val="11"/>
        <color theme="1" tint="0.34998626667073579"/>
        <rFont val="Calibri"/>
        <family val="2"/>
        <scheme val="minor"/>
      </rPr>
      <t>desejada</t>
    </r>
    <r>
      <rPr>
        <b/>
        <sz val="11"/>
        <color theme="1" tint="0.34998626667073579"/>
        <rFont val="Calibri"/>
        <family val="2"/>
        <scheme val="minor"/>
      </rPr>
      <t xml:space="preserve"> 
(pu)</t>
    </r>
  </si>
  <si>
    <t>Vϴ - swing</t>
  </si>
  <si>
    <t>BARRA
(*)</t>
  </si>
  <si>
    <t>BRANCH - MATRIZ M - Dimensão:  20 x 21</t>
  </si>
  <si>
    <t xml:space="preserve">         (*)</t>
  </si>
  <si>
    <t>BUS
Ramo.de</t>
  </si>
  <si>
    <t>BUS
Ramo.para</t>
  </si>
  <si>
    <t>Ramo.area</t>
  </si>
  <si>
    <t>Ramo.zona</t>
  </si>
  <si>
    <t>Ramo.circuito</t>
  </si>
  <si>
    <t>Ramo.tipo</t>
  </si>
  <si>
    <t>R (pu)
Ramo.r</t>
  </si>
  <si>
    <t>X (pu)
Ramo.x</t>
  </si>
  <si>
    <t>B 
Carregamento
de Linha
Ramo.b</t>
  </si>
  <si>
    <t>Ramo.rat_1</t>
  </si>
  <si>
    <t>Ramo.rat_2</t>
  </si>
  <si>
    <t>Ramo.rat_3</t>
  </si>
  <si>
    <t>Ramo.barra_ctrl</t>
  </si>
  <si>
    <t>Ramo.lado</t>
  </si>
  <si>
    <t>Ramo.rel_tr</t>
  </si>
  <si>
    <t>Ramo.ang_tr</t>
  </si>
  <si>
    <t>Ramo.tap_min</t>
  </si>
  <si>
    <t>Ramo.tap_max</t>
  </si>
  <si>
    <t>Ramo.step</t>
  </si>
  <si>
    <t>Ramo.lim_min
Máx. Tensão
ou MVAR ou MW limite</t>
  </si>
  <si>
    <t>Ram.lim_max
Máx. Tensão
ou MVAR ou MW limite</t>
  </si>
  <si>
    <t>Bsh 
(pu)</t>
  </si>
  <si>
    <t>escrever_sistema</t>
  </si>
  <si>
    <t>[Caso, Barra, Ramo] = escrever_sistema(matriz_aux)</t>
  </si>
  <si>
    <t>ler_excel</t>
  </si>
  <si>
    <t>Lê todos os 24 arquivos gerados;</t>
  </si>
  <si>
    <t>Roda o Flow para os 24 arquivos gerados;</t>
  </si>
  <si>
    <t>[mat_voltage , mat_ang] = ler_excel</t>
  </si>
  <si>
    <t>[Caso, Barra, Ramo]=escrever_voltage_ang(matriz_aux, mat_voltage, mat_ang)</t>
  </si>
  <si>
    <r>
      <t xml:space="preserve">Gera </t>
    </r>
    <r>
      <rPr>
        <i/>
        <sz val="11"/>
        <color theme="9" tint="-0.249977111117893"/>
        <rFont val="Calibri"/>
        <family val="2"/>
        <scheme val="minor"/>
      </rPr>
      <t>13 curvas de carga</t>
    </r>
    <r>
      <rPr>
        <i/>
        <sz val="11"/>
        <color theme="0" tint="-0.499984740745262"/>
        <rFont val="Calibri"/>
        <family val="2"/>
        <scheme val="minor"/>
      </rPr>
      <t xml:space="preserve">. As informações de cada uma delas são armazendas na </t>
    </r>
    <r>
      <rPr>
        <i/>
        <sz val="11"/>
        <color theme="9" tint="-0.249977111117893"/>
        <rFont val="Calibri"/>
        <family val="2"/>
        <scheme val="minor"/>
      </rPr>
      <t>matriz_aux</t>
    </r>
    <r>
      <rPr>
        <i/>
        <sz val="11"/>
        <color theme="0" tint="-0.499984740745262"/>
        <rFont val="Calibri"/>
        <family val="2"/>
        <scheme val="minor"/>
      </rPr>
      <t>.</t>
    </r>
  </si>
  <si>
    <r>
      <t xml:space="preserve">Gera </t>
    </r>
    <r>
      <rPr>
        <i/>
        <sz val="11"/>
        <color theme="9" tint="-0.249977111117893"/>
        <rFont val="Calibri"/>
        <family val="2"/>
        <scheme val="minor"/>
      </rPr>
      <t xml:space="preserve">24 arquivos .cdf </t>
    </r>
    <r>
      <rPr>
        <i/>
        <sz val="11"/>
        <color theme="0" tint="-0.499984740745262"/>
        <rFont val="Calibri"/>
        <family val="2"/>
        <scheme val="minor"/>
      </rPr>
      <t>com as informações de potência ativa por hora das 14 barras.</t>
    </r>
  </si>
  <si>
    <r>
      <rPr>
        <i/>
        <sz val="11"/>
        <color theme="1" tint="0.34998626667073579"/>
        <rFont val="Calibri"/>
        <family val="2"/>
        <scheme val="minor"/>
      </rPr>
      <t xml:space="preserve">Armazena nas matrizes </t>
    </r>
    <r>
      <rPr>
        <b/>
        <i/>
        <sz val="11"/>
        <color theme="1" tint="0.34998626667073579"/>
        <rFont val="Calibri"/>
        <family val="2"/>
        <scheme val="minor"/>
      </rPr>
      <t xml:space="preserve">'mat_voltage' </t>
    </r>
    <r>
      <rPr>
        <i/>
        <sz val="11"/>
        <color theme="1" tint="0.34998626667073579"/>
        <rFont val="Calibri"/>
        <family val="2"/>
        <scheme val="minor"/>
      </rPr>
      <t xml:space="preserve">e </t>
    </r>
    <r>
      <rPr>
        <b/>
        <i/>
        <sz val="11"/>
        <color theme="1" tint="0.34998626667073579"/>
        <rFont val="Calibri"/>
        <family val="2"/>
        <scheme val="minor"/>
      </rPr>
      <t>'mat_ang'</t>
    </r>
    <r>
      <rPr>
        <i/>
        <sz val="11"/>
        <color theme="1" tint="0.34998626667073579"/>
        <rFont val="Calibri"/>
        <family val="2"/>
        <scheme val="minor"/>
      </rPr>
      <t xml:space="preserve"> as informações de </t>
    </r>
    <r>
      <rPr>
        <i/>
        <sz val="11"/>
        <color theme="9" tint="-0.249977111117893"/>
        <rFont val="Calibri"/>
        <family val="2"/>
        <scheme val="minor"/>
      </rPr>
      <t>Tensão</t>
    </r>
    <r>
      <rPr>
        <i/>
        <sz val="11"/>
        <color theme="1" tint="0.499984740745262"/>
        <rFont val="Calibri"/>
        <family val="2"/>
        <scheme val="minor"/>
      </rPr>
      <t xml:space="preserve"> e </t>
    </r>
    <r>
      <rPr>
        <i/>
        <sz val="11"/>
        <color theme="9" tint="-0.249977111117893"/>
        <rFont val="Calibri"/>
        <family val="2"/>
        <scheme val="minor"/>
      </rPr>
      <t>Ângulo</t>
    </r>
    <r>
      <rPr>
        <i/>
        <sz val="11"/>
        <color theme="1" tint="0.34998626667073579"/>
        <rFont val="Calibri"/>
        <family val="2"/>
        <scheme val="minor"/>
      </rPr>
      <t>, respectivamente, de cada hora.</t>
    </r>
  </si>
  <si>
    <r>
      <t xml:space="preserve">Acrescenta aos </t>
    </r>
    <r>
      <rPr>
        <i/>
        <sz val="11"/>
        <color theme="9" tint="-0.249977111117893"/>
        <rFont val="Calibri"/>
        <family val="2"/>
        <scheme val="minor"/>
      </rPr>
      <t>24 arquivos.cdf</t>
    </r>
    <r>
      <rPr>
        <i/>
        <sz val="11"/>
        <color theme="1" tint="0.34998626667073579"/>
        <rFont val="Calibri"/>
        <family val="2"/>
        <scheme val="minor"/>
      </rPr>
      <t xml:space="preserve"> existentes as seguintes informações: </t>
    </r>
    <r>
      <rPr>
        <i/>
        <sz val="11"/>
        <color theme="9" tint="-0.249977111117893"/>
        <rFont val="Calibri"/>
        <family val="2"/>
        <scheme val="minor"/>
      </rPr>
      <t>Tensão, Ângulo</t>
    </r>
    <r>
      <rPr>
        <i/>
        <sz val="11"/>
        <color theme="1" tint="0.34998626667073579"/>
        <rFont val="Calibri"/>
        <family val="2"/>
        <scheme val="minor"/>
      </rPr>
      <t>;</t>
    </r>
  </si>
  <si>
    <r>
      <t xml:space="preserve">Os arquivos são salvos como </t>
    </r>
    <r>
      <rPr>
        <i/>
        <sz val="11"/>
        <color theme="9" tint="-0.249977111117893"/>
        <rFont val="Calibri"/>
        <family val="2"/>
        <scheme val="minor"/>
      </rPr>
      <t>'Relatorio - X.txt'</t>
    </r>
    <r>
      <rPr>
        <i/>
        <sz val="11"/>
        <color theme="1" tint="0.34998626667073579"/>
        <rFont val="Calibri"/>
        <family val="2"/>
        <scheme val="minor"/>
      </rPr>
      <t>, onde 'X' varia de 1h até 24h.</t>
    </r>
  </si>
  <si>
    <r>
      <t>Escreve no arquivo</t>
    </r>
    <r>
      <rPr>
        <b/>
        <i/>
        <sz val="11"/>
        <color theme="1" tint="0.34998626667073579"/>
        <rFont val="Calibri"/>
        <family val="2"/>
        <scheme val="minor"/>
      </rPr>
      <t xml:space="preserve"> "Fluxos.xlsx" </t>
    </r>
    <r>
      <rPr>
        <i/>
        <sz val="11"/>
        <color theme="1" tint="0.34998626667073579"/>
        <rFont val="Calibri"/>
        <family val="2"/>
        <scheme val="minor"/>
      </rPr>
      <t xml:space="preserve">as informações sobre o </t>
    </r>
    <r>
      <rPr>
        <i/>
        <sz val="11"/>
        <color theme="9" tint="-0.249977111117893"/>
        <rFont val="Calibri"/>
        <family val="2"/>
        <scheme val="minor"/>
      </rPr>
      <t xml:space="preserve">Fluxo, V e </t>
    </r>
    <r>
      <rPr>
        <i/>
        <sz val="11"/>
        <color theme="9" tint="-0.249977111117893"/>
        <rFont val="Calibri"/>
        <family val="2"/>
      </rPr>
      <t>ϴ</t>
    </r>
    <r>
      <rPr>
        <i/>
        <sz val="11"/>
        <color theme="1" tint="0.34998626667073579"/>
        <rFont val="Calibri"/>
        <family val="2"/>
      </rPr>
      <t>.</t>
    </r>
  </si>
  <si>
    <t>escrever_voltage_ang</t>
  </si>
  <si>
    <t>ler_medidores</t>
  </si>
  <si>
    <t>[medidores, Nmed, mat_med]=ler_medidores</t>
  </si>
  <si>
    <r>
      <t xml:space="preserve">Lê os dados do arquivo </t>
    </r>
    <r>
      <rPr>
        <i/>
        <sz val="11"/>
        <color theme="9" tint="-0.249977111117893"/>
        <rFont val="Calibri"/>
        <family val="2"/>
        <scheme val="minor"/>
      </rPr>
      <t>'S1_CS01_39M.med'</t>
    </r>
    <r>
      <rPr>
        <i/>
        <sz val="11"/>
        <color theme="1" tint="0.249977111117893"/>
        <rFont val="Calibri"/>
        <family val="2"/>
        <scheme val="minor"/>
      </rPr>
      <t>;</t>
    </r>
  </si>
  <si>
    <r>
      <t>Primeiramente lê cada uma das 24 abas da planilha</t>
    </r>
    <r>
      <rPr>
        <i/>
        <sz val="11"/>
        <color theme="9" tint="-0.249977111117893"/>
        <rFont val="Calibri"/>
        <family val="2"/>
        <scheme val="minor"/>
      </rPr>
      <t xml:space="preserve"> 'Fluxos.xlsx'</t>
    </r>
    <r>
      <rPr>
        <i/>
        <sz val="11"/>
        <color theme="1" tint="0.249977111117893"/>
        <rFont val="Calibri"/>
        <family val="2"/>
        <scheme val="minor"/>
      </rPr>
      <t>;</t>
    </r>
  </si>
  <si>
    <t>Parte 1:</t>
  </si>
  <si>
    <t>Parte 2:</t>
  </si>
  <si>
    <t>Parte 3:</t>
  </si>
  <si>
    <t>Parte 4:</t>
  </si>
  <si>
    <t>Parte 5:</t>
  </si>
  <si>
    <t>Parte 6:</t>
  </si>
  <si>
    <t>Parte 7:</t>
  </si>
  <si>
    <r>
      <t xml:space="preserve">Gera a matriz </t>
    </r>
    <r>
      <rPr>
        <i/>
        <sz val="11"/>
        <color theme="9" tint="-0.249977111117893"/>
        <rFont val="Calibri"/>
        <family val="2"/>
        <scheme val="minor"/>
      </rPr>
      <t xml:space="preserve">'mat_med' </t>
    </r>
    <r>
      <rPr>
        <i/>
        <sz val="11"/>
        <color theme="1" tint="0.249977111117893"/>
        <rFont val="Calibri"/>
        <family val="2"/>
        <scheme val="minor"/>
      </rPr>
      <t xml:space="preserve">que contém todas as informações do arquivo </t>
    </r>
    <r>
      <rPr>
        <i/>
        <sz val="11"/>
        <color theme="9" tint="-0.249977111117893"/>
        <rFont val="Calibri"/>
        <family val="2"/>
        <scheme val="minor"/>
      </rPr>
      <t xml:space="preserve"> 'S1_CS01_39M.med'</t>
    </r>
    <r>
      <rPr>
        <i/>
        <sz val="11"/>
        <color theme="1" tint="0.249977111117893"/>
        <rFont val="Calibri"/>
        <family val="2"/>
        <scheme val="minor"/>
      </rPr>
      <t>.</t>
    </r>
  </si>
  <si>
    <r>
      <t xml:space="preserve">Escreve </t>
    </r>
    <r>
      <rPr>
        <i/>
        <sz val="11"/>
        <color theme="9" tint="-0.249977111117893"/>
        <rFont val="Calibri"/>
        <family val="2"/>
        <scheme val="minor"/>
      </rPr>
      <t>De</t>
    </r>
    <r>
      <rPr>
        <i/>
        <sz val="11"/>
        <color theme="1" tint="0.249977111117893"/>
        <rFont val="Calibri"/>
        <family val="2"/>
        <scheme val="minor"/>
      </rPr>
      <t>,</t>
    </r>
    <r>
      <rPr>
        <i/>
        <sz val="11"/>
        <color theme="9" tint="-0.249977111117893"/>
        <rFont val="Calibri"/>
        <family val="2"/>
        <scheme val="minor"/>
      </rPr>
      <t xml:space="preserve"> Para</t>
    </r>
    <r>
      <rPr>
        <i/>
        <sz val="11"/>
        <color theme="1" tint="0.249977111117893"/>
        <rFont val="Calibri"/>
        <family val="2"/>
        <scheme val="minor"/>
      </rPr>
      <t xml:space="preserve">, </t>
    </r>
    <r>
      <rPr>
        <i/>
        <sz val="11"/>
        <color theme="9" tint="-0.249977111117893"/>
        <rFont val="Calibri"/>
        <family val="2"/>
        <scheme val="minor"/>
      </rPr>
      <t>Tipo</t>
    </r>
    <r>
      <rPr>
        <i/>
        <sz val="11"/>
        <color theme="1" tint="0.249977111117893"/>
        <rFont val="Calibri"/>
        <family val="2"/>
        <scheme val="minor"/>
      </rPr>
      <t xml:space="preserve">, </t>
    </r>
    <r>
      <rPr>
        <i/>
        <sz val="11"/>
        <color theme="9" tint="-0.249977111117893"/>
        <rFont val="Calibri"/>
        <family val="2"/>
        <scheme val="minor"/>
      </rPr>
      <t>ACC</t>
    </r>
    <r>
      <rPr>
        <i/>
        <sz val="11"/>
        <color theme="1" tint="0.249977111117893"/>
        <rFont val="Calibri"/>
        <family val="2"/>
        <scheme val="minor"/>
      </rPr>
      <t xml:space="preserve">, </t>
    </r>
    <r>
      <rPr>
        <i/>
        <sz val="11"/>
        <color theme="9" tint="-0.249977111117893"/>
        <rFont val="Calibri"/>
        <family val="2"/>
        <scheme val="minor"/>
      </rPr>
      <t>FS</t>
    </r>
    <r>
      <rPr>
        <i/>
        <sz val="11"/>
        <color theme="1" tint="0.249977111117893"/>
        <rFont val="Calibri"/>
        <family val="2"/>
        <scheme val="minor"/>
      </rPr>
      <t xml:space="preserve"> e</t>
    </r>
    <r>
      <rPr>
        <i/>
        <sz val="11"/>
        <color theme="9" tint="-0.249977111117893"/>
        <rFont val="Calibri"/>
        <family val="2"/>
        <scheme val="minor"/>
      </rPr>
      <t xml:space="preserve"> REF </t>
    </r>
    <r>
      <rPr>
        <i/>
        <sz val="11"/>
        <color theme="1" tint="0.249977111117893"/>
        <rFont val="Calibri"/>
        <family val="2"/>
        <scheme val="minor"/>
      </rPr>
      <t>na planilha '</t>
    </r>
    <r>
      <rPr>
        <i/>
        <sz val="11"/>
        <color theme="9" tint="-0.249977111117893"/>
        <rFont val="Calibri"/>
        <family val="2"/>
        <scheme val="minor"/>
      </rPr>
      <t>Simulador de Medidas_II.xls</t>
    </r>
    <r>
      <rPr>
        <i/>
        <sz val="11"/>
        <color theme="1" tint="0.249977111117893"/>
        <rFont val="Calibri"/>
        <family val="2"/>
        <scheme val="minor"/>
      </rPr>
      <t>';</t>
    </r>
  </si>
  <si>
    <r>
      <t>Escreve essas informações para as 24 horas do dia nas abas do tipo "</t>
    </r>
    <r>
      <rPr>
        <i/>
        <sz val="11"/>
        <color theme="9" tint="-0.249977111117893"/>
        <rFont val="Calibri"/>
        <family val="2"/>
        <scheme val="minor"/>
      </rPr>
      <t>SimMedidasConv_Z</t>
    </r>
    <r>
      <rPr>
        <i/>
        <sz val="11"/>
        <color theme="1" tint="0.249977111117893"/>
        <rFont val="Calibri"/>
        <family val="2"/>
        <scheme val="minor"/>
      </rPr>
      <t>", onde Z corresponde às horas.</t>
    </r>
  </si>
  <si>
    <r>
      <t xml:space="preserve">Em seguida gera 24 arquivos do tipo </t>
    </r>
    <r>
      <rPr>
        <i/>
        <sz val="11"/>
        <color theme="9" tint="-0.249977111117893"/>
        <rFont val="Calibri"/>
        <family val="2"/>
        <scheme val="minor"/>
      </rPr>
      <t xml:space="preserve">'S1_CS01_39M-Y.txt' </t>
    </r>
    <r>
      <rPr>
        <i/>
        <sz val="11"/>
        <color theme="1" tint="0.249977111117893"/>
        <rFont val="Calibri"/>
        <family val="2"/>
        <scheme val="minor"/>
      </rPr>
      <t>(Y = hora) com a 11ª coluna atualizada conforme seu valor correspondente na planilha</t>
    </r>
    <r>
      <rPr>
        <i/>
        <sz val="11"/>
        <color theme="9" tint="-0.249977111117893"/>
        <rFont val="Calibri"/>
        <family val="2"/>
        <scheme val="minor"/>
      </rPr>
      <t xml:space="preserve"> 'Fluxos.xlsx'</t>
    </r>
    <r>
      <rPr>
        <i/>
        <sz val="11"/>
        <color theme="1" tint="0.249977111117893"/>
        <rFont val="Calibri"/>
        <family val="2"/>
        <scheme val="minor"/>
      </rPr>
      <t>, respeitando o tipo de cada barra;</t>
    </r>
  </si>
  <si>
    <t>escrever_medidores</t>
  </si>
  <si>
    <t>escrever_medidores_leitura</t>
  </si>
  <si>
    <t>Parte 8:</t>
  </si>
  <si>
    <r>
      <t xml:space="preserve">Abre o arquivo </t>
    </r>
    <r>
      <rPr>
        <i/>
        <sz val="11"/>
        <color theme="9" tint="-0.249977111117893"/>
        <rFont val="Calibri"/>
        <family val="2"/>
        <scheme val="minor"/>
      </rPr>
      <t>"Simulador de Medidas_II.xlsx"</t>
    </r>
    <r>
      <rPr>
        <i/>
        <sz val="11"/>
        <color theme="1" tint="0.14999847407452621"/>
        <rFont val="Calibri"/>
        <family val="2"/>
        <scheme val="minor"/>
      </rPr>
      <t>;</t>
    </r>
  </si>
  <si>
    <r>
      <t xml:space="preserve">Lê a coluna </t>
    </r>
    <r>
      <rPr>
        <i/>
        <sz val="11"/>
        <color theme="9" tint="-0.249977111117893"/>
        <rFont val="Calibri"/>
        <family val="2"/>
        <scheme val="minor"/>
      </rPr>
      <t>"I" (chute)</t>
    </r>
    <r>
      <rPr>
        <i/>
        <sz val="11"/>
        <color theme="1" tint="0.14999847407452621"/>
        <rFont val="Calibri"/>
        <family val="2"/>
        <scheme val="minor"/>
      </rPr>
      <t xml:space="preserve"> desse arquivo;</t>
    </r>
  </si>
  <si>
    <r>
      <t xml:space="preserve">Substitui essa coluna lida na coluna </t>
    </r>
    <r>
      <rPr>
        <i/>
        <sz val="11"/>
        <color theme="9" tint="-0.249977111117893"/>
        <rFont val="Calibri"/>
        <family val="2"/>
        <scheme val="minor"/>
      </rPr>
      <t xml:space="preserve">'medidores.leitura" </t>
    </r>
    <r>
      <rPr>
        <i/>
        <sz val="11"/>
        <color theme="1" tint="0.14999847407452621"/>
        <rFont val="Calibri"/>
        <family val="2"/>
        <scheme val="minor"/>
      </rPr>
      <t xml:space="preserve">dos arquivos </t>
    </r>
    <r>
      <rPr>
        <i/>
        <sz val="11"/>
        <color theme="9" tint="-0.249977111117893"/>
        <rFont val="Calibri"/>
        <family val="2"/>
        <scheme val="minor"/>
      </rPr>
      <t>"S1_CS01_39M-Y.txt"</t>
    </r>
    <r>
      <rPr>
        <i/>
        <sz val="11"/>
        <color theme="1" tint="0.14999847407452621"/>
        <rFont val="Calibri"/>
        <family val="2"/>
        <scheme val="minor"/>
      </rPr>
      <t xml:space="preserve"> (onde Y é a hora) que foram gerados no passo anterior;</t>
    </r>
  </si>
  <si>
    <r>
      <t xml:space="preserve">Escreve 24 arquivos do tipo </t>
    </r>
    <r>
      <rPr>
        <i/>
        <sz val="11"/>
        <color theme="9" tint="-0.249977111117893"/>
        <rFont val="Calibri"/>
        <family val="2"/>
        <scheme val="minor"/>
      </rPr>
      <t>"S1_CS01_39M_final-Y.txt"</t>
    </r>
    <r>
      <rPr>
        <i/>
        <sz val="11"/>
        <color theme="1" tint="0.14999847407452621"/>
        <rFont val="Calibri"/>
        <family val="2"/>
        <scheme val="minor"/>
      </rPr>
      <t xml:space="preserve"> (onde Y é a hora);</t>
    </r>
  </si>
  <si>
    <r>
      <t xml:space="preserve">Esses arquivos são o </t>
    </r>
    <r>
      <rPr>
        <i/>
        <sz val="11"/>
        <color theme="9" tint="-0.249977111117893"/>
        <rFont val="Calibri"/>
        <family val="2"/>
        <scheme val="minor"/>
      </rPr>
      <t>relatório final dos medidores</t>
    </r>
    <r>
      <rPr>
        <i/>
        <sz val="11"/>
        <color theme="1" tint="0.14999847407452621"/>
        <rFont val="Calibri"/>
        <family val="2"/>
        <scheme val="minor"/>
      </rPr>
      <t xml:space="preserve"> onde se pode comparar a medida de referência com a medida lida.</t>
    </r>
  </si>
  <si>
    <t>ger_carga</t>
  </si>
  <si>
    <t>escrever_excel</t>
  </si>
  <si>
    <t xml:space="preserve"> 19 Horas: BUS - MATRIZ N - Dimensão: 14 x 18</t>
  </si>
  <si>
    <t>BARRAS</t>
  </si>
  <si>
    <t>BUS 1</t>
  </si>
  <si>
    <t>BUS 2</t>
  </si>
  <si>
    <t>BUS 3</t>
  </si>
  <si>
    <t>BUS 4</t>
  </si>
  <si>
    <t>BUS 5</t>
  </si>
  <si>
    <t>BUS 6</t>
  </si>
  <si>
    <t>BUS 7</t>
  </si>
  <si>
    <t>BUS 8</t>
  </si>
  <si>
    <t>BUS 9</t>
  </si>
  <si>
    <t>BUS 10</t>
  </si>
  <si>
    <t>BUS 11</t>
  </si>
  <si>
    <t>BUS 12</t>
  </si>
  <si>
    <t>BUS 13</t>
  </si>
  <si>
    <t>BUS 14</t>
  </si>
  <si>
    <t>TAN(ϴ)</t>
  </si>
  <si>
    <t>ϴ (rad)</t>
  </si>
  <si>
    <t>ϴ (graus)</t>
  </si>
  <si>
    <t>ieee14.cdf</t>
  </si>
  <si>
    <t>ler_sistema.m</t>
  </si>
  <si>
    <t>[Caso, Barra, Ramo, M, N]=ler_sistema(sis_file)</t>
  </si>
  <si>
    <t>[Caso, Barra, Ramo]=escrever_sistema_v2(matriz_aux , matriz_carga_MVAR)</t>
  </si>
  <si>
    <t>[mat_voltage, mat_ang] = ler_excel()</t>
  </si>
  <si>
    <t>[Caso, Barra, Ramo]=escrever_voltage_ang_v2(matriz_aux, matriz_carga_MVAR, mat_voltage, mat_ang)</t>
  </si>
  <si>
    <t>[medidores, Nmed, mat_med]=ler_medidores(med_file)</t>
  </si>
  <si>
    <t>run_ee.m</t>
  </si>
  <si>
    <t>escrever_medidores_leitura.m</t>
  </si>
  <si>
    <t>escrever_medidores_ref.m</t>
  </si>
  <si>
    <t>ler_medidores.m</t>
  </si>
  <si>
    <t>escrever_voltage_ang_v2.m</t>
  </si>
  <si>
    <t>ler_excel.m</t>
  </si>
  <si>
    <t>escrever_excel.m</t>
  </si>
  <si>
    <t>escrever_sistema_v2.m</t>
  </si>
  <si>
    <t>ger_carga.m</t>
  </si>
  <si>
    <t>arquivo de entrada</t>
  </si>
  <si>
    <t>gera 24 curvas de cargas e armazena nas matrizes:</t>
  </si>
  <si>
    <t>matriz_aux e matriz_carga_MVAR</t>
  </si>
  <si>
    <t>escreve 24 arquivos do tipo "ieee14-Y.txt"</t>
  </si>
  <si>
    <t>lê os 24 arquivos "ieee14-Y.txt" gerados</t>
  </si>
  <si>
    <t>escreve os resultados na planilha "Fluxos.xls"</t>
  </si>
  <si>
    <t>escreve 24 arquivos do tipo "Relatorio-Z.txt" contendo módulo de tensão e ângulo das barras</t>
  </si>
  <si>
    <t xml:space="preserve">lê o plano de medições - arquivo "S1_CS01_39M.med" </t>
  </si>
  <si>
    <t>escreve na coluna 11 "medidores.ref"</t>
  </si>
  <si>
    <t>escreve na coluna 11 "medidores.leitura"</t>
  </si>
  <si>
    <t>gera 24 arquivos "S1_CS01_39M - K.txt"</t>
  </si>
  <si>
    <t>gera 24 arquivos "S1_CS01_39M_final - P.txt"</t>
  </si>
  <si>
    <t>estima o estado do sistema</t>
  </si>
  <si>
    <r>
      <t xml:space="preserve">calcula o </t>
    </r>
    <r>
      <rPr>
        <i/>
        <sz val="10"/>
        <color theme="1"/>
        <rFont val="Arial"/>
        <family val="2"/>
      </rPr>
      <t>flow</t>
    </r>
    <r>
      <rPr>
        <sz val="10"/>
        <color theme="1"/>
        <rFont val="Arial"/>
        <family val="2"/>
      </rPr>
      <t xml:space="preserve"> para cara um deles</t>
    </r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</si>
</sst>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"/>
    <numFmt numFmtId="166" formatCode="0.00000"/>
    <numFmt numFmtId="167" formatCode="0.000000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vertAlign val="subscript"/>
      <sz val="11"/>
      <color theme="1" tint="0.34998626667073579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</font>
    <font>
      <b/>
      <i/>
      <sz val="14"/>
      <color theme="1" tint="0.34998626667073579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i/>
      <sz val="11"/>
      <color theme="9" tint="-0.249977111117893"/>
      <name val="Calibri"/>
      <family val="2"/>
    </font>
    <font>
      <i/>
      <sz val="11"/>
      <color theme="1" tint="0.34998626667073579"/>
      <name val="Calibri"/>
      <family val="2"/>
    </font>
    <font>
      <i/>
      <sz val="11"/>
      <color theme="1" tint="0.499984740745262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  <font>
      <b/>
      <i/>
      <sz val="11"/>
      <color theme="1" tint="0.249977111117893"/>
      <name val="Calibri"/>
      <family val="2"/>
      <scheme val="minor"/>
    </font>
    <font>
      <i/>
      <sz val="11"/>
      <color theme="1" tint="0.1499984740745262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 tint="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9" tint="-0.24994659260841701"/>
      </left>
      <right style="thin">
        <color theme="0" tint="-0.24994659260841701"/>
      </right>
      <top style="medium">
        <color theme="9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9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9" tint="-0.24994659260841701"/>
      </right>
      <top style="medium">
        <color theme="9" tint="-0.24994659260841701"/>
      </top>
      <bottom style="thin">
        <color theme="0" tint="-0.24994659260841701"/>
      </bottom>
      <diagonal/>
    </border>
    <border>
      <left style="medium">
        <color theme="9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9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9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9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9" tint="-0.24994659260841701"/>
      </bottom>
      <diagonal/>
    </border>
    <border>
      <left style="thin">
        <color theme="0" tint="-0.24994659260841701"/>
      </left>
      <right style="medium">
        <color theme="9" tint="-0.24994659260841701"/>
      </right>
      <top style="thin">
        <color theme="0" tint="-0.24994659260841701"/>
      </top>
      <bottom style="medium">
        <color theme="9" tint="-0.24994659260841701"/>
      </bottom>
      <diagonal/>
    </border>
    <border>
      <left style="thin">
        <color theme="1" tint="0.499984740745262"/>
      </left>
      <right style="medium">
        <color theme="9" tint="-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9" tint="-0.24994659260841701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thin">
        <color theme="0" tint="-0.24994659260841701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34998626667073579"/>
      </top>
      <bottom style="medium">
        <color theme="9" tint="-0.2499465926084170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167" fontId="0" fillId="0" borderId="3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7" fontId="0" fillId="0" borderId="8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0" xfId="0" applyBorder="1" applyAlignment="1"/>
    <xf numFmtId="0" fontId="1" fillId="0" borderId="13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2" fontId="0" fillId="2" borderId="3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0" fontId="4" fillId="0" borderId="2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0" fillId="0" borderId="25" xfId="0" applyBorder="1"/>
    <xf numFmtId="0" fontId="0" fillId="0" borderId="26" xfId="0" applyBorder="1"/>
    <xf numFmtId="0" fontId="0" fillId="3" borderId="0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9" fillId="0" borderId="0" xfId="0" applyFont="1" applyBorder="1"/>
    <xf numFmtId="0" fontId="3" fillId="0" borderId="0" xfId="0" applyFont="1"/>
    <xf numFmtId="0" fontId="15" fillId="0" borderId="0" xfId="0" applyFont="1"/>
    <xf numFmtId="0" fontId="0" fillId="0" borderId="27" xfId="0" applyBorder="1"/>
    <xf numFmtId="0" fontId="16" fillId="0" borderId="27" xfId="0" applyFont="1" applyBorder="1" applyAlignment="1">
      <alignment horizontal="right"/>
    </xf>
    <xf numFmtId="0" fontId="16" fillId="0" borderId="0" xfId="0" applyFont="1" applyAlignment="1">
      <alignment horizontal="right"/>
    </xf>
    <xf numFmtId="0" fontId="17" fillId="0" borderId="0" xfId="0" applyFont="1"/>
    <xf numFmtId="2" fontId="0" fillId="0" borderId="0" xfId="0" applyNumberFormat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0" fontId="0" fillId="0" borderId="28" xfId="0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8" fillId="2" borderId="28" xfId="0" applyFont="1" applyFill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2" fontId="0" fillId="0" borderId="37" xfId="0" applyNumberFormat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2" fontId="0" fillId="0" borderId="38" xfId="0" applyNumberFormat="1" applyBorder="1" applyAlignment="1">
      <alignment horizontal="center"/>
    </xf>
    <xf numFmtId="2" fontId="0" fillId="0" borderId="36" xfId="0" applyNumberFormat="1" applyBorder="1" applyAlignment="1">
      <alignment horizontal="center"/>
    </xf>
    <xf numFmtId="2" fontId="0" fillId="0" borderId="39" xfId="0" applyNumberFormat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8" fillId="0" borderId="19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3" fillId="0" borderId="0" xfId="0" applyFont="1" applyAlignment="1">
      <alignment horizontal="left" wrapText="1"/>
    </xf>
    <xf numFmtId="0" fontId="15" fillId="0" borderId="0" xfId="0" applyFont="1" applyAlignment="1">
      <alignment horizontal="left" wrapText="1"/>
    </xf>
    <xf numFmtId="0" fontId="1" fillId="3" borderId="0" xfId="0" applyFont="1" applyFill="1" applyBorder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1" fillId="2" borderId="23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3" borderId="0" xfId="0" applyFont="1" applyFill="1" applyBorder="1" applyAlignment="1">
      <alignment horizontal="center"/>
    </xf>
    <xf numFmtId="0" fontId="21" fillId="2" borderId="40" xfId="0" applyFont="1" applyFill="1" applyBorder="1" applyAlignment="1">
      <alignment horizontal="center"/>
    </xf>
    <xf numFmtId="0" fontId="21" fillId="2" borderId="41" xfId="0" applyFont="1" applyFill="1" applyBorder="1" applyAlignment="1">
      <alignment horizontal="center"/>
    </xf>
    <xf numFmtId="0" fontId="22" fillId="0" borderId="0" xfId="0" applyFont="1"/>
    <xf numFmtId="0" fontId="21" fillId="0" borderId="25" xfId="0" applyFont="1" applyBorder="1"/>
    <xf numFmtId="0" fontId="21" fillId="0" borderId="26" xfId="0" applyFont="1" applyBorder="1"/>
    <xf numFmtId="0" fontId="22" fillId="0" borderId="0" xfId="0" applyFont="1" applyAlignment="1">
      <alignment horizontal="left"/>
    </xf>
    <xf numFmtId="0" fontId="2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5</xdr:row>
      <xdr:rowOff>0</xdr:rowOff>
    </xdr:from>
    <xdr:to>
      <xdr:col>5</xdr:col>
      <xdr:colOff>628650</xdr:colOff>
      <xdr:row>8</xdr:row>
      <xdr:rowOff>0</xdr:rowOff>
    </xdr:to>
    <xdr:cxnSp macro="">
      <xdr:nvCxnSpPr>
        <xdr:cNvPr id="3" name="Conector de seta reta 2"/>
        <xdr:cNvCxnSpPr/>
      </xdr:nvCxnSpPr>
      <xdr:spPr>
        <a:xfrm>
          <a:off x="1847850" y="571500"/>
          <a:ext cx="0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628650</xdr:colOff>
      <xdr:row>9</xdr:row>
      <xdr:rowOff>9525</xdr:rowOff>
    </xdr:from>
    <xdr:to>
      <xdr:col>5</xdr:col>
      <xdr:colOff>628650</xdr:colOff>
      <xdr:row>12</xdr:row>
      <xdr:rowOff>9525</xdr:rowOff>
    </xdr:to>
    <xdr:cxnSp macro="">
      <xdr:nvCxnSpPr>
        <xdr:cNvPr id="4" name="Conector de seta reta 3"/>
        <xdr:cNvCxnSpPr/>
      </xdr:nvCxnSpPr>
      <xdr:spPr>
        <a:xfrm>
          <a:off x="1847850" y="1152525"/>
          <a:ext cx="0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628650</xdr:colOff>
      <xdr:row>13</xdr:row>
      <xdr:rowOff>9525</xdr:rowOff>
    </xdr:from>
    <xdr:to>
      <xdr:col>5</xdr:col>
      <xdr:colOff>628650</xdr:colOff>
      <xdr:row>17</xdr:row>
      <xdr:rowOff>183525</xdr:rowOff>
    </xdr:to>
    <xdr:cxnSp macro="">
      <xdr:nvCxnSpPr>
        <xdr:cNvPr id="8" name="Conector de seta reta 7"/>
        <xdr:cNvCxnSpPr/>
      </xdr:nvCxnSpPr>
      <xdr:spPr>
        <a:xfrm>
          <a:off x="5505450" y="2105025"/>
          <a:ext cx="0" cy="9360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638175</xdr:colOff>
      <xdr:row>19</xdr:row>
      <xdr:rowOff>9525</xdr:rowOff>
    </xdr:from>
    <xdr:to>
      <xdr:col>5</xdr:col>
      <xdr:colOff>638175</xdr:colOff>
      <xdr:row>23</xdr:row>
      <xdr:rowOff>183525</xdr:rowOff>
    </xdr:to>
    <xdr:cxnSp macro="">
      <xdr:nvCxnSpPr>
        <xdr:cNvPr id="7" name="Conector de seta reta 6"/>
        <xdr:cNvCxnSpPr/>
      </xdr:nvCxnSpPr>
      <xdr:spPr>
        <a:xfrm>
          <a:off x="5514975" y="3248025"/>
          <a:ext cx="0" cy="9360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638175</xdr:colOff>
      <xdr:row>25</xdr:row>
      <xdr:rowOff>9525</xdr:rowOff>
    </xdr:from>
    <xdr:to>
      <xdr:col>5</xdr:col>
      <xdr:colOff>638175</xdr:colOff>
      <xdr:row>29</xdr:row>
      <xdr:rowOff>183525</xdr:rowOff>
    </xdr:to>
    <xdr:cxnSp macro="">
      <xdr:nvCxnSpPr>
        <xdr:cNvPr id="9" name="Conector de seta reta 8"/>
        <xdr:cNvCxnSpPr/>
      </xdr:nvCxnSpPr>
      <xdr:spPr>
        <a:xfrm>
          <a:off x="3686175" y="4391025"/>
          <a:ext cx="0" cy="9360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638175</xdr:colOff>
      <xdr:row>31</xdr:row>
      <xdr:rowOff>0</xdr:rowOff>
    </xdr:from>
    <xdr:to>
      <xdr:col>5</xdr:col>
      <xdr:colOff>638175</xdr:colOff>
      <xdr:row>35</xdr:row>
      <xdr:rowOff>174000</xdr:rowOff>
    </xdr:to>
    <xdr:cxnSp macro="">
      <xdr:nvCxnSpPr>
        <xdr:cNvPr id="10" name="Conector de seta reta 9"/>
        <xdr:cNvCxnSpPr/>
      </xdr:nvCxnSpPr>
      <xdr:spPr>
        <a:xfrm>
          <a:off x="3686175" y="5524500"/>
          <a:ext cx="0" cy="9360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647700</xdr:colOff>
      <xdr:row>37</xdr:row>
      <xdr:rowOff>9524</xdr:rowOff>
    </xdr:from>
    <xdr:to>
      <xdr:col>5</xdr:col>
      <xdr:colOff>647700</xdr:colOff>
      <xdr:row>44</xdr:row>
      <xdr:rowOff>178499</xdr:rowOff>
    </xdr:to>
    <xdr:cxnSp macro="">
      <xdr:nvCxnSpPr>
        <xdr:cNvPr id="11" name="Conector de seta reta 10"/>
        <xdr:cNvCxnSpPr/>
      </xdr:nvCxnSpPr>
      <xdr:spPr>
        <a:xfrm>
          <a:off x="2905125" y="6800849"/>
          <a:ext cx="0" cy="15120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647700</xdr:colOff>
      <xdr:row>46</xdr:row>
      <xdr:rowOff>9525</xdr:rowOff>
    </xdr:from>
    <xdr:to>
      <xdr:col>5</xdr:col>
      <xdr:colOff>647700</xdr:colOff>
      <xdr:row>53</xdr:row>
      <xdr:rowOff>142500</xdr:rowOff>
    </xdr:to>
    <xdr:cxnSp macro="">
      <xdr:nvCxnSpPr>
        <xdr:cNvPr id="12" name="Conector de seta reta 11"/>
        <xdr:cNvCxnSpPr/>
      </xdr:nvCxnSpPr>
      <xdr:spPr>
        <a:xfrm>
          <a:off x="2905125" y="8534400"/>
          <a:ext cx="0" cy="14760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971550</xdr:colOff>
      <xdr:row>11</xdr:row>
      <xdr:rowOff>0</xdr:rowOff>
    </xdr:from>
    <xdr:to>
      <xdr:col>3</xdr:col>
      <xdr:colOff>971550</xdr:colOff>
      <xdr:row>14</xdr:row>
      <xdr:rowOff>0</xdr:rowOff>
    </xdr:to>
    <xdr:cxnSp macro="">
      <xdr:nvCxnSpPr>
        <xdr:cNvPr id="2" name="Conector de seta reta 1"/>
        <xdr:cNvCxnSpPr/>
      </xdr:nvCxnSpPr>
      <xdr:spPr>
        <a:xfrm>
          <a:off x="3228975" y="962025"/>
          <a:ext cx="0" cy="5810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971550</xdr:colOff>
      <xdr:row>15</xdr:row>
      <xdr:rowOff>9525</xdr:rowOff>
    </xdr:from>
    <xdr:to>
      <xdr:col>3</xdr:col>
      <xdr:colOff>971550</xdr:colOff>
      <xdr:row>18</xdr:row>
      <xdr:rowOff>9525</xdr:rowOff>
    </xdr:to>
    <xdr:cxnSp macro="">
      <xdr:nvCxnSpPr>
        <xdr:cNvPr id="3" name="Conector de seta reta 2"/>
        <xdr:cNvCxnSpPr/>
      </xdr:nvCxnSpPr>
      <xdr:spPr>
        <a:xfrm>
          <a:off x="3228975" y="1752600"/>
          <a:ext cx="0" cy="5810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971550</xdr:colOff>
      <xdr:row>19</xdr:row>
      <xdr:rowOff>9525</xdr:rowOff>
    </xdr:from>
    <xdr:to>
      <xdr:col>3</xdr:col>
      <xdr:colOff>971550</xdr:colOff>
      <xdr:row>21</xdr:row>
      <xdr:rowOff>183525</xdr:rowOff>
    </xdr:to>
    <xdr:cxnSp macro="">
      <xdr:nvCxnSpPr>
        <xdr:cNvPr id="4" name="Conector de seta reta 3"/>
        <xdr:cNvCxnSpPr/>
      </xdr:nvCxnSpPr>
      <xdr:spPr>
        <a:xfrm>
          <a:off x="3228975" y="2533650"/>
          <a:ext cx="0" cy="9455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23</xdr:row>
      <xdr:rowOff>9525</xdr:rowOff>
    </xdr:from>
    <xdr:to>
      <xdr:col>4</xdr:col>
      <xdr:colOff>0</xdr:colOff>
      <xdr:row>25</xdr:row>
      <xdr:rowOff>183525</xdr:rowOff>
    </xdr:to>
    <xdr:cxnSp macro="">
      <xdr:nvCxnSpPr>
        <xdr:cNvPr id="5" name="Conector de seta reta 4"/>
        <xdr:cNvCxnSpPr/>
      </xdr:nvCxnSpPr>
      <xdr:spPr>
        <a:xfrm>
          <a:off x="3238500" y="3695700"/>
          <a:ext cx="0" cy="9455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27</xdr:row>
      <xdr:rowOff>9525</xdr:rowOff>
    </xdr:from>
    <xdr:to>
      <xdr:col>4</xdr:col>
      <xdr:colOff>0</xdr:colOff>
      <xdr:row>29</xdr:row>
      <xdr:rowOff>183525</xdr:rowOff>
    </xdr:to>
    <xdr:cxnSp macro="">
      <xdr:nvCxnSpPr>
        <xdr:cNvPr id="6" name="Conector de seta reta 5"/>
        <xdr:cNvCxnSpPr/>
      </xdr:nvCxnSpPr>
      <xdr:spPr>
        <a:xfrm>
          <a:off x="3238500" y="4857750"/>
          <a:ext cx="0" cy="9455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31</xdr:row>
      <xdr:rowOff>0</xdr:rowOff>
    </xdr:from>
    <xdr:to>
      <xdr:col>4</xdr:col>
      <xdr:colOff>0</xdr:colOff>
      <xdr:row>33</xdr:row>
      <xdr:rowOff>174000</xdr:rowOff>
    </xdr:to>
    <xdr:cxnSp macro="">
      <xdr:nvCxnSpPr>
        <xdr:cNvPr id="7" name="Conector de seta reta 6"/>
        <xdr:cNvCxnSpPr/>
      </xdr:nvCxnSpPr>
      <xdr:spPr>
        <a:xfrm>
          <a:off x="3238500" y="6010275"/>
          <a:ext cx="0" cy="9455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35</xdr:row>
      <xdr:rowOff>9524</xdr:rowOff>
    </xdr:from>
    <xdr:to>
      <xdr:col>4</xdr:col>
      <xdr:colOff>9525</xdr:colOff>
      <xdr:row>37</xdr:row>
      <xdr:rowOff>178499</xdr:rowOff>
    </xdr:to>
    <xdr:cxnSp macro="">
      <xdr:nvCxnSpPr>
        <xdr:cNvPr id="8" name="Conector de seta reta 7"/>
        <xdr:cNvCxnSpPr/>
      </xdr:nvCxnSpPr>
      <xdr:spPr>
        <a:xfrm>
          <a:off x="3248025" y="7181849"/>
          <a:ext cx="0" cy="15120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39</xdr:row>
      <xdr:rowOff>9525</xdr:rowOff>
    </xdr:from>
    <xdr:to>
      <xdr:col>4</xdr:col>
      <xdr:colOff>9525</xdr:colOff>
      <xdr:row>42</xdr:row>
      <xdr:rowOff>4500</xdr:rowOff>
    </xdr:to>
    <xdr:cxnSp macro="">
      <xdr:nvCxnSpPr>
        <xdr:cNvPr id="9" name="Conector de seta reta 8"/>
        <xdr:cNvCxnSpPr/>
      </xdr:nvCxnSpPr>
      <xdr:spPr>
        <a:xfrm>
          <a:off x="3248025" y="7010400"/>
          <a:ext cx="0" cy="5760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971550</xdr:colOff>
      <xdr:row>7</xdr:row>
      <xdr:rowOff>9525</xdr:rowOff>
    </xdr:from>
    <xdr:to>
      <xdr:col>3</xdr:col>
      <xdr:colOff>971550</xdr:colOff>
      <xdr:row>9</xdr:row>
      <xdr:rowOff>168525</xdr:rowOff>
    </xdr:to>
    <xdr:cxnSp macro="">
      <xdr:nvCxnSpPr>
        <xdr:cNvPr id="10" name="Conector de seta reta 9"/>
        <xdr:cNvCxnSpPr/>
      </xdr:nvCxnSpPr>
      <xdr:spPr>
        <a:xfrm>
          <a:off x="3228975" y="962025"/>
          <a:ext cx="0" cy="5400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962025</xdr:colOff>
      <xdr:row>3</xdr:row>
      <xdr:rowOff>9525</xdr:rowOff>
    </xdr:from>
    <xdr:to>
      <xdr:col>3</xdr:col>
      <xdr:colOff>962025</xdr:colOff>
      <xdr:row>5</xdr:row>
      <xdr:rowOff>168525</xdr:rowOff>
    </xdr:to>
    <xdr:cxnSp macro="">
      <xdr:nvCxnSpPr>
        <xdr:cNvPr id="11" name="Conector de seta reta 10"/>
        <xdr:cNvCxnSpPr/>
      </xdr:nvCxnSpPr>
      <xdr:spPr>
        <a:xfrm>
          <a:off x="2286000" y="390525"/>
          <a:ext cx="0" cy="5400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9</xdr:row>
      <xdr:rowOff>47625</xdr:rowOff>
    </xdr:from>
    <xdr:to>
      <xdr:col>13</xdr:col>
      <xdr:colOff>457200</xdr:colOff>
      <xdr:row>12</xdr:row>
      <xdr:rowOff>123825</xdr:rowOff>
    </xdr:to>
    <xdr:sp macro="" textlink="">
      <xdr:nvSpPr>
        <xdr:cNvPr id="13" name="Retângulo de cantos arredondados 12"/>
        <xdr:cNvSpPr/>
      </xdr:nvSpPr>
      <xdr:spPr>
        <a:xfrm>
          <a:off x="1228725" y="1762125"/>
          <a:ext cx="7134225" cy="647700"/>
        </a:xfrm>
        <a:prstGeom prst="roundRect">
          <a:avLst/>
        </a:prstGeom>
        <a:noFill/>
        <a:ln w="9525">
          <a:solidFill>
            <a:schemeClr val="tx1">
              <a:lumMod val="65000"/>
              <a:lumOff val="35000"/>
            </a:schemeClr>
          </a:solidFill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2</xdr:col>
      <xdr:colOff>95250</xdr:colOff>
      <xdr:row>13</xdr:row>
      <xdr:rowOff>133350</xdr:rowOff>
    </xdr:from>
    <xdr:to>
      <xdr:col>13</xdr:col>
      <xdr:colOff>457200</xdr:colOff>
      <xdr:row>17</xdr:row>
      <xdr:rowOff>19050</xdr:rowOff>
    </xdr:to>
    <xdr:sp macro="" textlink="">
      <xdr:nvSpPr>
        <xdr:cNvPr id="14" name="Retângulo de cantos arredondados 13"/>
        <xdr:cNvSpPr/>
      </xdr:nvSpPr>
      <xdr:spPr>
        <a:xfrm>
          <a:off x="1228725" y="2609850"/>
          <a:ext cx="7134225" cy="647700"/>
        </a:xfrm>
        <a:prstGeom prst="roundRect">
          <a:avLst/>
        </a:prstGeom>
        <a:noFill/>
        <a:ln w="9525">
          <a:solidFill>
            <a:schemeClr val="tx1">
              <a:lumMod val="65000"/>
              <a:lumOff val="35000"/>
            </a:schemeClr>
          </a:solidFill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2</xdr:col>
      <xdr:colOff>95250</xdr:colOff>
      <xdr:row>17</xdr:row>
      <xdr:rowOff>152400</xdr:rowOff>
    </xdr:from>
    <xdr:to>
      <xdr:col>13</xdr:col>
      <xdr:colOff>457200</xdr:colOff>
      <xdr:row>21</xdr:row>
      <xdr:rowOff>38100</xdr:rowOff>
    </xdr:to>
    <xdr:sp macro="" textlink="">
      <xdr:nvSpPr>
        <xdr:cNvPr id="15" name="Retângulo de cantos arredondados 14"/>
        <xdr:cNvSpPr/>
      </xdr:nvSpPr>
      <xdr:spPr>
        <a:xfrm>
          <a:off x="1228725" y="3390900"/>
          <a:ext cx="7134225" cy="647700"/>
        </a:xfrm>
        <a:prstGeom prst="roundRect">
          <a:avLst/>
        </a:prstGeom>
        <a:noFill/>
        <a:ln w="9525">
          <a:solidFill>
            <a:schemeClr val="tx1">
              <a:lumMod val="65000"/>
              <a:lumOff val="35000"/>
            </a:schemeClr>
          </a:solidFill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2</xdr:col>
      <xdr:colOff>123825</xdr:colOff>
      <xdr:row>25</xdr:row>
      <xdr:rowOff>0</xdr:rowOff>
    </xdr:from>
    <xdr:to>
      <xdr:col>16</xdr:col>
      <xdr:colOff>247650</xdr:colOff>
      <xdr:row>28</xdr:row>
      <xdr:rowOff>76200</xdr:rowOff>
    </xdr:to>
    <xdr:sp macro="" textlink="">
      <xdr:nvSpPr>
        <xdr:cNvPr id="16" name="Retângulo de cantos arredondados 15"/>
        <xdr:cNvSpPr/>
      </xdr:nvSpPr>
      <xdr:spPr>
        <a:xfrm>
          <a:off x="1257300" y="4762500"/>
          <a:ext cx="8724900" cy="647700"/>
        </a:xfrm>
        <a:prstGeom prst="roundRect">
          <a:avLst/>
        </a:prstGeom>
        <a:noFill/>
        <a:ln w="9525">
          <a:solidFill>
            <a:schemeClr val="tx1">
              <a:lumMod val="65000"/>
              <a:lumOff val="35000"/>
            </a:schemeClr>
          </a:solidFill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2</xdr:col>
      <xdr:colOff>114300</xdr:colOff>
      <xdr:row>29</xdr:row>
      <xdr:rowOff>133350</xdr:rowOff>
    </xdr:from>
    <xdr:to>
      <xdr:col>13</xdr:col>
      <xdr:colOff>476250</xdr:colOff>
      <xdr:row>33</xdr:row>
      <xdr:rowOff>19050</xdr:rowOff>
    </xdr:to>
    <xdr:sp macro="" textlink="">
      <xdr:nvSpPr>
        <xdr:cNvPr id="17" name="Retângulo de cantos arredondados 16"/>
        <xdr:cNvSpPr/>
      </xdr:nvSpPr>
      <xdr:spPr>
        <a:xfrm>
          <a:off x="1247775" y="5657850"/>
          <a:ext cx="7134225" cy="647700"/>
        </a:xfrm>
        <a:prstGeom prst="roundRect">
          <a:avLst/>
        </a:prstGeom>
        <a:noFill/>
        <a:ln w="9525">
          <a:solidFill>
            <a:schemeClr val="tx1">
              <a:lumMod val="65000"/>
              <a:lumOff val="35000"/>
            </a:schemeClr>
          </a:solidFill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2</xdr:col>
      <xdr:colOff>104775</xdr:colOff>
      <xdr:row>33</xdr:row>
      <xdr:rowOff>85725</xdr:rowOff>
    </xdr:from>
    <xdr:to>
      <xdr:col>13</xdr:col>
      <xdr:colOff>466725</xdr:colOff>
      <xdr:row>37</xdr:row>
      <xdr:rowOff>47625</xdr:rowOff>
    </xdr:to>
    <xdr:sp macro="" textlink="">
      <xdr:nvSpPr>
        <xdr:cNvPr id="18" name="Retângulo de cantos arredondados 17"/>
        <xdr:cNvSpPr/>
      </xdr:nvSpPr>
      <xdr:spPr>
        <a:xfrm>
          <a:off x="1238250" y="6372225"/>
          <a:ext cx="7134225" cy="723900"/>
        </a:xfrm>
        <a:prstGeom prst="roundRect">
          <a:avLst/>
        </a:prstGeom>
        <a:noFill/>
        <a:ln w="9525">
          <a:solidFill>
            <a:schemeClr val="tx1">
              <a:lumMod val="65000"/>
              <a:lumOff val="35000"/>
            </a:schemeClr>
          </a:solidFill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2</xdr:col>
      <xdr:colOff>114300</xdr:colOff>
      <xdr:row>37</xdr:row>
      <xdr:rowOff>133350</xdr:rowOff>
    </xdr:from>
    <xdr:to>
      <xdr:col>13</xdr:col>
      <xdr:colOff>476250</xdr:colOff>
      <xdr:row>41</xdr:row>
      <xdr:rowOff>19050</xdr:rowOff>
    </xdr:to>
    <xdr:sp macro="" textlink="">
      <xdr:nvSpPr>
        <xdr:cNvPr id="19" name="Retângulo de cantos arredondados 18"/>
        <xdr:cNvSpPr/>
      </xdr:nvSpPr>
      <xdr:spPr>
        <a:xfrm>
          <a:off x="1247775" y="7181850"/>
          <a:ext cx="7134225" cy="647700"/>
        </a:xfrm>
        <a:prstGeom prst="roundRect">
          <a:avLst/>
        </a:prstGeom>
        <a:noFill/>
        <a:ln w="9525">
          <a:solidFill>
            <a:schemeClr val="tx1">
              <a:lumMod val="65000"/>
              <a:lumOff val="35000"/>
            </a:schemeClr>
          </a:solidFill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2</xdr:col>
      <xdr:colOff>104775</xdr:colOff>
      <xdr:row>41</xdr:row>
      <xdr:rowOff>123825</xdr:rowOff>
    </xdr:from>
    <xdr:to>
      <xdr:col>13</xdr:col>
      <xdr:colOff>466725</xdr:colOff>
      <xdr:row>43</xdr:row>
      <xdr:rowOff>104775</xdr:rowOff>
    </xdr:to>
    <xdr:sp macro="" textlink="">
      <xdr:nvSpPr>
        <xdr:cNvPr id="20" name="Retângulo de cantos arredondados 19"/>
        <xdr:cNvSpPr/>
      </xdr:nvSpPr>
      <xdr:spPr>
        <a:xfrm>
          <a:off x="1238250" y="7934325"/>
          <a:ext cx="7134225" cy="361950"/>
        </a:xfrm>
        <a:prstGeom prst="roundRect">
          <a:avLst/>
        </a:prstGeom>
        <a:noFill/>
        <a:ln w="9525">
          <a:solidFill>
            <a:schemeClr val="tx1">
              <a:lumMod val="65000"/>
              <a:lumOff val="35000"/>
            </a:schemeClr>
          </a:solidFill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T21"/>
  <sheetViews>
    <sheetView showGridLines="0" workbookViewId="0">
      <selection activeCell="J2" sqref="J2:K16"/>
    </sheetView>
  </sheetViews>
  <sheetFormatPr defaultRowHeight="15"/>
  <cols>
    <col min="1" max="1" width="8.5703125" style="1" customWidth="1"/>
    <col min="2" max="3" width="9.140625" style="1"/>
    <col min="4" max="4" width="4.7109375" style="1" customWidth="1"/>
    <col min="5" max="6" width="2" style="1" bestFit="1" customWidth="1"/>
    <col min="7" max="7" width="7" style="1" bestFit="1" customWidth="1"/>
    <col min="8" max="8" width="9.140625" style="1"/>
    <col min="9" max="9" width="7.140625" style="1" bestFit="1" customWidth="1"/>
    <col min="10" max="10" width="6.5703125" style="1" bestFit="1" customWidth="1"/>
    <col min="11" max="11" width="8" bestFit="1" customWidth="1"/>
    <col min="12" max="13" width="8.28515625" bestFit="1" customWidth="1"/>
    <col min="14" max="14" width="5.140625" bestFit="1" customWidth="1"/>
    <col min="15" max="15" width="7.5703125" style="1" bestFit="1" customWidth="1"/>
    <col min="16" max="16" width="19.7109375" customWidth="1"/>
    <col min="17" max="17" width="19" bestFit="1" customWidth="1"/>
    <col min="18" max="18" width="5.5703125" bestFit="1" customWidth="1"/>
    <col min="19" max="19" width="6.5703125" style="1" bestFit="1" customWidth="1"/>
    <col min="20" max="20" width="15.5703125" bestFit="1" customWidth="1"/>
  </cols>
  <sheetData>
    <row r="1" spans="1:20" ht="18.75" customHeight="1" thickBot="1">
      <c r="A1" s="87" t="s">
        <v>97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8"/>
    </row>
    <row r="2" spans="1:20" s="36" customFormat="1" ht="33.75" thickBot="1">
      <c r="A2" s="43" t="s">
        <v>0</v>
      </c>
      <c r="B2" s="43" t="s">
        <v>1</v>
      </c>
      <c r="C2" s="44" t="s">
        <v>0</v>
      </c>
      <c r="D2" s="45" t="s">
        <v>28</v>
      </c>
      <c r="E2" s="43"/>
      <c r="F2" s="43"/>
      <c r="G2" s="46" t="s">
        <v>33</v>
      </c>
      <c r="H2" s="46" t="s">
        <v>29</v>
      </c>
      <c r="I2" s="46" t="s">
        <v>30</v>
      </c>
      <c r="J2" s="46" t="s">
        <v>22</v>
      </c>
      <c r="K2" s="46" t="s">
        <v>23</v>
      </c>
      <c r="L2" s="46" t="s">
        <v>24</v>
      </c>
      <c r="M2" s="46" t="s">
        <v>25</v>
      </c>
      <c r="N2" s="46" t="s">
        <v>26</v>
      </c>
      <c r="O2" s="46" t="s">
        <v>31</v>
      </c>
      <c r="P2" s="46" t="s">
        <v>19</v>
      </c>
      <c r="Q2" s="46" t="s">
        <v>20</v>
      </c>
      <c r="R2" s="46" t="s">
        <v>27</v>
      </c>
      <c r="S2" s="46" t="s">
        <v>57</v>
      </c>
      <c r="T2" s="46" t="s">
        <v>21</v>
      </c>
    </row>
    <row r="3" spans="1:20">
      <c r="A3" s="37">
        <v>1</v>
      </c>
      <c r="B3" s="38" t="s">
        <v>2</v>
      </c>
      <c r="C3" s="10">
        <v>1</v>
      </c>
      <c r="D3" s="11">
        <v>132</v>
      </c>
      <c r="E3" s="12">
        <v>1</v>
      </c>
      <c r="F3" s="12">
        <v>1</v>
      </c>
      <c r="G3" s="12">
        <v>3</v>
      </c>
      <c r="H3" s="13">
        <v>1.06</v>
      </c>
      <c r="I3" s="14">
        <v>0</v>
      </c>
      <c r="J3" s="47">
        <v>0</v>
      </c>
      <c r="K3" s="65">
        <v>0</v>
      </c>
      <c r="L3" s="14">
        <v>232.39</v>
      </c>
      <c r="M3" s="14">
        <v>-16.55</v>
      </c>
      <c r="N3" s="14">
        <v>0</v>
      </c>
      <c r="O3" s="13">
        <v>1.06</v>
      </c>
      <c r="P3" s="14">
        <v>0</v>
      </c>
      <c r="Q3" s="14">
        <v>0</v>
      </c>
      <c r="R3" s="15">
        <v>0</v>
      </c>
      <c r="S3" s="13">
        <v>0</v>
      </c>
      <c r="T3" s="16">
        <v>0</v>
      </c>
    </row>
    <row r="4" spans="1:20">
      <c r="A4" s="37">
        <v>2</v>
      </c>
      <c r="B4" s="38" t="s">
        <v>3</v>
      </c>
      <c r="C4" s="17">
        <v>2</v>
      </c>
      <c r="D4" s="9">
        <v>132</v>
      </c>
      <c r="E4" s="2">
        <v>1</v>
      </c>
      <c r="F4" s="2">
        <v>1</v>
      </c>
      <c r="G4" s="2">
        <v>2</v>
      </c>
      <c r="H4" s="3">
        <v>1.0449999999999999</v>
      </c>
      <c r="I4" s="4">
        <v>-4.9800000000000004</v>
      </c>
      <c r="J4" s="48">
        <v>21.7</v>
      </c>
      <c r="K4" s="66">
        <v>12.7</v>
      </c>
      <c r="L4" s="4">
        <v>40</v>
      </c>
      <c r="M4" s="4">
        <v>43.56</v>
      </c>
      <c r="N4" s="4">
        <v>0</v>
      </c>
      <c r="O4" s="3">
        <v>1.0449999999999999</v>
      </c>
      <c r="P4" s="4">
        <v>50</v>
      </c>
      <c r="Q4" s="4">
        <v>-40</v>
      </c>
      <c r="R4" s="5">
        <v>0</v>
      </c>
      <c r="S4" s="3">
        <v>0</v>
      </c>
      <c r="T4" s="18">
        <v>0</v>
      </c>
    </row>
    <row r="5" spans="1:20">
      <c r="A5" s="37">
        <v>3</v>
      </c>
      <c r="B5" s="38" t="s">
        <v>4</v>
      </c>
      <c r="C5" s="17">
        <v>3</v>
      </c>
      <c r="D5" s="9">
        <v>132</v>
      </c>
      <c r="E5" s="2">
        <v>1</v>
      </c>
      <c r="F5" s="2">
        <v>1</v>
      </c>
      <c r="G5" s="2">
        <v>2</v>
      </c>
      <c r="H5" s="3">
        <v>1.01</v>
      </c>
      <c r="I5" s="4">
        <v>-12.73</v>
      </c>
      <c r="J5" s="48">
        <v>94.2</v>
      </c>
      <c r="K5" s="66">
        <v>19</v>
      </c>
      <c r="L5" s="4">
        <v>0</v>
      </c>
      <c r="M5" s="4">
        <v>25.08</v>
      </c>
      <c r="N5" s="4">
        <v>0</v>
      </c>
      <c r="O5" s="3">
        <v>1.01</v>
      </c>
      <c r="P5" s="4">
        <v>40</v>
      </c>
      <c r="Q5" s="4">
        <v>0</v>
      </c>
      <c r="R5" s="5">
        <v>0</v>
      </c>
      <c r="S5" s="3">
        <v>0</v>
      </c>
      <c r="T5" s="18">
        <v>0</v>
      </c>
    </row>
    <row r="6" spans="1:20">
      <c r="A6" s="37">
        <v>4</v>
      </c>
      <c r="B6" s="38" t="s">
        <v>5</v>
      </c>
      <c r="C6" s="17">
        <v>4</v>
      </c>
      <c r="D6" s="9">
        <v>132</v>
      </c>
      <c r="E6" s="2">
        <v>1</v>
      </c>
      <c r="F6" s="2">
        <v>1</v>
      </c>
      <c r="G6" s="2">
        <v>0</v>
      </c>
      <c r="H6" s="3">
        <v>1.018</v>
      </c>
      <c r="I6" s="4">
        <v>-10.31</v>
      </c>
      <c r="J6" s="48">
        <v>47.8</v>
      </c>
      <c r="K6" s="66">
        <v>-3.9</v>
      </c>
      <c r="L6" s="4">
        <v>0</v>
      </c>
      <c r="M6" s="4">
        <v>0</v>
      </c>
      <c r="N6" s="4">
        <v>0</v>
      </c>
      <c r="O6" s="3">
        <v>0</v>
      </c>
      <c r="P6" s="4">
        <v>0</v>
      </c>
      <c r="Q6" s="4">
        <v>0</v>
      </c>
      <c r="R6" s="5">
        <v>0</v>
      </c>
      <c r="S6" s="3">
        <v>0</v>
      </c>
      <c r="T6" s="18">
        <v>0</v>
      </c>
    </row>
    <row r="7" spans="1:20">
      <c r="A7" s="37">
        <v>5</v>
      </c>
      <c r="B7" s="38" t="s">
        <v>6</v>
      </c>
      <c r="C7" s="17">
        <v>5</v>
      </c>
      <c r="D7" s="9">
        <v>132</v>
      </c>
      <c r="E7" s="2">
        <v>1</v>
      </c>
      <c r="F7" s="2">
        <v>1</v>
      </c>
      <c r="G7" s="2">
        <v>0</v>
      </c>
      <c r="H7" s="3">
        <v>1.02</v>
      </c>
      <c r="I7" s="4">
        <v>-8.77</v>
      </c>
      <c r="J7" s="48">
        <v>7.6</v>
      </c>
      <c r="K7" s="66">
        <v>1.6</v>
      </c>
      <c r="L7" s="4">
        <v>0</v>
      </c>
      <c r="M7" s="4">
        <v>0</v>
      </c>
      <c r="N7" s="4">
        <v>0</v>
      </c>
      <c r="O7" s="3">
        <v>0</v>
      </c>
      <c r="P7" s="4">
        <v>0</v>
      </c>
      <c r="Q7" s="4">
        <v>0</v>
      </c>
      <c r="R7" s="5">
        <v>0</v>
      </c>
      <c r="S7" s="3">
        <v>0</v>
      </c>
      <c r="T7" s="18">
        <v>0</v>
      </c>
    </row>
    <row r="8" spans="1:20">
      <c r="A8" s="37">
        <v>6</v>
      </c>
      <c r="B8" s="38" t="s">
        <v>7</v>
      </c>
      <c r="C8" s="17">
        <v>6</v>
      </c>
      <c r="D8" s="9">
        <v>33</v>
      </c>
      <c r="E8" s="2">
        <v>1</v>
      </c>
      <c r="F8" s="2">
        <v>1</v>
      </c>
      <c r="G8" s="2">
        <v>2</v>
      </c>
      <c r="H8" s="3">
        <v>1.07</v>
      </c>
      <c r="I8" s="4">
        <v>-14.22</v>
      </c>
      <c r="J8" s="48">
        <v>11.2</v>
      </c>
      <c r="K8" s="66">
        <v>7.5</v>
      </c>
      <c r="L8" s="4">
        <v>0</v>
      </c>
      <c r="M8" s="4">
        <v>12.73</v>
      </c>
      <c r="N8" s="4">
        <v>0</v>
      </c>
      <c r="O8" s="3">
        <v>1.07</v>
      </c>
      <c r="P8" s="4">
        <v>24</v>
      </c>
      <c r="Q8" s="4">
        <v>-6</v>
      </c>
      <c r="R8" s="5">
        <v>0</v>
      </c>
      <c r="S8" s="3">
        <v>0</v>
      </c>
      <c r="T8" s="18">
        <v>0</v>
      </c>
    </row>
    <row r="9" spans="1:20">
      <c r="A9" s="37">
        <v>7</v>
      </c>
      <c r="B9" s="38" t="s">
        <v>8</v>
      </c>
      <c r="C9" s="17">
        <v>7</v>
      </c>
      <c r="D9" s="9">
        <v>1</v>
      </c>
      <c r="E9" s="2">
        <v>1</v>
      </c>
      <c r="F9" s="2">
        <v>1</v>
      </c>
      <c r="G9" s="2">
        <v>0</v>
      </c>
      <c r="H9" s="3">
        <v>1.0620000000000001</v>
      </c>
      <c r="I9" s="4">
        <v>-13.36</v>
      </c>
      <c r="J9" s="48">
        <v>0</v>
      </c>
      <c r="K9" s="66">
        <v>0</v>
      </c>
      <c r="L9" s="4">
        <v>0</v>
      </c>
      <c r="M9" s="4">
        <v>0</v>
      </c>
      <c r="N9" s="4">
        <v>0</v>
      </c>
      <c r="O9" s="3">
        <v>0</v>
      </c>
      <c r="P9" s="4">
        <v>0</v>
      </c>
      <c r="Q9" s="4">
        <v>0</v>
      </c>
      <c r="R9" s="5">
        <v>0</v>
      </c>
      <c r="S9" s="3">
        <v>0</v>
      </c>
      <c r="T9" s="18">
        <v>0</v>
      </c>
    </row>
    <row r="10" spans="1:20">
      <c r="A10" s="37">
        <v>8</v>
      </c>
      <c r="B10" s="38" t="s">
        <v>9</v>
      </c>
      <c r="C10" s="17">
        <v>8</v>
      </c>
      <c r="D10" s="9">
        <v>11</v>
      </c>
      <c r="E10" s="2">
        <v>1</v>
      </c>
      <c r="F10" s="2">
        <v>1</v>
      </c>
      <c r="G10" s="2">
        <v>2</v>
      </c>
      <c r="H10" s="3">
        <v>1.0900000000000001</v>
      </c>
      <c r="I10" s="4">
        <v>-13.36</v>
      </c>
      <c r="J10" s="48">
        <v>0</v>
      </c>
      <c r="K10" s="66">
        <v>0</v>
      </c>
      <c r="L10" s="4">
        <v>0</v>
      </c>
      <c r="M10" s="4">
        <v>17.62</v>
      </c>
      <c r="N10" s="4">
        <v>0</v>
      </c>
      <c r="O10" s="3">
        <v>1.0900000000000001</v>
      </c>
      <c r="P10" s="4">
        <v>24</v>
      </c>
      <c r="Q10" s="4">
        <v>-6</v>
      </c>
      <c r="R10" s="5">
        <v>0</v>
      </c>
      <c r="S10" s="3">
        <v>0</v>
      </c>
      <c r="T10" s="18">
        <v>0</v>
      </c>
    </row>
    <row r="11" spans="1:20">
      <c r="A11" s="37">
        <v>9</v>
      </c>
      <c r="B11" s="38" t="s">
        <v>10</v>
      </c>
      <c r="C11" s="17">
        <v>9</v>
      </c>
      <c r="D11" s="9">
        <v>33</v>
      </c>
      <c r="E11" s="2">
        <v>1</v>
      </c>
      <c r="F11" s="2">
        <v>1</v>
      </c>
      <c r="G11" s="2">
        <v>0</v>
      </c>
      <c r="H11" s="3">
        <v>1.056</v>
      </c>
      <c r="I11" s="4">
        <v>-14.94</v>
      </c>
      <c r="J11" s="48">
        <v>29.5</v>
      </c>
      <c r="K11" s="66">
        <v>16.600000000000001</v>
      </c>
      <c r="L11" s="4">
        <v>0</v>
      </c>
      <c r="M11" s="4">
        <v>0</v>
      </c>
      <c r="N11" s="4">
        <v>0</v>
      </c>
      <c r="O11" s="3">
        <v>0</v>
      </c>
      <c r="P11" s="4">
        <v>0</v>
      </c>
      <c r="Q11" s="4">
        <v>0</v>
      </c>
      <c r="R11" s="5">
        <v>0</v>
      </c>
      <c r="S11" s="3">
        <v>0.19</v>
      </c>
      <c r="T11" s="18">
        <v>0</v>
      </c>
    </row>
    <row r="12" spans="1:20">
      <c r="A12" s="37">
        <v>10</v>
      </c>
      <c r="B12" s="38" t="s">
        <v>11</v>
      </c>
      <c r="C12" s="17">
        <v>10</v>
      </c>
      <c r="D12" s="9">
        <v>33</v>
      </c>
      <c r="E12" s="2">
        <v>1</v>
      </c>
      <c r="F12" s="2">
        <v>1</v>
      </c>
      <c r="G12" s="2">
        <v>0</v>
      </c>
      <c r="H12" s="3">
        <v>1.0509999999999999</v>
      </c>
      <c r="I12" s="4">
        <v>-15.1</v>
      </c>
      <c r="J12" s="48">
        <v>9</v>
      </c>
      <c r="K12" s="66">
        <v>5.8</v>
      </c>
      <c r="L12" s="4">
        <v>0</v>
      </c>
      <c r="M12" s="4">
        <v>0</v>
      </c>
      <c r="N12" s="4">
        <v>0</v>
      </c>
      <c r="O12" s="3">
        <v>0</v>
      </c>
      <c r="P12" s="4">
        <v>0</v>
      </c>
      <c r="Q12" s="4">
        <v>0</v>
      </c>
      <c r="R12" s="5">
        <v>0</v>
      </c>
      <c r="S12" s="3">
        <v>0</v>
      </c>
      <c r="T12" s="18">
        <v>0</v>
      </c>
    </row>
    <row r="13" spans="1:20">
      <c r="A13" s="37">
        <v>11</v>
      </c>
      <c r="B13" s="38" t="s">
        <v>12</v>
      </c>
      <c r="C13" s="17">
        <v>11</v>
      </c>
      <c r="D13" s="9">
        <v>33</v>
      </c>
      <c r="E13" s="2">
        <v>1</v>
      </c>
      <c r="F13" s="2">
        <v>1</v>
      </c>
      <c r="G13" s="2">
        <v>0</v>
      </c>
      <c r="H13" s="3">
        <v>1.0569999999999999</v>
      </c>
      <c r="I13" s="4">
        <v>-14.79</v>
      </c>
      <c r="J13" s="48">
        <v>3.5</v>
      </c>
      <c r="K13" s="66">
        <v>1.8</v>
      </c>
      <c r="L13" s="4">
        <v>0</v>
      </c>
      <c r="M13" s="4">
        <v>0</v>
      </c>
      <c r="N13" s="4">
        <v>0</v>
      </c>
      <c r="O13" s="3">
        <v>0</v>
      </c>
      <c r="P13" s="4">
        <v>0</v>
      </c>
      <c r="Q13" s="4">
        <v>0</v>
      </c>
      <c r="R13" s="5">
        <v>0</v>
      </c>
      <c r="S13" s="3">
        <v>0</v>
      </c>
      <c r="T13" s="18">
        <v>0</v>
      </c>
    </row>
    <row r="14" spans="1:20">
      <c r="A14" s="37">
        <v>12</v>
      </c>
      <c r="B14" s="38" t="s">
        <v>13</v>
      </c>
      <c r="C14" s="17">
        <v>12</v>
      </c>
      <c r="D14" s="9">
        <v>33</v>
      </c>
      <c r="E14" s="2">
        <v>1</v>
      </c>
      <c r="F14" s="2">
        <v>1</v>
      </c>
      <c r="G14" s="2">
        <v>0</v>
      </c>
      <c r="H14" s="3">
        <v>1.0549999999999999</v>
      </c>
      <c r="I14" s="4">
        <v>-15.08</v>
      </c>
      <c r="J14" s="48">
        <v>6.1</v>
      </c>
      <c r="K14" s="66">
        <v>1.6</v>
      </c>
      <c r="L14" s="4">
        <v>0</v>
      </c>
      <c r="M14" s="4">
        <v>0</v>
      </c>
      <c r="N14" s="4">
        <v>0</v>
      </c>
      <c r="O14" s="3">
        <v>0</v>
      </c>
      <c r="P14" s="4">
        <v>0</v>
      </c>
      <c r="Q14" s="4">
        <v>0</v>
      </c>
      <c r="R14" s="5">
        <v>0</v>
      </c>
      <c r="S14" s="3">
        <v>0</v>
      </c>
      <c r="T14" s="18">
        <v>0</v>
      </c>
    </row>
    <row r="15" spans="1:20">
      <c r="A15" s="37">
        <v>13</v>
      </c>
      <c r="B15" s="38" t="s">
        <v>14</v>
      </c>
      <c r="C15" s="17">
        <v>13</v>
      </c>
      <c r="D15" s="9">
        <v>33</v>
      </c>
      <c r="E15" s="2">
        <v>1</v>
      </c>
      <c r="F15" s="2">
        <v>1</v>
      </c>
      <c r="G15" s="2">
        <v>0</v>
      </c>
      <c r="H15" s="3">
        <v>1.05</v>
      </c>
      <c r="I15" s="4">
        <v>-15.16</v>
      </c>
      <c r="J15" s="48">
        <v>13.5</v>
      </c>
      <c r="K15" s="66">
        <v>5.8</v>
      </c>
      <c r="L15" s="4">
        <v>0</v>
      </c>
      <c r="M15" s="4">
        <v>0</v>
      </c>
      <c r="N15" s="4">
        <v>0</v>
      </c>
      <c r="O15" s="3">
        <v>0</v>
      </c>
      <c r="P15" s="4">
        <v>0</v>
      </c>
      <c r="Q15" s="4">
        <v>0</v>
      </c>
      <c r="R15" s="5">
        <v>0</v>
      </c>
      <c r="S15" s="3">
        <v>0</v>
      </c>
      <c r="T15" s="18">
        <v>0</v>
      </c>
    </row>
    <row r="16" spans="1:20" ht="15.75" thickBot="1">
      <c r="A16" s="37">
        <v>14</v>
      </c>
      <c r="B16" s="38" t="s">
        <v>15</v>
      </c>
      <c r="C16" s="19">
        <v>14</v>
      </c>
      <c r="D16" s="20">
        <v>33</v>
      </c>
      <c r="E16" s="21">
        <v>1</v>
      </c>
      <c r="F16" s="21">
        <v>1</v>
      </c>
      <c r="G16" s="21">
        <v>0</v>
      </c>
      <c r="H16" s="22">
        <v>1.036</v>
      </c>
      <c r="I16" s="23">
        <v>-16.03</v>
      </c>
      <c r="J16" s="49">
        <v>14.9</v>
      </c>
      <c r="K16" s="67">
        <v>5</v>
      </c>
      <c r="L16" s="23">
        <v>0</v>
      </c>
      <c r="M16" s="23">
        <v>0</v>
      </c>
      <c r="N16" s="23">
        <v>0</v>
      </c>
      <c r="O16" s="22">
        <v>0</v>
      </c>
      <c r="P16" s="23">
        <v>0</v>
      </c>
      <c r="Q16" s="23">
        <v>0</v>
      </c>
      <c r="R16" s="24">
        <v>0</v>
      </c>
      <c r="S16" s="22">
        <v>0</v>
      </c>
      <c r="T16" s="25">
        <v>0</v>
      </c>
    </row>
    <row r="18" spans="1:13">
      <c r="A18" s="8" t="s">
        <v>35</v>
      </c>
      <c r="B18" s="40">
        <v>0</v>
      </c>
      <c r="C18" s="82" t="s">
        <v>16</v>
      </c>
      <c r="D18" s="82"/>
      <c r="E18" s="82"/>
      <c r="F18" s="82"/>
      <c r="G18" s="83"/>
      <c r="J18" s="64">
        <f>SUM(J3:J16)</f>
        <v>258.99999999999994</v>
      </c>
      <c r="K18" s="64">
        <f>SUM(K3:K16)</f>
        <v>73.5</v>
      </c>
      <c r="L18" s="64">
        <f>SUM(L3:L16)</f>
        <v>272.39</v>
      </c>
      <c r="M18" s="64">
        <f>SUM(M3:M16)</f>
        <v>82.440000000000012</v>
      </c>
    </row>
    <row r="19" spans="1:13" ht="32.25" customHeight="1">
      <c r="B19" s="41">
        <v>1</v>
      </c>
      <c r="C19" s="85" t="s">
        <v>17</v>
      </c>
      <c r="D19" s="86"/>
      <c r="E19" s="86"/>
      <c r="F19" s="86"/>
      <c r="G19" s="86"/>
      <c r="H19" s="39"/>
    </row>
    <row r="20" spans="1:13">
      <c r="B20" s="40">
        <v>2</v>
      </c>
      <c r="C20" s="82" t="s">
        <v>18</v>
      </c>
      <c r="D20" s="82"/>
      <c r="E20" s="82"/>
      <c r="F20" s="82"/>
      <c r="G20" s="83"/>
    </row>
    <row r="21" spans="1:13">
      <c r="B21" s="40">
        <v>3</v>
      </c>
      <c r="C21" s="84" t="s">
        <v>32</v>
      </c>
      <c r="D21" s="82"/>
      <c r="E21" s="82"/>
      <c r="F21" s="82"/>
      <c r="G21" s="83"/>
    </row>
  </sheetData>
  <mergeCells count="5">
    <mergeCell ref="C20:G20"/>
    <mergeCell ref="C21:G21"/>
    <mergeCell ref="C19:G19"/>
    <mergeCell ref="C18:G18"/>
    <mergeCell ref="A1:T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1:U22"/>
  <sheetViews>
    <sheetView showGridLines="0" workbookViewId="0">
      <selection activeCell="S10" sqref="S10"/>
    </sheetView>
  </sheetViews>
  <sheetFormatPr defaultRowHeight="15"/>
  <cols>
    <col min="1" max="1" width="9.28515625" style="1" customWidth="1"/>
    <col min="2" max="2" width="10.28515625" style="1" customWidth="1"/>
    <col min="3" max="3" width="10.42578125" style="1" bestFit="1" customWidth="1"/>
    <col min="4" max="4" width="10.7109375" style="1" bestFit="1" customWidth="1"/>
    <col min="5" max="5" width="13.28515625" style="1" bestFit="1" customWidth="1"/>
    <col min="6" max="6" width="10.140625" style="1" bestFit="1" customWidth="1"/>
    <col min="7" max="8" width="9.140625" style="1"/>
    <col min="9" max="9" width="14.7109375" style="1" customWidth="1"/>
    <col min="10" max="12" width="11" bestFit="1" customWidth="1"/>
    <col min="13" max="13" width="15.140625" bestFit="1" customWidth="1"/>
    <col min="14" max="14" width="10.42578125" bestFit="1" customWidth="1"/>
    <col min="15" max="15" width="16.85546875" bestFit="1" customWidth="1"/>
    <col min="16" max="16" width="13" customWidth="1"/>
    <col min="17" max="17" width="16.28515625" bestFit="1" customWidth="1"/>
    <col min="18" max="18" width="14.28515625" bestFit="1" customWidth="1"/>
    <col min="19" max="19" width="10.42578125" bestFit="1" customWidth="1"/>
    <col min="20" max="20" width="14.42578125" customWidth="1"/>
    <col min="21" max="21" width="15.140625" customWidth="1"/>
  </cols>
  <sheetData>
    <row r="1" spans="1:21" ht="20.25" customHeight="1" thickBot="1">
      <c r="A1" s="89" t="s">
        <v>34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90"/>
    </row>
    <row r="2" spans="1:21" s="36" customFormat="1" ht="60.75" thickBot="1">
      <c r="A2" s="42" t="s">
        <v>36</v>
      </c>
      <c r="B2" s="42" t="s">
        <v>37</v>
      </c>
      <c r="C2" s="50" t="s">
        <v>38</v>
      </c>
      <c r="D2" s="50" t="s">
        <v>39</v>
      </c>
      <c r="E2" s="50" t="s">
        <v>40</v>
      </c>
      <c r="F2" s="50" t="s">
        <v>41</v>
      </c>
      <c r="G2" s="42" t="s">
        <v>42</v>
      </c>
      <c r="H2" s="42" t="s">
        <v>43</v>
      </c>
      <c r="I2" s="42" t="s">
        <v>44</v>
      </c>
      <c r="J2" s="50" t="s">
        <v>45</v>
      </c>
      <c r="K2" s="50" t="s">
        <v>46</v>
      </c>
      <c r="L2" s="50" t="s">
        <v>47</v>
      </c>
      <c r="M2" s="50" t="s">
        <v>48</v>
      </c>
      <c r="N2" s="50" t="s">
        <v>49</v>
      </c>
      <c r="O2" s="42" t="s">
        <v>50</v>
      </c>
      <c r="P2" s="42" t="s">
        <v>51</v>
      </c>
      <c r="Q2" s="51" t="s">
        <v>52</v>
      </c>
      <c r="R2" s="50" t="s">
        <v>53</v>
      </c>
      <c r="S2" s="50" t="s">
        <v>54</v>
      </c>
      <c r="T2" s="42" t="s">
        <v>55</v>
      </c>
      <c r="U2" s="42" t="s">
        <v>56</v>
      </c>
    </row>
    <row r="3" spans="1:21">
      <c r="A3" s="26">
        <v>1</v>
      </c>
      <c r="B3" s="12">
        <v>2</v>
      </c>
      <c r="C3" s="12">
        <v>1</v>
      </c>
      <c r="D3" s="12">
        <v>1</v>
      </c>
      <c r="E3" s="12">
        <v>1</v>
      </c>
      <c r="F3" s="12">
        <v>0</v>
      </c>
      <c r="G3" s="27">
        <v>1.9380000000000001E-2</v>
      </c>
      <c r="H3" s="27">
        <v>5.917E-2</v>
      </c>
      <c r="I3" s="28">
        <v>5.28E-2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3">
        <v>0</v>
      </c>
      <c r="P3" s="14">
        <v>0</v>
      </c>
      <c r="Q3" s="13">
        <v>0</v>
      </c>
      <c r="R3" s="13">
        <v>0</v>
      </c>
      <c r="S3" s="28">
        <v>0</v>
      </c>
      <c r="T3" s="13">
        <v>0</v>
      </c>
      <c r="U3" s="29">
        <v>0</v>
      </c>
    </row>
    <row r="4" spans="1:21">
      <c r="A4" s="30">
        <v>1</v>
      </c>
      <c r="B4" s="2">
        <v>5</v>
      </c>
      <c r="C4" s="2">
        <v>1</v>
      </c>
      <c r="D4" s="2">
        <v>1</v>
      </c>
      <c r="E4" s="2">
        <v>1</v>
      </c>
      <c r="F4" s="2">
        <v>0</v>
      </c>
      <c r="G4" s="6">
        <v>5.4030000000000002E-2</v>
      </c>
      <c r="H4" s="6">
        <v>0.22303999999999999</v>
      </c>
      <c r="I4" s="7">
        <v>4.9200000000000001E-2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3">
        <v>0</v>
      </c>
      <c r="P4" s="4">
        <v>0</v>
      </c>
      <c r="Q4" s="3">
        <v>0</v>
      </c>
      <c r="R4" s="3">
        <v>0</v>
      </c>
      <c r="S4" s="7">
        <v>0</v>
      </c>
      <c r="T4" s="3">
        <v>0</v>
      </c>
      <c r="U4" s="31">
        <v>0</v>
      </c>
    </row>
    <row r="5" spans="1:21">
      <c r="A5" s="30">
        <v>2</v>
      </c>
      <c r="B5" s="2">
        <v>3</v>
      </c>
      <c r="C5" s="2">
        <v>1</v>
      </c>
      <c r="D5" s="2">
        <v>1</v>
      </c>
      <c r="E5" s="2">
        <v>1</v>
      </c>
      <c r="F5" s="2">
        <v>0</v>
      </c>
      <c r="G5" s="6">
        <v>4.6989999999999997E-2</v>
      </c>
      <c r="H5" s="6">
        <v>0.19797000000000001</v>
      </c>
      <c r="I5" s="7">
        <v>4.3799999999999999E-2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3">
        <v>0</v>
      </c>
      <c r="P5" s="4">
        <v>0</v>
      </c>
      <c r="Q5" s="3">
        <v>0</v>
      </c>
      <c r="R5" s="3">
        <v>0</v>
      </c>
      <c r="S5" s="7">
        <v>0</v>
      </c>
      <c r="T5" s="3">
        <v>0</v>
      </c>
      <c r="U5" s="31">
        <v>0</v>
      </c>
    </row>
    <row r="6" spans="1:21">
      <c r="A6" s="30">
        <v>2</v>
      </c>
      <c r="B6" s="2">
        <v>4</v>
      </c>
      <c r="C6" s="2">
        <v>1</v>
      </c>
      <c r="D6" s="2">
        <v>1</v>
      </c>
      <c r="E6" s="2">
        <v>1</v>
      </c>
      <c r="F6" s="2">
        <v>0</v>
      </c>
      <c r="G6" s="6">
        <v>5.8110000000000002E-2</v>
      </c>
      <c r="H6" s="6">
        <v>0.17632</v>
      </c>
      <c r="I6" s="7">
        <v>3.4000000000000002E-2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3">
        <v>0</v>
      </c>
      <c r="P6" s="4">
        <v>0</v>
      </c>
      <c r="Q6" s="3">
        <v>0</v>
      </c>
      <c r="R6" s="3">
        <v>0</v>
      </c>
      <c r="S6" s="7">
        <v>0</v>
      </c>
      <c r="T6" s="3">
        <v>0</v>
      </c>
      <c r="U6" s="31">
        <v>0</v>
      </c>
    </row>
    <row r="7" spans="1:21">
      <c r="A7" s="30">
        <v>2</v>
      </c>
      <c r="B7" s="2">
        <v>5</v>
      </c>
      <c r="C7" s="2">
        <v>1</v>
      </c>
      <c r="D7" s="2">
        <v>1</v>
      </c>
      <c r="E7" s="2">
        <v>1</v>
      </c>
      <c r="F7" s="2">
        <v>0</v>
      </c>
      <c r="G7" s="6">
        <v>5.6950000000000001E-2</v>
      </c>
      <c r="H7" s="6">
        <v>0.17388000000000001</v>
      </c>
      <c r="I7" s="7">
        <v>3.4599999999999999E-2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3">
        <v>0</v>
      </c>
      <c r="P7" s="4">
        <v>0</v>
      </c>
      <c r="Q7" s="3">
        <v>0</v>
      </c>
      <c r="R7" s="3">
        <v>0</v>
      </c>
      <c r="S7" s="7">
        <v>0</v>
      </c>
      <c r="T7" s="3">
        <v>0</v>
      </c>
      <c r="U7" s="31">
        <v>0</v>
      </c>
    </row>
    <row r="8" spans="1:21">
      <c r="A8" s="30">
        <v>3</v>
      </c>
      <c r="B8" s="2">
        <v>4</v>
      </c>
      <c r="C8" s="2">
        <v>1</v>
      </c>
      <c r="D8" s="2">
        <v>1</v>
      </c>
      <c r="E8" s="2">
        <v>1</v>
      </c>
      <c r="F8" s="2">
        <v>0</v>
      </c>
      <c r="G8" s="6">
        <v>6.701E-2</v>
      </c>
      <c r="H8" s="6">
        <v>0.17102999999999999</v>
      </c>
      <c r="I8" s="7">
        <v>1.2800000000000001E-2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3">
        <v>0</v>
      </c>
      <c r="P8" s="4">
        <v>0</v>
      </c>
      <c r="Q8" s="3">
        <v>0</v>
      </c>
      <c r="R8" s="3">
        <v>0</v>
      </c>
      <c r="S8" s="7">
        <v>0</v>
      </c>
      <c r="T8" s="3">
        <v>0</v>
      </c>
      <c r="U8" s="31">
        <v>0</v>
      </c>
    </row>
    <row r="9" spans="1:21">
      <c r="A9" s="30">
        <v>4</v>
      </c>
      <c r="B9" s="2">
        <v>5</v>
      </c>
      <c r="C9" s="2">
        <v>1</v>
      </c>
      <c r="D9" s="2">
        <v>1</v>
      </c>
      <c r="E9" s="2">
        <v>1</v>
      </c>
      <c r="F9" s="2">
        <v>0</v>
      </c>
      <c r="G9" s="6">
        <v>1.3350000000000001E-2</v>
      </c>
      <c r="H9" s="6">
        <v>4.2110000000000002E-2</v>
      </c>
      <c r="I9" s="7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3">
        <v>0</v>
      </c>
      <c r="P9" s="4">
        <v>0</v>
      </c>
      <c r="Q9" s="3">
        <v>0</v>
      </c>
      <c r="R9" s="3">
        <v>0</v>
      </c>
      <c r="S9" s="7">
        <v>0</v>
      </c>
      <c r="T9" s="3">
        <v>0</v>
      </c>
      <c r="U9" s="31">
        <v>0</v>
      </c>
    </row>
    <row r="10" spans="1:21">
      <c r="A10" s="30">
        <v>4</v>
      </c>
      <c r="B10" s="2">
        <v>7</v>
      </c>
      <c r="C10" s="2">
        <v>1</v>
      </c>
      <c r="D10" s="2">
        <v>1</v>
      </c>
      <c r="E10" s="2">
        <v>1</v>
      </c>
      <c r="F10" s="2">
        <v>0</v>
      </c>
      <c r="G10" s="6">
        <v>0</v>
      </c>
      <c r="H10" s="6">
        <v>0.20912</v>
      </c>
      <c r="I10" s="7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3">
        <v>0.97799999999999998</v>
      </c>
      <c r="P10" s="4">
        <v>0</v>
      </c>
      <c r="Q10" s="3">
        <v>0</v>
      </c>
      <c r="R10" s="3">
        <v>0</v>
      </c>
      <c r="S10" s="7">
        <v>0</v>
      </c>
      <c r="T10" s="3">
        <v>0</v>
      </c>
      <c r="U10" s="31">
        <v>0</v>
      </c>
    </row>
    <row r="11" spans="1:21">
      <c r="A11" s="30">
        <v>4</v>
      </c>
      <c r="B11" s="2">
        <v>9</v>
      </c>
      <c r="C11" s="2">
        <v>1</v>
      </c>
      <c r="D11" s="2">
        <v>1</v>
      </c>
      <c r="E11" s="2">
        <v>1</v>
      </c>
      <c r="F11" s="2">
        <v>0</v>
      </c>
      <c r="G11" s="6">
        <v>0</v>
      </c>
      <c r="H11" s="6">
        <v>0.55618000000000001</v>
      </c>
      <c r="I11" s="7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3">
        <v>0.96899999999999997</v>
      </c>
      <c r="P11" s="4">
        <v>0</v>
      </c>
      <c r="Q11" s="3">
        <v>0</v>
      </c>
      <c r="R11" s="3">
        <v>0</v>
      </c>
      <c r="S11" s="7">
        <v>0</v>
      </c>
      <c r="T11" s="3">
        <v>0</v>
      </c>
      <c r="U11" s="31">
        <v>0</v>
      </c>
    </row>
    <row r="12" spans="1:21">
      <c r="A12" s="30">
        <v>5</v>
      </c>
      <c r="B12" s="2">
        <v>6</v>
      </c>
      <c r="C12" s="2">
        <v>1</v>
      </c>
      <c r="D12" s="2">
        <v>1</v>
      </c>
      <c r="E12" s="2">
        <v>1</v>
      </c>
      <c r="F12" s="2">
        <v>0</v>
      </c>
      <c r="G12" s="6">
        <v>0</v>
      </c>
      <c r="H12" s="6">
        <v>0.25202000000000002</v>
      </c>
      <c r="I12" s="7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3">
        <v>0.93200000000000005</v>
      </c>
      <c r="P12" s="4">
        <v>0</v>
      </c>
      <c r="Q12" s="3">
        <v>0</v>
      </c>
      <c r="R12" s="3">
        <v>0</v>
      </c>
      <c r="S12" s="7">
        <v>0</v>
      </c>
      <c r="T12" s="3">
        <v>0</v>
      </c>
      <c r="U12" s="31">
        <v>0</v>
      </c>
    </row>
    <row r="13" spans="1:21">
      <c r="A13" s="30">
        <v>6</v>
      </c>
      <c r="B13" s="2">
        <v>11</v>
      </c>
      <c r="C13" s="2">
        <v>1</v>
      </c>
      <c r="D13" s="2">
        <v>1</v>
      </c>
      <c r="E13" s="2">
        <v>1</v>
      </c>
      <c r="F13" s="2">
        <v>0</v>
      </c>
      <c r="G13" s="6">
        <v>9.4979999999999995E-2</v>
      </c>
      <c r="H13" s="6">
        <v>0.19889999999999999</v>
      </c>
      <c r="I13" s="7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3">
        <v>0</v>
      </c>
      <c r="P13" s="4">
        <v>0</v>
      </c>
      <c r="Q13" s="3">
        <v>0</v>
      </c>
      <c r="R13" s="3">
        <v>0</v>
      </c>
      <c r="S13" s="7">
        <v>0</v>
      </c>
      <c r="T13" s="3">
        <v>0</v>
      </c>
      <c r="U13" s="31">
        <v>0</v>
      </c>
    </row>
    <row r="14" spans="1:21">
      <c r="A14" s="30">
        <v>6</v>
      </c>
      <c r="B14" s="2">
        <v>12</v>
      </c>
      <c r="C14" s="2">
        <v>1</v>
      </c>
      <c r="D14" s="2">
        <v>1</v>
      </c>
      <c r="E14" s="2">
        <v>1</v>
      </c>
      <c r="F14" s="2">
        <v>0</v>
      </c>
      <c r="G14" s="6">
        <v>0.12291000000000001</v>
      </c>
      <c r="H14" s="6">
        <v>0.25580999999999998</v>
      </c>
      <c r="I14" s="7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3">
        <v>0</v>
      </c>
      <c r="P14" s="4">
        <v>0</v>
      </c>
      <c r="Q14" s="3">
        <v>0</v>
      </c>
      <c r="R14" s="3">
        <v>0</v>
      </c>
      <c r="S14" s="7">
        <v>0</v>
      </c>
      <c r="T14" s="3">
        <v>0</v>
      </c>
      <c r="U14" s="31">
        <v>0</v>
      </c>
    </row>
    <row r="15" spans="1:21">
      <c r="A15" s="30">
        <v>6</v>
      </c>
      <c r="B15" s="2">
        <v>13</v>
      </c>
      <c r="C15" s="2">
        <v>1</v>
      </c>
      <c r="D15" s="2">
        <v>1</v>
      </c>
      <c r="E15" s="2">
        <v>1</v>
      </c>
      <c r="F15" s="2">
        <v>0</v>
      </c>
      <c r="G15" s="6">
        <v>6.615E-2</v>
      </c>
      <c r="H15" s="6">
        <v>0.13027</v>
      </c>
      <c r="I15" s="7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3">
        <v>0</v>
      </c>
      <c r="P15" s="4">
        <v>0</v>
      </c>
      <c r="Q15" s="3">
        <v>0</v>
      </c>
      <c r="R15" s="3">
        <v>0</v>
      </c>
      <c r="S15" s="7">
        <v>0</v>
      </c>
      <c r="T15" s="3">
        <v>0</v>
      </c>
      <c r="U15" s="31">
        <v>0</v>
      </c>
    </row>
    <row r="16" spans="1:21">
      <c r="A16" s="30">
        <v>7</v>
      </c>
      <c r="B16" s="2">
        <v>8</v>
      </c>
      <c r="C16" s="2">
        <v>1</v>
      </c>
      <c r="D16" s="2">
        <v>1</v>
      </c>
      <c r="E16" s="2">
        <v>1</v>
      </c>
      <c r="F16" s="2">
        <v>0</v>
      </c>
      <c r="G16" s="6">
        <v>0</v>
      </c>
      <c r="H16" s="6">
        <v>0.17615</v>
      </c>
      <c r="I16" s="7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3">
        <v>0</v>
      </c>
      <c r="P16" s="4">
        <v>0</v>
      </c>
      <c r="Q16" s="3">
        <v>0</v>
      </c>
      <c r="R16" s="3">
        <v>0</v>
      </c>
      <c r="S16" s="7">
        <v>0</v>
      </c>
      <c r="T16" s="3">
        <v>0</v>
      </c>
      <c r="U16" s="31">
        <v>0</v>
      </c>
    </row>
    <row r="17" spans="1:21">
      <c r="A17" s="30">
        <v>7</v>
      </c>
      <c r="B17" s="2">
        <v>9</v>
      </c>
      <c r="C17" s="2">
        <v>1</v>
      </c>
      <c r="D17" s="2">
        <v>1</v>
      </c>
      <c r="E17" s="2">
        <v>1</v>
      </c>
      <c r="F17" s="2">
        <v>0</v>
      </c>
      <c r="G17" s="6">
        <v>0</v>
      </c>
      <c r="H17" s="6">
        <v>0.11001</v>
      </c>
      <c r="I17" s="7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3">
        <v>0</v>
      </c>
      <c r="P17" s="4">
        <v>0</v>
      </c>
      <c r="Q17" s="3">
        <v>0</v>
      </c>
      <c r="R17" s="3">
        <v>0</v>
      </c>
      <c r="S17" s="7">
        <v>0</v>
      </c>
      <c r="T17" s="3">
        <v>0</v>
      </c>
      <c r="U17" s="31">
        <v>0</v>
      </c>
    </row>
    <row r="18" spans="1:21">
      <c r="A18" s="30">
        <v>9</v>
      </c>
      <c r="B18" s="2">
        <v>10</v>
      </c>
      <c r="C18" s="2">
        <v>1</v>
      </c>
      <c r="D18" s="2">
        <v>1</v>
      </c>
      <c r="E18" s="2">
        <v>1</v>
      </c>
      <c r="F18" s="2">
        <v>0</v>
      </c>
      <c r="G18" s="6">
        <v>3.1809999999999998E-2</v>
      </c>
      <c r="H18" s="6">
        <v>8.4500000000000006E-2</v>
      </c>
      <c r="I18" s="7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3">
        <v>0</v>
      </c>
      <c r="P18" s="4">
        <v>0</v>
      </c>
      <c r="Q18" s="3">
        <v>0</v>
      </c>
      <c r="R18" s="3">
        <v>0</v>
      </c>
      <c r="S18" s="7">
        <v>0</v>
      </c>
      <c r="T18" s="3">
        <v>0</v>
      </c>
      <c r="U18" s="31">
        <v>0</v>
      </c>
    </row>
    <row r="19" spans="1:21">
      <c r="A19" s="30">
        <v>9</v>
      </c>
      <c r="B19" s="2">
        <v>14</v>
      </c>
      <c r="C19" s="2">
        <v>1</v>
      </c>
      <c r="D19" s="2">
        <v>1</v>
      </c>
      <c r="E19" s="2">
        <v>1</v>
      </c>
      <c r="F19" s="2">
        <v>0</v>
      </c>
      <c r="G19" s="6">
        <v>0.12711</v>
      </c>
      <c r="H19" s="6">
        <v>0.27038000000000001</v>
      </c>
      <c r="I19" s="7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3">
        <v>0</v>
      </c>
      <c r="P19" s="4">
        <v>0</v>
      </c>
      <c r="Q19" s="3">
        <v>0</v>
      </c>
      <c r="R19" s="3">
        <v>0</v>
      </c>
      <c r="S19" s="7">
        <v>0</v>
      </c>
      <c r="T19" s="3">
        <v>0</v>
      </c>
      <c r="U19" s="31">
        <v>0</v>
      </c>
    </row>
    <row r="20" spans="1:21">
      <c r="A20" s="30">
        <v>10</v>
      </c>
      <c r="B20" s="2">
        <v>11</v>
      </c>
      <c r="C20" s="2">
        <v>1</v>
      </c>
      <c r="D20" s="2">
        <v>1</v>
      </c>
      <c r="E20" s="2">
        <v>1</v>
      </c>
      <c r="F20" s="2">
        <v>0</v>
      </c>
      <c r="G20" s="6">
        <v>8.2049999999999998E-2</v>
      </c>
      <c r="H20" s="6">
        <v>0.19206999999999999</v>
      </c>
      <c r="I20" s="7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3">
        <v>0</v>
      </c>
      <c r="P20" s="4">
        <v>0</v>
      </c>
      <c r="Q20" s="3">
        <v>0</v>
      </c>
      <c r="R20" s="3">
        <v>0</v>
      </c>
      <c r="S20" s="7">
        <v>0</v>
      </c>
      <c r="T20" s="3">
        <v>0</v>
      </c>
      <c r="U20" s="31">
        <v>0</v>
      </c>
    </row>
    <row r="21" spans="1:21">
      <c r="A21" s="30">
        <v>12</v>
      </c>
      <c r="B21" s="2">
        <v>13</v>
      </c>
      <c r="C21" s="2">
        <v>1</v>
      </c>
      <c r="D21" s="2">
        <v>1</v>
      </c>
      <c r="E21" s="2">
        <v>1</v>
      </c>
      <c r="F21" s="2">
        <v>0</v>
      </c>
      <c r="G21" s="6">
        <v>0.22092000000000001</v>
      </c>
      <c r="H21" s="6">
        <v>0.19988</v>
      </c>
      <c r="I21" s="7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3">
        <v>0</v>
      </c>
      <c r="P21" s="4">
        <v>0</v>
      </c>
      <c r="Q21" s="3">
        <v>0</v>
      </c>
      <c r="R21" s="3">
        <v>0</v>
      </c>
      <c r="S21" s="7">
        <v>0</v>
      </c>
      <c r="T21" s="3">
        <v>0</v>
      </c>
      <c r="U21" s="31">
        <v>0</v>
      </c>
    </row>
    <row r="22" spans="1:21" ht="15.75" thickBot="1">
      <c r="A22" s="32">
        <v>13</v>
      </c>
      <c r="B22" s="21">
        <v>14</v>
      </c>
      <c r="C22" s="21">
        <v>1</v>
      </c>
      <c r="D22" s="21">
        <v>1</v>
      </c>
      <c r="E22" s="21">
        <v>1</v>
      </c>
      <c r="F22" s="21">
        <v>0</v>
      </c>
      <c r="G22" s="33">
        <v>0.17093</v>
      </c>
      <c r="H22" s="33">
        <v>0.34802</v>
      </c>
      <c r="I22" s="34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2">
        <v>0</v>
      </c>
      <c r="P22" s="23">
        <v>0</v>
      </c>
      <c r="Q22" s="22">
        <v>0</v>
      </c>
      <c r="R22" s="22">
        <v>0</v>
      </c>
      <c r="S22" s="34">
        <v>0</v>
      </c>
      <c r="T22" s="22">
        <v>0</v>
      </c>
      <c r="U22" s="35">
        <v>0</v>
      </c>
    </row>
  </sheetData>
  <mergeCells count="1">
    <mergeCell ref="A1:U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C2:Q52"/>
  <sheetViews>
    <sheetView showGridLines="0" topLeftCell="B1" zoomScaleNormal="100" workbookViewId="0">
      <selection activeCell="K4" sqref="K4"/>
    </sheetView>
  </sheetViews>
  <sheetFormatPr defaultRowHeight="15"/>
  <cols>
    <col min="2" max="2" width="7.85546875" customWidth="1"/>
    <col min="3" max="3" width="4.85546875" customWidth="1"/>
    <col min="4" max="4" width="9.140625" style="62"/>
    <col min="5" max="5" width="2.85546875" customWidth="1"/>
    <col min="6" max="7" width="14.7109375" customWidth="1"/>
    <col min="8" max="8" width="3.28515625" customWidth="1"/>
  </cols>
  <sheetData>
    <row r="2" spans="3:9">
      <c r="F2" s="91" t="s">
        <v>116</v>
      </c>
      <c r="G2" s="92"/>
    </row>
    <row r="3" spans="3:9">
      <c r="F3" s="95"/>
      <c r="G3" s="95"/>
    </row>
    <row r="5" spans="3:9" ht="15.75" thickBot="1">
      <c r="C5" s="60"/>
      <c r="D5" s="61" t="s">
        <v>76</v>
      </c>
      <c r="F5" s="91" t="s">
        <v>95</v>
      </c>
      <c r="G5" s="92"/>
    </row>
    <row r="6" spans="3:9" ht="15.75" thickTop="1">
      <c r="G6" s="52"/>
    </row>
    <row r="7" spans="3:9">
      <c r="G7" s="57" t="s">
        <v>65</v>
      </c>
    </row>
    <row r="8" spans="3:9">
      <c r="G8" s="53"/>
    </row>
    <row r="9" spans="3:9" ht="15.75" thickBot="1">
      <c r="C9" s="60"/>
      <c r="D9" s="61" t="s">
        <v>77</v>
      </c>
      <c r="F9" s="91" t="s">
        <v>58</v>
      </c>
      <c r="G9" s="92"/>
      <c r="I9" s="55" t="s">
        <v>59</v>
      </c>
    </row>
    <row r="10" spans="3:9" ht="15.75" thickTop="1">
      <c r="G10" s="52"/>
    </row>
    <row r="11" spans="3:9">
      <c r="G11" s="57" t="s">
        <v>66</v>
      </c>
    </row>
    <row r="12" spans="3:9">
      <c r="G12" s="53"/>
    </row>
    <row r="13" spans="3:9" ht="15.75" thickBot="1">
      <c r="C13" s="60"/>
      <c r="D13" s="61" t="s">
        <v>78</v>
      </c>
      <c r="F13" s="91" t="s">
        <v>96</v>
      </c>
      <c r="G13" s="92"/>
    </row>
    <row r="14" spans="3:9" ht="15.75" thickTop="1">
      <c r="F14" s="54"/>
      <c r="G14" s="54"/>
    </row>
    <row r="15" spans="3:9">
      <c r="G15" s="58" t="s">
        <v>61</v>
      </c>
    </row>
    <row r="16" spans="3:9">
      <c r="G16" s="58" t="s">
        <v>62</v>
      </c>
    </row>
    <row r="17" spans="3:17">
      <c r="G17" s="58" t="s">
        <v>70</v>
      </c>
    </row>
    <row r="19" spans="3:17" ht="15.75" thickBot="1">
      <c r="C19" s="60"/>
      <c r="D19" s="61" t="s">
        <v>79</v>
      </c>
      <c r="F19" s="91" t="s">
        <v>60</v>
      </c>
      <c r="G19" s="92"/>
      <c r="I19" s="56" t="s">
        <v>63</v>
      </c>
    </row>
    <row r="20" spans="3:17" ht="15.75" thickTop="1"/>
    <row r="21" spans="3:17">
      <c r="G21" s="93" t="s">
        <v>67</v>
      </c>
      <c r="H21" s="93"/>
      <c r="I21" s="93"/>
      <c r="J21" s="93"/>
      <c r="K21" s="93"/>
      <c r="L21" s="93"/>
      <c r="M21" s="93"/>
      <c r="N21" s="93"/>
      <c r="O21" s="93"/>
      <c r="P21" s="93"/>
      <c r="Q21" s="93"/>
    </row>
    <row r="22" spans="3:17"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</row>
    <row r="25" spans="3:17" ht="15.75" thickBot="1">
      <c r="C25" s="60"/>
      <c r="D25" s="61" t="s">
        <v>80</v>
      </c>
      <c r="F25" s="91" t="s">
        <v>71</v>
      </c>
      <c r="G25" s="92"/>
      <c r="I25" s="56" t="s">
        <v>64</v>
      </c>
    </row>
    <row r="26" spans="3:17" ht="15.75" thickTop="1"/>
    <row r="27" spans="3:17">
      <c r="G27" s="58" t="s">
        <v>68</v>
      </c>
    </row>
    <row r="28" spans="3:17">
      <c r="G28" s="58" t="s">
        <v>69</v>
      </c>
    </row>
    <row r="31" spans="3:17" ht="15.75" thickBot="1">
      <c r="C31" s="60"/>
      <c r="D31" s="61" t="s">
        <v>81</v>
      </c>
      <c r="F31" s="91" t="s">
        <v>72</v>
      </c>
      <c r="G31" s="92"/>
      <c r="I31" s="56" t="s">
        <v>73</v>
      </c>
    </row>
    <row r="32" spans="3:17" ht="15.75" thickTop="1"/>
    <row r="33" spans="3:16">
      <c r="G33" s="59" t="s">
        <v>74</v>
      </c>
    </row>
    <row r="34" spans="3:16">
      <c r="G34" s="59" t="s">
        <v>83</v>
      </c>
    </row>
    <row r="37" spans="3:16" ht="15.75" thickBot="1">
      <c r="C37" s="60"/>
      <c r="D37" s="61" t="s">
        <v>82</v>
      </c>
      <c r="F37" s="91" t="s">
        <v>87</v>
      </c>
      <c r="G37" s="92"/>
    </row>
    <row r="38" spans="3:16" ht="15.75" thickTop="1"/>
    <row r="39" spans="3:16">
      <c r="G39" s="59" t="s">
        <v>75</v>
      </c>
      <c r="H39" s="59"/>
      <c r="I39" s="59"/>
      <c r="J39" s="59"/>
      <c r="K39" s="59"/>
      <c r="L39" s="59"/>
      <c r="M39" s="59"/>
      <c r="N39" s="59"/>
      <c r="O39" s="59"/>
      <c r="P39" s="59"/>
    </row>
    <row r="40" spans="3:16">
      <c r="G40" s="94" t="s">
        <v>86</v>
      </c>
      <c r="H40" s="94"/>
      <c r="I40" s="94"/>
      <c r="J40" s="94"/>
      <c r="K40" s="94"/>
      <c r="L40" s="94"/>
      <c r="M40" s="94"/>
      <c r="N40" s="94"/>
      <c r="O40" s="94"/>
      <c r="P40" s="94"/>
    </row>
    <row r="41" spans="3:16">
      <c r="G41" s="94"/>
      <c r="H41" s="94"/>
      <c r="I41" s="94"/>
      <c r="J41" s="94"/>
      <c r="K41" s="94"/>
      <c r="L41" s="94"/>
      <c r="M41" s="94"/>
      <c r="N41" s="94"/>
      <c r="O41" s="94"/>
      <c r="P41" s="94"/>
    </row>
    <row r="42" spans="3:16">
      <c r="G42" s="59" t="s">
        <v>84</v>
      </c>
    </row>
    <row r="43" spans="3:16">
      <c r="G43" s="59" t="s">
        <v>85</v>
      </c>
    </row>
    <row r="46" spans="3:16" ht="15.75" thickBot="1">
      <c r="C46" s="60"/>
      <c r="D46" s="61" t="s">
        <v>89</v>
      </c>
      <c r="F46" s="91" t="s">
        <v>88</v>
      </c>
      <c r="G46" s="92"/>
    </row>
    <row r="47" spans="3:16" ht="15.75" thickTop="1"/>
    <row r="48" spans="3:16">
      <c r="G48" s="63" t="s">
        <v>90</v>
      </c>
    </row>
    <row r="49" spans="7:7">
      <c r="G49" s="63" t="s">
        <v>91</v>
      </c>
    </row>
    <row r="50" spans="7:7">
      <c r="G50" s="63" t="s">
        <v>92</v>
      </c>
    </row>
    <row r="51" spans="7:7">
      <c r="G51" s="63" t="s">
        <v>93</v>
      </c>
    </row>
    <row r="52" spans="7:7">
      <c r="G52" s="63" t="s">
        <v>94</v>
      </c>
    </row>
  </sheetData>
  <mergeCells count="11">
    <mergeCell ref="F2:G2"/>
    <mergeCell ref="F46:G46"/>
    <mergeCell ref="G40:P41"/>
    <mergeCell ref="F31:G31"/>
    <mergeCell ref="F37:G37"/>
    <mergeCell ref="F25:G25"/>
    <mergeCell ref="F5:G5"/>
    <mergeCell ref="F9:G9"/>
    <mergeCell ref="F13:G13"/>
    <mergeCell ref="F19:G19"/>
    <mergeCell ref="G21:Q2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G16"/>
  <sheetViews>
    <sheetView showGridLines="0" workbookViewId="0">
      <selection activeCell="I8" sqref="I8"/>
    </sheetView>
  </sheetViews>
  <sheetFormatPr defaultRowHeight="15"/>
  <cols>
    <col min="2" max="2" width="9.140625" style="1"/>
    <col min="3" max="3" width="14.5703125" style="1" customWidth="1"/>
    <col min="4" max="4" width="14.5703125" style="1" bestFit="1" customWidth="1"/>
    <col min="5" max="6" width="9.140625" style="1"/>
    <col min="7" max="7" width="9" bestFit="1" customWidth="1"/>
  </cols>
  <sheetData>
    <row r="2" spans="2:7" s="8" customFormat="1">
      <c r="B2" s="74" t="s">
        <v>98</v>
      </c>
      <c r="C2" s="74" t="s">
        <v>22</v>
      </c>
      <c r="D2" s="74" t="s">
        <v>23</v>
      </c>
      <c r="E2" s="75" t="s">
        <v>113</v>
      </c>
      <c r="F2" s="74" t="s">
        <v>114</v>
      </c>
      <c r="G2" s="74" t="s">
        <v>115</v>
      </c>
    </row>
    <row r="3" spans="2:7">
      <c r="B3" s="68" t="s">
        <v>99</v>
      </c>
      <c r="C3" s="69">
        <v>0</v>
      </c>
      <c r="D3" s="70">
        <v>0</v>
      </c>
      <c r="E3" s="70">
        <v>0</v>
      </c>
      <c r="F3" s="76">
        <v>0</v>
      </c>
      <c r="G3" s="77">
        <v>0</v>
      </c>
    </row>
    <row r="4" spans="2:7">
      <c r="B4" s="68" t="s">
        <v>100</v>
      </c>
      <c r="C4" s="71">
        <v>21.7</v>
      </c>
      <c r="D4" s="4">
        <v>12.7</v>
      </c>
      <c r="E4" s="4">
        <f>D4/C4</f>
        <v>0.58525345622119818</v>
      </c>
      <c r="F4" s="78">
        <f>ATAN(E4)</f>
        <v>0.529505881745855</v>
      </c>
      <c r="G4" s="79">
        <f>F4*180/PI()</f>
        <v>30.338452251390752</v>
      </c>
    </row>
    <row r="5" spans="2:7">
      <c r="B5" s="68" t="s">
        <v>101</v>
      </c>
      <c r="C5" s="71">
        <v>94.2</v>
      </c>
      <c r="D5" s="4">
        <v>19</v>
      </c>
      <c r="E5" s="4">
        <f t="shared" ref="E5:E16" si="0">D5/C5</f>
        <v>0.20169851380042461</v>
      </c>
      <c r="F5" s="78">
        <f t="shared" ref="F5:F16" si="1">ATAN(E5)</f>
        <v>0.19902821146046482</v>
      </c>
      <c r="G5" s="79">
        <f t="shared" ref="G5:G16" si="2">F5*180/PI()</f>
        <v>11.403476520721917</v>
      </c>
    </row>
    <row r="6" spans="2:7">
      <c r="B6" s="68" t="s">
        <v>102</v>
      </c>
      <c r="C6" s="71">
        <v>47.8</v>
      </c>
      <c r="D6" s="4">
        <v>-3.9</v>
      </c>
      <c r="E6" s="4">
        <f t="shared" si="0"/>
        <v>-8.1589958158995821E-2</v>
      </c>
      <c r="F6" s="78">
        <f t="shared" si="1"/>
        <v>-8.1409631887540315E-2</v>
      </c>
      <c r="G6" s="79">
        <f t="shared" si="2"/>
        <v>-4.6644283188697058</v>
      </c>
    </row>
    <row r="7" spans="2:7">
      <c r="B7" s="68" t="s">
        <v>103</v>
      </c>
      <c r="C7" s="71">
        <v>7.6</v>
      </c>
      <c r="D7" s="4">
        <v>1.6</v>
      </c>
      <c r="E7" s="4">
        <f t="shared" si="0"/>
        <v>0.2105263157894737</v>
      </c>
      <c r="F7" s="78">
        <f t="shared" si="1"/>
        <v>0.20749622643520269</v>
      </c>
      <c r="G7" s="79">
        <f t="shared" si="2"/>
        <v>11.888658039627977</v>
      </c>
    </row>
    <row r="8" spans="2:7">
      <c r="B8" s="68" t="s">
        <v>104</v>
      </c>
      <c r="C8" s="71">
        <v>11.2</v>
      </c>
      <c r="D8" s="4">
        <v>7.5</v>
      </c>
      <c r="E8" s="4">
        <f t="shared" si="0"/>
        <v>0.66964285714285721</v>
      </c>
      <c r="F8" s="78">
        <f t="shared" si="1"/>
        <v>0.59006021381247764</v>
      </c>
      <c r="G8" s="79">
        <f t="shared" si="2"/>
        <v>33.80795991004193</v>
      </c>
    </row>
    <row r="9" spans="2:7">
      <c r="B9" s="68" t="s">
        <v>105</v>
      </c>
      <c r="C9" s="71">
        <v>0</v>
      </c>
      <c r="D9" s="4">
        <v>0</v>
      </c>
      <c r="E9" s="4">
        <v>0</v>
      </c>
      <c r="F9" s="78">
        <f t="shared" si="1"/>
        <v>0</v>
      </c>
      <c r="G9" s="79">
        <f t="shared" si="2"/>
        <v>0</v>
      </c>
    </row>
    <row r="10" spans="2:7">
      <c r="B10" s="68" t="s">
        <v>106</v>
      </c>
      <c r="C10" s="71">
        <v>0</v>
      </c>
      <c r="D10" s="4">
        <v>0</v>
      </c>
      <c r="E10" s="4">
        <v>0</v>
      </c>
      <c r="F10" s="78">
        <f t="shared" si="1"/>
        <v>0</v>
      </c>
      <c r="G10" s="79">
        <f t="shared" si="2"/>
        <v>0</v>
      </c>
    </row>
    <row r="11" spans="2:7">
      <c r="B11" s="68" t="s">
        <v>107</v>
      </c>
      <c r="C11" s="71">
        <v>29.5</v>
      </c>
      <c r="D11" s="4">
        <v>16.600000000000001</v>
      </c>
      <c r="E11" s="4">
        <f t="shared" si="0"/>
        <v>0.56271186440677967</v>
      </c>
      <c r="F11" s="78">
        <f t="shared" si="1"/>
        <v>0.51255038724851809</v>
      </c>
      <c r="G11" s="79">
        <f t="shared" si="2"/>
        <v>29.366973977136052</v>
      </c>
    </row>
    <row r="12" spans="2:7">
      <c r="B12" s="68" t="s">
        <v>108</v>
      </c>
      <c r="C12" s="71">
        <v>9</v>
      </c>
      <c r="D12" s="4">
        <v>5.8</v>
      </c>
      <c r="E12" s="4">
        <f t="shared" si="0"/>
        <v>0.64444444444444438</v>
      </c>
      <c r="F12" s="78">
        <f t="shared" si="1"/>
        <v>0.57245981381805111</v>
      </c>
      <c r="G12" s="79">
        <f t="shared" si="2"/>
        <v>32.799531272619213</v>
      </c>
    </row>
    <row r="13" spans="2:7">
      <c r="B13" s="68" t="s">
        <v>109</v>
      </c>
      <c r="C13" s="71">
        <v>3.5</v>
      </c>
      <c r="D13" s="4">
        <v>1.8</v>
      </c>
      <c r="E13" s="4">
        <f t="shared" si="0"/>
        <v>0.51428571428571435</v>
      </c>
      <c r="F13" s="78">
        <f t="shared" si="1"/>
        <v>0.47501075626509687</v>
      </c>
      <c r="G13" s="79">
        <f t="shared" si="2"/>
        <v>27.216111557307482</v>
      </c>
    </row>
    <row r="14" spans="2:7">
      <c r="B14" s="68" t="s">
        <v>110</v>
      </c>
      <c r="C14" s="71">
        <v>6.1</v>
      </c>
      <c r="D14" s="4">
        <v>1.6</v>
      </c>
      <c r="E14" s="4">
        <f t="shared" si="0"/>
        <v>0.26229508196721313</v>
      </c>
      <c r="F14" s="78">
        <f t="shared" si="1"/>
        <v>0.25651661264432357</v>
      </c>
      <c r="G14" s="79">
        <f t="shared" si="2"/>
        <v>14.697319279511909</v>
      </c>
    </row>
    <row r="15" spans="2:7">
      <c r="B15" s="68" t="s">
        <v>111</v>
      </c>
      <c r="C15" s="71">
        <v>13.5</v>
      </c>
      <c r="D15" s="4">
        <v>5.8</v>
      </c>
      <c r="E15" s="4">
        <f t="shared" si="0"/>
        <v>0.42962962962962964</v>
      </c>
      <c r="F15" s="78">
        <f t="shared" si="1"/>
        <v>0.40578544109633785</v>
      </c>
      <c r="G15" s="79">
        <f t="shared" si="2"/>
        <v>23.249793162674631</v>
      </c>
    </row>
    <row r="16" spans="2:7">
      <c r="B16" s="68" t="s">
        <v>112</v>
      </c>
      <c r="C16" s="72">
        <v>14.9</v>
      </c>
      <c r="D16" s="73">
        <v>5</v>
      </c>
      <c r="E16" s="73">
        <f t="shared" si="0"/>
        <v>0.33557046979865773</v>
      </c>
      <c r="F16" s="80">
        <f t="shared" si="1"/>
        <v>0.32376262411600798</v>
      </c>
      <c r="G16" s="81">
        <f t="shared" si="2"/>
        <v>18.550231925927744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C2:Q44"/>
  <sheetViews>
    <sheetView showGridLines="0" tabSelected="1" zoomScaleNormal="100" workbookViewId="0">
      <selection activeCell="M9" sqref="M9"/>
    </sheetView>
  </sheetViews>
  <sheetFormatPr defaultRowHeight="15"/>
  <cols>
    <col min="2" max="2" width="7.85546875" customWidth="1"/>
    <col min="3" max="3" width="2.85546875" customWidth="1"/>
    <col min="4" max="5" width="13.7109375" style="96" customWidth="1"/>
    <col min="6" max="6" width="3.28515625" style="96" customWidth="1"/>
    <col min="7" max="8" width="9.140625" style="96"/>
  </cols>
  <sheetData>
    <row r="2" spans="3:17">
      <c r="C2" s="97"/>
      <c r="D2" s="98"/>
      <c r="E2" s="98"/>
      <c r="F2" s="98"/>
      <c r="G2" s="98"/>
      <c r="H2" s="98"/>
      <c r="I2" s="97"/>
      <c r="J2" s="97"/>
      <c r="K2" s="97"/>
      <c r="L2" s="97"/>
      <c r="M2" s="97"/>
      <c r="N2" s="97"/>
      <c r="O2" s="97"/>
      <c r="P2" s="97"/>
      <c r="Q2" s="97"/>
    </row>
    <row r="3" spans="3:17">
      <c r="C3" s="97"/>
      <c r="D3" s="99" t="s">
        <v>116</v>
      </c>
      <c r="E3" s="100"/>
      <c r="F3" s="98"/>
      <c r="G3" s="98" t="s">
        <v>132</v>
      </c>
      <c r="H3" s="98"/>
      <c r="I3" s="97"/>
      <c r="J3" s="97"/>
      <c r="K3" s="97"/>
      <c r="L3" s="97"/>
      <c r="M3" s="97"/>
      <c r="N3" s="97"/>
      <c r="O3" s="97"/>
      <c r="P3" s="97"/>
      <c r="Q3" s="97"/>
    </row>
    <row r="4" spans="3:17">
      <c r="C4" s="97"/>
      <c r="D4" s="101"/>
      <c r="E4" s="101"/>
      <c r="F4" s="98"/>
      <c r="G4" s="98"/>
      <c r="H4" s="98"/>
      <c r="I4" s="97"/>
      <c r="J4" s="97"/>
      <c r="K4" s="97"/>
      <c r="L4" s="97"/>
      <c r="M4" s="97"/>
      <c r="N4" s="97"/>
      <c r="O4" s="97"/>
      <c r="P4" s="97"/>
      <c r="Q4" s="97"/>
    </row>
    <row r="5" spans="3:17">
      <c r="C5" s="97"/>
      <c r="D5" s="101"/>
      <c r="E5" s="101"/>
      <c r="F5" s="98"/>
      <c r="G5" s="98"/>
      <c r="H5" s="98"/>
      <c r="I5" s="97"/>
      <c r="J5" s="97"/>
      <c r="K5" s="97"/>
      <c r="L5" s="97"/>
      <c r="M5" s="97"/>
      <c r="N5" s="97"/>
      <c r="O5" s="97"/>
      <c r="P5" s="97"/>
      <c r="Q5" s="97"/>
    </row>
    <row r="6" spans="3:17">
      <c r="C6" s="97"/>
      <c r="D6" s="101"/>
      <c r="E6" s="101"/>
      <c r="F6" s="98"/>
      <c r="G6" s="98"/>
      <c r="H6" s="98"/>
      <c r="I6" s="97"/>
      <c r="J6" s="97"/>
      <c r="K6" s="97"/>
      <c r="L6" s="97"/>
      <c r="M6" s="97"/>
      <c r="N6" s="97"/>
      <c r="O6" s="97"/>
      <c r="P6" s="97"/>
      <c r="Q6" s="97"/>
    </row>
    <row r="7" spans="3:17">
      <c r="C7" s="97"/>
      <c r="D7" s="102" t="s">
        <v>117</v>
      </c>
      <c r="E7" s="103"/>
      <c r="F7" s="98"/>
      <c r="G7" s="104" t="s">
        <v>118</v>
      </c>
      <c r="H7" s="98"/>
      <c r="I7" s="97"/>
      <c r="J7" s="97"/>
      <c r="K7" s="97"/>
      <c r="L7" s="97"/>
      <c r="M7" s="97"/>
      <c r="N7" s="97"/>
      <c r="O7" s="97"/>
      <c r="P7" s="97"/>
      <c r="Q7" s="97"/>
    </row>
    <row r="8" spans="3:17">
      <c r="C8" s="97"/>
      <c r="D8" s="101"/>
      <c r="E8" s="101"/>
      <c r="F8" s="98"/>
      <c r="G8" s="98"/>
      <c r="H8" s="98"/>
      <c r="I8" s="97"/>
      <c r="J8" s="97"/>
      <c r="K8" s="97"/>
      <c r="L8" s="97"/>
      <c r="M8" s="97"/>
      <c r="N8" s="97"/>
      <c r="O8" s="97"/>
      <c r="P8" s="97"/>
      <c r="Q8" s="97"/>
    </row>
    <row r="9" spans="3:17">
      <c r="C9" s="97"/>
      <c r="D9" s="101"/>
      <c r="E9" s="101"/>
      <c r="F9" s="98"/>
      <c r="G9" s="98"/>
      <c r="H9" s="98"/>
      <c r="I9" s="97"/>
      <c r="J9" s="97"/>
      <c r="K9" s="97"/>
      <c r="L9" s="97"/>
      <c r="M9" s="97"/>
      <c r="N9" s="97"/>
      <c r="O9" s="97"/>
      <c r="P9" s="97"/>
      <c r="Q9" s="97"/>
    </row>
    <row r="10" spans="3:17">
      <c r="C10" s="97"/>
      <c r="D10" s="98"/>
      <c r="E10" s="98"/>
      <c r="F10" s="98"/>
      <c r="G10" s="98"/>
      <c r="H10" s="98"/>
      <c r="I10" s="97"/>
      <c r="J10" s="97"/>
      <c r="K10" s="97"/>
      <c r="L10" s="97"/>
      <c r="M10" s="97"/>
      <c r="N10" s="97"/>
      <c r="O10" s="97"/>
      <c r="P10" s="97"/>
      <c r="Q10" s="97"/>
    </row>
    <row r="11" spans="3:17">
      <c r="C11" s="97"/>
      <c r="D11" s="99" t="s">
        <v>131</v>
      </c>
      <c r="E11" s="100"/>
      <c r="F11" s="98"/>
      <c r="G11" s="98" t="s">
        <v>133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</row>
    <row r="12" spans="3:17">
      <c r="C12" s="97"/>
      <c r="D12" s="98"/>
      <c r="E12" s="105"/>
      <c r="F12" s="98"/>
      <c r="G12" s="98" t="s">
        <v>134</v>
      </c>
      <c r="H12" s="98"/>
      <c r="I12" s="97"/>
      <c r="J12" s="97"/>
      <c r="K12" s="97"/>
      <c r="L12" s="97"/>
      <c r="M12" s="97"/>
      <c r="N12" s="97"/>
      <c r="O12" s="97"/>
      <c r="P12" s="97"/>
      <c r="Q12" s="97"/>
    </row>
    <row r="13" spans="3:17">
      <c r="C13" s="97"/>
      <c r="D13" s="98"/>
      <c r="E13" s="98"/>
      <c r="F13" s="98"/>
      <c r="G13" s="98"/>
      <c r="H13" s="98"/>
      <c r="I13" s="97"/>
      <c r="J13" s="97"/>
      <c r="K13" s="97"/>
      <c r="L13" s="97"/>
      <c r="M13" s="97"/>
      <c r="N13" s="97"/>
      <c r="O13" s="97"/>
      <c r="P13" s="97"/>
      <c r="Q13" s="97"/>
    </row>
    <row r="14" spans="3:17">
      <c r="C14" s="97"/>
      <c r="D14" s="98"/>
      <c r="E14" s="106"/>
      <c r="F14" s="98"/>
      <c r="G14" s="98"/>
      <c r="H14" s="98"/>
      <c r="I14" s="97"/>
      <c r="J14" s="97"/>
      <c r="K14" s="97"/>
      <c r="L14" s="97"/>
      <c r="M14" s="97"/>
      <c r="N14" s="97"/>
      <c r="O14" s="97"/>
      <c r="P14" s="97"/>
      <c r="Q14" s="97"/>
    </row>
    <row r="15" spans="3:17">
      <c r="C15" s="97"/>
      <c r="D15" s="99" t="s">
        <v>130</v>
      </c>
      <c r="E15" s="100"/>
      <c r="F15" s="98"/>
      <c r="G15" s="107" t="s">
        <v>119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</row>
    <row r="16" spans="3:17">
      <c r="C16" s="97"/>
      <c r="D16" s="98"/>
      <c r="E16" s="105"/>
      <c r="F16" s="98"/>
      <c r="G16" s="98"/>
      <c r="H16" s="98"/>
      <c r="I16" s="97"/>
      <c r="J16" s="97"/>
      <c r="K16" s="97"/>
      <c r="L16" s="97"/>
      <c r="M16" s="97"/>
      <c r="N16" s="97"/>
      <c r="O16" s="97"/>
      <c r="P16" s="97"/>
      <c r="Q16" s="97"/>
    </row>
    <row r="17" spans="3:17">
      <c r="C17" s="97"/>
      <c r="D17" s="98"/>
      <c r="E17" s="98"/>
      <c r="F17" s="98"/>
      <c r="G17" s="98" t="s">
        <v>135</v>
      </c>
      <c r="H17" s="98"/>
      <c r="I17" s="97"/>
      <c r="J17" s="97"/>
      <c r="K17" s="97"/>
      <c r="L17" s="97"/>
      <c r="M17" s="97"/>
      <c r="N17" s="97"/>
      <c r="O17" s="97"/>
      <c r="P17" s="97"/>
      <c r="Q17" s="97"/>
    </row>
    <row r="18" spans="3:17">
      <c r="C18" s="97"/>
      <c r="D18" s="98"/>
      <c r="E18" s="106"/>
      <c r="F18" s="98"/>
      <c r="G18" s="98"/>
      <c r="H18" s="98"/>
      <c r="I18" s="97"/>
      <c r="J18" s="97"/>
      <c r="K18" s="97"/>
      <c r="L18" s="97"/>
      <c r="M18" s="97"/>
      <c r="N18" s="97"/>
      <c r="O18" s="97"/>
      <c r="P18" s="97"/>
      <c r="Q18" s="97"/>
    </row>
    <row r="19" spans="3:17">
      <c r="C19" s="97"/>
      <c r="D19" s="99" t="s">
        <v>129</v>
      </c>
      <c r="E19" s="100"/>
      <c r="F19" s="98"/>
      <c r="G19" s="98" t="s">
        <v>136</v>
      </c>
      <c r="H19" s="98"/>
      <c r="I19" s="97"/>
      <c r="J19" s="97"/>
      <c r="K19" s="97"/>
      <c r="L19" s="97"/>
      <c r="M19" s="97"/>
      <c r="N19" s="97"/>
      <c r="O19" s="97"/>
      <c r="P19" s="97"/>
      <c r="Q19" s="97"/>
    </row>
    <row r="20" spans="3:17">
      <c r="C20" s="97"/>
      <c r="D20" s="101"/>
      <c r="E20" s="101"/>
      <c r="F20" s="98"/>
      <c r="G20" s="98" t="s">
        <v>145</v>
      </c>
      <c r="H20" s="98"/>
      <c r="I20" s="97"/>
      <c r="J20" s="97"/>
      <c r="K20" s="97"/>
      <c r="L20" s="97"/>
      <c r="M20" s="97"/>
      <c r="N20" s="97"/>
      <c r="O20" s="97"/>
      <c r="P20" s="97"/>
      <c r="Q20" s="97"/>
    </row>
    <row r="21" spans="3:17">
      <c r="C21" s="97"/>
      <c r="D21" s="98"/>
      <c r="E21" s="98"/>
      <c r="F21" s="98"/>
      <c r="G21" s="98" t="s">
        <v>137</v>
      </c>
      <c r="H21" s="98"/>
      <c r="I21" s="97"/>
      <c r="J21" s="97"/>
      <c r="K21" s="97"/>
      <c r="L21" s="97"/>
      <c r="M21" s="97"/>
      <c r="N21" s="97"/>
      <c r="O21" s="97"/>
      <c r="P21" s="97"/>
      <c r="Q21" s="97"/>
    </row>
    <row r="22" spans="3:17">
      <c r="C22" s="97"/>
      <c r="D22" s="98"/>
      <c r="E22" s="98"/>
      <c r="F22" s="98"/>
      <c r="G22" s="98"/>
      <c r="H22" s="98"/>
      <c r="I22" s="97"/>
      <c r="J22" s="97"/>
      <c r="K22" s="97"/>
      <c r="L22" s="97"/>
      <c r="M22" s="97"/>
      <c r="N22" s="97"/>
      <c r="O22" s="97"/>
      <c r="P22" s="97"/>
      <c r="Q22" s="97"/>
    </row>
    <row r="23" spans="3:17">
      <c r="C23" s="97"/>
      <c r="D23" s="99" t="s">
        <v>128</v>
      </c>
      <c r="E23" s="100"/>
      <c r="F23" s="98"/>
      <c r="G23" s="104" t="s">
        <v>120</v>
      </c>
      <c r="H23" s="98"/>
      <c r="I23" s="97"/>
      <c r="J23" s="97"/>
      <c r="K23" s="97"/>
      <c r="L23" s="97"/>
      <c r="M23" s="97"/>
      <c r="N23" s="97"/>
      <c r="O23" s="97"/>
      <c r="P23" s="97"/>
      <c r="Q23" s="97"/>
    </row>
    <row r="24" spans="3:17">
      <c r="C24" s="97"/>
      <c r="D24" s="98"/>
      <c r="E24" s="98"/>
      <c r="F24" s="98"/>
      <c r="G24" s="98"/>
      <c r="H24" s="98"/>
      <c r="I24" s="97"/>
      <c r="J24" s="97"/>
      <c r="K24" s="97"/>
      <c r="L24" s="97"/>
      <c r="M24" s="97"/>
      <c r="N24" s="97"/>
      <c r="O24" s="97"/>
      <c r="P24" s="97"/>
      <c r="Q24" s="97"/>
    </row>
    <row r="25" spans="3:17">
      <c r="C25" s="97"/>
      <c r="D25" s="98"/>
      <c r="E25" s="98"/>
      <c r="F25" s="98"/>
      <c r="G25" s="98"/>
      <c r="H25" s="98"/>
      <c r="I25" s="97"/>
      <c r="J25" s="97"/>
      <c r="K25" s="97"/>
      <c r="L25" s="97"/>
      <c r="M25" s="97"/>
      <c r="N25" s="97"/>
      <c r="O25" s="97"/>
      <c r="P25" s="97"/>
      <c r="Q25" s="97"/>
    </row>
    <row r="26" spans="3:17">
      <c r="C26" s="97"/>
      <c r="D26" s="98"/>
      <c r="E26" s="98"/>
      <c r="F26" s="98"/>
      <c r="G26" s="98"/>
      <c r="H26" s="98"/>
      <c r="I26" s="97"/>
      <c r="J26" s="97"/>
      <c r="K26" s="97"/>
      <c r="L26" s="97"/>
      <c r="M26" s="97"/>
      <c r="N26" s="97"/>
      <c r="O26" s="97"/>
      <c r="P26" s="97"/>
      <c r="Q26" s="97"/>
    </row>
    <row r="27" spans="3:17">
      <c r="C27" s="97"/>
      <c r="D27" s="99" t="s">
        <v>127</v>
      </c>
      <c r="E27" s="100"/>
      <c r="F27" s="98"/>
      <c r="G27" s="104" t="s">
        <v>121</v>
      </c>
      <c r="H27" s="98"/>
      <c r="I27" s="97"/>
      <c r="J27" s="97"/>
      <c r="K27" s="97"/>
      <c r="L27" s="97"/>
      <c r="M27" s="97"/>
      <c r="N27" s="97"/>
      <c r="O27" s="97"/>
      <c r="P27" s="97"/>
      <c r="Q27" s="97"/>
    </row>
    <row r="28" spans="3:17">
      <c r="C28" s="97"/>
      <c r="D28" s="98"/>
      <c r="E28" s="98"/>
      <c r="F28" s="98"/>
      <c r="G28" s="98" t="s">
        <v>138</v>
      </c>
      <c r="H28" s="98"/>
      <c r="I28" s="97"/>
      <c r="J28" s="97"/>
      <c r="K28" s="97"/>
      <c r="L28" s="97"/>
      <c r="M28" s="97"/>
      <c r="N28" s="97"/>
      <c r="O28" s="97"/>
      <c r="P28" s="97"/>
      <c r="Q28" s="97"/>
    </row>
    <row r="29" spans="3:17">
      <c r="C29" s="97"/>
      <c r="D29" s="98"/>
      <c r="E29" s="98"/>
      <c r="F29" s="98"/>
      <c r="G29" s="98"/>
      <c r="H29" s="98"/>
      <c r="I29" s="97"/>
      <c r="J29" s="97"/>
      <c r="K29" s="97"/>
      <c r="L29" s="97"/>
      <c r="M29" s="97"/>
      <c r="N29" s="97"/>
      <c r="O29" s="97"/>
      <c r="P29" s="97"/>
      <c r="Q29" s="97"/>
    </row>
    <row r="30" spans="3:17">
      <c r="C30" s="97"/>
      <c r="D30" s="98"/>
      <c r="E30" s="98"/>
      <c r="F30" s="98"/>
      <c r="G30" s="98"/>
      <c r="H30" s="98"/>
      <c r="I30" s="97"/>
      <c r="J30" s="97"/>
      <c r="K30" s="97"/>
      <c r="L30" s="97"/>
      <c r="M30" s="97"/>
      <c r="N30" s="97"/>
      <c r="O30" s="97"/>
      <c r="P30" s="97"/>
      <c r="Q30" s="97"/>
    </row>
    <row r="31" spans="3:17">
      <c r="C31" s="97"/>
      <c r="D31" s="99" t="s">
        <v>126</v>
      </c>
      <c r="E31" s="100"/>
      <c r="F31" s="98"/>
      <c r="G31" s="104" t="s">
        <v>122</v>
      </c>
      <c r="H31" s="98"/>
      <c r="I31" s="97"/>
      <c r="J31" s="97"/>
      <c r="K31" s="97"/>
      <c r="L31" s="97"/>
      <c r="M31" s="97"/>
      <c r="N31" s="97"/>
      <c r="O31" s="97"/>
      <c r="P31" s="97"/>
      <c r="Q31" s="97"/>
    </row>
    <row r="32" spans="3:17">
      <c r="C32" s="97"/>
      <c r="D32" s="98"/>
      <c r="E32" s="98"/>
      <c r="F32" s="98"/>
      <c r="G32" s="98"/>
      <c r="H32" s="98"/>
      <c r="I32" s="97"/>
      <c r="J32" s="97"/>
      <c r="K32" s="97"/>
      <c r="L32" s="97"/>
      <c r="M32" s="97"/>
      <c r="N32" s="97"/>
      <c r="O32" s="97"/>
      <c r="P32" s="97"/>
      <c r="Q32" s="97"/>
    </row>
    <row r="33" spans="3:17">
      <c r="C33" s="97"/>
      <c r="D33" s="98"/>
      <c r="E33" s="98"/>
      <c r="F33" s="98"/>
      <c r="G33" s="98" t="s">
        <v>139</v>
      </c>
      <c r="H33" s="98"/>
      <c r="I33" s="97"/>
      <c r="J33" s="97"/>
      <c r="K33" s="97"/>
      <c r="L33" s="97"/>
      <c r="M33" s="97"/>
      <c r="N33" s="97"/>
      <c r="O33" s="97"/>
      <c r="P33" s="97"/>
      <c r="Q33" s="97"/>
    </row>
    <row r="34" spans="3:17">
      <c r="C34" s="97"/>
      <c r="D34" s="98"/>
      <c r="E34" s="98"/>
      <c r="F34" s="98"/>
      <c r="G34" s="98"/>
      <c r="H34" s="98"/>
      <c r="I34" s="97"/>
      <c r="J34" s="97"/>
      <c r="K34" s="97"/>
      <c r="L34" s="97"/>
      <c r="M34" s="97"/>
      <c r="N34" s="97"/>
      <c r="O34" s="97"/>
      <c r="P34" s="97"/>
      <c r="Q34" s="97"/>
    </row>
    <row r="35" spans="3:17">
      <c r="C35" s="97"/>
      <c r="D35" s="99" t="s">
        <v>125</v>
      </c>
      <c r="E35" s="100"/>
      <c r="F35" s="98"/>
      <c r="G35" s="98"/>
      <c r="H35" s="98"/>
      <c r="I35" s="97"/>
      <c r="J35" s="97"/>
      <c r="K35" s="97"/>
      <c r="L35" s="97"/>
      <c r="M35" s="97"/>
      <c r="N35" s="97"/>
      <c r="O35" s="97"/>
      <c r="P35" s="97"/>
      <c r="Q35" s="97"/>
    </row>
    <row r="36" spans="3:17">
      <c r="C36" s="97"/>
      <c r="D36" s="98"/>
      <c r="E36" s="98"/>
      <c r="F36" s="98"/>
      <c r="G36" s="98" t="s">
        <v>140</v>
      </c>
      <c r="H36" s="98"/>
      <c r="I36" s="97"/>
      <c r="J36" s="97"/>
      <c r="K36" s="97"/>
      <c r="L36" s="97"/>
      <c r="M36" s="97"/>
      <c r="N36" s="97"/>
      <c r="O36" s="97"/>
      <c r="P36" s="97"/>
      <c r="Q36" s="97"/>
    </row>
    <row r="37" spans="3:17">
      <c r="C37" s="97"/>
      <c r="D37" s="98"/>
      <c r="E37" s="108"/>
      <c r="F37" s="98"/>
      <c r="G37" s="98" t="s">
        <v>142</v>
      </c>
      <c r="H37" s="98"/>
      <c r="I37" s="97"/>
      <c r="J37" s="97"/>
      <c r="K37" s="97"/>
      <c r="L37" s="97"/>
      <c r="M37" s="97"/>
      <c r="N37" s="97"/>
      <c r="O37" s="97"/>
      <c r="P37" s="97"/>
      <c r="Q37" s="97"/>
    </row>
    <row r="38" spans="3:17">
      <c r="C38" s="97"/>
      <c r="D38" s="98"/>
      <c r="E38" s="98"/>
      <c r="F38" s="98"/>
      <c r="G38" s="98"/>
      <c r="H38" s="98"/>
      <c r="I38" s="97"/>
      <c r="J38" s="97"/>
      <c r="K38" s="97"/>
      <c r="L38" s="97"/>
      <c r="M38" s="97"/>
      <c r="N38" s="97"/>
      <c r="O38" s="97"/>
      <c r="P38" s="97"/>
      <c r="Q38" s="97"/>
    </row>
    <row r="39" spans="3:17">
      <c r="C39" s="97"/>
      <c r="D39" s="99" t="s">
        <v>124</v>
      </c>
      <c r="E39" s="100"/>
      <c r="F39" s="98"/>
      <c r="G39" s="98"/>
      <c r="H39" s="98"/>
      <c r="I39" s="97"/>
      <c r="J39" s="97"/>
      <c r="K39" s="97"/>
      <c r="L39" s="97"/>
      <c r="M39" s="97"/>
      <c r="N39" s="97"/>
      <c r="O39" s="97"/>
      <c r="P39" s="97"/>
      <c r="Q39" s="97"/>
    </row>
    <row r="40" spans="3:17">
      <c r="C40" s="97"/>
      <c r="D40" s="98"/>
      <c r="E40" s="98"/>
      <c r="F40" s="98"/>
      <c r="G40" s="98" t="s">
        <v>141</v>
      </c>
      <c r="H40" s="98"/>
      <c r="I40" s="97"/>
      <c r="J40" s="97"/>
      <c r="K40" s="97"/>
      <c r="L40" s="97"/>
      <c r="M40" s="97"/>
      <c r="N40" s="97"/>
      <c r="O40" s="97"/>
      <c r="P40" s="97"/>
      <c r="Q40" s="97"/>
    </row>
    <row r="41" spans="3:17">
      <c r="C41" s="97"/>
      <c r="D41" s="98"/>
      <c r="E41" s="98"/>
      <c r="F41" s="98"/>
      <c r="G41" s="98" t="s">
        <v>143</v>
      </c>
      <c r="H41" s="98"/>
      <c r="I41" s="97"/>
      <c r="J41" s="97"/>
      <c r="K41" s="97"/>
      <c r="L41" s="97"/>
      <c r="M41" s="97"/>
      <c r="N41" s="97"/>
      <c r="O41" s="97"/>
      <c r="P41" s="97"/>
      <c r="Q41" s="97"/>
    </row>
    <row r="42" spans="3:17">
      <c r="C42" s="97"/>
      <c r="D42" s="98"/>
      <c r="E42" s="98"/>
      <c r="F42" s="98"/>
      <c r="G42" s="98"/>
      <c r="H42" s="98"/>
      <c r="I42" s="97"/>
      <c r="J42" s="97"/>
      <c r="K42" s="97"/>
      <c r="L42" s="97"/>
      <c r="M42" s="97"/>
      <c r="N42" s="97"/>
      <c r="O42" s="97"/>
      <c r="P42" s="97"/>
      <c r="Q42" s="97"/>
    </row>
    <row r="43" spans="3:17">
      <c r="C43" s="97"/>
      <c r="D43" s="99" t="s">
        <v>123</v>
      </c>
      <c r="E43" s="100"/>
      <c r="F43" s="98"/>
      <c r="G43" s="98" t="s">
        <v>144</v>
      </c>
      <c r="H43" s="98"/>
      <c r="I43" s="97"/>
      <c r="J43" s="97"/>
      <c r="K43" s="97"/>
      <c r="L43" s="97"/>
      <c r="M43" s="97"/>
      <c r="N43" s="97"/>
      <c r="O43" s="97"/>
      <c r="P43" s="97"/>
      <c r="Q43" s="97"/>
    </row>
    <row r="44" spans="3:17">
      <c r="C44" s="97"/>
      <c r="D44" s="98"/>
      <c r="E44" s="98"/>
      <c r="F44" s="98"/>
      <c r="G44" s="98"/>
      <c r="H44" s="98"/>
      <c r="I44" s="97"/>
      <c r="J44" s="97"/>
      <c r="K44" s="97"/>
      <c r="L44" s="97"/>
      <c r="M44" s="97"/>
      <c r="N44" s="97"/>
      <c r="O44" s="97"/>
      <c r="P44" s="97"/>
      <c r="Q44" s="97"/>
    </row>
  </sheetData>
  <mergeCells count="11">
    <mergeCell ref="D43:E43"/>
    <mergeCell ref="D27:E27"/>
    <mergeCell ref="D31:E31"/>
    <mergeCell ref="D35:E35"/>
    <mergeCell ref="D39:E39"/>
    <mergeCell ref="D3:E3"/>
    <mergeCell ref="D11:E11"/>
    <mergeCell ref="D15:E15"/>
    <mergeCell ref="D19:E19"/>
    <mergeCell ref="D23:E23"/>
    <mergeCell ref="D7:E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BUS</vt:lpstr>
      <vt:lpstr>BRANCH</vt:lpstr>
      <vt:lpstr>Fluxograma</vt:lpstr>
      <vt:lpstr>Plan1</vt:lpstr>
      <vt:lpstr>Fluxograma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2017-01-07T21:04:46Z</dcterms:created>
  <dcterms:modified xsi:type="dcterms:W3CDTF">2017-06-03T03:13:06Z</dcterms:modified>
</cp:coreProperties>
</file>