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alculo Numérico\prova p1\"/>
    </mc:Choice>
  </mc:AlternateContent>
  <bookViews>
    <workbookView xWindow="0" yWindow="0" windowWidth="10215" windowHeight="8280" activeTab="2"/>
  </bookViews>
  <sheets>
    <sheet name="Bin" sheetId="4" r:id="rId1"/>
    <sheet name="Bisseção" sheetId="3" r:id="rId2"/>
    <sheet name="Newton" sheetId="1" r:id="rId3"/>
    <sheet name="Poli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R7" i="4"/>
  <c r="S3" i="4"/>
  <c r="E12" i="3"/>
  <c r="D29" i="3"/>
  <c r="E29" i="3"/>
  <c r="F29" i="3"/>
  <c r="H29" i="3" s="1"/>
  <c r="G29" i="3"/>
  <c r="I29" i="3" s="1"/>
  <c r="J29" i="3"/>
  <c r="K29" i="3"/>
  <c r="C29" i="3"/>
  <c r="B29" i="3"/>
  <c r="B13" i="3"/>
  <c r="C52" i="3"/>
  <c r="B52" i="3"/>
  <c r="F52" i="3" s="1"/>
  <c r="B49" i="3"/>
  <c r="J62" i="3"/>
  <c r="J61" i="3"/>
  <c r="J60" i="3"/>
  <c r="J59" i="3"/>
  <c r="J58" i="3"/>
  <c r="J57" i="3"/>
  <c r="J56" i="3"/>
  <c r="J55" i="3"/>
  <c r="J54" i="3"/>
  <c r="J53" i="3"/>
  <c r="C53" i="3"/>
  <c r="J52" i="3"/>
  <c r="G52" i="3"/>
  <c r="D52" i="3"/>
  <c r="E52" i="3" s="1"/>
  <c r="B46" i="3"/>
  <c r="B45" i="3"/>
  <c r="B44" i="3"/>
  <c r="B43" i="3"/>
  <c r="B42" i="3"/>
  <c r="B41" i="3"/>
  <c r="B40" i="3"/>
  <c r="B39" i="3"/>
  <c r="B38" i="3"/>
  <c r="B37" i="3"/>
  <c r="B36" i="3"/>
  <c r="J28" i="3"/>
  <c r="J27" i="3"/>
  <c r="J26" i="3"/>
  <c r="J25" i="3"/>
  <c r="J24" i="3"/>
  <c r="J23" i="3"/>
  <c r="J22" i="3"/>
  <c r="J21" i="3"/>
  <c r="J20" i="3"/>
  <c r="J19" i="3"/>
  <c r="C19" i="3"/>
  <c r="G19" i="3" s="1"/>
  <c r="K18" i="3"/>
  <c r="J18" i="3"/>
  <c r="G18" i="3"/>
  <c r="F18" i="3"/>
  <c r="D18" i="3"/>
  <c r="B19" i="3" s="1"/>
  <c r="B15" i="3"/>
  <c r="B12" i="3"/>
  <c r="B11" i="3"/>
  <c r="B10" i="3"/>
  <c r="B9" i="3"/>
  <c r="B8" i="3"/>
  <c r="B7" i="3"/>
  <c r="B6" i="3"/>
  <c r="B5" i="3"/>
  <c r="B4" i="3"/>
  <c r="B3" i="3"/>
  <c r="B2" i="3"/>
  <c r="B51" i="1"/>
  <c r="C51" i="1" s="1"/>
  <c r="E51" i="1" s="1"/>
  <c r="A48" i="1"/>
  <c r="C48" i="1" s="1"/>
  <c r="D48" i="1" s="1"/>
  <c r="A47" i="1"/>
  <c r="F55" i="1"/>
  <c r="F54" i="1"/>
  <c r="F53" i="1"/>
  <c r="F52" i="1"/>
  <c r="F51" i="1"/>
  <c r="D51" i="1"/>
  <c r="B48" i="1"/>
  <c r="C47" i="1"/>
  <c r="B47" i="1"/>
  <c r="D47" i="1" s="1"/>
  <c r="B40" i="1"/>
  <c r="B39" i="1"/>
  <c r="B38" i="1"/>
  <c r="B37" i="1"/>
  <c r="B36" i="1"/>
  <c r="B35" i="1"/>
  <c r="B34" i="1"/>
  <c r="B33" i="1"/>
  <c r="B32" i="1"/>
  <c r="B31" i="1"/>
  <c r="B30" i="1"/>
  <c r="B55" i="2"/>
  <c r="D51" i="2"/>
  <c r="B32" i="2"/>
  <c r="E25" i="2"/>
  <c r="D25" i="2"/>
  <c r="C48" i="2"/>
  <c r="B48" i="2"/>
  <c r="D45" i="2"/>
  <c r="C45" i="2"/>
  <c r="B45" i="2"/>
  <c r="A45" i="2"/>
  <c r="B40" i="2"/>
  <c r="A51" i="2" s="1"/>
  <c r="C35" i="2"/>
  <c r="B35" i="2"/>
  <c r="D32" i="2"/>
  <c r="C32" i="2"/>
  <c r="B27" i="2"/>
  <c r="B14" i="2"/>
  <c r="B19" i="2" s="1"/>
  <c r="A32" i="2"/>
  <c r="A19" i="2"/>
  <c r="B3" i="2"/>
  <c r="B4" i="2"/>
  <c r="B5" i="2"/>
  <c r="B6" i="2"/>
  <c r="B7" i="2"/>
  <c r="B8" i="2"/>
  <c r="B9" i="2"/>
  <c r="B10" i="2"/>
  <c r="B11" i="2"/>
  <c r="B12" i="2"/>
  <c r="B2" i="2"/>
  <c r="C24" i="1"/>
  <c r="E24" i="1" s="1"/>
  <c r="G24" i="1" s="1"/>
  <c r="D24" i="1"/>
  <c r="F24" i="1"/>
  <c r="F25" i="1"/>
  <c r="F26" i="1"/>
  <c r="F27" i="1"/>
  <c r="E23" i="1"/>
  <c r="D23" i="1"/>
  <c r="C23" i="1"/>
  <c r="B20" i="1"/>
  <c r="C20" i="1"/>
  <c r="D20" i="1" s="1"/>
  <c r="C19" i="1"/>
  <c r="B19" i="1"/>
  <c r="F23" i="1"/>
  <c r="B12" i="1"/>
  <c r="B11" i="1"/>
  <c r="B10" i="1"/>
  <c r="B9" i="1"/>
  <c r="B7" i="1"/>
  <c r="B6" i="1"/>
  <c r="B5" i="1"/>
  <c r="B4" i="1"/>
  <c r="B3" i="1"/>
  <c r="B2" i="1"/>
  <c r="E18" i="3" l="1"/>
  <c r="I18" i="3" s="1"/>
  <c r="H18" i="3"/>
  <c r="K52" i="3"/>
  <c r="H52" i="3"/>
  <c r="I52" i="3"/>
  <c r="B53" i="3"/>
  <c r="G53" i="3"/>
  <c r="F19" i="3"/>
  <c r="B20" i="3"/>
  <c r="D19" i="3"/>
  <c r="K19" i="3"/>
  <c r="G51" i="1"/>
  <c r="B52" i="1"/>
  <c r="A25" i="2"/>
  <c r="B22" i="2"/>
  <c r="C19" i="2"/>
  <c r="G23" i="1"/>
  <c r="D19" i="1"/>
  <c r="B24" i="1"/>
  <c r="F53" i="3" l="1"/>
  <c r="B54" i="3"/>
  <c r="B55" i="3" s="1"/>
  <c r="B56" i="3" s="1"/>
  <c r="B57" i="3" s="1"/>
  <c r="D53" i="3"/>
  <c r="K53" i="3"/>
  <c r="C20" i="3"/>
  <c r="E19" i="3"/>
  <c r="I19" i="3" s="1"/>
  <c r="D20" i="3"/>
  <c r="F20" i="3"/>
  <c r="D52" i="1"/>
  <c r="C52" i="1"/>
  <c r="E52" i="1" s="1"/>
  <c r="C51" i="2"/>
  <c r="B51" i="2"/>
  <c r="D19" i="2"/>
  <c r="B25" i="2" s="1"/>
  <c r="C22" i="2"/>
  <c r="C25" i="2" s="1"/>
  <c r="C38" i="2"/>
  <c r="B38" i="2"/>
  <c r="H19" i="3" l="1"/>
  <c r="C54" i="3"/>
  <c r="E53" i="3"/>
  <c r="I53" i="3" s="1"/>
  <c r="F54" i="3"/>
  <c r="D54" i="3"/>
  <c r="C55" i="3" s="1"/>
  <c r="E20" i="3"/>
  <c r="B21" i="3"/>
  <c r="K20" i="3"/>
  <c r="G20" i="3"/>
  <c r="C21" i="3"/>
  <c r="B53" i="1"/>
  <c r="G52" i="1"/>
  <c r="E51" i="2"/>
  <c r="B25" i="1"/>
  <c r="I20" i="3" l="1"/>
  <c r="E54" i="3"/>
  <c r="H54" i="3" s="1"/>
  <c r="H53" i="3"/>
  <c r="K54" i="3"/>
  <c r="G54" i="3"/>
  <c r="C22" i="3"/>
  <c r="G21" i="3"/>
  <c r="K21" i="3"/>
  <c r="D21" i="3"/>
  <c r="F21" i="3"/>
  <c r="H20" i="3"/>
  <c r="C53" i="1"/>
  <c r="E53" i="1" s="1"/>
  <c r="D53" i="1"/>
  <c r="A38" i="2"/>
  <c r="D38" i="2" s="1"/>
  <c r="E38" i="2" s="1"/>
  <c r="C25" i="1"/>
  <c r="E25" i="1" s="1"/>
  <c r="G25" i="1" s="1"/>
  <c r="D25" i="1"/>
  <c r="K55" i="3" l="1"/>
  <c r="G55" i="3"/>
  <c r="D55" i="3"/>
  <c r="C56" i="3" s="1"/>
  <c r="F55" i="3"/>
  <c r="I54" i="3"/>
  <c r="E21" i="3"/>
  <c r="I21" i="3" s="1"/>
  <c r="B22" i="3"/>
  <c r="K22" i="3"/>
  <c r="G22" i="3"/>
  <c r="C23" i="3"/>
  <c r="B54" i="1"/>
  <c r="G53" i="1"/>
  <c r="B26" i="1"/>
  <c r="E55" i="3" l="1"/>
  <c r="I55" i="3" s="1"/>
  <c r="K56" i="3"/>
  <c r="G56" i="3"/>
  <c r="H21" i="3"/>
  <c r="C24" i="3"/>
  <c r="G23" i="3"/>
  <c r="F22" i="3"/>
  <c r="D22" i="3"/>
  <c r="D54" i="1"/>
  <c r="C54" i="1"/>
  <c r="E54" i="1" s="1"/>
  <c r="C26" i="1"/>
  <c r="E26" i="1" s="1"/>
  <c r="G26" i="1" s="1"/>
  <c r="D26" i="1"/>
  <c r="H55" i="3" l="1"/>
  <c r="D56" i="3"/>
  <c r="C57" i="3" s="1"/>
  <c r="C58" i="3" s="1"/>
  <c r="C59" i="3" s="1"/>
  <c r="F56" i="3"/>
  <c r="E22" i="3"/>
  <c r="I22" i="3" s="1"/>
  <c r="B23" i="3"/>
  <c r="G24" i="3"/>
  <c r="H22" i="3"/>
  <c r="B55" i="1"/>
  <c r="G54" i="1"/>
  <c r="B27" i="1"/>
  <c r="G57" i="3" l="1"/>
  <c r="E56" i="3"/>
  <c r="I56" i="3" s="1"/>
  <c r="G58" i="3"/>
  <c r="D23" i="3"/>
  <c r="F23" i="3"/>
  <c r="K23" i="3"/>
  <c r="C55" i="1"/>
  <c r="E55" i="1" s="1"/>
  <c r="G55" i="1" s="1"/>
  <c r="D55" i="1"/>
  <c r="D27" i="1"/>
  <c r="C27" i="1"/>
  <c r="E27" i="1" s="1"/>
  <c r="G27" i="1" s="1"/>
  <c r="D57" i="3" l="1"/>
  <c r="B58" i="3" s="1"/>
  <c r="F57" i="3"/>
  <c r="K57" i="3"/>
  <c r="H56" i="3"/>
  <c r="E23" i="3"/>
  <c r="I23" i="3" s="1"/>
  <c r="B24" i="3"/>
  <c r="H23" i="3" l="1"/>
  <c r="E57" i="3"/>
  <c r="I57" i="3" s="1"/>
  <c r="F24" i="3"/>
  <c r="B25" i="3"/>
  <c r="D24" i="3"/>
  <c r="K24" i="3"/>
  <c r="F58" i="3" l="1"/>
  <c r="D58" i="3"/>
  <c r="B59" i="3" s="1"/>
  <c r="B60" i="3" s="1"/>
  <c r="B61" i="3" s="1"/>
  <c r="B62" i="3" s="1"/>
  <c r="K58" i="3"/>
  <c r="H57" i="3"/>
  <c r="C25" i="3"/>
  <c r="D25" i="3" s="1"/>
  <c r="E24" i="3"/>
  <c r="I24" i="3" s="1"/>
  <c r="F25" i="3"/>
  <c r="H24" i="3"/>
  <c r="E58" i="3" l="1"/>
  <c r="I58" i="3" s="1"/>
  <c r="F59" i="3"/>
  <c r="E25" i="3"/>
  <c r="B26" i="3"/>
  <c r="C26" i="3"/>
  <c r="K25" i="3"/>
  <c r="G25" i="3"/>
  <c r="I25" i="3" l="1"/>
  <c r="H58" i="3"/>
  <c r="K59" i="3"/>
  <c r="G59" i="3"/>
  <c r="D59" i="3"/>
  <c r="C60" i="3" s="1"/>
  <c r="K26" i="3"/>
  <c r="G26" i="3"/>
  <c r="H25" i="3"/>
  <c r="F26" i="3"/>
  <c r="B27" i="3"/>
  <c r="D26" i="3"/>
  <c r="E59" i="3" l="1"/>
  <c r="K60" i="3"/>
  <c r="G60" i="3"/>
  <c r="D27" i="3"/>
  <c r="F27" i="3"/>
  <c r="C27" i="3"/>
  <c r="E26" i="3"/>
  <c r="I26" i="3" s="1"/>
  <c r="F60" i="3" l="1"/>
  <c r="D60" i="3"/>
  <c r="C61" i="3" s="1"/>
  <c r="I59" i="3"/>
  <c r="H59" i="3"/>
  <c r="C28" i="3"/>
  <c r="K27" i="3"/>
  <c r="G27" i="3"/>
  <c r="H26" i="3"/>
  <c r="E27" i="3"/>
  <c r="B28" i="3"/>
  <c r="D61" i="3" l="1"/>
  <c r="C62" i="3" s="1"/>
  <c r="E60" i="3"/>
  <c r="I60" i="3" s="1"/>
  <c r="F61" i="3"/>
  <c r="I27" i="3"/>
  <c r="F28" i="3"/>
  <c r="D28" i="3"/>
  <c r="E28" i="3" s="1"/>
  <c r="I28" i="3" s="1"/>
  <c r="H27" i="3"/>
  <c r="K28" i="3"/>
  <c r="G28" i="3"/>
  <c r="E61" i="3" l="1"/>
  <c r="H61" i="3" s="1"/>
  <c r="H60" i="3"/>
  <c r="K61" i="3"/>
  <c r="G61" i="3"/>
  <c r="H28" i="3"/>
  <c r="F62" i="3" l="1"/>
  <c r="D62" i="3"/>
  <c r="E62" i="3" s="1"/>
  <c r="K62" i="3"/>
  <c r="G62" i="3"/>
  <c r="I61" i="3"/>
  <c r="I62" i="3" l="1"/>
  <c r="H62" i="3"/>
</calcChain>
</file>

<file path=xl/sharedStrings.xml><?xml version="1.0" encoding="utf-8"?>
<sst xmlns="http://schemas.openxmlformats.org/spreadsheetml/2006/main" count="128" uniqueCount="47">
  <si>
    <t>x</t>
  </si>
  <si>
    <t>f(x)</t>
  </si>
  <si>
    <t>x³-10x²+25</t>
  </si>
  <si>
    <t>E</t>
  </si>
  <si>
    <t>F(X)'</t>
  </si>
  <si>
    <t>F(x)''</t>
  </si>
  <si>
    <t>X</t>
  </si>
  <si>
    <t>F(x)</t>
  </si>
  <si>
    <t>F(X)''</t>
  </si>
  <si>
    <t>F(x)*F(X)''</t>
  </si>
  <si>
    <t>CHOOSE THIS</t>
  </si>
  <si>
    <t>N</t>
  </si>
  <si>
    <t>X_I</t>
  </si>
  <si>
    <t xml:space="preserve">F(X) </t>
  </si>
  <si>
    <t>X_i+1</t>
  </si>
  <si>
    <t>E_IDEAL</t>
  </si>
  <si>
    <t>3x²-20x</t>
  </si>
  <si>
    <t>6x-20</t>
  </si>
  <si>
    <t>2x³-15x²+20x+60</t>
  </si>
  <si>
    <t>X1=</t>
  </si>
  <si>
    <t>A3</t>
  </si>
  <si>
    <t>A2</t>
  </si>
  <si>
    <t>A1</t>
  </si>
  <si>
    <t>A0</t>
  </si>
  <si>
    <t>B3</t>
  </si>
  <si>
    <t>B2</t>
  </si>
  <si>
    <t>B1</t>
  </si>
  <si>
    <t>B0</t>
  </si>
  <si>
    <t>C3</t>
  </si>
  <si>
    <t>C2</t>
  </si>
  <si>
    <t>C1</t>
  </si>
  <si>
    <t>X_I+1</t>
  </si>
  <si>
    <t>|X_I+1  -  X|</t>
  </si>
  <si>
    <t>x2</t>
  </si>
  <si>
    <t>x3</t>
  </si>
  <si>
    <t>p(x)</t>
  </si>
  <si>
    <t>e</t>
  </si>
  <si>
    <t>iterations</t>
  </si>
  <si>
    <t>#</t>
  </si>
  <si>
    <t>A</t>
  </si>
  <si>
    <t>B</t>
  </si>
  <si>
    <t>X_NS</t>
  </si>
  <si>
    <t>F(X_NS)</t>
  </si>
  <si>
    <t xml:space="preserve">F(A) </t>
  </si>
  <si>
    <t>F(B)</t>
  </si>
  <si>
    <t>F(A)*F(X_NS)</t>
  </si>
  <si>
    <t>F(B)*F(X_NS)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</si>
</sst>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7" formatCode="0.000000"/>
    <numFmt numFmtId="168" formatCode="0.0000000"/>
    <numFmt numFmtId="172" formatCode="0.000"/>
    <numFmt numFmtId="186" formatCode="0.000000000"/>
    <numFmt numFmtId="189" formatCode="0.000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3F3F3F"/>
      </left>
      <right/>
      <top style="thick">
        <color rgb="FF3F3F3F"/>
      </top>
      <bottom style="thick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6">
    <xf numFmtId="0" fontId="0" fillId="0" borderId="0" xfId="0"/>
    <xf numFmtId="0" fontId="4" fillId="3" borderId="1" xfId="2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" xfId="2"/>
    <xf numFmtId="0" fontId="2" fillId="4" borderId="1" xfId="2" applyFill="1"/>
    <xf numFmtId="0" fontId="4" fillId="3" borderId="1" xfId="2" applyFont="1"/>
    <xf numFmtId="164" fontId="2" fillId="3" borderId="1" xfId="2" applyNumberFormat="1"/>
    <xf numFmtId="167" fontId="2" fillId="3" borderId="1" xfId="2" applyNumberFormat="1"/>
    <xf numFmtId="168" fontId="2" fillId="3" borderId="1" xfId="2" applyNumberFormat="1"/>
    <xf numFmtId="11" fontId="2" fillId="3" borderId="1" xfId="2" applyNumberFormat="1"/>
    <xf numFmtId="0" fontId="3" fillId="0" borderId="0" xfId="0" applyFont="1"/>
    <xf numFmtId="164" fontId="0" fillId="0" borderId="0" xfId="0" applyNumberFormat="1"/>
    <xf numFmtId="0" fontId="2" fillId="5" borderId="1" xfId="2" applyFill="1"/>
    <xf numFmtId="0" fontId="2" fillId="6" borderId="1" xfId="2" applyFill="1"/>
    <xf numFmtId="0" fontId="3" fillId="0" borderId="0" xfId="0" applyFont="1" applyAlignment="1">
      <alignment horizontal="center" vertical="center"/>
    </xf>
    <xf numFmtId="172" fontId="2" fillId="3" borderId="1" xfId="2" applyNumberFormat="1"/>
    <xf numFmtId="164" fontId="2" fillId="4" borderId="1" xfId="2" applyNumberFormat="1" applyFill="1"/>
    <xf numFmtId="164" fontId="2" fillId="7" borderId="1" xfId="2" applyNumberFormat="1" applyFill="1"/>
    <xf numFmtId="164" fontId="4" fillId="8" borderId="1" xfId="2" applyNumberFormat="1" applyFont="1" applyFill="1"/>
    <xf numFmtId="164" fontId="4" fillId="3" borderId="1" xfId="2" applyNumberFormat="1" applyFont="1"/>
    <xf numFmtId="186" fontId="2" fillId="3" borderId="1" xfId="2" applyNumberFormat="1"/>
    <xf numFmtId="189" fontId="2" fillId="3" borderId="1" xfId="2" applyNumberFormat="1"/>
    <xf numFmtId="0" fontId="1" fillId="2" borderId="2" xfId="1" applyBorder="1"/>
    <xf numFmtId="0" fontId="1" fillId="2" borderId="0" xfId="1"/>
    <xf numFmtId="0" fontId="1" fillId="2" borderId="4" xfId="1" applyBorder="1"/>
    <xf numFmtId="0" fontId="1" fillId="2" borderId="3" xfId="1" applyBorder="1"/>
  </cellXfs>
  <cellStyles count="3">
    <cellStyle name="Bom" xfId="1" builtinId="26"/>
    <cellStyle name="Cálculo" xfId="2" builtinId="22"/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3" sqref="H13"/>
    </sheetView>
  </sheetViews>
  <sheetFormatPr defaultRowHeight="15" x14ac:dyDescent="0.25"/>
  <sheetData>
    <row r="1" spans="1:19" ht="16.5" thickTop="1" thickBot="1" x14ac:dyDescent="0.3">
      <c r="A1" s="22">
        <v>512</v>
      </c>
      <c r="B1" s="22">
        <v>256</v>
      </c>
      <c r="C1" s="22">
        <v>128</v>
      </c>
      <c r="D1" s="22">
        <v>64</v>
      </c>
      <c r="E1" s="22">
        <v>32</v>
      </c>
      <c r="F1" s="22">
        <v>16</v>
      </c>
      <c r="G1" s="22">
        <v>8</v>
      </c>
      <c r="H1" s="22">
        <v>4</v>
      </c>
      <c r="I1" s="22">
        <v>2</v>
      </c>
      <c r="J1" s="22">
        <v>1</v>
      </c>
      <c r="K1" s="22">
        <v>0.5</v>
      </c>
      <c r="L1" s="22">
        <v>0.25</v>
      </c>
      <c r="M1" s="22">
        <v>0.125</v>
      </c>
      <c r="N1" s="24">
        <v>6.25E-2</v>
      </c>
      <c r="O1" s="25">
        <v>3.125E-2</v>
      </c>
      <c r="P1" s="25"/>
      <c r="Q1" s="25"/>
    </row>
    <row r="2" spans="1:19" ht="16.5" thickTop="1" thickBot="1" x14ac:dyDescent="0.3">
      <c r="A2" s="22">
        <v>0</v>
      </c>
      <c r="B2" s="22">
        <v>0</v>
      </c>
      <c r="C2" s="22">
        <v>1</v>
      </c>
      <c r="D2" s="22">
        <v>1</v>
      </c>
      <c r="E2" s="22">
        <v>0</v>
      </c>
      <c r="F2" s="22">
        <v>0</v>
      </c>
      <c r="G2" s="22">
        <v>0</v>
      </c>
      <c r="H2" s="22">
        <v>1</v>
      </c>
      <c r="I2" s="22">
        <v>0</v>
      </c>
      <c r="J2" s="22">
        <v>1</v>
      </c>
      <c r="K2" s="22">
        <v>1</v>
      </c>
      <c r="L2" s="22">
        <v>0</v>
      </c>
      <c r="M2" s="22">
        <v>0</v>
      </c>
      <c r="N2" s="24">
        <v>1</v>
      </c>
      <c r="O2" s="25"/>
      <c r="P2" s="25"/>
      <c r="Q2" s="25"/>
    </row>
    <row r="3" spans="1:19" ht="16.5" thickTop="1" thickBot="1" x14ac:dyDescent="0.3">
      <c r="A3" s="22">
        <v>0</v>
      </c>
      <c r="B3" s="22">
        <v>0</v>
      </c>
      <c r="C3" s="22">
        <v>128</v>
      </c>
      <c r="D3" s="22">
        <v>64</v>
      </c>
      <c r="E3" s="22">
        <v>0</v>
      </c>
      <c r="F3" s="22">
        <v>0</v>
      </c>
      <c r="G3" s="22">
        <v>0</v>
      </c>
      <c r="H3" s="22">
        <v>4</v>
      </c>
      <c r="I3" s="22">
        <v>0</v>
      </c>
      <c r="J3" s="22">
        <v>1</v>
      </c>
      <c r="K3" s="22">
        <v>0.5</v>
      </c>
      <c r="L3" s="22">
        <v>0</v>
      </c>
      <c r="M3" s="22">
        <v>0</v>
      </c>
      <c r="N3" s="24">
        <v>6.25E-2</v>
      </c>
      <c r="O3" s="25"/>
      <c r="P3" s="25"/>
      <c r="Q3" s="25"/>
      <c r="S3">
        <f>SUM(A3:N3)</f>
        <v>197.5625</v>
      </c>
    </row>
    <row r="4" spans="1:19" ht="16.5" thickTop="1" thickBot="1" x14ac:dyDescent="0.3">
      <c r="N4" s="23"/>
      <c r="O4" s="25"/>
      <c r="P4" s="25"/>
      <c r="Q4" s="25"/>
    </row>
    <row r="5" spans="1:19" ht="16.5" thickTop="1" thickBot="1" x14ac:dyDescent="0.3">
      <c r="A5" s="22">
        <v>512</v>
      </c>
      <c r="B5" s="22">
        <v>256</v>
      </c>
      <c r="C5" s="22">
        <v>128</v>
      </c>
      <c r="D5" s="22">
        <v>64</v>
      </c>
      <c r="E5" s="22">
        <v>32</v>
      </c>
      <c r="F5" s="22">
        <v>16</v>
      </c>
      <c r="G5" s="22">
        <v>8</v>
      </c>
      <c r="H5" s="22">
        <v>4</v>
      </c>
      <c r="I5" s="22">
        <v>2</v>
      </c>
      <c r="J5" s="22">
        <v>1</v>
      </c>
      <c r="K5" s="22">
        <v>0.5</v>
      </c>
      <c r="L5" s="22">
        <v>0.25</v>
      </c>
      <c r="M5" s="22">
        <v>0.125</v>
      </c>
      <c r="N5" s="24">
        <v>6.25E-2</v>
      </c>
      <c r="O5" s="25">
        <v>3.125E-2</v>
      </c>
      <c r="P5" s="25"/>
      <c r="Q5" s="25"/>
    </row>
    <row r="6" spans="1:19" ht="16.5" thickTop="1" thickBot="1" x14ac:dyDescent="0.3">
      <c r="A6" s="22">
        <v>0</v>
      </c>
      <c r="B6" s="22">
        <v>0</v>
      </c>
      <c r="C6" s="22">
        <v>1</v>
      </c>
      <c r="D6" s="22">
        <v>0</v>
      </c>
      <c r="E6" s="22">
        <v>1</v>
      </c>
      <c r="F6" s="22">
        <v>1</v>
      </c>
      <c r="G6" s="22">
        <v>0</v>
      </c>
      <c r="H6" s="22">
        <v>1</v>
      </c>
      <c r="I6" s="22">
        <v>0</v>
      </c>
      <c r="J6" s="22">
        <v>1</v>
      </c>
      <c r="K6" s="22">
        <v>1</v>
      </c>
      <c r="L6" s="22">
        <v>0</v>
      </c>
      <c r="M6" s="22">
        <v>1</v>
      </c>
      <c r="N6" s="24">
        <v>0</v>
      </c>
      <c r="O6" s="25"/>
      <c r="P6" s="25"/>
      <c r="Q6" s="25"/>
    </row>
    <row r="7" spans="1:19" ht="16.5" thickTop="1" thickBot="1" x14ac:dyDescent="0.3">
      <c r="A7" s="22">
        <v>0</v>
      </c>
      <c r="B7" s="22">
        <v>0</v>
      </c>
      <c r="C7" s="22">
        <v>128</v>
      </c>
      <c r="D7" s="22">
        <v>0</v>
      </c>
      <c r="E7" s="22">
        <v>32</v>
      </c>
      <c r="F7" s="22">
        <v>16</v>
      </c>
      <c r="G7" s="22">
        <v>0</v>
      </c>
      <c r="H7" s="22">
        <v>4</v>
      </c>
      <c r="I7" s="22">
        <v>0</v>
      </c>
      <c r="J7" s="22">
        <v>1</v>
      </c>
      <c r="K7" s="22">
        <v>0</v>
      </c>
      <c r="L7" s="22">
        <v>0</v>
      </c>
      <c r="M7" s="22">
        <v>0.125</v>
      </c>
      <c r="N7" s="24">
        <v>6.25E-2</v>
      </c>
      <c r="O7" s="25"/>
      <c r="P7" s="25"/>
      <c r="Q7" s="25"/>
      <c r="R7">
        <f>S7-(SUM(A7:N7))</f>
        <v>0</v>
      </c>
      <c r="S7">
        <v>181.1875</v>
      </c>
    </row>
    <row r="8" spans="1:19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61" zoomScale="85" zoomScaleNormal="85" workbookViewId="0">
      <selection activeCell="D21" sqref="D21"/>
    </sheetView>
  </sheetViews>
  <sheetFormatPr defaultRowHeight="15" x14ac:dyDescent="0.25"/>
  <cols>
    <col min="1" max="1" width="17.7109375" customWidth="1"/>
    <col min="2" max="2" width="15.5703125" customWidth="1"/>
    <col min="3" max="3" width="24" customWidth="1"/>
    <col min="4" max="4" width="22.28515625" customWidth="1"/>
  </cols>
  <sheetData>
    <row r="1" spans="1:5" x14ac:dyDescent="0.25">
      <c r="A1" s="1" t="s">
        <v>0</v>
      </c>
      <c r="B1" s="2" t="s">
        <v>1</v>
      </c>
      <c r="C1" s="2" t="s">
        <v>2</v>
      </c>
    </row>
    <row r="2" spans="1:5" x14ac:dyDescent="0.25">
      <c r="A2" s="3">
        <v>-5</v>
      </c>
      <c r="B2" s="3">
        <f>(POWER(A2,3)-(10*POWER(A2,2))+25)</f>
        <v>-350</v>
      </c>
    </row>
    <row r="3" spans="1:5" x14ac:dyDescent="0.25">
      <c r="A3" s="3">
        <v>-4</v>
      </c>
      <c r="B3" s="3">
        <f t="shared" ref="B3:B13" si="0">(POWER(A3,3)-(10*POWER(A3,2))+25)</f>
        <v>-199</v>
      </c>
    </row>
    <row r="4" spans="1:5" x14ac:dyDescent="0.25">
      <c r="A4" s="3">
        <v>-3</v>
      </c>
      <c r="B4" s="3">
        <f t="shared" si="0"/>
        <v>-92</v>
      </c>
    </row>
    <row r="5" spans="1:5" x14ac:dyDescent="0.25">
      <c r="A5" s="3">
        <v>-2</v>
      </c>
      <c r="B5" s="3">
        <f t="shared" si="0"/>
        <v>-23</v>
      </c>
    </row>
    <row r="6" spans="1:5" x14ac:dyDescent="0.25">
      <c r="A6" s="3">
        <v>-1</v>
      </c>
      <c r="B6" s="3">
        <f t="shared" si="0"/>
        <v>14</v>
      </c>
    </row>
    <row r="7" spans="1:5" x14ac:dyDescent="0.25">
      <c r="A7" s="3">
        <v>0</v>
      </c>
      <c r="B7" s="3">
        <f t="shared" si="0"/>
        <v>25</v>
      </c>
    </row>
    <row r="8" spans="1:5" x14ac:dyDescent="0.25">
      <c r="A8" s="4">
        <v>1</v>
      </c>
      <c r="B8" s="3">
        <f t="shared" si="0"/>
        <v>16</v>
      </c>
    </row>
    <row r="9" spans="1:5" x14ac:dyDescent="0.25">
      <c r="A9" s="4">
        <v>2</v>
      </c>
      <c r="B9" s="3">
        <f t="shared" si="0"/>
        <v>-7</v>
      </c>
    </row>
    <row r="10" spans="1:5" x14ac:dyDescent="0.25">
      <c r="A10" s="3">
        <v>3</v>
      </c>
      <c r="B10" s="3">
        <f t="shared" si="0"/>
        <v>-38</v>
      </c>
    </row>
    <row r="11" spans="1:5" x14ac:dyDescent="0.25">
      <c r="A11" s="3">
        <v>4</v>
      </c>
      <c r="B11" s="3">
        <f t="shared" si="0"/>
        <v>-71</v>
      </c>
    </row>
    <row r="12" spans="1:5" x14ac:dyDescent="0.25">
      <c r="A12" s="3">
        <v>5</v>
      </c>
      <c r="B12" s="3">
        <f t="shared" si="0"/>
        <v>-100</v>
      </c>
      <c r="D12" s="6">
        <v>1.739501953125</v>
      </c>
      <c r="E12" s="3">
        <f t="shared" ref="E12" si="1">(POWER(D12,3)-(10*POWER(D12,2))+25)</f>
        <v>4.8311852879123762E-3</v>
      </c>
    </row>
    <row r="13" spans="1:5" x14ac:dyDescent="0.25">
      <c r="A13">
        <v>1.73974609375</v>
      </c>
      <c r="B13" s="3">
        <f t="shared" si="0"/>
        <v>-1.4465503627434373E-3</v>
      </c>
    </row>
    <row r="14" spans="1:5" x14ac:dyDescent="0.25">
      <c r="A14" t="s">
        <v>36</v>
      </c>
      <c r="B14" s="11">
        <v>1E-3</v>
      </c>
    </row>
    <row r="15" spans="1:5" x14ac:dyDescent="0.25">
      <c r="A15" t="s">
        <v>37</v>
      </c>
      <c r="B15" s="11">
        <f>(LOG10(A9-A8)-(LOG10(B14)))/LOG10(2)</f>
        <v>9.965784284662087</v>
      </c>
    </row>
    <row r="17" spans="1:11" x14ac:dyDescent="0.25">
      <c r="A17" s="14" t="s">
        <v>38</v>
      </c>
      <c r="B17" s="14" t="s">
        <v>39</v>
      </c>
      <c r="C17" s="14" t="s">
        <v>40</v>
      </c>
      <c r="D17" s="14" t="s">
        <v>41</v>
      </c>
      <c r="E17" s="14" t="s">
        <v>42</v>
      </c>
      <c r="F17" s="14" t="s">
        <v>43</v>
      </c>
      <c r="G17" s="14" t="s">
        <v>44</v>
      </c>
      <c r="H17" s="14" t="s">
        <v>45</v>
      </c>
      <c r="I17" s="14" t="s">
        <v>46</v>
      </c>
      <c r="J17" s="14" t="s">
        <v>15</v>
      </c>
      <c r="K17" s="14" t="s">
        <v>3</v>
      </c>
    </row>
    <row r="18" spans="1:11" x14ac:dyDescent="0.25">
      <c r="A18" s="5">
        <v>1</v>
      </c>
      <c r="B18" s="6">
        <v>1</v>
      </c>
      <c r="C18" s="6">
        <v>2</v>
      </c>
      <c r="D18" s="6">
        <f>(B18+C18)/2</f>
        <v>1.5</v>
      </c>
      <c r="E18" s="15">
        <f>(POWER(D18,3)-(10*POWER(D18,2))+25)</f>
        <v>5.875</v>
      </c>
      <c r="F18" s="3">
        <f>(POWER(B18,3)-(10*POWER(B18,2))+25)</f>
        <v>16</v>
      </c>
      <c r="G18" s="3">
        <f>(POWER(C18,3)-(10*POWER(C18,2))+25)</f>
        <v>-7</v>
      </c>
      <c r="H18" s="6">
        <f>F18*E18</f>
        <v>94</v>
      </c>
      <c r="I18" s="16">
        <f>E18*G18</f>
        <v>-41.125</v>
      </c>
      <c r="J18" s="15">
        <f>$B$14</f>
        <v>1E-3</v>
      </c>
      <c r="K18" s="6">
        <f>ABS((C18-B18)/2)</f>
        <v>0.5</v>
      </c>
    </row>
    <row r="19" spans="1:11" x14ac:dyDescent="0.25">
      <c r="A19" s="5">
        <v>2</v>
      </c>
      <c r="B19" s="6">
        <f>D18</f>
        <v>1.5</v>
      </c>
      <c r="C19" s="17">
        <f>C18</f>
        <v>2</v>
      </c>
      <c r="D19" s="6">
        <f t="shared" ref="D19:D28" si="2">(B19+C19)/2</f>
        <v>1.75</v>
      </c>
      <c r="E19" s="15">
        <f t="shared" ref="E19:E29" si="3">(POWER(D19,3)-(10*POWER(D19,2))+25)</f>
        <v>-0.265625</v>
      </c>
      <c r="F19" s="3">
        <f t="shared" ref="F19:G28" si="4">(POWER(B19,3)-(10*POWER(B19,2))+25)</f>
        <v>5.875</v>
      </c>
      <c r="G19" s="3">
        <f t="shared" si="4"/>
        <v>-7</v>
      </c>
      <c r="H19" s="6">
        <f t="shared" ref="H19:H28" si="5">F19*E19</f>
        <v>-1.560546875</v>
      </c>
      <c r="I19" s="16">
        <f t="shared" ref="I19:I28" si="6">E19*G19</f>
        <v>1.859375</v>
      </c>
      <c r="J19" s="15">
        <f t="shared" ref="J19:J29" si="7">$B$14</f>
        <v>1E-3</v>
      </c>
      <c r="K19" s="6">
        <f t="shared" ref="K19:K28" si="8">ABS((C19-B19)/2)</f>
        <v>0.25</v>
      </c>
    </row>
    <row r="20" spans="1:11" x14ac:dyDescent="0.25">
      <c r="A20" s="5">
        <v>3</v>
      </c>
      <c r="B20" s="17">
        <f>B19</f>
        <v>1.5</v>
      </c>
      <c r="C20" s="6">
        <f>D19</f>
        <v>1.75</v>
      </c>
      <c r="D20" s="6">
        <f t="shared" si="2"/>
        <v>1.625</v>
      </c>
      <c r="E20" s="15">
        <f t="shared" si="3"/>
        <v>2.884765625</v>
      </c>
      <c r="F20" s="3">
        <f t="shared" si="4"/>
        <v>5.875</v>
      </c>
      <c r="G20" s="3">
        <f t="shared" si="4"/>
        <v>-0.265625</v>
      </c>
      <c r="H20" s="6">
        <f t="shared" si="5"/>
        <v>16.947998046875</v>
      </c>
      <c r="I20" s="16">
        <f t="shared" si="6"/>
        <v>-0.766265869140625</v>
      </c>
      <c r="J20" s="15">
        <f t="shared" si="7"/>
        <v>1E-3</v>
      </c>
      <c r="K20" s="6">
        <f t="shared" si="8"/>
        <v>0.125</v>
      </c>
    </row>
    <row r="21" spans="1:11" x14ac:dyDescent="0.25">
      <c r="A21" s="5">
        <v>4</v>
      </c>
      <c r="B21" s="6">
        <f>D20</f>
        <v>1.625</v>
      </c>
      <c r="C21" s="17">
        <f>C20</f>
        <v>1.75</v>
      </c>
      <c r="D21" s="6">
        <f t="shared" si="2"/>
        <v>1.6875</v>
      </c>
      <c r="E21" s="15">
        <f t="shared" si="3"/>
        <v>1.328857421875</v>
      </c>
      <c r="F21" s="3">
        <f t="shared" si="4"/>
        <v>2.884765625</v>
      </c>
      <c r="G21" s="3">
        <f t="shared" si="4"/>
        <v>-0.265625</v>
      </c>
      <c r="H21" s="6">
        <f t="shared" si="5"/>
        <v>3.833442211151123</v>
      </c>
      <c r="I21" s="16">
        <f t="shared" si="6"/>
        <v>-0.35297775268554688</v>
      </c>
      <c r="J21" s="15">
        <f t="shared" si="7"/>
        <v>1E-3</v>
      </c>
      <c r="K21" s="6">
        <f t="shared" si="8"/>
        <v>6.25E-2</v>
      </c>
    </row>
    <row r="22" spans="1:11" x14ac:dyDescent="0.25">
      <c r="A22" s="5">
        <v>5</v>
      </c>
      <c r="B22" s="6">
        <f>D21</f>
        <v>1.6875</v>
      </c>
      <c r="C22" s="6">
        <f>C21</f>
        <v>1.75</v>
      </c>
      <c r="D22" s="6">
        <f t="shared" si="2"/>
        <v>1.71875</v>
      </c>
      <c r="E22" s="15">
        <f t="shared" si="3"/>
        <v>0.536346435546875</v>
      </c>
      <c r="F22" s="3">
        <f t="shared" si="4"/>
        <v>1.328857421875</v>
      </c>
      <c r="G22" s="3">
        <f t="shared" si="4"/>
        <v>-0.265625</v>
      </c>
      <c r="H22" s="6">
        <f t="shared" si="5"/>
        <v>0.71272794157266617</v>
      </c>
      <c r="I22" s="16">
        <f t="shared" si="6"/>
        <v>-0.14246702194213867</v>
      </c>
      <c r="J22" s="15">
        <f t="shared" si="7"/>
        <v>1E-3</v>
      </c>
      <c r="K22" s="6">
        <f t="shared" si="8"/>
        <v>3.125E-2</v>
      </c>
    </row>
    <row r="23" spans="1:11" x14ac:dyDescent="0.25">
      <c r="A23" s="5">
        <v>6</v>
      </c>
      <c r="B23" s="6">
        <f>D22</f>
        <v>1.71875</v>
      </c>
      <c r="C23" s="6">
        <f>C22</f>
        <v>1.75</v>
      </c>
      <c r="D23" s="6">
        <f t="shared" si="2"/>
        <v>1.734375</v>
      </c>
      <c r="E23" s="15">
        <f t="shared" si="3"/>
        <v>0.13653182983398438</v>
      </c>
      <c r="F23" s="3">
        <f t="shared" si="4"/>
        <v>0.536346435546875</v>
      </c>
      <c r="G23" s="3">
        <f t="shared" si="4"/>
        <v>-0.265625</v>
      </c>
      <c r="H23" s="6">
        <f t="shared" si="5"/>
        <v>7.3228360270150006E-2</v>
      </c>
      <c r="I23" s="16">
        <f t="shared" si="6"/>
        <v>-3.62662672996521E-2</v>
      </c>
      <c r="J23" s="15">
        <f t="shared" si="7"/>
        <v>1E-3</v>
      </c>
      <c r="K23" s="6">
        <f t="shared" si="8"/>
        <v>1.5625E-2</v>
      </c>
    </row>
    <row r="24" spans="1:11" x14ac:dyDescent="0.25">
      <c r="A24" s="5">
        <v>7</v>
      </c>
      <c r="B24" s="6">
        <f>D23</f>
        <v>1.734375</v>
      </c>
      <c r="C24" s="6">
        <f>C23</f>
        <v>1.75</v>
      </c>
      <c r="D24" s="6">
        <f t="shared" si="2"/>
        <v>1.7421875</v>
      </c>
      <c r="E24" s="15">
        <f t="shared" si="3"/>
        <v>-6.4255237579345703E-2</v>
      </c>
      <c r="F24" s="3">
        <f t="shared" si="4"/>
        <v>0.13653182983398438</v>
      </c>
      <c r="G24" s="3">
        <f t="shared" si="4"/>
        <v>-0.265625</v>
      </c>
      <c r="H24" s="6">
        <f t="shared" si="5"/>
        <v>-8.7728851631254656E-3</v>
      </c>
      <c r="I24" s="16">
        <f t="shared" si="6"/>
        <v>1.7067797482013702E-2</v>
      </c>
      <c r="J24" s="15">
        <f t="shared" si="7"/>
        <v>1E-3</v>
      </c>
      <c r="K24" s="6">
        <f t="shared" si="8"/>
        <v>7.8125E-3</v>
      </c>
    </row>
    <row r="25" spans="1:11" x14ac:dyDescent="0.25">
      <c r="A25" s="5">
        <v>8</v>
      </c>
      <c r="B25" s="6">
        <f>B24</f>
        <v>1.734375</v>
      </c>
      <c r="C25" s="6">
        <f>D24</f>
        <v>1.7421875</v>
      </c>
      <c r="D25" s="6">
        <f t="shared" si="2"/>
        <v>1.73828125</v>
      </c>
      <c r="E25" s="15">
        <f t="shared" si="3"/>
        <v>3.6211311817169189E-2</v>
      </c>
      <c r="F25" s="3">
        <f t="shared" si="4"/>
        <v>0.13653182983398438</v>
      </c>
      <c r="G25" s="3">
        <f t="shared" si="4"/>
        <v>-6.4255237579345703E-2</v>
      </c>
      <c r="H25" s="6">
        <f t="shared" si="5"/>
        <v>4.9439966630870913E-3</v>
      </c>
      <c r="I25" s="16">
        <f t="shared" si="6"/>
        <v>-2.3267664438719748E-3</v>
      </c>
      <c r="J25" s="15">
        <f t="shared" si="7"/>
        <v>1E-3</v>
      </c>
      <c r="K25" s="6">
        <f t="shared" si="8"/>
        <v>3.90625E-3</v>
      </c>
    </row>
    <row r="26" spans="1:11" x14ac:dyDescent="0.25">
      <c r="A26" s="5">
        <v>9</v>
      </c>
      <c r="B26" s="6">
        <f>D25</f>
        <v>1.73828125</v>
      </c>
      <c r="C26" s="6">
        <f>C25</f>
        <v>1.7421875</v>
      </c>
      <c r="D26" s="6">
        <f t="shared" si="2"/>
        <v>1.740234375</v>
      </c>
      <c r="E26" s="15">
        <f t="shared" si="3"/>
        <v>-1.4003731310367584E-2</v>
      </c>
      <c r="F26" s="3">
        <f t="shared" si="4"/>
        <v>3.6211311817169189E-2</v>
      </c>
      <c r="G26" s="3">
        <f t="shared" si="4"/>
        <v>-6.4255237579345703E-2</v>
      </c>
      <c r="H26" s="6">
        <f t="shared" si="5"/>
        <v>-5.0709348108357588E-4</v>
      </c>
      <c r="I26" s="16">
        <f t="shared" si="6"/>
        <v>8.9981308234499124E-4</v>
      </c>
      <c r="J26" s="15">
        <f t="shared" si="7"/>
        <v>1E-3</v>
      </c>
      <c r="K26" s="6">
        <f t="shared" si="8"/>
        <v>1.953125E-3</v>
      </c>
    </row>
    <row r="27" spans="1:11" x14ac:dyDescent="0.25">
      <c r="A27" s="5">
        <v>10</v>
      </c>
      <c r="B27" s="6">
        <f>B26</f>
        <v>1.73828125</v>
      </c>
      <c r="C27" s="7">
        <f>D26</f>
        <v>1.740234375</v>
      </c>
      <c r="D27" s="6">
        <f t="shared" si="2"/>
        <v>1.7392578125</v>
      </c>
      <c r="E27" s="15">
        <f t="shared" si="3"/>
        <v>1.1108350940048695E-2</v>
      </c>
      <c r="F27" s="6">
        <f t="shared" si="4"/>
        <v>3.6211311817169189E-2</v>
      </c>
      <c r="G27" s="6">
        <f t="shared" si="4"/>
        <v>-1.4003731310367584E-2</v>
      </c>
      <c r="H27" s="6">
        <f t="shared" si="5"/>
        <v>4.0224795966464777E-4</v>
      </c>
      <c r="I27" s="6">
        <f t="shared" si="6"/>
        <v>-1.5555836186571109E-4</v>
      </c>
      <c r="J27" s="15">
        <f t="shared" si="7"/>
        <v>1E-3</v>
      </c>
      <c r="K27" s="18">
        <f t="shared" si="8"/>
        <v>9.765625E-4</v>
      </c>
    </row>
    <row r="28" spans="1:11" x14ac:dyDescent="0.25">
      <c r="A28" s="5">
        <v>11</v>
      </c>
      <c r="B28" s="6">
        <f>D27</f>
        <v>1.7392578125</v>
      </c>
      <c r="C28" s="6">
        <f>C27</f>
        <v>1.740234375</v>
      </c>
      <c r="D28" s="6">
        <f t="shared" si="2"/>
        <v>1.73974609375</v>
      </c>
      <c r="E28" s="15">
        <f t="shared" si="3"/>
        <v>-1.4465503627434373E-3</v>
      </c>
      <c r="F28" s="6">
        <f t="shared" si="4"/>
        <v>1.1108350940048695E-2</v>
      </c>
      <c r="G28" s="6">
        <f t="shared" si="4"/>
        <v>-1.4003731310367584E-2</v>
      </c>
      <c r="H28" s="6">
        <f t="shared" si="5"/>
        <v>-1.6068789081808842E-5</v>
      </c>
      <c r="I28" s="6">
        <f t="shared" si="6"/>
        <v>2.0257102606773859E-5</v>
      </c>
      <c r="J28" s="15">
        <f t="shared" si="7"/>
        <v>1E-3</v>
      </c>
      <c r="K28" s="18">
        <f t="shared" si="8"/>
        <v>4.8828125E-4</v>
      </c>
    </row>
    <row r="29" spans="1:11" x14ac:dyDescent="0.25">
      <c r="A29" s="5">
        <v>12</v>
      </c>
      <c r="B29" s="6">
        <f>B28</f>
        <v>1.7392578125</v>
      </c>
      <c r="C29" s="6">
        <f>D28</f>
        <v>1.73974609375</v>
      </c>
      <c r="D29" s="6">
        <f t="shared" ref="D29" si="9">(B29+C29)/2</f>
        <v>1.739501953125</v>
      </c>
      <c r="E29" s="15">
        <f t="shared" si="3"/>
        <v>4.8311852879123762E-3</v>
      </c>
      <c r="F29" s="6">
        <f t="shared" ref="F29" si="10">(POWER(B29,3)-(10*POWER(B29,2))+25)</f>
        <v>1.1108350940048695E-2</v>
      </c>
      <c r="G29" s="6">
        <f t="shared" ref="G29" si="11">(POWER(C29,3)-(10*POWER(C29,2))+25)</f>
        <v>-1.4465503627434373E-3</v>
      </c>
      <c r="H29" s="6">
        <f t="shared" ref="H29" si="12">F29*E29</f>
        <v>5.3666501634530868E-5</v>
      </c>
      <c r="I29" s="6">
        <f t="shared" ref="I29" si="13">E29*G29</f>
        <v>-6.9885528307104054E-6</v>
      </c>
      <c r="J29" s="15">
        <f t="shared" si="7"/>
        <v>1E-3</v>
      </c>
      <c r="K29" s="18">
        <f t="shared" ref="K29" si="14">ABS((C29-B29)/2)</f>
        <v>2.44140625E-4</v>
      </c>
    </row>
    <row r="35" spans="1:3" x14ac:dyDescent="0.25">
      <c r="A35" s="1" t="s">
        <v>0</v>
      </c>
      <c r="B35" s="2" t="s">
        <v>1</v>
      </c>
      <c r="C35" s="2" t="s">
        <v>2</v>
      </c>
    </row>
    <row r="36" spans="1:3" x14ac:dyDescent="0.25">
      <c r="A36" s="3">
        <v>-5</v>
      </c>
      <c r="B36" s="3">
        <f>(POWER(A36,3)-(10*POWER(A36,2))+25)</f>
        <v>-350</v>
      </c>
    </row>
    <row r="37" spans="1:3" x14ac:dyDescent="0.25">
      <c r="A37" s="3">
        <v>-4</v>
      </c>
      <c r="B37" s="3">
        <f t="shared" ref="B37:B46" si="15">(POWER(A37,3)-(10*POWER(A37,2))+25)</f>
        <v>-199</v>
      </c>
    </row>
    <row r="38" spans="1:3" x14ac:dyDescent="0.25">
      <c r="A38" s="3">
        <v>-3</v>
      </c>
      <c r="B38" s="3">
        <f t="shared" si="15"/>
        <v>-92</v>
      </c>
    </row>
    <row r="39" spans="1:3" x14ac:dyDescent="0.25">
      <c r="A39" s="13">
        <v>-2</v>
      </c>
      <c r="B39" s="3">
        <f t="shared" si="15"/>
        <v>-23</v>
      </c>
    </row>
    <row r="40" spans="1:3" x14ac:dyDescent="0.25">
      <c r="A40" s="13">
        <v>-1</v>
      </c>
      <c r="B40" s="3">
        <f t="shared" si="15"/>
        <v>14</v>
      </c>
    </row>
    <row r="41" spans="1:3" x14ac:dyDescent="0.25">
      <c r="A41" s="3">
        <v>0</v>
      </c>
      <c r="B41" s="3">
        <f t="shared" si="15"/>
        <v>25</v>
      </c>
    </row>
    <row r="42" spans="1:3" x14ac:dyDescent="0.25">
      <c r="A42" s="12">
        <v>1</v>
      </c>
      <c r="B42" s="3">
        <f t="shared" si="15"/>
        <v>16</v>
      </c>
    </row>
    <row r="43" spans="1:3" x14ac:dyDescent="0.25">
      <c r="A43" s="12">
        <v>2</v>
      </c>
      <c r="B43" s="3">
        <f t="shared" si="15"/>
        <v>-7</v>
      </c>
    </row>
    <row r="44" spans="1:3" x14ac:dyDescent="0.25">
      <c r="A44" s="3">
        <v>3</v>
      </c>
      <c r="B44" s="3">
        <f t="shared" si="15"/>
        <v>-38</v>
      </c>
    </row>
    <row r="45" spans="1:3" x14ac:dyDescent="0.25">
      <c r="A45" s="3">
        <v>4</v>
      </c>
      <c r="B45" s="3">
        <f t="shared" si="15"/>
        <v>-71</v>
      </c>
    </row>
    <row r="46" spans="1:3" x14ac:dyDescent="0.25">
      <c r="A46" s="3">
        <v>5</v>
      </c>
      <c r="B46" s="3">
        <f t="shared" si="15"/>
        <v>-100</v>
      </c>
    </row>
    <row r="48" spans="1:3" x14ac:dyDescent="0.25">
      <c r="A48" t="s">
        <v>36</v>
      </c>
      <c r="B48" s="11">
        <v>1E-3</v>
      </c>
    </row>
    <row r="49" spans="1:11" x14ac:dyDescent="0.25">
      <c r="A49" t="s">
        <v>37</v>
      </c>
      <c r="B49" s="11">
        <f>(LOG10(A40-A39)-(LOG10(B48)))/LOG10(2)</f>
        <v>9.965784284662087</v>
      </c>
    </row>
    <row r="51" spans="1:11" x14ac:dyDescent="0.25">
      <c r="A51" s="14" t="s">
        <v>38</v>
      </c>
      <c r="B51" s="14" t="s">
        <v>39</v>
      </c>
      <c r="C51" s="14" t="s">
        <v>40</v>
      </c>
      <c r="D51" s="14" t="s">
        <v>41</v>
      </c>
      <c r="E51" s="14" t="s">
        <v>42</v>
      </c>
      <c r="F51" s="14" t="s">
        <v>43</v>
      </c>
      <c r="G51" s="14" t="s">
        <v>44</v>
      </c>
      <c r="H51" s="14" t="s">
        <v>45</v>
      </c>
      <c r="I51" s="14" t="s">
        <v>46</v>
      </c>
      <c r="J51" s="14" t="s">
        <v>15</v>
      </c>
      <c r="K51" s="14" t="s">
        <v>3</v>
      </c>
    </row>
    <row r="52" spans="1:11" x14ac:dyDescent="0.25">
      <c r="A52" s="5">
        <v>1</v>
      </c>
      <c r="B52" s="6">
        <f>A39</f>
        <v>-2</v>
      </c>
      <c r="C52" s="6">
        <f>A40</f>
        <v>-1</v>
      </c>
      <c r="D52" s="6">
        <f>(B52+C52)/2</f>
        <v>-1.5</v>
      </c>
      <c r="E52" s="15">
        <f>(POWER(D52,3)-(10*POWER(D52,2))+25)</f>
        <v>-0.875</v>
      </c>
      <c r="F52" s="3">
        <f>(POWER(B52,3)-(10*POWER(B52,2))+25)</f>
        <v>-23</v>
      </c>
      <c r="G52" s="3">
        <f>(POWER(C52,3)-(10*POWER(C52,2))+25)</f>
        <v>14</v>
      </c>
      <c r="H52" s="6">
        <f>F52*E52</f>
        <v>20.125</v>
      </c>
      <c r="I52" s="16">
        <f>E52*G52</f>
        <v>-12.25</v>
      </c>
      <c r="J52" s="15">
        <f>$B$14</f>
        <v>1E-3</v>
      </c>
      <c r="K52" s="6">
        <f>ABS((C52-B52)/2)</f>
        <v>0.5</v>
      </c>
    </row>
    <row r="53" spans="1:11" x14ac:dyDescent="0.25">
      <c r="A53" s="5">
        <v>2</v>
      </c>
      <c r="B53" s="6">
        <f>D52</f>
        <v>-1.5</v>
      </c>
      <c r="C53" s="17">
        <f>C52</f>
        <v>-1</v>
      </c>
      <c r="D53" s="6">
        <f t="shared" ref="D53:D62" si="16">(B53+C53)/2</f>
        <v>-1.25</v>
      </c>
      <c r="E53" s="15">
        <f t="shared" ref="E53:E62" si="17">(POWER(D53,3)-(10*POWER(D53,2))+25)</f>
        <v>7.421875</v>
      </c>
      <c r="F53" s="3">
        <f t="shared" ref="F53:F62" si="18">(POWER(B53,3)-(10*POWER(B53,2))+25)</f>
        <v>-0.875</v>
      </c>
      <c r="G53" s="3">
        <f t="shared" ref="G53:G62" si="19">(POWER(C53,3)-(10*POWER(C53,2))+25)</f>
        <v>14</v>
      </c>
      <c r="H53" s="6">
        <f t="shared" ref="H53:H62" si="20">F53*E53</f>
        <v>-6.494140625</v>
      </c>
      <c r="I53" s="16">
        <f t="shared" ref="I53:I62" si="21">E53*G53</f>
        <v>103.90625</v>
      </c>
      <c r="J53" s="15">
        <f t="shared" ref="J53:J62" si="22">$B$14</f>
        <v>1E-3</v>
      </c>
      <c r="K53" s="6">
        <f t="shared" ref="K53:K62" si="23">ABS((C53-B53)/2)</f>
        <v>0.25</v>
      </c>
    </row>
    <row r="54" spans="1:11" x14ac:dyDescent="0.25">
      <c r="A54" s="5">
        <v>3</v>
      </c>
      <c r="B54" s="17">
        <f>B53</f>
        <v>-1.5</v>
      </c>
      <c r="C54" s="6">
        <f>D53</f>
        <v>-1.25</v>
      </c>
      <c r="D54" s="6">
        <f t="shared" si="16"/>
        <v>-1.375</v>
      </c>
      <c r="E54" s="15">
        <f t="shared" si="17"/>
        <v>3.494140625</v>
      </c>
      <c r="F54" s="3">
        <f t="shared" si="18"/>
        <v>-0.875</v>
      </c>
      <c r="G54" s="3">
        <f t="shared" si="19"/>
        <v>7.421875</v>
      </c>
      <c r="H54" s="6">
        <f t="shared" si="20"/>
        <v>-3.057373046875</v>
      </c>
      <c r="I54" s="16">
        <f t="shared" si="21"/>
        <v>25.933074951171875</v>
      </c>
      <c r="J54" s="15">
        <f t="shared" si="22"/>
        <v>1E-3</v>
      </c>
      <c r="K54" s="6">
        <f t="shared" si="23"/>
        <v>0.125</v>
      </c>
    </row>
    <row r="55" spans="1:11" x14ac:dyDescent="0.25">
      <c r="A55" s="5">
        <v>4</v>
      </c>
      <c r="B55" s="6">
        <f>B54</f>
        <v>-1.5</v>
      </c>
      <c r="C55" s="17">
        <f>D54</f>
        <v>-1.375</v>
      </c>
      <c r="D55" s="6">
        <f t="shared" si="16"/>
        <v>-1.4375</v>
      </c>
      <c r="E55" s="15">
        <f t="shared" si="17"/>
        <v>1.365478515625</v>
      </c>
      <c r="F55" s="3">
        <f t="shared" si="18"/>
        <v>-0.875</v>
      </c>
      <c r="G55" s="3">
        <f t="shared" si="19"/>
        <v>3.494140625</v>
      </c>
      <c r="H55" s="6">
        <f t="shared" si="20"/>
        <v>-1.194793701171875</v>
      </c>
      <c r="I55" s="16">
        <f t="shared" si="21"/>
        <v>4.7711739540100098</v>
      </c>
      <c r="J55" s="15">
        <f t="shared" si="22"/>
        <v>1E-3</v>
      </c>
      <c r="K55" s="6">
        <f t="shared" si="23"/>
        <v>6.25E-2</v>
      </c>
    </row>
    <row r="56" spans="1:11" x14ac:dyDescent="0.25">
      <c r="A56" s="5">
        <v>5</v>
      </c>
      <c r="B56" s="6">
        <f>B55</f>
        <v>-1.5</v>
      </c>
      <c r="C56" s="6">
        <f>D55</f>
        <v>-1.4375</v>
      </c>
      <c r="D56" s="6">
        <f t="shared" si="16"/>
        <v>-1.46875</v>
      </c>
      <c r="E56" s="15">
        <f t="shared" si="17"/>
        <v>0.259307861328125</v>
      </c>
      <c r="F56" s="3">
        <f t="shared" si="18"/>
        <v>-0.875</v>
      </c>
      <c r="G56" s="3">
        <f t="shared" si="19"/>
        <v>1.365478515625</v>
      </c>
      <c r="H56" s="6">
        <f t="shared" si="20"/>
        <v>-0.22689437866210938</v>
      </c>
      <c r="I56" s="16">
        <f t="shared" si="21"/>
        <v>0.35407931357622147</v>
      </c>
      <c r="J56" s="15">
        <f t="shared" si="22"/>
        <v>1E-3</v>
      </c>
      <c r="K56" s="6">
        <f t="shared" si="23"/>
        <v>3.125E-2</v>
      </c>
    </row>
    <row r="57" spans="1:11" x14ac:dyDescent="0.25">
      <c r="A57" s="5">
        <v>6</v>
      </c>
      <c r="B57" s="6">
        <f>B56</f>
        <v>-1.5</v>
      </c>
      <c r="C57" s="6">
        <f>D56</f>
        <v>-1.46875</v>
      </c>
      <c r="D57" s="6">
        <f t="shared" si="16"/>
        <v>-1.484375</v>
      </c>
      <c r="E57" s="15">
        <f t="shared" si="17"/>
        <v>-0.30431747436523438</v>
      </c>
      <c r="F57" s="3">
        <f t="shared" si="18"/>
        <v>-0.875</v>
      </c>
      <c r="G57" s="3">
        <f t="shared" si="19"/>
        <v>0.259307861328125</v>
      </c>
      <c r="H57" s="6">
        <f t="shared" si="20"/>
        <v>0.26627779006958008</v>
      </c>
      <c r="I57" s="16">
        <f t="shared" si="21"/>
        <v>-7.891191344242543E-2</v>
      </c>
      <c r="J57" s="15">
        <f t="shared" si="22"/>
        <v>1E-3</v>
      </c>
      <c r="K57" s="6">
        <f t="shared" si="23"/>
        <v>1.5625E-2</v>
      </c>
    </row>
    <row r="58" spans="1:11" x14ac:dyDescent="0.25">
      <c r="A58" s="5">
        <v>7</v>
      </c>
      <c r="B58" s="6">
        <f>D57</f>
        <v>-1.484375</v>
      </c>
      <c r="C58" s="6">
        <f>C57</f>
        <v>-1.46875</v>
      </c>
      <c r="D58" s="6">
        <f t="shared" si="16"/>
        <v>-1.4765625</v>
      </c>
      <c r="E58" s="15">
        <f t="shared" si="17"/>
        <v>-2.1624088287353516E-2</v>
      </c>
      <c r="F58" s="3">
        <f t="shared" si="18"/>
        <v>-0.30431747436523438</v>
      </c>
      <c r="G58" s="3">
        <f t="shared" si="19"/>
        <v>0.259307861328125</v>
      </c>
      <c r="H58" s="6">
        <f t="shared" si="20"/>
        <v>6.5805879330582684E-3</v>
      </c>
      <c r="I58" s="16">
        <f t="shared" si="21"/>
        <v>-5.6072960869641975E-3</v>
      </c>
      <c r="J58" s="15">
        <f t="shared" si="22"/>
        <v>1E-3</v>
      </c>
      <c r="K58" s="6">
        <f t="shared" si="23"/>
        <v>7.8125E-3</v>
      </c>
    </row>
    <row r="59" spans="1:11" x14ac:dyDescent="0.25">
      <c r="A59" s="5">
        <v>8</v>
      </c>
      <c r="B59" s="6">
        <f>D58</f>
        <v>-1.4765625</v>
      </c>
      <c r="C59" s="6">
        <f>C58</f>
        <v>-1.46875</v>
      </c>
      <c r="D59" s="6">
        <f t="shared" si="16"/>
        <v>-1.47265625</v>
      </c>
      <c r="E59" s="15">
        <f t="shared" si="17"/>
        <v>0.11906188726425171</v>
      </c>
      <c r="F59" s="3">
        <f t="shared" si="18"/>
        <v>-2.1624088287353516E-2</v>
      </c>
      <c r="G59" s="3">
        <f t="shared" si="19"/>
        <v>0.259307861328125</v>
      </c>
      <c r="H59" s="6">
        <f t="shared" si="20"/>
        <v>-2.5746047618611101E-3</v>
      </c>
      <c r="I59" s="16">
        <f t="shared" si="21"/>
        <v>3.0873683352183434E-2</v>
      </c>
      <c r="J59" s="15">
        <f t="shared" si="22"/>
        <v>1E-3</v>
      </c>
      <c r="K59" s="6">
        <f t="shared" si="23"/>
        <v>3.90625E-3</v>
      </c>
    </row>
    <row r="60" spans="1:11" x14ac:dyDescent="0.25">
      <c r="A60" s="5">
        <v>9</v>
      </c>
      <c r="B60" s="6">
        <f>B59</f>
        <v>-1.4765625</v>
      </c>
      <c r="C60" s="6">
        <f>D59</f>
        <v>-1.47265625</v>
      </c>
      <c r="D60" s="6">
        <f t="shared" si="16"/>
        <v>-1.474609375</v>
      </c>
      <c r="E60" s="15">
        <f t="shared" si="17"/>
        <v>4.8773922026157379E-2</v>
      </c>
      <c r="F60" s="3">
        <f t="shared" si="18"/>
        <v>-2.1624088287353516E-2</v>
      </c>
      <c r="G60" s="3">
        <f t="shared" si="19"/>
        <v>0.11906188726425171</v>
      </c>
      <c r="H60" s="6">
        <f t="shared" si="20"/>
        <v>-1.0546915960141234E-3</v>
      </c>
      <c r="I60" s="16">
        <f t="shared" si="21"/>
        <v>5.8071152057137532E-3</v>
      </c>
      <c r="J60" s="15">
        <f t="shared" si="22"/>
        <v>1E-3</v>
      </c>
      <c r="K60" s="6">
        <f t="shared" si="23"/>
        <v>1.953125E-3</v>
      </c>
    </row>
    <row r="61" spans="1:11" x14ac:dyDescent="0.25">
      <c r="A61" s="5">
        <v>10</v>
      </c>
      <c r="B61" s="6">
        <f>B60</f>
        <v>-1.4765625</v>
      </c>
      <c r="C61" s="6">
        <f>D60</f>
        <v>-1.474609375</v>
      </c>
      <c r="D61" s="6">
        <f t="shared" si="16"/>
        <v>-1.4755859375</v>
      </c>
      <c r="E61" s="15">
        <f t="shared" si="17"/>
        <v>1.3588675297796726E-2</v>
      </c>
      <c r="F61" s="6">
        <f t="shared" si="18"/>
        <v>-2.1624088287353516E-2</v>
      </c>
      <c r="G61" s="6">
        <f t="shared" si="19"/>
        <v>4.8773922026157379E-2</v>
      </c>
      <c r="H61" s="6">
        <f t="shared" si="20"/>
        <v>-2.9384271434773623E-4</v>
      </c>
      <c r="I61" s="6">
        <f t="shared" si="21"/>
        <v>6.6277298941350843E-4</v>
      </c>
      <c r="J61" s="15">
        <f t="shared" si="22"/>
        <v>1E-3</v>
      </c>
      <c r="K61" s="18">
        <f t="shared" si="23"/>
        <v>9.765625E-4</v>
      </c>
    </row>
    <row r="62" spans="1:11" x14ac:dyDescent="0.25">
      <c r="A62" s="5">
        <v>11</v>
      </c>
      <c r="B62" s="6">
        <f>B61</f>
        <v>-1.4765625</v>
      </c>
      <c r="C62" s="6">
        <f>D61</f>
        <v>-1.4755859375</v>
      </c>
      <c r="D62" s="6">
        <f t="shared" si="16"/>
        <v>-1.47607421875</v>
      </c>
      <c r="E62" s="15">
        <f t="shared" si="17"/>
        <v>-4.0142665384337306E-3</v>
      </c>
      <c r="F62" s="6">
        <f t="shared" si="18"/>
        <v>-2.1624088287353516E-2</v>
      </c>
      <c r="G62" s="6">
        <f t="shared" si="19"/>
        <v>1.3588675297796726E-2</v>
      </c>
      <c r="H62" s="6">
        <f t="shared" si="20"/>
        <v>8.6804854036059975E-5</v>
      </c>
      <c r="I62" s="6">
        <f t="shared" si="21"/>
        <v>-5.4548564549586408E-5</v>
      </c>
      <c r="J62" s="15">
        <f t="shared" si="22"/>
        <v>1E-3</v>
      </c>
      <c r="K62" s="18">
        <f t="shared" si="23"/>
        <v>4.8828125E-4</v>
      </c>
    </row>
  </sheetData>
  <conditionalFormatting sqref="H18:I29">
    <cfRule type="cellIs" dxfId="11" priority="6" operator="greaterThan">
      <formula>0</formula>
    </cfRule>
    <cfRule type="expression" dxfId="10" priority="7">
      <formula>($H$18:$I$27)&gt;0</formula>
    </cfRule>
    <cfRule type="expression" dxfId="9" priority="8">
      <formula>$H$18:$I$27&gt;0</formula>
    </cfRule>
  </conditionalFormatting>
  <conditionalFormatting sqref="K18:K29">
    <cfRule type="cellIs" dxfId="8" priority="5" operator="lessThan">
      <formula>$J$18</formula>
    </cfRule>
  </conditionalFormatting>
  <conditionalFormatting sqref="H52:I62">
    <cfRule type="cellIs" dxfId="7" priority="2" operator="greaterThan">
      <formula>0</formula>
    </cfRule>
    <cfRule type="expression" dxfId="6" priority="3">
      <formula>($H$18:$I$27)&gt;0</formula>
    </cfRule>
    <cfRule type="expression" dxfId="5" priority="4">
      <formula>$H$18:$I$27&gt;0</formula>
    </cfRule>
  </conditionalFormatting>
  <conditionalFormatting sqref="K52:K62">
    <cfRule type="cellIs" dxfId="4" priority="1" operator="lessThan">
      <formula>$J$18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10" workbookViewId="0">
      <selection activeCell="G25" sqref="G25"/>
    </sheetView>
  </sheetViews>
  <sheetFormatPr defaultRowHeight="15" x14ac:dyDescent="0.25"/>
  <cols>
    <col min="7" max="7" width="22.140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-5</v>
      </c>
      <c r="B2" s="3">
        <f>(POWER(A2,3)-(10*POWER(A2,2))+25)</f>
        <v>-350</v>
      </c>
    </row>
    <row r="3" spans="1:3" x14ac:dyDescent="0.25">
      <c r="A3" s="3">
        <v>-4</v>
      </c>
      <c r="B3" s="3">
        <f t="shared" ref="B3:B12" si="0">(POWER(A3,3)-(10*POWER(A3,2))+25)</f>
        <v>-199</v>
      </c>
    </row>
    <row r="4" spans="1:3" x14ac:dyDescent="0.25">
      <c r="A4" s="3">
        <v>-3</v>
      </c>
      <c r="B4" s="3">
        <f t="shared" si="0"/>
        <v>-92</v>
      </c>
    </row>
    <row r="5" spans="1:3" x14ac:dyDescent="0.25">
      <c r="A5" s="3">
        <v>-2</v>
      </c>
      <c r="B5" s="3">
        <f t="shared" si="0"/>
        <v>-23</v>
      </c>
    </row>
    <row r="6" spans="1:3" x14ac:dyDescent="0.25">
      <c r="A6" s="3">
        <v>-1</v>
      </c>
      <c r="B6" s="3">
        <f t="shared" si="0"/>
        <v>14</v>
      </c>
    </row>
    <row r="7" spans="1:3" x14ac:dyDescent="0.25">
      <c r="A7" s="3">
        <v>0</v>
      </c>
      <c r="B7" s="3">
        <f t="shared" si="0"/>
        <v>25</v>
      </c>
    </row>
    <row r="8" spans="1:3" x14ac:dyDescent="0.25">
      <c r="A8" s="4">
        <v>1</v>
      </c>
      <c r="B8" s="3">
        <f>(POWER(A8,3)-(10*POWER(A8,2))+25)</f>
        <v>16</v>
      </c>
    </row>
    <row r="9" spans="1:3" x14ac:dyDescent="0.25">
      <c r="A9" s="4">
        <v>2</v>
      </c>
      <c r="B9" s="3">
        <f t="shared" si="0"/>
        <v>-7</v>
      </c>
    </row>
    <row r="10" spans="1:3" x14ac:dyDescent="0.25">
      <c r="A10" s="3">
        <v>3</v>
      </c>
      <c r="B10" s="3">
        <f t="shared" si="0"/>
        <v>-38</v>
      </c>
    </row>
    <row r="11" spans="1:3" x14ac:dyDescent="0.25">
      <c r="A11" s="3">
        <v>4</v>
      </c>
      <c r="B11" s="3">
        <f t="shared" si="0"/>
        <v>-71</v>
      </c>
    </row>
    <row r="12" spans="1:3" x14ac:dyDescent="0.25">
      <c r="A12" s="3">
        <v>5</v>
      </c>
      <c r="B12" s="3">
        <f t="shared" si="0"/>
        <v>-100</v>
      </c>
    </row>
    <row r="14" spans="1:3" x14ac:dyDescent="0.25">
      <c r="A14" s="5" t="s">
        <v>3</v>
      </c>
      <c r="B14" s="6">
        <v>1E-3</v>
      </c>
    </row>
    <row r="15" spans="1:3" x14ac:dyDescent="0.25">
      <c r="A15" s="5" t="s">
        <v>4</v>
      </c>
      <c r="B15" s="3" t="s">
        <v>16</v>
      </c>
    </row>
    <row r="16" spans="1:3" x14ac:dyDescent="0.25">
      <c r="A16" s="5" t="s">
        <v>5</v>
      </c>
      <c r="B16" s="3" t="s">
        <v>17</v>
      </c>
    </row>
    <row r="18" spans="1:7" x14ac:dyDescent="0.25">
      <c r="A18" s="1" t="s">
        <v>6</v>
      </c>
      <c r="B18" s="1" t="s">
        <v>7</v>
      </c>
      <c r="C18" s="1" t="s">
        <v>8</v>
      </c>
      <c r="D18" s="1" t="s">
        <v>9</v>
      </c>
    </row>
    <row r="19" spans="1:7" x14ac:dyDescent="0.25">
      <c r="A19" s="3">
        <v>1</v>
      </c>
      <c r="B19" s="3">
        <f t="shared" ref="B19:B20" si="1">(POWER(A19,3)-(10*POWER(A19,2))+25)</f>
        <v>16</v>
      </c>
      <c r="C19" s="3">
        <f>6*A19-20</f>
        <v>-14</v>
      </c>
      <c r="D19" s="3">
        <f>C19*B19</f>
        <v>-224</v>
      </c>
    </row>
    <row r="20" spans="1:7" x14ac:dyDescent="0.25">
      <c r="A20" s="3">
        <v>2</v>
      </c>
      <c r="B20" s="3">
        <f t="shared" si="1"/>
        <v>-7</v>
      </c>
      <c r="C20" s="3">
        <f>6*A20-20</f>
        <v>-8</v>
      </c>
      <c r="D20" s="3">
        <f>C20*B20</f>
        <v>56</v>
      </c>
      <c r="E20" t="s">
        <v>10</v>
      </c>
    </row>
    <row r="22" spans="1:7" x14ac:dyDescent="0.25">
      <c r="A22" s="5" t="s">
        <v>11</v>
      </c>
      <c r="B22" s="5" t="s">
        <v>12</v>
      </c>
      <c r="C22" s="5" t="s">
        <v>13</v>
      </c>
      <c r="D22" s="5" t="s">
        <v>4</v>
      </c>
      <c r="E22" s="5" t="s">
        <v>14</v>
      </c>
      <c r="F22" s="5" t="s">
        <v>15</v>
      </c>
      <c r="G22" s="5" t="s">
        <v>3</v>
      </c>
    </row>
    <row r="23" spans="1:7" x14ac:dyDescent="0.25">
      <c r="A23" s="3">
        <v>1</v>
      </c>
      <c r="B23" s="6">
        <v>2</v>
      </c>
      <c r="C23" s="3">
        <f t="shared" ref="C23:C27" si="2">(POWER(B23,3)-(10*POWER(B23,2))+25)</f>
        <v>-7</v>
      </c>
      <c r="D23" s="6">
        <f>(3*POWER(B23,2))-(20*B23)</f>
        <v>-28</v>
      </c>
      <c r="E23" s="6">
        <f>B23-C23/D23</f>
        <v>1.75</v>
      </c>
      <c r="F23" s="6">
        <f>$B$14</f>
        <v>1E-3</v>
      </c>
      <c r="G23" s="8">
        <f>ABS(E23-B23)</f>
        <v>0.25</v>
      </c>
    </row>
    <row r="24" spans="1:7" x14ac:dyDescent="0.25">
      <c r="A24" s="3">
        <v>2</v>
      </c>
      <c r="B24" s="6">
        <f>E23</f>
        <v>1.75</v>
      </c>
      <c r="C24" s="3">
        <f t="shared" si="2"/>
        <v>-0.265625</v>
      </c>
      <c r="D24" s="6">
        <f t="shared" ref="D24:D27" si="3">(3*POWER(B24,2))-(20*B24)</f>
        <v>-25.8125</v>
      </c>
      <c r="E24" s="6">
        <f t="shared" ref="E24:E27" si="4">B24-C24/D24</f>
        <v>1.7397094430992737</v>
      </c>
      <c r="F24" s="6">
        <f t="shared" ref="F24:F27" si="5">$B$14</f>
        <v>1E-3</v>
      </c>
      <c r="G24" s="8">
        <f t="shared" ref="G24:G27" si="6">ABS(E24-B24)</f>
        <v>1.0290556900726333E-2</v>
      </c>
    </row>
    <row r="25" spans="1:7" x14ac:dyDescent="0.25">
      <c r="A25" s="3">
        <v>3</v>
      </c>
      <c r="B25" s="6">
        <f>E24</f>
        <v>1.7397094430992737</v>
      </c>
      <c r="C25" s="3">
        <f t="shared" si="2"/>
        <v>-5.0409364060399753E-4</v>
      </c>
      <c r="D25" s="6">
        <f t="shared" si="3"/>
        <v>-25.71442202275912</v>
      </c>
      <c r="E25" s="6">
        <f t="shared" si="4"/>
        <v>1.7396898395616107</v>
      </c>
      <c r="F25" s="6">
        <f t="shared" si="5"/>
        <v>1E-3</v>
      </c>
      <c r="G25" s="9">
        <f t="shared" si="6"/>
        <v>1.9603537662948867E-5</v>
      </c>
    </row>
    <row r="26" spans="1:7" x14ac:dyDescent="0.25">
      <c r="A26" s="3">
        <v>4</v>
      </c>
      <c r="B26" s="6">
        <f>E25</f>
        <v>1.7396898395616107</v>
      </c>
      <c r="C26" s="3">
        <f t="shared" si="2"/>
        <v>-1.8372894317053579E-9</v>
      </c>
      <c r="D26" s="6">
        <f t="shared" si="3"/>
        <v>-25.714234577610501</v>
      </c>
      <c r="E26" s="6">
        <f t="shared" si="4"/>
        <v>1.7396898394901605</v>
      </c>
      <c r="F26" s="6">
        <f t="shared" si="5"/>
        <v>1E-3</v>
      </c>
      <c r="G26" s="8">
        <f t="shared" si="6"/>
        <v>7.1450179106591349E-11</v>
      </c>
    </row>
    <row r="27" spans="1:7" x14ac:dyDescent="0.25">
      <c r="A27" s="3">
        <v>5</v>
      </c>
      <c r="B27" s="6">
        <f>E26</f>
        <v>1.7396898394901605</v>
      </c>
      <c r="C27" s="3">
        <f t="shared" si="2"/>
        <v>-3.5527136788005009E-15</v>
      </c>
      <c r="D27" s="6">
        <f t="shared" si="3"/>
        <v>-25.714234576927311</v>
      </c>
      <c r="E27" s="6">
        <f t="shared" si="4"/>
        <v>1.7396898394901603</v>
      </c>
      <c r="F27" s="6">
        <f t="shared" si="5"/>
        <v>1E-3</v>
      </c>
      <c r="G27" s="8">
        <f t="shared" si="6"/>
        <v>2.2204460492503131E-16</v>
      </c>
    </row>
    <row r="29" spans="1:7" x14ac:dyDescent="0.25">
      <c r="A29" s="1" t="s">
        <v>0</v>
      </c>
      <c r="B29" s="2" t="s">
        <v>1</v>
      </c>
      <c r="C29" s="2" t="s">
        <v>2</v>
      </c>
    </row>
    <row r="30" spans="1:7" x14ac:dyDescent="0.25">
      <c r="A30" s="3">
        <v>-5</v>
      </c>
      <c r="B30" s="3">
        <f>(POWER(A30,3)-(10*POWER(A30,2))+25)</f>
        <v>-350</v>
      </c>
    </row>
    <row r="31" spans="1:7" x14ac:dyDescent="0.25">
      <c r="A31" s="3">
        <v>-4</v>
      </c>
      <c r="B31" s="3">
        <f t="shared" ref="B31:B40" si="7">(POWER(A31,3)-(10*POWER(A31,2))+25)</f>
        <v>-199</v>
      </c>
    </row>
    <row r="32" spans="1:7" x14ac:dyDescent="0.25">
      <c r="A32" s="3">
        <v>-3</v>
      </c>
      <c r="B32" s="3">
        <f t="shared" si="7"/>
        <v>-92</v>
      </c>
    </row>
    <row r="33" spans="1:5" x14ac:dyDescent="0.25">
      <c r="A33" s="13">
        <v>-2</v>
      </c>
      <c r="B33" s="3">
        <f t="shared" si="7"/>
        <v>-23</v>
      </c>
    </row>
    <row r="34" spans="1:5" x14ac:dyDescent="0.25">
      <c r="A34" s="13">
        <v>-1</v>
      </c>
      <c r="B34" s="3">
        <f t="shared" si="7"/>
        <v>14</v>
      </c>
    </row>
    <row r="35" spans="1:5" x14ac:dyDescent="0.25">
      <c r="A35" s="12">
        <v>0</v>
      </c>
      <c r="B35" s="3">
        <f t="shared" si="7"/>
        <v>25</v>
      </c>
    </row>
    <row r="36" spans="1:5" x14ac:dyDescent="0.25">
      <c r="A36" s="12">
        <v>1</v>
      </c>
      <c r="B36" s="3">
        <f t="shared" si="7"/>
        <v>16</v>
      </c>
    </row>
    <row r="37" spans="1:5" x14ac:dyDescent="0.25">
      <c r="A37" s="12">
        <v>2</v>
      </c>
      <c r="B37" s="3">
        <f t="shared" si="7"/>
        <v>-7</v>
      </c>
    </row>
    <row r="38" spans="1:5" x14ac:dyDescent="0.25">
      <c r="A38" s="12">
        <v>3</v>
      </c>
      <c r="B38" s="3">
        <f t="shared" si="7"/>
        <v>-38</v>
      </c>
    </row>
    <row r="39" spans="1:5" x14ac:dyDescent="0.25">
      <c r="A39" s="12">
        <v>4</v>
      </c>
      <c r="B39" s="3">
        <f t="shared" si="7"/>
        <v>-71</v>
      </c>
    </row>
    <row r="40" spans="1:5" x14ac:dyDescent="0.25">
      <c r="A40" s="12">
        <v>5</v>
      </c>
      <c r="B40" s="3">
        <f t="shared" si="7"/>
        <v>-100</v>
      </c>
    </row>
    <row r="42" spans="1:5" x14ac:dyDescent="0.25">
      <c r="A42" s="5" t="s">
        <v>3</v>
      </c>
      <c r="B42" s="6">
        <v>1E-3</v>
      </c>
    </row>
    <row r="43" spans="1:5" x14ac:dyDescent="0.25">
      <c r="A43" s="5" t="s">
        <v>4</v>
      </c>
      <c r="B43" s="3" t="s">
        <v>16</v>
      </c>
    </row>
    <row r="44" spans="1:5" x14ac:dyDescent="0.25">
      <c r="A44" s="5" t="s">
        <v>5</v>
      </c>
      <c r="B44" s="3" t="s">
        <v>17</v>
      </c>
    </row>
    <row r="46" spans="1:5" x14ac:dyDescent="0.25">
      <c r="A46" s="1" t="s">
        <v>6</v>
      </c>
      <c r="B46" s="1" t="s">
        <v>7</v>
      </c>
      <c r="C46" s="1" t="s">
        <v>8</v>
      </c>
      <c r="D46" s="1" t="s">
        <v>9</v>
      </c>
    </row>
    <row r="47" spans="1:5" x14ac:dyDescent="0.25">
      <c r="A47" s="3">
        <f>A33</f>
        <v>-2</v>
      </c>
      <c r="B47" s="3">
        <f t="shared" ref="B47:B48" si="8">(POWER(A47,3)-(10*POWER(A47,2))+25)</f>
        <v>-23</v>
      </c>
      <c r="C47" s="3">
        <f>6*A47-20</f>
        <v>-32</v>
      </c>
      <c r="D47" s="3">
        <f>C47*B47</f>
        <v>736</v>
      </c>
      <c r="E47" t="s">
        <v>10</v>
      </c>
    </row>
    <row r="48" spans="1:5" x14ac:dyDescent="0.25">
      <c r="A48" s="3">
        <f>A34</f>
        <v>-1</v>
      </c>
      <c r="B48" s="3">
        <f t="shared" si="8"/>
        <v>14</v>
      </c>
      <c r="C48" s="3">
        <f>6*A48-20</f>
        <v>-26</v>
      </c>
      <c r="D48" s="3">
        <f>C48*B48</f>
        <v>-364</v>
      </c>
    </row>
    <row r="50" spans="1:7" x14ac:dyDescent="0.25">
      <c r="A50" s="5" t="s">
        <v>11</v>
      </c>
      <c r="B50" s="5" t="s">
        <v>12</v>
      </c>
      <c r="C50" s="5" t="s">
        <v>13</v>
      </c>
      <c r="D50" s="5" t="s">
        <v>4</v>
      </c>
      <c r="E50" s="5" t="s">
        <v>14</v>
      </c>
      <c r="F50" s="5" t="s">
        <v>15</v>
      </c>
      <c r="G50" s="5" t="s">
        <v>3</v>
      </c>
    </row>
    <row r="51" spans="1:7" x14ac:dyDescent="0.25">
      <c r="A51" s="3">
        <v>1</v>
      </c>
      <c r="B51" s="6">
        <f>A47</f>
        <v>-2</v>
      </c>
      <c r="C51" s="3">
        <f t="shared" ref="C51:C55" si="9">(POWER(B51,3)-(10*POWER(B51,2))+25)</f>
        <v>-23</v>
      </c>
      <c r="D51" s="6">
        <f>(3*POWER(B51,2))-(20*B51)</f>
        <v>52</v>
      </c>
      <c r="E51" s="6">
        <f>B51-C51/D51</f>
        <v>-1.5576923076923077</v>
      </c>
      <c r="F51" s="6">
        <f>$B$14</f>
        <v>1E-3</v>
      </c>
      <c r="G51" s="8">
        <f>ABS(E51-B51)</f>
        <v>0.44230769230769229</v>
      </c>
    </row>
    <row r="52" spans="1:7" x14ac:dyDescent="0.25">
      <c r="A52" s="3">
        <v>2</v>
      </c>
      <c r="B52" s="6">
        <f>E51</f>
        <v>-1.5576923076923077</v>
      </c>
      <c r="C52" s="3">
        <f t="shared" si="9"/>
        <v>-3.0436461652253044</v>
      </c>
      <c r="D52" s="6">
        <f t="shared" ref="D52:D55" si="10">(3*POWER(B52,2))-(20*B52)</f>
        <v>38.433062130177518</v>
      </c>
      <c r="E52" s="6">
        <f t="shared" ref="E52:E55" si="11">B52-C52/D52</f>
        <v>-1.4784988737963538</v>
      </c>
      <c r="F52" s="6">
        <f t="shared" ref="F52:F55" si="12">$B$14</f>
        <v>1E-3</v>
      </c>
      <c r="G52" s="8">
        <f t="shared" ref="G52:G55" si="13">ABS(E52-B52)</f>
        <v>7.9193433895953902E-2</v>
      </c>
    </row>
    <row r="53" spans="1:7" x14ac:dyDescent="0.25">
      <c r="A53" s="3">
        <v>3</v>
      </c>
      <c r="B53" s="6">
        <f>E52</f>
        <v>-1.4784988737963538</v>
      </c>
      <c r="C53" s="3">
        <f t="shared" si="9"/>
        <v>-9.1526999285520105E-2</v>
      </c>
      <c r="D53" s="6">
        <f t="shared" si="10"/>
        <v>36.127854235378337</v>
      </c>
      <c r="E53" s="6">
        <f t="shared" si="11"/>
        <v>-1.4759654546043584</v>
      </c>
      <c r="F53" s="6">
        <f t="shared" si="12"/>
        <v>1E-3</v>
      </c>
      <c r="G53" s="9">
        <f t="shared" si="13"/>
        <v>2.5334191919954563E-3</v>
      </c>
    </row>
    <row r="54" spans="1:7" x14ac:dyDescent="0.25">
      <c r="A54" s="3">
        <v>4</v>
      </c>
      <c r="B54" s="6">
        <f>E53</f>
        <v>-1.4759654546043584</v>
      </c>
      <c r="C54" s="3">
        <f t="shared" si="9"/>
        <v>-9.2633829197552586E-5</v>
      </c>
      <c r="D54" s="6">
        <f t="shared" si="10"/>
        <v>36.054731161643517</v>
      </c>
      <c r="E54" s="6">
        <f t="shared" si="11"/>
        <v>-1.4759628853485016</v>
      </c>
      <c r="F54" s="6">
        <f t="shared" si="12"/>
        <v>1E-3</v>
      </c>
      <c r="G54" s="8">
        <f t="shared" si="13"/>
        <v>2.5692558567325108E-6</v>
      </c>
    </row>
    <row r="55" spans="1:7" x14ac:dyDescent="0.25">
      <c r="A55" s="3">
        <v>5</v>
      </c>
      <c r="B55" s="6">
        <f>E54</f>
        <v>-1.4759628853485016</v>
      </c>
      <c r="C55" s="3">
        <f t="shared" si="9"/>
        <v>-9.5244701014962629E-11</v>
      </c>
      <c r="D55" s="6">
        <f t="shared" si="10"/>
        <v>36.054657023748852</v>
      </c>
      <c r="E55" s="6">
        <f t="shared" si="11"/>
        <v>-1.47596288534586</v>
      </c>
      <c r="F55" s="6">
        <f t="shared" si="12"/>
        <v>1E-3</v>
      </c>
      <c r="G55" s="8">
        <f t="shared" si="13"/>
        <v>2.6416646647930975E-12</v>
      </c>
    </row>
  </sheetData>
  <conditionalFormatting sqref="G22:G27">
    <cfRule type="cellIs" dxfId="13" priority="2" operator="lessThan">
      <formula>$F$23</formula>
    </cfRule>
  </conditionalFormatting>
  <conditionalFormatting sqref="G50:G55">
    <cfRule type="cellIs" dxfId="12" priority="1" operator="lessThan">
      <formula>$F$23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4" sqref="C4"/>
    </sheetView>
  </sheetViews>
  <sheetFormatPr defaultRowHeight="15" x14ac:dyDescent="0.25"/>
  <cols>
    <col min="1" max="1" width="18.5703125" customWidth="1"/>
    <col min="2" max="2" width="36.85546875" customWidth="1"/>
    <col min="3" max="3" width="30.5703125" customWidth="1"/>
    <col min="5" max="5" width="20.140625" customWidth="1"/>
  </cols>
  <sheetData>
    <row r="1" spans="1:4" x14ac:dyDescent="0.25">
      <c r="A1" s="1" t="s">
        <v>0</v>
      </c>
      <c r="B1" s="2" t="s">
        <v>1</v>
      </c>
      <c r="C1" s="2" t="s">
        <v>18</v>
      </c>
    </row>
    <row r="2" spans="1:4" x14ac:dyDescent="0.25">
      <c r="A2" s="3">
        <v>-5</v>
      </c>
      <c r="B2" s="3">
        <f>(2*POWER(A2,3))-(15*POWER(A2,2))+(20*A2)+60</f>
        <v>-665</v>
      </c>
    </row>
    <row r="3" spans="1:4" x14ac:dyDescent="0.25">
      <c r="A3" s="3">
        <v>-4</v>
      </c>
      <c r="B3" s="3">
        <f t="shared" ref="B3:B12" si="0">(2*POWER(A3,3))-(15*POWER(A3,2))+(20*A3)+60</f>
        <v>-388</v>
      </c>
    </row>
    <row r="4" spans="1:4" x14ac:dyDescent="0.25">
      <c r="A4" s="3">
        <v>-3</v>
      </c>
      <c r="B4" s="3">
        <f t="shared" si="0"/>
        <v>-189</v>
      </c>
    </row>
    <row r="5" spans="1:4" x14ac:dyDescent="0.25">
      <c r="A5" s="13">
        <v>-2</v>
      </c>
      <c r="B5" s="3">
        <f t="shared" si="0"/>
        <v>-56</v>
      </c>
    </row>
    <row r="6" spans="1:4" x14ac:dyDescent="0.25">
      <c r="A6" s="13">
        <v>-1</v>
      </c>
      <c r="B6" s="3">
        <f t="shared" si="0"/>
        <v>23</v>
      </c>
    </row>
    <row r="7" spans="1:4" x14ac:dyDescent="0.25">
      <c r="A7" s="12">
        <v>0</v>
      </c>
      <c r="B7" s="3">
        <f t="shared" si="0"/>
        <v>60</v>
      </c>
    </row>
    <row r="8" spans="1:4" x14ac:dyDescent="0.25">
      <c r="A8" s="12">
        <v>1</v>
      </c>
      <c r="B8" s="3">
        <f t="shared" si="0"/>
        <v>67</v>
      </c>
    </row>
    <row r="9" spans="1:4" x14ac:dyDescent="0.25">
      <c r="A9" s="12">
        <v>2</v>
      </c>
      <c r="B9" s="3">
        <f t="shared" si="0"/>
        <v>56</v>
      </c>
    </row>
    <row r="10" spans="1:4" x14ac:dyDescent="0.25">
      <c r="A10" s="12">
        <v>3</v>
      </c>
      <c r="B10" s="3">
        <f t="shared" si="0"/>
        <v>39</v>
      </c>
    </row>
    <row r="11" spans="1:4" x14ac:dyDescent="0.25">
      <c r="A11" s="12">
        <v>4</v>
      </c>
      <c r="B11" s="3">
        <f t="shared" si="0"/>
        <v>28</v>
      </c>
    </row>
    <row r="12" spans="1:4" x14ac:dyDescent="0.25">
      <c r="A12" s="3">
        <v>5</v>
      </c>
      <c r="B12" s="3">
        <f t="shared" si="0"/>
        <v>35</v>
      </c>
    </row>
    <row r="14" spans="1:4" x14ac:dyDescent="0.25">
      <c r="A14" s="5" t="s">
        <v>19</v>
      </c>
      <c r="B14" s="3">
        <f>(A6+A5)/2</f>
        <v>-1.5</v>
      </c>
    </row>
    <row r="15" spans="1:4" x14ac:dyDescent="0.25">
      <c r="A15" s="1" t="s">
        <v>20</v>
      </c>
      <c r="B15" s="1" t="s">
        <v>21</v>
      </c>
      <c r="C15" s="1" t="s">
        <v>22</v>
      </c>
      <c r="D15" s="1" t="s">
        <v>23</v>
      </c>
    </row>
    <row r="16" spans="1:4" x14ac:dyDescent="0.25">
      <c r="A16" s="6">
        <v>2</v>
      </c>
      <c r="B16" s="6">
        <v>-15</v>
      </c>
      <c r="C16" s="6">
        <v>20</v>
      </c>
      <c r="D16" s="6">
        <v>60</v>
      </c>
    </row>
    <row r="18" spans="1:5" x14ac:dyDescent="0.25">
      <c r="A18" s="1" t="s">
        <v>24</v>
      </c>
      <c r="B18" s="1" t="s">
        <v>25</v>
      </c>
      <c r="C18" s="1" t="s">
        <v>26</v>
      </c>
      <c r="D18" s="1" t="s">
        <v>27</v>
      </c>
    </row>
    <row r="19" spans="1:5" x14ac:dyDescent="0.25">
      <c r="A19" s="6">
        <f>A16</f>
        <v>2</v>
      </c>
      <c r="B19" s="6">
        <f>(B16+A19*$B$14)</f>
        <v>-18</v>
      </c>
      <c r="C19" s="6">
        <f>(C16+B19*$B$14)</f>
        <v>47</v>
      </c>
      <c r="D19" s="6">
        <f>(D16+C19*$B$14)</f>
        <v>-10.5</v>
      </c>
    </row>
    <row r="21" spans="1:5" x14ac:dyDescent="0.25">
      <c r="A21" s="1" t="s">
        <v>28</v>
      </c>
      <c r="B21" s="1" t="s">
        <v>29</v>
      </c>
      <c r="C21" s="1" t="s">
        <v>30</v>
      </c>
      <c r="D21" s="1"/>
    </row>
    <row r="22" spans="1:5" x14ac:dyDescent="0.25">
      <c r="A22" s="6">
        <v>2</v>
      </c>
      <c r="B22" s="6">
        <f>(B19+A22*$B$14)</f>
        <v>-21</v>
      </c>
      <c r="C22" s="6">
        <f>(C19+B22*$B$14)</f>
        <v>78.5</v>
      </c>
      <c r="D22" s="3"/>
    </row>
    <row r="24" spans="1:5" x14ac:dyDescent="0.25">
      <c r="A24" s="1" t="s">
        <v>6</v>
      </c>
      <c r="B24" s="1" t="s">
        <v>27</v>
      </c>
      <c r="C24" s="1" t="s">
        <v>30</v>
      </c>
      <c r="D24" s="1" t="s">
        <v>31</v>
      </c>
      <c r="E24" s="1" t="s">
        <v>32</v>
      </c>
    </row>
    <row r="25" spans="1:5" x14ac:dyDescent="0.25">
      <c r="A25" s="6">
        <f>B14</f>
        <v>-1.5</v>
      </c>
      <c r="B25" s="6">
        <f>D19</f>
        <v>-10.5</v>
      </c>
      <c r="C25" s="6">
        <f>C22</f>
        <v>78.5</v>
      </c>
      <c r="D25" s="6">
        <f>(A25-(B25/C25))</f>
        <v>-1.3662420382165605</v>
      </c>
      <c r="E25" s="6">
        <f>(ABS(D25-A25))</f>
        <v>0.13375796178343946</v>
      </c>
    </row>
    <row r="27" spans="1:5" x14ac:dyDescent="0.25">
      <c r="A27" s="5" t="s">
        <v>33</v>
      </c>
      <c r="B27" s="6">
        <f>D25</f>
        <v>-1.3662420382165605</v>
      </c>
    </row>
    <row r="28" spans="1:5" x14ac:dyDescent="0.25">
      <c r="A28" s="1" t="s">
        <v>20</v>
      </c>
      <c r="B28" s="1" t="s">
        <v>21</v>
      </c>
      <c r="C28" s="1" t="s">
        <v>22</v>
      </c>
      <c r="D28" s="1" t="s">
        <v>23</v>
      </c>
    </row>
    <row r="29" spans="1:5" x14ac:dyDescent="0.25">
      <c r="A29" s="6">
        <v>2</v>
      </c>
      <c r="B29" s="6">
        <v>-15</v>
      </c>
      <c r="C29" s="6">
        <v>20</v>
      </c>
      <c r="D29" s="6">
        <v>60</v>
      </c>
    </row>
    <row r="31" spans="1:5" x14ac:dyDescent="0.25">
      <c r="A31" s="1" t="s">
        <v>24</v>
      </c>
      <c r="B31" s="1" t="s">
        <v>25</v>
      </c>
      <c r="C31" s="1" t="s">
        <v>26</v>
      </c>
      <c r="D31" s="1" t="s">
        <v>27</v>
      </c>
    </row>
    <row r="32" spans="1:5" x14ac:dyDescent="0.25">
      <c r="A32" s="6">
        <f>A29</f>
        <v>2</v>
      </c>
      <c r="B32" s="6">
        <f>(B29+A32*$B$27)</f>
        <v>-17.732484076433121</v>
      </c>
      <c r="C32" s="6">
        <f>(C29+B32*$B$27)</f>
        <v>44.22686518722869</v>
      </c>
      <c r="D32" s="6">
        <f>(D29+C32*$B$27)</f>
        <v>-0.42460243732836744</v>
      </c>
    </row>
    <row r="34" spans="1:5" x14ac:dyDescent="0.25">
      <c r="A34" s="1" t="s">
        <v>28</v>
      </c>
      <c r="B34" s="1" t="s">
        <v>29</v>
      </c>
      <c r="C34" s="1" t="s">
        <v>30</v>
      </c>
      <c r="D34" s="1"/>
    </row>
    <row r="35" spans="1:5" x14ac:dyDescent="0.25">
      <c r="A35" s="6">
        <v>2</v>
      </c>
      <c r="B35" s="6">
        <f>(B32+A35*$B$27)</f>
        <v>-20.464968152866241</v>
      </c>
      <c r="C35" s="6">
        <f>(C32+B35*$B$27)</f>
        <v>72.186964988437666</v>
      </c>
      <c r="D35" s="3"/>
    </row>
    <row r="37" spans="1:5" x14ac:dyDescent="0.25">
      <c r="A37" s="1" t="s">
        <v>6</v>
      </c>
      <c r="B37" s="1" t="s">
        <v>27</v>
      </c>
      <c r="C37" s="1" t="s">
        <v>30</v>
      </c>
      <c r="D37" s="1" t="s">
        <v>31</v>
      </c>
      <c r="E37" s="1" t="s">
        <v>32</v>
      </c>
    </row>
    <row r="38" spans="1:5" x14ac:dyDescent="0.25">
      <c r="A38" s="6">
        <f>B27</f>
        <v>-1.3662420382165605</v>
      </c>
      <c r="B38" s="6">
        <f>D32</f>
        <v>-0.42460243732836744</v>
      </c>
      <c r="C38" s="6">
        <f>C35</f>
        <v>72.186964988437666</v>
      </c>
      <c r="D38" s="6">
        <f>(A38-(B38/C38))</f>
        <v>-1.3603600560969857</v>
      </c>
      <c r="E38" s="6">
        <f>(ABS(D38-A38))</f>
        <v>5.8819821195748023E-3</v>
      </c>
    </row>
    <row r="39" spans="1:5" x14ac:dyDescent="0.25">
      <c r="A39" s="10"/>
      <c r="B39" s="10"/>
    </row>
    <row r="40" spans="1:5" x14ac:dyDescent="0.25">
      <c r="A40" s="5" t="s">
        <v>34</v>
      </c>
      <c r="B40" s="6">
        <f>D38</f>
        <v>-1.3603600560969857</v>
      </c>
    </row>
    <row r="41" spans="1:5" x14ac:dyDescent="0.25">
      <c r="A41" s="1" t="s">
        <v>20</v>
      </c>
      <c r="B41" s="1" t="s">
        <v>21</v>
      </c>
      <c r="C41" s="1" t="s">
        <v>22</v>
      </c>
      <c r="D41" s="1" t="s">
        <v>23</v>
      </c>
    </row>
    <row r="42" spans="1:5" x14ac:dyDescent="0.25">
      <c r="A42" s="6">
        <v>2</v>
      </c>
      <c r="B42" s="6">
        <v>-15</v>
      </c>
      <c r="C42" s="6">
        <v>20</v>
      </c>
      <c r="D42" s="6">
        <v>60</v>
      </c>
    </row>
    <row r="44" spans="1:5" x14ac:dyDescent="0.25">
      <c r="A44" s="1" t="s">
        <v>24</v>
      </c>
      <c r="B44" s="1" t="s">
        <v>25</v>
      </c>
      <c r="C44" s="1" t="s">
        <v>26</v>
      </c>
      <c r="D44" s="1" t="s">
        <v>27</v>
      </c>
    </row>
    <row r="45" spans="1:5" x14ac:dyDescent="0.25">
      <c r="A45" s="6">
        <f>A42</f>
        <v>2</v>
      </c>
      <c r="B45" s="6">
        <f>(B42+A45*$B$40)</f>
        <v>-17.720720112193973</v>
      </c>
      <c r="C45" s="6">
        <f>(C42+B45*$B$40)</f>
        <v>44.106559805903174</v>
      </c>
      <c r="D45" s="6">
        <f>(D42+C45*$B$40)</f>
        <v>-8.0217180349961836E-4</v>
      </c>
    </row>
    <row r="47" spans="1:5" x14ac:dyDescent="0.25">
      <c r="A47" s="1" t="s">
        <v>28</v>
      </c>
      <c r="B47" s="1" t="s">
        <v>29</v>
      </c>
      <c r="C47" s="1" t="s">
        <v>30</v>
      </c>
      <c r="D47" s="1"/>
    </row>
    <row r="48" spans="1:5" x14ac:dyDescent="0.25">
      <c r="A48" s="6">
        <v>2</v>
      </c>
      <c r="B48" s="6">
        <f>(B45+A48*$B$40)</f>
        <v>-20.441440224387947</v>
      </c>
      <c r="C48" s="6">
        <f>(C45+B48*$B$40)</f>
        <v>71.914278576254745</v>
      </c>
      <c r="D48" s="3"/>
    </row>
    <row r="50" spans="1:5" x14ac:dyDescent="0.25">
      <c r="A50" s="1" t="s">
        <v>6</v>
      </c>
      <c r="B50" s="1" t="s">
        <v>27</v>
      </c>
      <c r="C50" s="1" t="s">
        <v>30</v>
      </c>
      <c r="D50" s="1" t="s">
        <v>31</v>
      </c>
      <c r="E50" s="1" t="s">
        <v>32</v>
      </c>
    </row>
    <row r="51" spans="1:5" x14ac:dyDescent="0.25">
      <c r="A51" s="6">
        <f>B40</f>
        <v>-1.3603600560969857</v>
      </c>
      <c r="B51" s="6">
        <f>D45</f>
        <v>-8.0217180349961836E-4</v>
      </c>
      <c r="C51" s="6">
        <f>C48</f>
        <v>71.914278576254745</v>
      </c>
      <c r="D51" s="6">
        <f>(A51-(B51/C51))</f>
        <v>-1.3603489015415986</v>
      </c>
      <c r="E51" s="9">
        <f>(ABS(D51-A51))</f>
        <v>1.1154555387138387E-5</v>
      </c>
    </row>
    <row r="52" spans="1:5" x14ac:dyDescent="0.25">
      <c r="C52" s="11"/>
      <c r="D52" s="11"/>
      <c r="E52" s="11"/>
    </row>
    <row r="53" spans="1:5" x14ac:dyDescent="0.25">
      <c r="C53" s="11"/>
      <c r="D53" s="11"/>
      <c r="E53" s="11"/>
    </row>
    <row r="54" spans="1:5" x14ac:dyDescent="0.25">
      <c r="A54" s="19" t="s">
        <v>0</v>
      </c>
      <c r="B54" s="19" t="s">
        <v>35</v>
      </c>
      <c r="C54" s="11"/>
      <c r="D54" s="11"/>
      <c r="E54" s="11"/>
    </row>
    <row r="55" spans="1:5" x14ac:dyDescent="0.25">
      <c r="A55" s="21">
        <v>-1.3603489015415986</v>
      </c>
      <c r="B55" s="20">
        <f t="shared" ref="B55" si="1">(2*POWER(A55,3))-(15*POWER(A55,2))+(20*A55)+60</f>
        <v>-2.8819187036788207E-9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Bin</vt:lpstr>
      <vt:lpstr>Bisseção</vt:lpstr>
      <vt:lpstr>Newton</vt:lpstr>
      <vt:lpstr>Poli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Alecsander Gesser</dc:creator>
  <cp:lastModifiedBy>Alecsander Gesser</cp:lastModifiedBy>
  <dcterms:created xsi:type="dcterms:W3CDTF">2017-05-19T21:55:31Z</dcterms:created>
  <dcterms:modified xsi:type="dcterms:W3CDTF">2017-05-19T22:53:21Z</dcterms:modified>
</cp:coreProperties>
</file>