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Prova 2\"/>
    </mc:Choice>
  </mc:AlternateContent>
  <bookViews>
    <workbookView xWindow="0" yWindow="0" windowWidth="20490" windowHeight="7530" activeTab="1"/>
  </bookViews>
  <sheets>
    <sheet name="Trapézios" sheetId="2" r:id="rId1"/>
    <sheet name="Simpson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9" i="2"/>
  <c r="C10" i="1"/>
  <c r="C11" i="1"/>
  <c r="C12" i="1"/>
  <c r="C13" i="1"/>
  <c r="C14" i="1"/>
  <c r="C15" i="1"/>
  <c r="C16" i="1"/>
  <c r="C17" i="1"/>
  <c r="C18" i="1"/>
  <c r="C19" i="1"/>
  <c r="C20" i="1"/>
  <c r="C21" i="1"/>
  <c r="C9" i="1"/>
  <c r="E9" i="1" s="1"/>
  <c r="A24" i="1" l="1"/>
  <c r="B21" i="1"/>
  <c r="B18" i="1"/>
  <c r="B9" i="1"/>
  <c r="A24" i="2"/>
  <c r="B19" i="2"/>
  <c r="E19" i="2"/>
  <c r="B20" i="2"/>
  <c r="E20" i="2" s="1"/>
  <c r="B11" i="2"/>
  <c r="B12" i="2" s="1"/>
  <c r="B13" i="2" s="1"/>
  <c r="B14" i="2" s="1"/>
  <c r="B15" i="2" s="1"/>
  <c r="B16" i="2" s="1"/>
  <c r="B17" i="2" s="1"/>
  <c r="B18" i="2" s="1"/>
  <c r="B10" i="2"/>
  <c r="B9" i="2"/>
  <c r="C6" i="1"/>
  <c r="B21" i="2" l="1"/>
  <c r="E21" i="2" s="1"/>
  <c r="E18" i="2" l="1"/>
  <c r="E17" i="2"/>
  <c r="E16" i="2"/>
  <c r="E15" i="2"/>
  <c r="E14" i="2"/>
  <c r="E13" i="2"/>
  <c r="E12" i="2"/>
  <c r="E11" i="2"/>
  <c r="E10" i="2"/>
  <c r="E9" i="2"/>
  <c r="C6" i="2"/>
  <c r="E22" i="2" l="1"/>
  <c r="C26" i="2" s="1"/>
  <c r="B10" i="1"/>
  <c r="B11" i="1" s="1"/>
  <c r="B12" i="1" s="1"/>
  <c r="B13" i="1" s="1"/>
  <c r="B14" i="1" s="1"/>
  <c r="B15" i="1" s="1"/>
  <c r="B16" i="1" s="1"/>
  <c r="B17" i="1" s="1"/>
  <c r="B19" i="1" s="1"/>
  <c r="B20" i="1" s="1"/>
  <c r="E20" i="1" l="1"/>
  <c r="E21" i="1"/>
  <c r="E13" i="1"/>
  <c r="E15" i="1"/>
  <c r="E12" i="1"/>
  <c r="E11" i="1"/>
  <c r="E14" i="1"/>
  <c r="E19" i="1"/>
  <c r="E18" i="1"/>
  <c r="E17" i="1"/>
  <c r="E16" i="1"/>
  <c r="E10" i="1" l="1"/>
  <c r="E22" i="1" s="1"/>
  <c r="C26" i="1" s="1"/>
</calcChain>
</file>

<file path=xl/sharedStrings.xml><?xml version="1.0" encoding="utf-8"?>
<sst xmlns="http://schemas.openxmlformats.org/spreadsheetml/2006/main" count="34" uniqueCount="21">
  <si>
    <t>Exercício 3 - Regra dos Trapézios</t>
  </si>
  <si>
    <t>n =</t>
  </si>
  <si>
    <t>a =</t>
  </si>
  <si>
    <t>b =</t>
  </si>
  <si>
    <t>h =</t>
  </si>
  <si>
    <t>i</t>
  </si>
  <si>
    <t>x'i</t>
  </si>
  <si>
    <t>f(x'i)</t>
  </si>
  <si>
    <t>ci</t>
  </si>
  <si>
    <t>ci*f(x'i)</t>
  </si>
  <si>
    <t>f(x) =</t>
  </si>
  <si>
    <t>∫2x+(1/x) = (h/2)*[f(x1)+2f(x2)+2f(x3)+...+f(x10)]</t>
  </si>
  <si>
    <t>Soma =</t>
  </si>
  <si>
    <t>Exercício 3 - Regra de Simpson</t>
  </si>
  <si>
    <t>h* Soma</t>
  </si>
  <si>
    <t>∫2x+(1/x) = (h/3)*[f(x1)+4f(x2)+2f(x3)+...+f(x10)]</t>
  </si>
  <si>
    <t>h*Soma</t>
  </si>
  <si>
    <t>b-a/n =</t>
  </si>
  <si>
    <t>S(h20) =</t>
  </si>
  <si>
    <t>3x^2 +1/x</t>
  </si>
  <si>
    <t>T(h12)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</si>
</sst>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8" borderId="1" xfId="0" applyFill="1" applyBorder="1"/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5" borderId="8" xfId="0" applyFill="1" applyBorder="1" applyAlignment="1">
      <alignment horizontal="right"/>
    </xf>
    <xf numFmtId="0" fontId="0" fillId="5" borderId="9" xfId="0" applyFill="1" applyBorder="1"/>
    <xf numFmtId="0" fontId="0" fillId="6" borderId="8" xfId="0" applyFill="1" applyBorder="1" applyAlignment="1">
      <alignment horizontal="right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left"/>
    </xf>
    <xf numFmtId="0" fontId="0" fillId="9" borderId="8" xfId="0" applyFill="1" applyBorder="1"/>
    <xf numFmtId="0" fontId="0" fillId="9" borderId="10" xfId="0" applyFill="1" applyBorder="1"/>
    <xf numFmtId="0" fontId="0" fillId="11" borderId="8" xfId="0" applyFill="1" applyBorder="1"/>
    <xf numFmtId="0" fontId="0" fillId="0" borderId="0" xfId="0" applyAlignment="1">
      <alignment horizontal="right"/>
    </xf>
    <xf numFmtId="0" fontId="0" fillId="5" borderId="8" xfId="0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left"/>
    </xf>
    <xf numFmtId="164" fontId="0" fillId="7" borderId="1" xfId="0" applyNumberFormat="1" applyFill="1" applyBorder="1"/>
    <xf numFmtId="164" fontId="0" fillId="11" borderId="10" xfId="0" applyNumberFormat="1" applyFill="1" applyBorder="1"/>
    <xf numFmtId="164" fontId="0" fillId="11" borderId="9" xfId="0" applyNumberFormat="1" applyFill="1" applyBorder="1"/>
    <xf numFmtId="164" fontId="0" fillId="9" borderId="9" xfId="0" applyNumberFormat="1" applyFill="1" applyBorder="1"/>
    <xf numFmtId="164" fontId="0" fillId="12" borderId="13" xfId="0" applyNumberFormat="1" applyFill="1" applyBorder="1"/>
    <xf numFmtId="0" fontId="0" fillId="12" borderId="13" xfId="0" applyFill="1" applyBorder="1"/>
    <xf numFmtId="0" fontId="0" fillId="0" borderId="16" xfId="0" applyBorder="1"/>
    <xf numFmtId="0" fontId="0" fillId="0" borderId="0" xfId="0" applyAlignment="1">
      <alignment horizontal="center"/>
    </xf>
    <xf numFmtId="164" fontId="0" fillId="12" borderId="1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zoomScaleNormal="100" workbookViewId="0">
      <selection activeCell="A24" sqref="A24:F24"/>
    </sheetView>
  </sheetViews>
  <sheetFormatPr defaultRowHeight="15" x14ac:dyDescent="0.25"/>
  <sheetData>
    <row r="1" spans="1:5" x14ac:dyDescent="0.25">
      <c r="A1" s="34" t="s">
        <v>0</v>
      </c>
      <c r="B1" s="35"/>
      <c r="C1" s="35"/>
      <c r="D1" s="35"/>
      <c r="E1" s="36"/>
    </row>
    <row r="2" spans="1:5" x14ac:dyDescent="0.25">
      <c r="A2" s="19" t="s">
        <v>1</v>
      </c>
      <c r="B2" s="20">
        <v>12</v>
      </c>
    </row>
    <row r="3" spans="1:5" x14ac:dyDescent="0.25">
      <c r="A3" s="5" t="s">
        <v>2</v>
      </c>
      <c r="B3" s="6">
        <v>2</v>
      </c>
      <c r="D3" s="9" t="s">
        <v>10</v>
      </c>
      <c r="E3" s="10" t="s">
        <v>19</v>
      </c>
    </row>
    <row r="4" spans="1:5" x14ac:dyDescent="0.25">
      <c r="A4" s="7" t="s">
        <v>3</v>
      </c>
      <c r="B4" s="8">
        <v>3.2</v>
      </c>
    </row>
    <row r="6" spans="1:5" x14ac:dyDescent="0.25">
      <c r="A6" s="11" t="s">
        <v>4</v>
      </c>
      <c r="B6" s="12" t="s">
        <v>17</v>
      </c>
      <c r="C6" s="13">
        <f>(B4-B3)/B2</f>
        <v>0.10000000000000002</v>
      </c>
    </row>
    <row r="8" spans="1:5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</row>
    <row r="9" spans="1:5" x14ac:dyDescent="0.25">
      <c r="A9" s="4">
        <v>0</v>
      </c>
      <c r="B9" s="21">
        <f>B3</f>
        <v>2</v>
      </c>
      <c r="C9" s="21">
        <f>3*B9^2 +1/B9</f>
        <v>12.5</v>
      </c>
      <c r="D9" s="21">
        <v>1</v>
      </c>
      <c r="E9" s="21">
        <f>D9*C9</f>
        <v>12.5</v>
      </c>
    </row>
    <row r="10" spans="1:5" x14ac:dyDescent="0.25">
      <c r="A10" s="4">
        <v>1</v>
      </c>
      <c r="B10" s="21">
        <f>B9+$C$6</f>
        <v>2.1</v>
      </c>
      <c r="C10" s="21">
        <f t="shared" ref="C10:C21" si="0">3*B10^2 +1/B10</f>
        <v>13.706190476190477</v>
      </c>
      <c r="D10" s="21">
        <v>2</v>
      </c>
      <c r="E10" s="21">
        <f t="shared" ref="E10:E18" si="1">D10*C10</f>
        <v>27.412380952380953</v>
      </c>
    </row>
    <row r="11" spans="1:5" x14ac:dyDescent="0.25">
      <c r="A11" s="4">
        <v>2</v>
      </c>
      <c r="B11" s="21">
        <f t="shared" ref="B11:B18" si="2">B10+$C$6</f>
        <v>2.2000000000000002</v>
      </c>
      <c r="C11" s="21">
        <f t="shared" si="0"/>
        <v>14.974545454545458</v>
      </c>
      <c r="D11" s="21">
        <v>2</v>
      </c>
      <c r="E11" s="21">
        <f t="shared" si="1"/>
        <v>29.949090909090916</v>
      </c>
    </row>
    <row r="12" spans="1:5" x14ac:dyDescent="0.25">
      <c r="A12" s="4">
        <v>3</v>
      </c>
      <c r="B12" s="21">
        <f t="shared" si="2"/>
        <v>2.3000000000000003</v>
      </c>
      <c r="C12" s="21">
        <f t="shared" si="0"/>
        <v>16.304782608695653</v>
      </c>
      <c r="D12" s="21">
        <v>2</v>
      </c>
      <c r="E12" s="21">
        <f t="shared" si="1"/>
        <v>32.609565217391307</v>
      </c>
    </row>
    <row r="13" spans="1:5" x14ac:dyDescent="0.25">
      <c r="A13" s="4">
        <v>4</v>
      </c>
      <c r="B13" s="21">
        <f t="shared" si="2"/>
        <v>2.4000000000000004</v>
      </c>
      <c r="C13" s="21">
        <f t="shared" si="0"/>
        <v>17.696666666666673</v>
      </c>
      <c r="D13" s="21">
        <v>2</v>
      </c>
      <c r="E13" s="21">
        <f t="shared" si="1"/>
        <v>35.393333333333345</v>
      </c>
    </row>
    <row r="14" spans="1:5" x14ac:dyDescent="0.25">
      <c r="A14" s="4">
        <v>5</v>
      </c>
      <c r="B14" s="21">
        <f t="shared" si="2"/>
        <v>2.5000000000000004</v>
      </c>
      <c r="C14" s="21">
        <f t="shared" si="0"/>
        <v>19.150000000000006</v>
      </c>
      <c r="D14" s="21">
        <v>2</v>
      </c>
      <c r="E14" s="21">
        <f t="shared" si="1"/>
        <v>38.300000000000011</v>
      </c>
    </row>
    <row r="15" spans="1:5" x14ac:dyDescent="0.25">
      <c r="A15" s="4">
        <v>6</v>
      </c>
      <c r="B15" s="21">
        <f t="shared" si="2"/>
        <v>2.6000000000000005</v>
      </c>
      <c r="C15" s="21">
        <f t="shared" si="0"/>
        <v>20.664615384615391</v>
      </c>
      <c r="D15" s="21">
        <v>2</v>
      </c>
      <c r="E15" s="21">
        <f t="shared" si="1"/>
        <v>41.329230769230783</v>
      </c>
    </row>
    <row r="16" spans="1:5" x14ac:dyDescent="0.25">
      <c r="A16" s="4">
        <v>7</v>
      </c>
      <c r="B16" s="21">
        <f t="shared" si="2"/>
        <v>2.7000000000000006</v>
      </c>
      <c r="C16" s="21">
        <f t="shared" si="0"/>
        <v>22.240370370370382</v>
      </c>
      <c r="D16" s="21">
        <v>2</v>
      </c>
      <c r="E16" s="21">
        <f t="shared" si="1"/>
        <v>44.480740740740764</v>
      </c>
    </row>
    <row r="17" spans="1:6" x14ac:dyDescent="0.25">
      <c r="A17" s="4">
        <v>8</v>
      </c>
      <c r="B17" s="21">
        <f t="shared" si="2"/>
        <v>2.8000000000000007</v>
      </c>
      <c r="C17" s="21">
        <f t="shared" si="0"/>
        <v>23.877142857142871</v>
      </c>
      <c r="D17" s="21">
        <v>2</v>
      </c>
      <c r="E17" s="21">
        <f t="shared" si="1"/>
        <v>47.754285714285743</v>
      </c>
    </row>
    <row r="18" spans="1:6" x14ac:dyDescent="0.25">
      <c r="A18" s="4">
        <v>9</v>
      </c>
      <c r="B18" s="21">
        <f t="shared" si="2"/>
        <v>2.9000000000000008</v>
      </c>
      <c r="C18" s="21">
        <f t="shared" si="0"/>
        <v>25.574827586206915</v>
      </c>
      <c r="D18" s="21">
        <v>2</v>
      </c>
      <c r="E18" s="21">
        <f t="shared" si="1"/>
        <v>51.14965517241383</v>
      </c>
    </row>
    <row r="19" spans="1:6" x14ac:dyDescent="0.25">
      <c r="A19" s="4">
        <v>10</v>
      </c>
      <c r="B19" s="21">
        <f t="shared" ref="B19:B21" si="3">B18+$C$6</f>
        <v>3.0000000000000009</v>
      </c>
      <c r="C19" s="21">
        <f t="shared" si="0"/>
        <v>27.333333333333346</v>
      </c>
      <c r="D19" s="21">
        <v>2</v>
      </c>
      <c r="E19" s="21">
        <f t="shared" ref="E19:E21" si="4">D19*C19</f>
        <v>54.666666666666693</v>
      </c>
    </row>
    <row r="20" spans="1:6" x14ac:dyDescent="0.25">
      <c r="A20" s="4">
        <v>11</v>
      </c>
      <c r="B20" s="21">
        <f t="shared" si="3"/>
        <v>3.100000000000001</v>
      </c>
      <c r="C20" s="21">
        <f t="shared" si="0"/>
        <v>29.152580645161311</v>
      </c>
      <c r="D20" s="21">
        <v>2</v>
      </c>
      <c r="E20" s="21">
        <f t="shared" si="4"/>
        <v>58.305161290322623</v>
      </c>
    </row>
    <row r="21" spans="1:6" x14ac:dyDescent="0.25">
      <c r="A21" s="4">
        <v>12</v>
      </c>
      <c r="B21" s="21">
        <f t="shared" si="3"/>
        <v>3.2000000000000011</v>
      </c>
      <c r="C21" s="21">
        <f t="shared" si="0"/>
        <v>31.03250000000002</v>
      </c>
      <c r="D21" s="21">
        <v>1</v>
      </c>
      <c r="E21" s="21">
        <f t="shared" si="4"/>
        <v>31.03250000000002</v>
      </c>
    </row>
    <row r="22" spans="1:6" x14ac:dyDescent="0.25">
      <c r="A22" s="43" t="s">
        <v>12</v>
      </c>
      <c r="B22" s="44"/>
      <c r="C22" s="44"/>
      <c r="D22" s="44"/>
      <c r="E22" s="23">
        <f>SUM(E9:E21)</f>
        <v>504.88261076585701</v>
      </c>
    </row>
    <row r="23" spans="1:6" x14ac:dyDescent="0.25">
      <c r="A23" s="40" t="s">
        <v>11</v>
      </c>
      <c r="B23" s="41"/>
      <c r="C23" s="41"/>
      <c r="D23" s="41"/>
      <c r="E23" s="41"/>
      <c r="F23" s="42"/>
    </row>
    <row r="24" spans="1:6" x14ac:dyDescent="0.25">
      <c r="A24" s="37">
        <f>(C6/2)*(C9+(2*C10)+2*(C11)+2*(C12)+2*(C13)+2*(C14)+2*(C15)+2*(C16)+2*(C17)+2*(C18)+C19*2+2*C20+C21)</f>
        <v>25.244130538292854</v>
      </c>
      <c r="B24" s="38"/>
      <c r="C24" s="38"/>
      <c r="D24" s="38"/>
      <c r="E24" s="38"/>
      <c r="F24" s="39"/>
    </row>
    <row r="26" spans="1:6" x14ac:dyDescent="0.25">
      <c r="A26" s="14" t="s">
        <v>20</v>
      </c>
      <c r="B26" s="15" t="s">
        <v>14</v>
      </c>
      <c r="C26" s="24">
        <f>C6*E22</f>
        <v>50.488261076585708</v>
      </c>
    </row>
  </sheetData>
  <mergeCells count="4">
    <mergeCell ref="A1:E1"/>
    <mergeCell ref="A24:F24"/>
    <mergeCell ref="A23:F23"/>
    <mergeCell ref="A22:D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workbookViewId="0">
      <selection activeCell="G20" sqref="G20"/>
    </sheetView>
  </sheetViews>
  <sheetFormatPr defaultRowHeight="15" x14ac:dyDescent="0.25"/>
  <cols>
    <col min="2" max="4" width="9.28515625" bestFit="1" customWidth="1"/>
    <col min="5" max="5" width="9.5703125" bestFit="1" customWidth="1"/>
  </cols>
  <sheetData>
    <row r="1" spans="1:13" x14ac:dyDescent="0.25">
      <c r="A1" s="34" t="s">
        <v>13</v>
      </c>
      <c r="B1" s="35"/>
      <c r="C1" s="35"/>
      <c r="D1" s="35"/>
      <c r="E1" s="36"/>
    </row>
    <row r="2" spans="1:13" x14ac:dyDescent="0.25">
      <c r="A2" s="19" t="s">
        <v>1</v>
      </c>
      <c r="B2" s="20">
        <v>12</v>
      </c>
    </row>
    <row r="3" spans="1:13" x14ac:dyDescent="0.25">
      <c r="A3" s="5" t="s">
        <v>2</v>
      </c>
      <c r="B3" s="6">
        <v>2</v>
      </c>
      <c r="D3" s="18" t="s">
        <v>10</v>
      </c>
      <c r="E3" s="10" t="s">
        <v>19</v>
      </c>
    </row>
    <row r="4" spans="1:13" x14ac:dyDescent="0.25">
      <c r="A4" s="7" t="s">
        <v>3</v>
      </c>
      <c r="B4" s="8">
        <v>3.2</v>
      </c>
    </row>
    <row r="5" spans="1:13" x14ac:dyDescent="0.25">
      <c r="A5" s="17"/>
    </row>
    <row r="6" spans="1:13" x14ac:dyDescent="0.25">
      <c r="A6" s="1" t="s">
        <v>4</v>
      </c>
      <c r="B6" s="2" t="s">
        <v>17</v>
      </c>
      <c r="C6" s="3">
        <f>(B4-B3)/(B2)</f>
        <v>0.10000000000000002</v>
      </c>
    </row>
    <row r="8" spans="1:13" x14ac:dyDescent="0.25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H8" s="26"/>
      <c r="I8" s="26"/>
      <c r="J8" s="26"/>
      <c r="K8" s="26"/>
      <c r="L8" s="26"/>
      <c r="M8" s="26"/>
    </row>
    <row r="9" spans="1:13" x14ac:dyDescent="0.25">
      <c r="A9" s="4">
        <v>0</v>
      </c>
      <c r="B9" s="21">
        <f>B3</f>
        <v>2</v>
      </c>
      <c r="C9" s="21">
        <f>3*B9^2 +1/B9</f>
        <v>12.5</v>
      </c>
      <c r="D9" s="21">
        <v>1</v>
      </c>
      <c r="E9" s="21">
        <f>D9*C9</f>
        <v>12.5</v>
      </c>
      <c r="H9" s="26"/>
      <c r="I9" s="25"/>
      <c r="J9" s="25"/>
      <c r="K9" s="25"/>
      <c r="L9" s="25"/>
      <c r="M9" s="26"/>
    </row>
    <row r="10" spans="1:13" x14ac:dyDescent="0.25">
      <c r="A10" s="4">
        <v>1</v>
      </c>
      <c r="B10" s="21">
        <f>B9+C$6</f>
        <v>2.1</v>
      </c>
      <c r="C10" s="21">
        <f t="shared" ref="C10:C21" si="0">3*B10^2 +1/B10</f>
        <v>13.706190476190477</v>
      </c>
      <c r="D10" s="21">
        <v>4</v>
      </c>
      <c r="E10" s="21">
        <f t="shared" ref="E10:E19" si="1">D10*C10</f>
        <v>54.824761904761907</v>
      </c>
      <c r="H10" s="26"/>
      <c r="I10" s="25"/>
      <c r="J10" s="25"/>
      <c r="K10" s="25"/>
      <c r="L10" s="25"/>
      <c r="M10" s="26"/>
    </row>
    <row r="11" spans="1:13" x14ac:dyDescent="0.25">
      <c r="A11" s="4">
        <v>2</v>
      </c>
      <c r="B11" s="21">
        <f t="shared" ref="B11:B19" si="2">B10+C$6</f>
        <v>2.2000000000000002</v>
      </c>
      <c r="C11" s="21">
        <f t="shared" si="0"/>
        <v>14.974545454545458</v>
      </c>
      <c r="D11" s="21">
        <v>2</v>
      </c>
      <c r="E11" s="21">
        <f t="shared" si="1"/>
        <v>29.949090909090916</v>
      </c>
      <c r="H11" s="26"/>
      <c r="I11" s="25"/>
      <c r="J11" s="25"/>
      <c r="K11" s="25"/>
      <c r="L11" s="25"/>
      <c r="M11" s="26"/>
    </row>
    <row r="12" spans="1:13" x14ac:dyDescent="0.25">
      <c r="A12" s="4">
        <v>3</v>
      </c>
      <c r="B12" s="21">
        <f t="shared" si="2"/>
        <v>2.3000000000000003</v>
      </c>
      <c r="C12" s="21">
        <f t="shared" si="0"/>
        <v>16.304782608695653</v>
      </c>
      <c r="D12" s="21">
        <v>4</v>
      </c>
      <c r="E12" s="21">
        <f t="shared" si="1"/>
        <v>65.219130434782613</v>
      </c>
      <c r="H12" s="26"/>
      <c r="I12" s="25"/>
      <c r="J12" s="25"/>
      <c r="K12" s="25"/>
      <c r="L12" s="25"/>
      <c r="M12" s="26"/>
    </row>
    <row r="13" spans="1:13" x14ac:dyDescent="0.25">
      <c r="A13" s="4">
        <v>4</v>
      </c>
      <c r="B13" s="21">
        <f t="shared" si="2"/>
        <v>2.4000000000000004</v>
      </c>
      <c r="C13" s="21">
        <f t="shared" si="0"/>
        <v>17.696666666666673</v>
      </c>
      <c r="D13" s="21">
        <v>2</v>
      </c>
      <c r="E13" s="21">
        <f t="shared" si="1"/>
        <v>35.393333333333345</v>
      </c>
      <c r="H13" s="26"/>
      <c r="I13" s="25"/>
      <c r="J13" s="25"/>
      <c r="K13" s="25"/>
      <c r="L13" s="25"/>
      <c r="M13" s="26"/>
    </row>
    <row r="14" spans="1:13" x14ac:dyDescent="0.25">
      <c r="A14" s="4">
        <v>5</v>
      </c>
      <c r="B14" s="21">
        <f t="shared" si="2"/>
        <v>2.5000000000000004</v>
      </c>
      <c r="C14" s="21">
        <f t="shared" si="0"/>
        <v>19.150000000000006</v>
      </c>
      <c r="D14" s="21">
        <v>4</v>
      </c>
      <c r="E14" s="21">
        <f t="shared" si="1"/>
        <v>76.600000000000023</v>
      </c>
      <c r="H14" s="26"/>
      <c r="I14" s="25"/>
      <c r="J14" s="25"/>
      <c r="K14" s="25"/>
      <c r="L14" s="25"/>
      <c r="M14" s="26"/>
    </row>
    <row r="15" spans="1:13" x14ac:dyDescent="0.25">
      <c r="A15" s="4">
        <v>6</v>
      </c>
      <c r="B15" s="21">
        <f t="shared" si="2"/>
        <v>2.6000000000000005</v>
      </c>
      <c r="C15" s="21">
        <f t="shared" si="0"/>
        <v>20.664615384615391</v>
      </c>
      <c r="D15" s="21">
        <v>2</v>
      </c>
      <c r="E15" s="21">
        <f t="shared" si="1"/>
        <v>41.329230769230783</v>
      </c>
      <c r="H15" s="26"/>
      <c r="I15" s="25"/>
      <c r="J15" s="25"/>
      <c r="K15" s="25"/>
      <c r="L15" s="25"/>
      <c r="M15" s="26"/>
    </row>
    <row r="16" spans="1:13" x14ac:dyDescent="0.25">
      <c r="A16" s="4">
        <v>7</v>
      </c>
      <c r="B16" s="21">
        <f t="shared" si="2"/>
        <v>2.7000000000000006</v>
      </c>
      <c r="C16" s="21">
        <f t="shared" si="0"/>
        <v>22.240370370370382</v>
      </c>
      <c r="D16" s="21">
        <v>4</v>
      </c>
      <c r="E16" s="21">
        <f t="shared" si="1"/>
        <v>88.961481481481528</v>
      </c>
      <c r="H16" s="26"/>
      <c r="I16" s="25"/>
      <c r="J16" s="25"/>
      <c r="K16" s="25"/>
      <c r="L16" s="25"/>
      <c r="M16" s="26"/>
    </row>
    <row r="17" spans="1:13" x14ac:dyDescent="0.25">
      <c r="A17" s="4">
        <v>8</v>
      </c>
      <c r="B17" s="21">
        <f t="shared" si="2"/>
        <v>2.8000000000000007</v>
      </c>
      <c r="C17" s="21">
        <f t="shared" si="0"/>
        <v>23.877142857142871</v>
      </c>
      <c r="D17" s="21">
        <v>2</v>
      </c>
      <c r="E17" s="21">
        <f t="shared" si="1"/>
        <v>47.754285714285743</v>
      </c>
      <c r="H17" s="26"/>
      <c r="I17" s="25"/>
      <c r="J17" s="25"/>
      <c r="K17" s="25"/>
      <c r="L17" s="25"/>
      <c r="M17" s="26"/>
    </row>
    <row r="18" spans="1:13" x14ac:dyDescent="0.25">
      <c r="A18" s="4">
        <v>9</v>
      </c>
      <c r="B18" s="21">
        <f>B17+C$6</f>
        <v>2.9000000000000008</v>
      </c>
      <c r="C18" s="21">
        <f t="shared" si="0"/>
        <v>25.574827586206915</v>
      </c>
      <c r="D18" s="21">
        <v>4</v>
      </c>
      <c r="E18" s="21">
        <f t="shared" si="1"/>
        <v>102.29931034482766</v>
      </c>
      <c r="H18" s="26"/>
      <c r="I18" s="25"/>
      <c r="J18" s="25"/>
      <c r="K18" s="25"/>
      <c r="L18" s="25"/>
      <c r="M18" s="26"/>
    </row>
    <row r="19" spans="1:13" x14ac:dyDescent="0.25">
      <c r="A19" s="4">
        <v>10</v>
      </c>
      <c r="B19" s="21">
        <f t="shared" si="2"/>
        <v>3.0000000000000009</v>
      </c>
      <c r="C19" s="21">
        <f t="shared" si="0"/>
        <v>27.333333333333346</v>
      </c>
      <c r="D19" s="21">
        <v>2</v>
      </c>
      <c r="E19" s="21">
        <f t="shared" si="1"/>
        <v>54.666666666666693</v>
      </c>
      <c r="H19" s="26"/>
      <c r="I19" s="25"/>
      <c r="J19" s="25"/>
      <c r="K19" s="25"/>
      <c r="L19" s="25"/>
      <c r="M19" s="26"/>
    </row>
    <row r="20" spans="1:13" x14ac:dyDescent="0.25">
      <c r="A20" s="4">
        <v>11</v>
      </c>
      <c r="B20" s="21">
        <f t="shared" ref="B20" si="3">B19+C$6</f>
        <v>3.100000000000001</v>
      </c>
      <c r="C20" s="21">
        <f t="shared" si="0"/>
        <v>29.152580645161311</v>
      </c>
      <c r="D20" s="21">
        <v>4</v>
      </c>
      <c r="E20" s="21">
        <f t="shared" ref="E20:E21" si="4">D20*C20</f>
        <v>116.61032258064525</v>
      </c>
      <c r="H20" s="26"/>
      <c r="I20" s="26"/>
      <c r="J20" s="26"/>
      <c r="K20" s="26"/>
      <c r="L20" s="25"/>
      <c r="M20" s="26"/>
    </row>
    <row r="21" spans="1:13" x14ac:dyDescent="0.25">
      <c r="A21" s="4">
        <v>12</v>
      </c>
      <c r="B21" s="21">
        <f>B20+C$6</f>
        <v>3.2000000000000011</v>
      </c>
      <c r="C21" s="21">
        <f t="shared" si="0"/>
        <v>31.03250000000002</v>
      </c>
      <c r="D21" s="21">
        <v>1</v>
      </c>
      <c r="E21" s="21">
        <f t="shared" si="4"/>
        <v>31.03250000000002</v>
      </c>
      <c r="H21" s="26"/>
      <c r="I21" s="26"/>
      <c r="J21" s="26"/>
      <c r="K21" s="26"/>
      <c r="L21" s="26"/>
      <c r="M21" s="26"/>
    </row>
    <row r="22" spans="1:13" x14ac:dyDescent="0.25">
      <c r="A22" s="16" t="s">
        <v>12</v>
      </c>
      <c r="B22" s="22"/>
      <c r="C22" s="22"/>
      <c r="D22" s="22"/>
      <c r="E22" s="23">
        <f>SUM(E9:E21)</f>
        <v>757.14011413910657</v>
      </c>
      <c r="H22" s="33"/>
      <c r="I22" s="33"/>
      <c r="J22" s="33"/>
      <c r="K22" s="33"/>
      <c r="L22" s="33"/>
      <c r="M22" s="33"/>
    </row>
    <row r="23" spans="1:13" x14ac:dyDescent="0.25">
      <c r="A23" s="40" t="s">
        <v>15</v>
      </c>
      <c r="B23" s="41"/>
      <c r="C23" s="41"/>
      <c r="D23" s="41"/>
      <c r="E23" s="41"/>
      <c r="F23" s="42"/>
      <c r="H23" s="29"/>
      <c r="I23" s="29"/>
      <c r="J23" s="29"/>
      <c r="K23" s="29"/>
      <c r="L23" s="29"/>
      <c r="M23" s="29"/>
    </row>
    <row r="24" spans="1:13" x14ac:dyDescent="0.25">
      <c r="A24" s="37">
        <f>(C6/3)*(C9+4*(C10)+2*(C11)+4*(C12)+2*(C13)+4*(C14)+2*(C15)+4*(C16)+2*(C17)+4*(C18)+2*(C19)+C20*4+C21)</f>
        <v>25.23800380463689</v>
      </c>
      <c r="B24" s="38"/>
      <c r="C24" s="38"/>
      <c r="D24" s="38"/>
      <c r="E24" s="38"/>
      <c r="F24" s="39"/>
      <c r="H24" s="26"/>
      <c r="I24" s="26"/>
      <c r="J24" s="26"/>
      <c r="K24" s="26"/>
      <c r="L24" s="26"/>
      <c r="M24" s="26"/>
    </row>
    <row r="25" spans="1:13" x14ac:dyDescent="0.25">
      <c r="H25" s="26"/>
      <c r="I25" s="26"/>
      <c r="J25" s="25"/>
      <c r="K25" s="26"/>
      <c r="L25" s="26"/>
      <c r="M25" s="26"/>
    </row>
    <row r="26" spans="1:13" x14ac:dyDescent="0.25">
      <c r="A26" s="14" t="s">
        <v>18</v>
      </c>
      <c r="B26" s="15" t="s">
        <v>16</v>
      </c>
      <c r="C26" s="24">
        <f>C6*E22</f>
        <v>75.714011413910669</v>
      </c>
      <c r="E26" s="27"/>
    </row>
    <row r="27" spans="1:13" x14ac:dyDescent="0.25">
      <c r="E27" s="27"/>
    </row>
    <row r="28" spans="1:13" x14ac:dyDescent="0.25">
      <c r="A28" s="28"/>
      <c r="B28" s="28"/>
      <c r="C28" s="28"/>
      <c r="D28" s="28"/>
      <c r="E28" s="30"/>
    </row>
    <row r="29" spans="1:13" x14ac:dyDescent="0.25">
      <c r="A29" s="31"/>
      <c r="B29" s="31"/>
      <c r="C29" s="31"/>
      <c r="D29" s="31"/>
      <c r="E29" s="32"/>
    </row>
  </sheetData>
  <mergeCells count="3">
    <mergeCell ref="A23:F23"/>
    <mergeCell ref="A1:E1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Trapézios</vt:lpstr>
      <vt:lpstr>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Godoy Cioato</dc:creator>
  <cp:lastModifiedBy>Nicolas Beraldo</cp:lastModifiedBy>
  <dcterms:created xsi:type="dcterms:W3CDTF">2017-06-20T17:54:06Z</dcterms:created>
  <dcterms:modified xsi:type="dcterms:W3CDTF">2017-06-23T23:14:07Z</dcterms:modified>
</cp:coreProperties>
</file>