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b\Desktop\Calculo numerico\Trabalho 2\"/>
    </mc:Choice>
  </mc:AlternateContent>
  <bookViews>
    <workbookView xWindow="0" yWindow="0" windowWidth="20490" windowHeight="7530" activeTab="1"/>
  </bookViews>
  <sheets>
    <sheet name="Trapézios" sheetId="2" r:id="rId1"/>
    <sheet name="Simpson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J9" i="1" l="1"/>
  <c r="L9" i="1" s="1"/>
  <c r="C19" i="2"/>
  <c r="E19" i="2" s="1"/>
  <c r="C18" i="2"/>
  <c r="E18" i="2" s="1"/>
  <c r="C17" i="2"/>
  <c r="E17" i="2" s="1"/>
  <c r="C16" i="2"/>
  <c r="E16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6" i="2"/>
  <c r="A22" i="2" l="1"/>
  <c r="B10" i="1"/>
  <c r="B11" i="1" s="1"/>
  <c r="B12" i="1" s="1"/>
  <c r="B13" i="1" s="1"/>
  <c r="B14" i="1" s="1"/>
  <c r="B15" i="1" s="1"/>
  <c r="B16" i="1" s="1"/>
  <c r="B17" i="1" s="1"/>
  <c r="B18" i="1" s="1"/>
  <c r="B19" i="1" s="1"/>
  <c r="I10" i="1"/>
  <c r="I11" i="1" s="1"/>
  <c r="I12" i="1" s="1"/>
  <c r="I13" i="1" s="1"/>
  <c r="I14" i="1" s="1"/>
  <c r="I15" i="1" s="1"/>
  <c r="I16" i="1" s="1"/>
  <c r="I17" i="1" s="1"/>
  <c r="I18" i="1" s="1"/>
  <c r="I19" i="1" s="1"/>
  <c r="E20" i="2"/>
  <c r="C24" i="2" s="1"/>
  <c r="E9" i="1"/>
  <c r="C9" i="1"/>
  <c r="C13" i="1" l="1"/>
  <c r="E13" i="1" s="1"/>
  <c r="C15" i="1"/>
  <c r="E15" i="1" s="1"/>
  <c r="C10" i="1"/>
  <c r="J11" i="1"/>
  <c r="L11" i="1" s="1"/>
  <c r="C12" i="1"/>
  <c r="E12" i="1" s="1"/>
  <c r="C11" i="1"/>
  <c r="E11" i="1" s="1"/>
  <c r="C14" i="1"/>
  <c r="E14" i="1" s="1"/>
  <c r="J10" i="1"/>
  <c r="J12" i="1"/>
  <c r="L12" i="1" s="1"/>
  <c r="C19" i="1"/>
  <c r="E19" i="1" s="1"/>
  <c r="C18" i="1"/>
  <c r="E18" i="1" s="1"/>
  <c r="C17" i="1"/>
  <c r="E17" i="1" s="1"/>
  <c r="C16" i="1"/>
  <c r="E16" i="1" s="1"/>
  <c r="E10" i="1" l="1"/>
  <c r="A23" i="1"/>
  <c r="E20" i="1"/>
  <c r="L10" i="1"/>
  <c r="J13" i="1"/>
  <c r="L13" i="1" l="1"/>
  <c r="J14" i="1"/>
  <c r="L14" i="1" s="1"/>
  <c r="J15" i="1" l="1"/>
  <c r="L15" i="1" l="1"/>
  <c r="J16" i="1"/>
  <c r="L16" i="1" l="1"/>
  <c r="J17" i="1"/>
  <c r="L17" i="1" l="1"/>
  <c r="J19" i="1"/>
  <c r="L19" i="1" s="1"/>
  <c r="J18" i="1"/>
  <c r="L18" i="1" s="1"/>
  <c r="H23" i="1" l="1"/>
  <c r="L20" i="1"/>
  <c r="J25" i="1" s="1"/>
  <c r="C25" i="1" l="1"/>
</calcChain>
</file>

<file path=xl/comments1.xml><?xml version="1.0" encoding="utf-8"?>
<comments xmlns="http://schemas.openxmlformats.org/spreadsheetml/2006/main">
  <authors>
    <author>Calvin Godoy Cioato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Calvin Godoy Cioato:</t>
        </r>
        <r>
          <rPr>
            <sz val="9"/>
            <color indexed="81"/>
            <rFont val="Tahoma"/>
            <family val="2"/>
          </rPr>
          <t xml:space="preserve">
Aplica x'i na função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Calvin Godoy Cioato:</t>
        </r>
        <r>
          <rPr>
            <sz val="9"/>
            <color indexed="81"/>
            <rFont val="Tahoma"/>
            <family val="2"/>
          </rPr>
          <t xml:space="preserve">
Primeiro e ultimo termo deve ser multiplicado por 1, o resto por 2
(significado do ci)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Calvin Godoy Cioato:</t>
        </r>
        <r>
          <rPr>
            <sz val="9"/>
            <color indexed="81"/>
            <rFont val="Tahoma"/>
            <family val="2"/>
          </rPr>
          <t xml:space="preserve">
Formula dos trapézios</t>
        </r>
      </text>
    </comment>
  </commentList>
</comments>
</file>

<file path=xl/comments2.xml><?xml version="1.0" encoding="utf-8"?>
<comments xmlns="http://schemas.openxmlformats.org/spreadsheetml/2006/main">
  <authors>
    <author>Calvin Godoy Cioato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Calvin Godoy Cioato:</t>
        </r>
        <r>
          <rPr>
            <sz val="9"/>
            <color indexed="81"/>
            <rFont val="Tahoma"/>
            <family val="2"/>
          </rPr>
          <t xml:space="preserve">
Aplica x'i na função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Calvin Godoy Cioato:</t>
        </r>
        <r>
          <rPr>
            <sz val="9"/>
            <color indexed="81"/>
            <rFont val="Tahoma"/>
            <charset val="1"/>
          </rPr>
          <t xml:space="preserve">
Os coeficientes alteram entre 4 e 2, exceto no primeiro e no ultimo valor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Calvin Godoy Cioato:</t>
        </r>
        <r>
          <rPr>
            <sz val="9"/>
            <color indexed="81"/>
            <rFont val="Tahoma"/>
            <family val="2"/>
          </rPr>
          <t xml:space="preserve">
Aplica x'i na função</t>
        </r>
      </text>
    </comment>
    <comment ref="K8" authorId="0" shapeId="0">
      <text>
        <r>
          <rPr>
            <b/>
            <sz val="9"/>
            <color indexed="81"/>
            <rFont val="Tahoma"/>
            <charset val="1"/>
          </rPr>
          <t>Calvin Godoy Cioato:</t>
        </r>
        <r>
          <rPr>
            <sz val="9"/>
            <color indexed="81"/>
            <rFont val="Tahoma"/>
            <charset val="1"/>
          </rPr>
          <t xml:space="preserve">
Os coeficientes alteram entre 4 e 2, exceto no primeiro e no ultimo valor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Calvin Godoy Cioato:</t>
        </r>
        <r>
          <rPr>
            <sz val="9"/>
            <color indexed="81"/>
            <rFont val="Tahoma"/>
            <charset val="1"/>
          </rPr>
          <t xml:space="preserve">
Formula de Simpson
</t>
        </r>
      </text>
    </comment>
    <comment ref="H22" authorId="0" shapeId="0">
      <text>
        <r>
          <rPr>
            <b/>
            <sz val="9"/>
            <color indexed="81"/>
            <rFont val="Tahoma"/>
            <charset val="1"/>
          </rPr>
          <t>Calvin Godoy Cioato:</t>
        </r>
        <r>
          <rPr>
            <sz val="9"/>
            <color indexed="81"/>
            <rFont val="Tahoma"/>
            <charset val="1"/>
          </rPr>
          <t xml:space="preserve">
Formula de Simpson
</t>
        </r>
      </text>
    </comment>
  </commentList>
</comments>
</file>

<file path=xl/sharedStrings.xml><?xml version="1.0" encoding="utf-8"?>
<sst xmlns="http://schemas.openxmlformats.org/spreadsheetml/2006/main" count="43" uniqueCount="22">
  <si>
    <t>Exercício 3 - Regra dos Trapézios</t>
  </si>
  <si>
    <t>n =</t>
  </si>
  <si>
    <t>a =</t>
  </si>
  <si>
    <t>b =</t>
  </si>
  <si>
    <t>h =</t>
  </si>
  <si>
    <t>2x+(1/x)</t>
  </si>
  <si>
    <t>i</t>
  </si>
  <si>
    <t>x'i</t>
  </si>
  <si>
    <t>f(x'i)</t>
  </si>
  <si>
    <t>ci</t>
  </si>
  <si>
    <t>ci*f(x'i)</t>
  </si>
  <si>
    <t>f(x) =</t>
  </si>
  <si>
    <t>∫2x+(1/x) = (h/2)*[f(x1)+2f(x2)+2f(x3)+...+f(x10)]</t>
  </si>
  <si>
    <t>Soma =</t>
  </si>
  <si>
    <t>Exercício 3 - Regra de Simpson</t>
  </si>
  <si>
    <t>T(h10) =</t>
  </si>
  <si>
    <t>h* Soma</t>
  </si>
  <si>
    <t>∫2x+(1/x) = (h/3)*[f(x1)+4f(x2)+2f(x3)+...+f(x10)]</t>
  </si>
  <si>
    <t>h*Soma</t>
  </si>
  <si>
    <t>b-a/n =</t>
  </si>
  <si>
    <t>S(h20) =</t>
  </si>
  <si>
    <t>S(h10)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</si>
</sst>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indexed="64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8" borderId="1" xfId="0" applyFill="1" applyBorder="1"/>
    <xf numFmtId="0" fontId="4" fillId="3" borderId="4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lef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left"/>
    </xf>
    <xf numFmtId="0" fontId="0" fillId="5" borderId="8" xfId="0" applyFill="1" applyBorder="1" applyAlignment="1">
      <alignment horizontal="right"/>
    </xf>
    <xf numFmtId="0" fontId="0" fillId="5" borderId="9" xfId="0" applyFill="1" applyBorder="1"/>
    <xf numFmtId="0" fontId="0" fillId="6" borderId="8" xfId="0" applyFill="1" applyBorder="1" applyAlignment="1">
      <alignment horizontal="right"/>
    </xf>
    <xf numFmtId="0" fontId="0" fillId="6" borderId="10" xfId="0" applyFill="1" applyBorder="1" applyAlignment="1">
      <alignment horizontal="center"/>
    </xf>
    <xf numFmtId="0" fontId="0" fillId="6" borderId="9" xfId="0" applyFill="1" applyBorder="1" applyAlignment="1">
      <alignment horizontal="left"/>
    </xf>
    <xf numFmtId="0" fontId="0" fillId="9" borderId="8" xfId="0" applyFill="1" applyBorder="1"/>
    <xf numFmtId="0" fontId="0" fillId="9" borderId="10" xfId="0" applyFill="1" applyBorder="1"/>
    <xf numFmtId="0" fontId="0" fillId="11" borderId="8" xfId="0" applyFill="1" applyBorder="1"/>
    <xf numFmtId="0" fontId="0" fillId="11" borderId="10" xfId="0" applyFill="1" applyBorder="1"/>
    <xf numFmtId="0" fontId="0" fillId="0" borderId="0" xfId="0" applyAlignment="1">
      <alignment horizontal="right"/>
    </xf>
    <xf numFmtId="0" fontId="0" fillId="5" borderId="8" xfId="0" applyFill="1" applyBorder="1"/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left"/>
    </xf>
    <xf numFmtId="164" fontId="0" fillId="7" borderId="1" xfId="0" applyNumberFormat="1" applyFill="1" applyBorder="1"/>
    <xf numFmtId="164" fontId="0" fillId="11" borderId="10" xfId="0" applyNumberFormat="1" applyFill="1" applyBorder="1"/>
    <xf numFmtId="164" fontId="0" fillId="11" borderId="9" xfId="0" applyNumberFormat="1" applyFill="1" applyBorder="1"/>
    <xf numFmtId="164" fontId="0" fillId="9" borderId="9" xfId="0" applyNumberFormat="1" applyFill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165" fontId="0" fillId="10" borderId="6" xfId="0" applyNumberFormat="1" applyFill="1" applyBorder="1" applyAlignment="1">
      <alignment horizontal="center"/>
    </xf>
    <xf numFmtId="165" fontId="0" fillId="10" borderId="12" xfId="0" applyNumberFormat="1" applyFill="1" applyBorder="1" applyAlignment="1">
      <alignment horizontal="center"/>
    </xf>
    <xf numFmtId="165" fontId="0" fillId="10" borderId="7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10" borderId="12" xfId="0" applyNumberForma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2" borderId="14" xfId="0" applyNumberFormat="1" applyFill="1" applyBorder="1"/>
    <xf numFmtId="164" fontId="0" fillId="12" borderId="15" xfId="0" applyNumberFormat="1" applyFill="1" applyBorder="1"/>
    <xf numFmtId="0" fontId="0" fillId="12" borderId="16" xfId="0" applyFill="1" applyBorder="1"/>
    <xf numFmtId="164" fontId="0" fillId="12" borderId="13" xfId="0" applyNumberFormat="1" applyFill="1" applyBorder="1"/>
    <xf numFmtId="0" fontId="0" fillId="12" borderId="19" xfId="0" applyFill="1" applyBorder="1"/>
    <xf numFmtId="164" fontId="0" fillId="12" borderId="20" xfId="0" applyNumberFormat="1" applyFill="1" applyBorder="1"/>
    <xf numFmtId="164" fontId="0" fillId="12" borderId="22" xfId="0" applyNumberFormat="1" applyFill="1" applyBorder="1"/>
    <xf numFmtId="164" fontId="0" fillId="12" borderId="23" xfId="0" applyNumberFormat="1" applyFill="1" applyBorder="1"/>
    <xf numFmtId="164" fontId="0" fillId="12" borderId="21" xfId="0" applyNumberFormat="1" applyFill="1" applyBorder="1"/>
    <xf numFmtId="0" fontId="0" fillId="12" borderId="24" xfId="0" applyFill="1" applyBorder="1"/>
    <xf numFmtId="164" fontId="0" fillId="12" borderId="25" xfId="0" applyNumberFormat="1" applyFill="1" applyBorder="1"/>
    <xf numFmtId="0" fontId="1" fillId="10" borderId="11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0" fillId="0" borderId="26" xfId="0" applyBorder="1"/>
    <xf numFmtId="0" fontId="0" fillId="0" borderId="18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topLeftCell="A4" workbookViewId="0">
      <selection activeCell="C24" sqref="C24"/>
    </sheetView>
  </sheetViews>
  <sheetFormatPr defaultRowHeight="15" x14ac:dyDescent="0.25"/>
  <sheetData>
    <row r="1" spans="1:5" x14ac:dyDescent="0.25">
      <c r="A1" s="26" t="s">
        <v>0</v>
      </c>
      <c r="B1" s="27"/>
      <c r="C1" s="27"/>
      <c r="D1" s="27"/>
      <c r="E1" s="28"/>
    </row>
    <row r="2" spans="1:5" x14ac:dyDescent="0.25">
      <c r="A2" s="20" t="s">
        <v>1</v>
      </c>
      <c r="B2" s="21">
        <v>10</v>
      </c>
    </row>
    <row r="3" spans="1:5" x14ac:dyDescent="0.25">
      <c r="A3" s="5" t="s">
        <v>2</v>
      </c>
      <c r="B3" s="6">
        <v>1</v>
      </c>
      <c r="D3" s="9" t="s">
        <v>11</v>
      </c>
      <c r="E3" s="10" t="s">
        <v>5</v>
      </c>
    </row>
    <row r="4" spans="1:5" x14ac:dyDescent="0.25">
      <c r="A4" s="7" t="s">
        <v>3</v>
      </c>
      <c r="B4" s="8">
        <v>2</v>
      </c>
    </row>
    <row r="6" spans="1:5" x14ac:dyDescent="0.25">
      <c r="A6" s="11" t="s">
        <v>4</v>
      </c>
      <c r="B6" s="12" t="s">
        <v>19</v>
      </c>
      <c r="C6" s="13">
        <f>(B4-B3)/B2</f>
        <v>0.1</v>
      </c>
    </row>
    <row r="8" spans="1:5" x14ac:dyDescent="0.25">
      <c r="A8" s="4" t="s">
        <v>6</v>
      </c>
      <c r="B8" s="4" t="s">
        <v>7</v>
      </c>
      <c r="C8" s="4" t="s">
        <v>8</v>
      </c>
      <c r="D8" s="4" t="s">
        <v>9</v>
      </c>
      <c r="E8" s="4" t="s">
        <v>10</v>
      </c>
    </row>
    <row r="9" spans="1:5" x14ac:dyDescent="0.25">
      <c r="A9" s="4">
        <v>0</v>
      </c>
      <c r="B9" s="22">
        <v>1</v>
      </c>
      <c r="C9" s="22">
        <f>(2*B9)+(1/B9)</f>
        <v>3</v>
      </c>
      <c r="D9" s="22">
        <v>1</v>
      </c>
      <c r="E9" s="22">
        <f>D9*C9</f>
        <v>3</v>
      </c>
    </row>
    <row r="10" spans="1:5" x14ac:dyDescent="0.25">
      <c r="A10" s="4">
        <v>1</v>
      </c>
      <c r="B10" s="22">
        <v>1.1000000000000001</v>
      </c>
      <c r="C10" s="22">
        <f t="shared" ref="C10:C19" si="0">(2*B10)+(1/B10)</f>
        <v>3.1090909090909093</v>
      </c>
      <c r="D10" s="22">
        <v>2</v>
      </c>
      <c r="E10" s="22">
        <f t="shared" ref="E10:E19" si="1">D10*C10</f>
        <v>6.2181818181818187</v>
      </c>
    </row>
    <row r="11" spans="1:5" x14ac:dyDescent="0.25">
      <c r="A11" s="4">
        <v>2</v>
      </c>
      <c r="B11" s="22">
        <v>1.2</v>
      </c>
      <c r="C11" s="22">
        <f t="shared" si="0"/>
        <v>3.2333333333333334</v>
      </c>
      <c r="D11" s="22">
        <v>2</v>
      </c>
      <c r="E11" s="22">
        <f t="shared" si="1"/>
        <v>6.4666666666666668</v>
      </c>
    </row>
    <row r="12" spans="1:5" x14ac:dyDescent="0.25">
      <c r="A12" s="4">
        <v>3</v>
      </c>
      <c r="B12" s="22">
        <v>1.3</v>
      </c>
      <c r="C12" s="22">
        <f t="shared" si="0"/>
        <v>3.3692307692307693</v>
      </c>
      <c r="D12" s="22">
        <v>2</v>
      </c>
      <c r="E12" s="22">
        <f t="shared" si="1"/>
        <v>6.7384615384615385</v>
      </c>
    </row>
    <row r="13" spans="1:5" x14ac:dyDescent="0.25">
      <c r="A13" s="4">
        <v>4</v>
      </c>
      <c r="B13" s="22">
        <v>1.4</v>
      </c>
      <c r="C13" s="22">
        <f t="shared" si="0"/>
        <v>3.5142857142857142</v>
      </c>
      <c r="D13" s="22">
        <v>2</v>
      </c>
      <c r="E13" s="22">
        <f t="shared" si="1"/>
        <v>7.0285714285714285</v>
      </c>
    </row>
    <row r="14" spans="1:5" x14ac:dyDescent="0.25">
      <c r="A14" s="4">
        <v>5</v>
      </c>
      <c r="B14" s="22">
        <v>1.5</v>
      </c>
      <c r="C14" s="22">
        <f t="shared" si="0"/>
        <v>3.6666666666666665</v>
      </c>
      <c r="D14" s="22">
        <v>2</v>
      </c>
      <c r="E14" s="22">
        <f t="shared" si="1"/>
        <v>7.333333333333333</v>
      </c>
    </row>
    <row r="15" spans="1:5" x14ac:dyDescent="0.25">
      <c r="A15" s="4">
        <v>6</v>
      </c>
      <c r="B15" s="22">
        <v>1.6</v>
      </c>
      <c r="C15" s="22">
        <f t="shared" si="0"/>
        <v>3.8250000000000002</v>
      </c>
      <c r="D15" s="22">
        <v>2</v>
      </c>
      <c r="E15" s="22">
        <f t="shared" si="1"/>
        <v>7.65</v>
      </c>
    </row>
    <row r="16" spans="1:5" x14ac:dyDescent="0.25">
      <c r="A16" s="4">
        <v>7</v>
      </c>
      <c r="B16" s="22">
        <v>1.7</v>
      </c>
      <c r="C16" s="22">
        <f t="shared" si="0"/>
        <v>3.9882352941176471</v>
      </c>
      <c r="D16" s="22">
        <v>2</v>
      </c>
      <c r="E16" s="22">
        <f t="shared" si="1"/>
        <v>7.9764705882352942</v>
      </c>
    </row>
    <row r="17" spans="1:6" x14ac:dyDescent="0.25">
      <c r="A17" s="4">
        <v>8</v>
      </c>
      <c r="B17" s="22">
        <v>1.8</v>
      </c>
      <c r="C17" s="22">
        <f t="shared" si="0"/>
        <v>4.1555555555555559</v>
      </c>
      <c r="D17" s="22">
        <v>2</v>
      </c>
      <c r="E17" s="22">
        <f t="shared" si="1"/>
        <v>8.3111111111111118</v>
      </c>
    </row>
    <row r="18" spans="1:6" x14ac:dyDescent="0.25">
      <c r="A18" s="4">
        <v>9</v>
      </c>
      <c r="B18" s="22">
        <v>1.9</v>
      </c>
      <c r="C18" s="22">
        <f t="shared" si="0"/>
        <v>4.3263157894736839</v>
      </c>
      <c r="D18" s="22">
        <v>2</v>
      </c>
      <c r="E18" s="22">
        <f t="shared" si="1"/>
        <v>8.6526315789473678</v>
      </c>
    </row>
    <row r="19" spans="1:6" x14ac:dyDescent="0.25">
      <c r="A19" s="4">
        <v>10</v>
      </c>
      <c r="B19" s="22">
        <v>2</v>
      </c>
      <c r="C19" s="22">
        <f t="shared" si="0"/>
        <v>4.5</v>
      </c>
      <c r="D19" s="22">
        <v>1</v>
      </c>
      <c r="E19" s="22">
        <f t="shared" si="1"/>
        <v>4.5</v>
      </c>
    </row>
    <row r="20" spans="1:6" x14ac:dyDescent="0.25">
      <c r="A20" s="16" t="s">
        <v>13</v>
      </c>
      <c r="B20" s="23"/>
      <c r="C20" s="23"/>
      <c r="D20" s="23"/>
      <c r="E20" s="24">
        <f>SUM(E9:E19)</f>
        <v>73.875428063508551</v>
      </c>
    </row>
    <row r="21" spans="1:6" x14ac:dyDescent="0.25">
      <c r="A21" s="29" t="s">
        <v>12</v>
      </c>
      <c r="B21" s="30"/>
      <c r="C21" s="30"/>
      <c r="D21" s="30"/>
      <c r="E21" s="30"/>
      <c r="F21" s="31"/>
    </row>
    <row r="22" spans="1:6" x14ac:dyDescent="0.25">
      <c r="A22" s="32">
        <f>(C6/2)*(C9+(2*C10)+2*(C11)+2*(C12)+2*(C13)+2*(C14)+2*(C15)+2*(C16)+2*(C17)+2*(C18)+C19)</f>
        <v>3.6937714031754276</v>
      </c>
      <c r="B22" s="33"/>
      <c r="C22" s="33"/>
      <c r="D22" s="33"/>
      <c r="E22" s="33"/>
      <c r="F22" s="34"/>
    </row>
    <row r="24" spans="1:6" x14ac:dyDescent="0.25">
      <c r="A24" s="14" t="s">
        <v>15</v>
      </c>
      <c r="B24" s="15" t="s">
        <v>16</v>
      </c>
      <c r="C24" s="25">
        <f>C6*E20</f>
        <v>7.3875428063508553</v>
      </c>
    </row>
  </sheetData>
  <mergeCells count="3">
    <mergeCell ref="A1:E1"/>
    <mergeCell ref="A21:F21"/>
    <mergeCell ref="A22:F2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B6" sqref="B6"/>
    </sheetView>
  </sheetViews>
  <sheetFormatPr defaultRowHeight="15" x14ac:dyDescent="0.25"/>
  <cols>
    <col min="2" max="4" width="9.28515625" bestFit="1" customWidth="1"/>
    <col min="5" max="5" width="9.5703125" bestFit="1" customWidth="1"/>
  </cols>
  <sheetData>
    <row r="1" spans="1:12" x14ac:dyDescent="0.25">
      <c r="A1" s="26" t="s">
        <v>14</v>
      </c>
      <c r="B1" s="27"/>
      <c r="C1" s="27"/>
      <c r="D1" s="27"/>
      <c r="E1" s="28"/>
    </row>
    <row r="2" spans="1:12" x14ac:dyDescent="0.25">
      <c r="A2" s="20" t="s">
        <v>1</v>
      </c>
      <c r="B2" s="21">
        <v>10</v>
      </c>
    </row>
    <row r="3" spans="1:12" x14ac:dyDescent="0.25">
      <c r="A3" s="5" t="s">
        <v>2</v>
      </c>
      <c r="B3" s="6">
        <v>1</v>
      </c>
      <c r="D3" s="19" t="s">
        <v>11</v>
      </c>
      <c r="E3" s="10" t="s">
        <v>5</v>
      </c>
    </row>
    <row r="4" spans="1:12" x14ac:dyDescent="0.25">
      <c r="A4" s="7" t="s">
        <v>3</v>
      </c>
      <c r="B4" s="8">
        <v>2</v>
      </c>
    </row>
    <row r="5" spans="1:12" x14ac:dyDescent="0.25">
      <c r="A5" s="18"/>
    </row>
    <row r="6" spans="1:12" x14ac:dyDescent="0.25">
      <c r="A6" s="1" t="s">
        <v>4</v>
      </c>
      <c r="B6" s="2" t="s">
        <v>19</v>
      </c>
      <c r="C6" s="3">
        <f>(B4-B3)/(B2)</f>
        <v>0.1</v>
      </c>
    </row>
    <row r="8" spans="1:12" x14ac:dyDescent="0.25">
      <c r="A8" s="4" t="s">
        <v>6</v>
      </c>
      <c r="B8" s="4" t="s">
        <v>7</v>
      </c>
      <c r="C8" s="4" t="s">
        <v>8</v>
      </c>
      <c r="D8" s="4" t="s">
        <v>9</v>
      </c>
      <c r="E8" s="4" t="s">
        <v>10</v>
      </c>
      <c r="H8" s="4" t="s">
        <v>6</v>
      </c>
      <c r="I8" s="4" t="s">
        <v>7</v>
      </c>
      <c r="J8" s="4" t="s">
        <v>8</v>
      </c>
      <c r="K8" s="4" t="s">
        <v>9</v>
      </c>
      <c r="L8" s="4" t="s">
        <v>10</v>
      </c>
    </row>
    <row r="9" spans="1:12" x14ac:dyDescent="0.25">
      <c r="A9" s="4">
        <v>0</v>
      </c>
      <c r="B9" s="22">
        <v>1</v>
      </c>
      <c r="C9" s="22">
        <f>(2*B9)+(1/B9)</f>
        <v>3</v>
      </c>
      <c r="D9" s="22">
        <v>1</v>
      </c>
      <c r="E9" s="22">
        <f>D9*C9</f>
        <v>3</v>
      </c>
      <c r="H9" s="4">
        <v>0</v>
      </c>
      <c r="I9" s="22">
        <v>1</v>
      </c>
      <c r="J9" s="22">
        <f>(2*I9)+(1/I9)</f>
        <v>3</v>
      </c>
      <c r="K9" s="22">
        <v>1</v>
      </c>
      <c r="L9" s="22">
        <f>K9*J9</f>
        <v>3</v>
      </c>
    </row>
    <row r="10" spans="1:12" x14ac:dyDescent="0.25">
      <c r="A10" s="4">
        <v>1</v>
      </c>
      <c r="B10" s="22">
        <f>B9+C$6</f>
        <v>1.1000000000000001</v>
      </c>
      <c r="C10" s="22">
        <f t="shared" ref="C10:C29" si="0">(2*B10)+(1/B10)</f>
        <v>3.1090909090909093</v>
      </c>
      <c r="D10" s="22">
        <v>4</v>
      </c>
      <c r="E10" s="22">
        <f t="shared" ref="E10:E29" si="1">D10*C10</f>
        <v>12.436363636363637</v>
      </c>
      <c r="H10" s="4">
        <v>1</v>
      </c>
      <c r="I10" s="22">
        <f>I9+C$6</f>
        <v>1.1000000000000001</v>
      </c>
      <c r="J10" s="22">
        <f t="shared" ref="J10:J19" si="2">(2*I10)+(1/I10)</f>
        <v>3.1090909090909093</v>
      </c>
      <c r="K10" s="22">
        <v>4</v>
      </c>
      <c r="L10" s="22">
        <f t="shared" ref="L10:L19" si="3">K10*J10</f>
        <v>12.436363636363637</v>
      </c>
    </row>
    <row r="11" spans="1:12" x14ac:dyDescent="0.25">
      <c r="A11" s="4">
        <v>2</v>
      </c>
      <c r="B11" s="22">
        <f t="shared" ref="B11:B28" si="4">B10+C$6</f>
        <v>1.2000000000000002</v>
      </c>
      <c r="C11" s="22">
        <f t="shared" si="0"/>
        <v>3.2333333333333334</v>
      </c>
      <c r="D11" s="22">
        <v>2</v>
      </c>
      <c r="E11" s="22">
        <f t="shared" si="1"/>
        <v>6.4666666666666668</v>
      </c>
      <c r="H11" s="4">
        <v>2</v>
      </c>
      <c r="I11" s="22">
        <f>I10+C$6</f>
        <v>1.2000000000000002</v>
      </c>
      <c r="J11" s="22">
        <f t="shared" si="2"/>
        <v>3.2333333333333334</v>
      </c>
      <c r="K11" s="22">
        <v>2</v>
      </c>
      <c r="L11" s="22">
        <f t="shared" si="3"/>
        <v>6.4666666666666668</v>
      </c>
    </row>
    <row r="12" spans="1:12" x14ac:dyDescent="0.25">
      <c r="A12" s="4">
        <v>3</v>
      </c>
      <c r="B12" s="22">
        <f t="shared" si="4"/>
        <v>1.3000000000000003</v>
      </c>
      <c r="C12" s="22">
        <f t="shared" si="0"/>
        <v>3.3692307692307697</v>
      </c>
      <c r="D12" s="22">
        <v>4</v>
      </c>
      <c r="E12" s="22">
        <f t="shared" si="1"/>
        <v>13.476923076923079</v>
      </c>
      <c r="H12" s="4">
        <v>3</v>
      </c>
      <c r="I12" s="22">
        <f>I11+C$6</f>
        <v>1.3000000000000003</v>
      </c>
      <c r="J12" s="22">
        <f t="shared" si="2"/>
        <v>3.3692307692307697</v>
      </c>
      <c r="K12" s="22">
        <v>4</v>
      </c>
      <c r="L12" s="22">
        <f t="shared" si="3"/>
        <v>13.476923076923079</v>
      </c>
    </row>
    <row r="13" spans="1:12" x14ac:dyDescent="0.25">
      <c r="A13" s="4">
        <v>4</v>
      </c>
      <c r="B13" s="22">
        <f t="shared" si="4"/>
        <v>1.4000000000000004</v>
      </c>
      <c r="C13" s="22">
        <f t="shared" si="0"/>
        <v>3.5142857142857147</v>
      </c>
      <c r="D13" s="22">
        <v>2</v>
      </c>
      <c r="E13" s="22">
        <f t="shared" si="1"/>
        <v>7.0285714285714294</v>
      </c>
      <c r="H13" s="4">
        <v>4</v>
      </c>
      <c r="I13" s="22">
        <f>I12+C$6</f>
        <v>1.4000000000000004</v>
      </c>
      <c r="J13" s="22">
        <f t="shared" si="2"/>
        <v>3.5142857142857147</v>
      </c>
      <c r="K13" s="22">
        <v>2</v>
      </c>
      <c r="L13" s="22">
        <f t="shared" si="3"/>
        <v>7.0285714285714294</v>
      </c>
    </row>
    <row r="14" spans="1:12" x14ac:dyDescent="0.25">
      <c r="A14" s="4">
        <v>5</v>
      </c>
      <c r="B14" s="22">
        <f t="shared" si="4"/>
        <v>1.5000000000000004</v>
      </c>
      <c r="C14" s="22">
        <f t="shared" si="0"/>
        <v>3.6666666666666674</v>
      </c>
      <c r="D14" s="22">
        <v>4</v>
      </c>
      <c r="E14" s="22">
        <f t="shared" si="1"/>
        <v>14.66666666666667</v>
      </c>
      <c r="H14" s="4">
        <v>5</v>
      </c>
      <c r="I14" s="22">
        <f>I13+C$6</f>
        <v>1.5000000000000004</v>
      </c>
      <c r="J14" s="22">
        <f t="shared" si="2"/>
        <v>3.6666666666666674</v>
      </c>
      <c r="K14" s="22">
        <v>4</v>
      </c>
      <c r="L14" s="22">
        <f t="shared" si="3"/>
        <v>14.66666666666667</v>
      </c>
    </row>
    <row r="15" spans="1:12" x14ac:dyDescent="0.25">
      <c r="A15" s="4">
        <v>6</v>
      </c>
      <c r="B15" s="22">
        <f t="shared" si="4"/>
        <v>1.6000000000000005</v>
      </c>
      <c r="C15" s="22">
        <f t="shared" si="0"/>
        <v>3.8250000000000011</v>
      </c>
      <c r="D15" s="22">
        <v>2</v>
      </c>
      <c r="E15" s="22">
        <f t="shared" si="1"/>
        <v>7.6500000000000021</v>
      </c>
      <c r="H15" s="4">
        <v>6</v>
      </c>
      <c r="I15" s="22">
        <f>I14+C$6</f>
        <v>1.6000000000000005</v>
      </c>
      <c r="J15" s="22">
        <f t="shared" si="2"/>
        <v>3.8250000000000011</v>
      </c>
      <c r="K15" s="22">
        <v>2</v>
      </c>
      <c r="L15" s="22">
        <f t="shared" si="3"/>
        <v>7.6500000000000021</v>
      </c>
    </row>
    <row r="16" spans="1:12" x14ac:dyDescent="0.25">
      <c r="A16" s="4">
        <v>7</v>
      </c>
      <c r="B16" s="22">
        <f t="shared" si="4"/>
        <v>1.7000000000000006</v>
      </c>
      <c r="C16" s="22">
        <f t="shared" si="0"/>
        <v>3.988235294117648</v>
      </c>
      <c r="D16" s="22">
        <v>4</v>
      </c>
      <c r="E16" s="22">
        <f t="shared" si="1"/>
        <v>15.952941176470592</v>
      </c>
      <c r="H16" s="4">
        <v>7</v>
      </c>
      <c r="I16" s="22">
        <f>I15+C$6</f>
        <v>1.7000000000000006</v>
      </c>
      <c r="J16" s="22">
        <f t="shared" si="2"/>
        <v>3.988235294117648</v>
      </c>
      <c r="K16" s="22">
        <v>4</v>
      </c>
      <c r="L16" s="22">
        <f t="shared" si="3"/>
        <v>15.952941176470592</v>
      </c>
    </row>
    <row r="17" spans="1:13" x14ac:dyDescent="0.25">
      <c r="A17" s="4">
        <v>8</v>
      </c>
      <c r="B17" s="22">
        <f t="shared" si="4"/>
        <v>1.8000000000000007</v>
      </c>
      <c r="C17" s="22">
        <f t="shared" si="0"/>
        <v>4.1555555555555568</v>
      </c>
      <c r="D17" s="22">
        <v>2</v>
      </c>
      <c r="E17" s="22">
        <f t="shared" si="1"/>
        <v>8.3111111111111136</v>
      </c>
      <c r="H17" s="4">
        <v>8</v>
      </c>
      <c r="I17" s="22">
        <f>I16+C$6</f>
        <v>1.8000000000000007</v>
      </c>
      <c r="J17" s="22">
        <f t="shared" si="2"/>
        <v>4.1555555555555568</v>
      </c>
      <c r="K17" s="22">
        <v>2</v>
      </c>
      <c r="L17" s="22">
        <f t="shared" si="3"/>
        <v>8.3111111111111136</v>
      </c>
    </row>
    <row r="18" spans="1:13" x14ac:dyDescent="0.25">
      <c r="A18" s="4">
        <v>9</v>
      </c>
      <c r="B18" s="22">
        <f t="shared" si="4"/>
        <v>1.9000000000000008</v>
      </c>
      <c r="C18" s="22">
        <f t="shared" si="0"/>
        <v>4.3263157894736857</v>
      </c>
      <c r="D18" s="22">
        <v>4</v>
      </c>
      <c r="E18" s="22">
        <f t="shared" si="1"/>
        <v>17.305263157894743</v>
      </c>
      <c r="H18" s="4">
        <v>9</v>
      </c>
      <c r="I18" s="22">
        <f>I17+C$6</f>
        <v>1.9000000000000008</v>
      </c>
      <c r="J18" s="22">
        <f t="shared" si="2"/>
        <v>4.3263157894736857</v>
      </c>
      <c r="K18" s="22">
        <v>4</v>
      </c>
      <c r="L18" s="22">
        <f t="shared" si="3"/>
        <v>17.305263157894743</v>
      </c>
    </row>
    <row r="19" spans="1:13" x14ac:dyDescent="0.25">
      <c r="A19" s="4">
        <v>10</v>
      </c>
      <c r="B19" s="22">
        <f t="shared" si="4"/>
        <v>2.0000000000000009</v>
      </c>
      <c r="C19" s="22">
        <f t="shared" si="0"/>
        <v>4.5000000000000018</v>
      </c>
      <c r="D19" s="22">
        <v>1</v>
      </c>
      <c r="E19" s="22">
        <f t="shared" si="1"/>
        <v>4.5000000000000018</v>
      </c>
      <c r="H19" s="4">
        <v>10</v>
      </c>
      <c r="I19" s="22">
        <f>I18+C$6</f>
        <v>2.0000000000000009</v>
      </c>
      <c r="J19" s="22">
        <f t="shared" si="2"/>
        <v>4.5000000000000018</v>
      </c>
      <c r="K19" s="22">
        <v>1</v>
      </c>
      <c r="L19" s="22">
        <f t="shared" si="3"/>
        <v>4.5000000000000018</v>
      </c>
    </row>
    <row r="20" spans="1:13" x14ac:dyDescent="0.25">
      <c r="A20" s="16" t="s">
        <v>13</v>
      </c>
      <c r="B20" s="23"/>
      <c r="C20" s="23"/>
      <c r="D20" s="23"/>
      <c r="E20" s="24">
        <f>SUM(E9:E19)</f>
        <v>110.79450692066794</v>
      </c>
      <c r="H20" s="16" t="s">
        <v>13</v>
      </c>
      <c r="I20" s="17"/>
      <c r="J20" s="17"/>
      <c r="K20" s="17"/>
      <c r="L20" s="24">
        <f>SUM(L9:L19)</f>
        <v>110.79450692066794</v>
      </c>
    </row>
    <row r="22" spans="1:13" x14ac:dyDescent="0.25">
      <c r="A22" s="29" t="s">
        <v>17</v>
      </c>
      <c r="B22" s="49"/>
      <c r="C22" s="49"/>
      <c r="D22" s="49"/>
      <c r="E22" s="49"/>
      <c r="F22" s="50"/>
      <c r="H22" s="29" t="s">
        <v>17</v>
      </c>
      <c r="I22" s="49"/>
      <c r="J22" s="49"/>
      <c r="K22" s="49"/>
      <c r="L22" s="49"/>
      <c r="M22" s="50"/>
    </row>
    <row r="23" spans="1:13" x14ac:dyDescent="0.25">
      <c r="A23" s="35">
        <f>(C6/3)*(C9+4*(C10)+2*(C11)+4*(C12)+2*(C13)+4*(C14)+2*(C15)+4*(C16)+2*(C17)+4*(C18)+1*(C19))</f>
        <v>3.6931502306889312</v>
      </c>
      <c r="B23" s="36"/>
      <c r="C23" s="36"/>
      <c r="D23" s="36"/>
      <c r="E23" s="36"/>
      <c r="F23" s="37"/>
      <c r="H23" s="35">
        <f>(C6/3)*(J9+4*(J10)+2*(J11)+4*(J12)+2*(J13)+4*(J14)+2*(J15)+4*(J16)+2*(J17)+4*(J18)+J19)</f>
        <v>3.6931502306889312</v>
      </c>
      <c r="I23" s="36"/>
      <c r="J23" s="36"/>
      <c r="K23" s="36"/>
      <c r="L23" s="36"/>
      <c r="M23" s="37"/>
    </row>
    <row r="24" spans="1:13" x14ac:dyDescent="0.25">
      <c r="E24" s="51"/>
    </row>
    <row r="25" spans="1:13" x14ac:dyDescent="0.25">
      <c r="A25" s="14" t="s">
        <v>20</v>
      </c>
      <c r="B25" s="15" t="s">
        <v>18</v>
      </c>
      <c r="C25" s="25">
        <f>C6*E20</f>
        <v>11.079450692066795</v>
      </c>
      <c r="D25" s="38"/>
      <c r="E25" s="44"/>
      <c r="H25" s="14" t="s">
        <v>21</v>
      </c>
      <c r="I25" s="15" t="s">
        <v>18</v>
      </c>
      <c r="J25" s="25">
        <f>C6*L20</f>
        <v>11.079450692066795</v>
      </c>
    </row>
    <row r="26" spans="1:13" x14ac:dyDescent="0.25">
      <c r="A26" s="51"/>
      <c r="B26" s="52"/>
      <c r="C26" s="53"/>
      <c r="D26" s="39"/>
      <c r="E26" s="39"/>
    </row>
    <row r="27" spans="1:13" x14ac:dyDescent="0.25">
      <c r="A27" s="47"/>
      <c r="B27" s="45"/>
      <c r="C27" s="44"/>
      <c r="D27" s="44"/>
      <c r="E27" s="44"/>
    </row>
    <row r="28" spans="1:13" x14ac:dyDescent="0.25">
      <c r="A28" s="40"/>
      <c r="B28" s="41"/>
      <c r="C28" s="39"/>
      <c r="D28" s="43"/>
      <c r="E28" s="41"/>
    </row>
    <row r="29" spans="1:13" x14ac:dyDescent="0.25">
      <c r="A29" s="42"/>
      <c r="B29" s="46"/>
      <c r="C29" s="45"/>
      <c r="D29" s="48"/>
      <c r="E29" s="46"/>
    </row>
  </sheetData>
  <mergeCells count="5">
    <mergeCell ref="A23:F23"/>
    <mergeCell ref="A22:F22"/>
    <mergeCell ref="A1:E1"/>
    <mergeCell ref="H22:M22"/>
    <mergeCell ref="H23:M2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Trapézios</vt:lpstr>
      <vt:lpstr>Simpson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Godoy Cioato</dc:creator>
  <cp:lastModifiedBy>Nicolas Beraldo</cp:lastModifiedBy>
  <dcterms:created xsi:type="dcterms:W3CDTF">2017-06-20T17:54:06Z</dcterms:created>
  <dcterms:modified xsi:type="dcterms:W3CDTF">2017-06-23T16:22:30Z</dcterms:modified>
</cp:coreProperties>
</file>