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DIPLOMATURA_en_ESTADISTICAS_PUBLICAS-DIPLOMATURA_en_ESTADISTICAS_PUBLICAS\"/>
    </mc:Choice>
  </mc:AlternateContent>
  <bookViews>
    <workbookView xWindow="0" yWindow="0" windowWidth="21600" windowHeight="9750"/>
  </bookViews>
  <sheets>
    <sheet name="Cálculo números índice" sheetId="1" r:id="rId1"/>
    <sheet name="Gráfico" sheetId="2" r:id="rId2"/>
  </sheets>
  <calcPr calcId="162913"/>
  <extLst>
    <ext uri="GoogleSheetsCustomDataVersion2">
      <go:sheetsCustomData xmlns:go="http://customooxmlschemas.google.com/" r:id="rId6" roundtripDataChecksum="0HGxoatf0k2DNTPAECF8VVgANXncaRCvE6A1gI35VQw="/>
    </ext>
  </extLst>
</workbook>
</file>

<file path=xl/calcChain.xml><?xml version="1.0" encoding="utf-8"?>
<calcChain xmlns="http://schemas.openxmlformats.org/spreadsheetml/2006/main">
  <c r="I6" i="1" l="1"/>
  <c r="C6" i="1"/>
  <c r="H9" i="1"/>
  <c r="G5" i="1"/>
  <c r="H5" i="1"/>
  <c r="G6" i="1"/>
  <c r="H6" i="1"/>
  <c r="G7" i="1"/>
  <c r="H7" i="1"/>
  <c r="L7" i="1" s="1"/>
  <c r="G8" i="1"/>
  <c r="H8" i="1"/>
  <c r="L8" i="1" s="1"/>
  <c r="G9" i="1"/>
  <c r="I9" i="1"/>
  <c r="G10" i="1"/>
  <c r="I10" i="1" s="1"/>
  <c r="H10" i="1"/>
  <c r="L10" i="1" s="1"/>
  <c r="G11" i="1"/>
  <c r="H11" i="1"/>
  <c r="G12" i="1"/>
  <c r="H12" i="1"/>
  <c r="L12" i="1" s="1"/>
  <c r="G13" i="1"/>
  <c r="H13" i="1"/>
  <c r="I13" i="1"/>
  <c r="G14" i="1"/>
  <c r="I14" i="1" s="1"/>
  <c r="H14" i="1"/>
  <c r="G15" i="1"/>
  <c r="H15" i="1"/>
  <c r="L15" i="1" s="1"/>
  <c r="G16" i="1"/>
  <c r="H16" i="1"/>
  <c r="L16" i="1" s="1"/>
  <c r="G17" i="1"/>
  <c r="H17" i="1"/>
  <c r="L17" i="1" s="1"/>
  <c r="L14" i="1" l="1"/>
  <c r="L9" i="1"/>
  <c r="L13" i="1"/>
  <c r="L11" i="1"/>
  <c r="L19" i="1" s="1"/>
  <c r="L20" i="1"/>
  <c r="I11" i="1"/>
  <c r="I7" i="1"/>
  <c r="I15" i="1"/>
  <c r="I17" i="1"/>
  <c r="I5" i="1"/>
  <c r="L6" i="1"/>
  <c r="I16" i="1"/>
  <c r="I12" i="1"/>
  <c r="I8" i="1"/>
</calcChain>
</file>

<file path=xl/sharedStrings.xml><?xml version="1.0" encoding="utf-8"?>
<sst xmlns="http://schemas.openxmlformats.org/spreadsheetml/2006/main" count="68" uniqueCount="32">
  <si>
    <t>Período</t>
  </si>
  <si>
    <t>Promedio de la Remuneración normal y permanente - Serie Desestacionalizada</t>
  </si>
  <si>
    <t>IPC</t>
  </si>
  <si>
    <t>Índice de remuneraciones promedio de asalariados registrados</t>
  </si>
  <si>
    <t>Índice de remuneraciones reales</t>
  </si>
  <si>
    <t>Inflación mensual según IPC</t>
  </si>
  <si>
    <t>FUENTE:</t>
  </si>
  <si>
    <t>OEDE - Evolución de las remuneraciones de los trabajadores registrados (Serie mensual)</t>
  </si>
  <si>
    <t>INDEC</t>
  </si>
  <si>
    <t>Elab. propia en base a OEDE</t>
  </si>
  <si>
    <t>Elab. propia en base a INDEC</t>
  </si>
  <si>
    <t>Elab. propia en base a OEDE e INDEC</t>
  </si>
  <si>
    <t>Obs.</t>
  </si>
  <si>
    <t>En $</t>
  </si>
  <si>
    <t>(dic-2016 = 100)</t>
  </si>
  <si>
    <t>(dic-2022 = 100)</t>
  </si>
  <si>
    <t>dic.-22</t>
  </si>
  <si>
    <t>-</t>
  </si>
  <si>
    <t>ene.-23</t>
  </si>
  <si>
    <t>feb.-23</t>
  </si>
  <si>
    <t>mar.-23</t>
  </si>
  <si>
    <t>abr.-23</t>
  </si>
  <si>
    <t>may.-23</t>
  </si>
  <si>
    <t>jun.-23</t>
  </si>
  <si>
    <t>jul.-23</t>
  </si>
  <si>
    <t>ago.-23</t>
  </si>
  <si>
    <t>sep.-23</t>
  </si>
  <si>
    <t>oct.-23</t>
  </si>
  <si>
    <t>nov.-23</t>
  </si>
  <si>
    <t>dic.-23</t>
  </si>
  <si>
    <t>SUMA (INCORRECTO)</t>
  </si>
  <si>
    <t>VARIACIÓN EFECTIVA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</si>
</sst>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 $]#,##0.00"/>
    <numFmt numFmtId="165" formatCode="mmm\-d"/>
  </numFmts>
  <fonts count="10" x14ac:knownFonts="1">
    <font>
      <sz val="10"/>
      <color rgb="FF000000"/>
      <name val="Arial"/>
      <scheme val="minor"/>
    </font>
    <font>
      <b/>
      <sz val="9"/>
      <name val="Calibri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i/>
      <sz val="9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5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5" borderId="2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6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0" fontId="5" fillId="6" borderId="3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10" fontId="5" fillId="0" borderId="4" xfId="0" applyNumberFormat="1" applyFont="1" applyBorder="1"/>
    <xf numFmtId="0" fontId="9" fillId="0" borderId="5" xfId="0" applyFont="1" applyBorder="1" applyAlignment="1">
      <alignment horizontal="center" wrapText="1"/>
    </xf>
    <xf numFmtId="10" fontId="3" fillId="0" borderId="5" xfId="0" applyNumberFormat="1" applyFont="1" applyBorder="1"/>
    <xf numFmtId="0" fontId="1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AR" b="0" i="0">
                <a:solidFill>
                  <a:srgbClr val="757575"/>
                </a:solidFill>
                <a:latin typeface="+mn-lt"/>
              </a:rPr>
              <a:t>Índices de remuneraciones, de precios al consumidor y de remuneraciones reales durante el 2023 (dic-23 = 100)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Índice de Remuneraciones de asalariados registrados</c:v>
          </c:tx>
          <c:spPr>
            <a:ln w="28575"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'Cálculo números índice'!$F$5:$F$17</c:f>
              <c:strCache>
                <c:ptCount val="13"/>
                <c:pt idx="0">
                  <c:v>dic.-22</c:v>
                </c:pt>
                <c:pt idx="1">
                  <c:v>ene.-23</c:v>
                </c:pt>
                <c:pt idx="2">
                  <c:v>feb.-23</c:v>
                </c:pt>
                <c:pt idx="3">
                  <c:v>mar.-23</c:v>
                </c:pt>
                <c:pt idx="4">
                  <c:v>abr.-23</c:v>
                </c:pt>
                <c:pt idx="5">
                  <c:v>may.-23</c:v>
                </c:pt>
                <c:pt idx="6">
                  <c:v>jun.-23</c:v>
                </c:pt>
                <c:pt idx="7">
                  <c:v>jul.-23</c:v>
                </c:pt>
                <c:pt idx="8">
                  <c:v>ago.-23</c:v>
                </c:pt>
                <c:pt idx="9">
                  <c:v>sep.-23</c:v>
                </c:pt>
                <c:pt idx="10">
                  <c:v>oct.-23</c:v>
                </c:pt>
                <c:pt idx="11">
                  <c:v>nov.-23</c:v>
                </c:pt>
                <c:pt idx="12">
                  <c:v>dic.-23</c:v>
                </c:pt>
              </c:strCache>
            </c:strRef>
          </c:cat>
          <c:val>
            <c:numRef>
              <c:f>'Cálculo números índice'!$G$5:$G$18</c:f>
              <c:numCache>
                <c:formatCode>0.00</c:formatCode>
                <c:ptCount val="14"/>
                <c:pt idx="0">
                  <c:v>100</c:v>
                </c:pt>
                <c:pt idx="1">
                  <c:v>104.01019956055084</c:v>
                </c:pt>
                <c:pt idx="2">
                  <c:v>110.63720126951976</c:v>
                </c:pt>
                <c:pt idx="3">
                  <c:v>116.80983425714105</c:v>
                </c:pt>
                <c:pt idx="4">
                  <c:v>125.00067816227067</c:v>
                </c:pt>
                <c:pt idx="5">
                  <c:v>134.02520955214163</c:v>
                </c:pt>
                <c:pt idx="6">
                  <c:v>145.16470301013626</c:v>
                </c:pt>
                <c:pt idx="7">
                  <c:v>159.17237076487663</c:v>
                </c:pt>
                <c:pt idx="8">
                  <c:v>176.11783747615129</c:v>
                </c:pt>
                <c:pt idx="9">
                  <c:v>195.1809789046323</c:v>
                </c:pt>
                <c:pt idx="10">
                  <c:v>214.06101652003292</c:v>
                </c:pt>
                <c:pt idx="11">
                  <c:v>237.21980595516894</c:v>
                </c:pt>
                <c:pt idx="12">
                  <c:v>265.67459061604262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2-44A2-9881-860AACB17C35}"/>
            </c:ext>
          </c:extLst>
        </c:ser>
        <c:ser>
          <c:idx val="1"/>
          <c:order val="1"/>
          <c:tx>
            <c:v>Índice de Precios al Consumidor</c:v>
          </c:tx>
          <c:spPr>
            <a:ln w="28575"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'Cálculo números índice'!$F$5:$F$17</c:f>
              <c:strCache>
                <c:ptCount val="13"/>
                <c:pt idx="0">
                  <c:v>dic.-22</c:v>
                </c:pt>
                <c:pt idx="1">
                  <c:v>ene.-23</c:v>
                </c:pt>
                <c:pt idx="2">
                  <c:v>feb.-23</c:v>
                </c:pt>
                <c:pt idx="3">
                  <c:v>mar.-23</c:v>
                </c:pt>
                <c:pt idx="4">
                  <c:v>abr.-23</c:v>
                </c:pt>
                <c:pt idx="5">
                  <c:v>may.-23</c:v>
                </c:pt>
                <c:pt idx="6">
                  <c:v>jun.-23</c:v>
                </c:pt>
                <c:pt idx="7">
                  <c:v>jul.-23</c:v>
                </c:pt>
                <c:pt idx="8">
                  <c:v>ago.-23</c:v>
                </c:pt>
                <c:pt idx="9">
                  <c:v>sep.-23</c:v>
                </c:pt>
                <c:pt idx="10">
                  <c:v>oct.-23</c:v>
                </c:pt>
                <c:pt idx="11">
                  <c:v>nov.-23</c:v>
                </c:pt>
                <c:pt idx="12">
                  <c:v>dic.-23</c:v>
                </c:pt>
              </c:strCache>
            </c:strRef>
          </c:cat>
          <c:val>
            <c:numRef>
              <c:f>'Cálculo números índice'!$H$5:$H$17</c:f>
              <c:numCache>
                <c:formatCode>0.00</c:formatCode>
                <c:ptCount val="13"/>
                <c:pt idx="0">
                  <c:v>100</c:v>
                </c:pt>
                <c:pt idx="1">
                  <c:v>106.02855631940773</c:v>
                </c:pt>
                <c:pt idx="2">
                  <c:v>113.05305834655385</c:v>
                </c:pt>
                <c:pt idx="3">
                  <c:v>121.73453199365416</c:v>
                </c:pt>
                <c:pt idx="4">
                  <c:v>131.95839943592458</c:v>
                </c:pt>
                <c:pt idx="5">
                  <c:v>142.21752159351314</c:v>
                </c:pt>
                <c:pt idx="6">
                  <c:v>150.67865326987484</c:v>
                </c:pt>
                <c:pt idx="7">
                  <c:v>160.24149479992948</c:v>
                </c:pt>
                <c:pt idx="8">
                  <c:v>180.1780363123568</c:v>
                </c:pt>
                <c:pt idx="9">
                  <c:v>203.14648334214701</c:v>
                </c:pt>
                <c:pt idx="10">
                  <c:v>220.01586462189323</c:v>
                </c:pt>
                <c:pt idx="11">
                  <c:v>248.20200951877314</c:v>
                </c:pt>
                <c:pt idx="12">
                  <c:v>311.40490040542926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2-44A2-9881-860AACB17C35}"/>
            </c:ext>
          </c:extLst>
        </c:ser>
        <c:ser>
          <c:idx val="2"/>
          <c:order val="2"/>
          <c:tx>
            <c:v>Índice de Remuneraciones Reales</c:v>
          </c:tx>
          <c:spPr>
            <a:ln w="28575" cmpd="sng">
              <a:solidFill>
                <a:srgbClr val="FBBC0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'Cálculo números índice'!$F$5:$F$17</c:f>
              <c:strCache>
                <c:ptCount val="13"/>
                <c:pt idx="0">
                  <c:v>dic.-22</c:v>
                </c:pt>
                <c:pt idx="1">
                  <c:v>ene.-23</c:v>
                </c:pt>
                <c:pt idx="2">
                  <c:v>feb.-23</c:v>
                </c:pt>
                <c:pt idx="3">
                  <c:v>mar.-23</c:v>
                </c:pt>
                <c:pt idx="4">
                  <c:v>abr.-23</c:v>
                </c:pt>
                <c:pt idx="5">
                  <c:v>may.-23</c:v>
                </c:pt>
                <c:pt idx="6">
                  <c:v>jun.-23</c:v>
                </c:pt>
                <c:pt idx="7">
                  <c:v>jul.-23</c:v>
                </c:pt>
                <c:pt idx="8">
                  <c:v>ago.-23</c:v>
                </c:pt>
                <c:pt idx="9">
                  <c:v>sep.-23</c:v>
                </c:pt>
                <c:pt idx="10">
                  <c:v>oct.-23</c:v>
                </c:pt>
                <c:pt idx="11">
                  <c:v>nov.-23</c:v>
                </c:pt>
                <c:pt idx="12">
                  <c:v>dic.-23</c:v>
                </c:pt>
              </c:strCache>
            </c:strRef>
          </c:cat>
          <c:val>
            <c:numRef>
              <c:f>'Cálculo números índice'!$I$5:$I$17</c:f>
              <c:numCache>
                <c:formatCode>0.00</c:formatCode>
                <c:ptCount val="13"/>
                <c:pt idx="0">
                  <c:v>100</c:v>
                </c:pt>
                <c:pt idx="1">
                  <c:v>98.09640267780631</c:v>
                </c:pt>
                <c:pt idx="2">
                  <c:v>97.863076760269067</c:v>
                </c:pt>
                <c:pt idx="3">
                  <c:v>95.954559765531585</c:v>
                </c:pt>
                <c:pt idx="4">
                  <c:v>94.727337324948095</c:v>
                </c:pt>
                <c:pt idx="5">
                  <c:v>94.239590206903742</c:v>
                </c:pt>
                <c:pt idx="6">
                  <c:v>96.340589632253511</c:v>
                </c:pt>
                <c:pt idx="7">
                  <c:v>99.332804504608674</c:v>
                </c:pt>
                <c:pt idx="8">
                  <c:v>97.746562833459492</c:v>
                </c:pt>
                <c:pt idx="9">
                  <c:v>96.078935600327924</c:v>
                </c:pt>
                <c:pt idx="10">
                  <c:v>97.293446037587344</c:v>
                </c:pt>
                <c:pt idx="11">
                  <c:v>95.575296273830716</c:v>
                </c:pt>
                <c:pt idx="12">
                  <c:v>85.31483938439996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2-44A2-9881-860AACB1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55187"/>
        <c:axId val="1575143448"/>
      </c:lineChart>
      <c:catAx>
        <c:axId val="72285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 i="0">
                    <a:solidFill>
                      <a:srgbClr val="000000"/>
                    </a:solidFill>
                    <a:latin typeface="+mn-lt"/>
                  </a:rPr>
                  <a:t>Elab. propia en base a OEDE e INDEC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75143448"/>
        <c:crosses val="autoZero"/>
        <c:auto val="1"/>
        <c:lblAlgn val="ctr"/>
        <c:lblOffset val="100"/>
        <c:noMultiLvlLbl val="1"/>
      </c:catAx>
      <c:valAx>
        <c:axId val="1575143448"/>
        <c:scaling>
          <c:orientation val="minMax"/>
          <c:max val="3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722855187"/>
        <c:crosses val="autoZero"/>
        <c:crossBetween val="between"/>
        <c:majorUnit val="15"/>
      </c:valAx>
    </c:plotArea>
    <c:legend>
      <c:legendPos val="b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981572342" name="Chart 1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showGridLines="0" tabSelected="1" workbookViewId="0">
      <selection activeCell="I7" sqref="I7"/>
    </sheetView>
  </sheetViews>
  <sheetFormatPr baseColWidth="10" defaultColWidth="12.5703125" defaultRowHeight="15" customHeight="1" x14ac:dyDescent="0.2"/>
  <cols>
    <col min="1" max="1" width="3.140625" style="5" customWidth="1"/>
    <col min="2" max="2" width="9" style="5" customWidth="1"/>
    <col min="3" max="3" width="28.7109375" style="5" customWidth="1"/>
    <col min="4" max="4" width="15.7109375" style="5" customWidth="1"/>
    <col min="5" max="5" width="3.42578125" style="5" customWidth="1"/>
    <col min="6" max="6" width="12.5703125" style="5" customWidth="1"/>
    <col min="7" max="7" width="21.7109375" style="5" customWidth="1"/>
    <col min="8" max="8" width="14.7109375" style="5" customWidth="1"/>
    <col min="9" max="9" width="17.5703125" style="5" customWidth="1"/>
    <col min="10" max="10" width="7.28515625" style="5" customWidth="1"/>
    <col min="11" max="11" width="12.85546875" style="5" customWidth="1"/>
    <col min="12" max="12" width="14" style="5" customWidth="1"/>
    <col min="13" max="16384" width="12.5703125" style="5"/>
  </cols>
  <sheetData>
    <row r="1" spans="1:27" ht="15.75" customHeight="1" thickBot="1" x14ac:dyDescent="0.25">
      <c r="A1" s="2"/>
      <c r="B1" s="2"/>
      <c r="C1" s="3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43.5" customHeight="1" thickTop="1" thickBot="1" x14ac:dyDescent="0.25">
      <c r="A2" s="3"/>
      <c r="B2" s="1" t="s">
        <v>0</v>
      </c>
      <c r="C2" s="1" t="s">
        <v>1</v>
      </c>
      <c r="D2" s="1" t="s">
        <v>2</v>
      </c>
      <c r="E2" s="6"/>
      <c r="F2" s="7" t="s">
        <v>0</v>
      </c>
      <c r="G2" s="7" t="s">
        <v>3</v>
      </c>
      <c r="H2" s="7" t="s">
        <v>2</v>
      </c>
      <c r="I2" s="7" t="s">
        <v>4</v>
      </c>
      <c r="J2" s="6"/>
      <c r="K2" s="8" t="s">
        <v>0</v>
      </c>
      <c r="L2" s="8" t="s">
        <v>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48.75" thickTop="1" x14ac:dyDescent="0.2">
      <c r="A3" s="10"/>
      <c r="B3" s="31" t="s">
        <v>6</v>
      </c>
      <c r="C3" s="11" t="s">
        <v>7</v>
      </c>
      <c r="D3" s="11" t="s">
        <v>8</v>
      </c>
      <c r="E3" s="32"/>
      <c r="F3" s="31" t="s">
        <v>6</v>
      </c>
      <c r="G3" s="31" t="s">
        <v>9</v>
      </c>
      <c r="H3" s="31" t="s">
        <v>10</v>
      </c>
      <c r="I3" s="31" t="s">
        <v>11</v>
      </c>
      <c r="J3" s="32"/>
      <c r="K3" s="31" t="s">
        <v>6</v>
      </c>
      <c r="L3" s="31" t="s">
        <v>10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">
      <c r="A4" s="12"/>
      <c r="B4" s="13" t="s">
        <v>12</v>
      </c>
      <c r="C4" s="14" t="s">
        <v>13</v>
      </c>
      <c r="D4" s="14" t="s">
        <v>14</v>
      </c>
      <c r="E4" s="15"/>
      <c r="F4" s="13" t="s">
        <v>12</v>
      </c>
      <c r="G4" s="14" t="s">
        <v>15</v>
      </c>
      <c r="H4" s="14" t="s">
        <v>15</v>
      </c>
      <c r="I4" s="14" t="s">
        <v>15</v>
      </c>
      <c r="J4" s="15"/>
      <c r="K4" s="13" t="s">
        <v>12</v>
      </c>
      <c r="L4" s="1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16"/>
      <c r="B5" s="17" t="s">
        <v>16</v>
      </c>
      <c r="C5" s="18">
        <v>221186</v>
      </c>
      <c r="D5" s="19">
        <v>1134.5999999999999</v>
      </c>
      <c r="E5" s="15"/>
      <c r="F5" s="17" t="s">
        <v>16</v>
      </c>
      <c r="G5" s="20">
        <f t="shared" ref="G5:G17" si="0">C5/$C$5 * 100</f>
        <v>100</v>
      </c>
      <c r="H5" s="21">
        <f t="shared" ref="H5:H17" si="1">D5/$D$5 * 100</f>
        <v>100</v>
      </c>
      <c r="I5" s="22">
        <f t="shared" ref="I5:I17" si="2">G5/H5 * 100</f>
        <v>100</v>
      </c>
      <c r="J5" s="15"/>
      <c r="K5" s="17" t="s">
        <v>16</v>
      </c>
      <c r="L5" s="20" t="s">
        <v>17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16"/>
      <c r="B6" s="17" t="s">
        <v>18</v>
      </c>
      <c r="C6" s="23">
        <f>230056</f>
        <v>230056</v>
      </c>
      <c r="D6" s="24">
        <v>1203</v>
      </c>
      <c r="E6" s="15"/>
      <c r="F6" s="17" t="s">
        <v>18</v>
      </c>
      <c r="G6" s="20">
        <f t="shared" si="0"/>
        <v>104.01019956055084</v>
      </c>
      <c r="H6" s="21">
        <f t="shared" si="1"/>
        <v>106.02855631940773</v>
      </c>
      <c r="I6" s="22">
        <f>G6/H6 * 100</f>
        <v>98.09640267780631</v>
      </c>
      <c r="J6" s="15"/>
      <c r="K6" s="17" t="s">
        <v>18</v>
      </c>
      <c r="L6" s="25">
        <f t="shared" ref="L6:L7" si="3">H6/H5-1</f>
        <v>6.0285563194077296E-2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26"/>
      <c r="B7" s="17" t="s">
        <v>19</v>
      </c>
      <c r="C7" s="23">
        <v>244714</v>
      </c>
      <c r="D7" s="24">
        <v>1282.7</v>
      </c>
      <c r="E7" s="15"/>
      <c r="F7" s="17" t="s">
        <v>19</v>
      </c>
      <c r="G7" s="20">
        <f t="shared" si="0"/>
        <v>110.63720126951976</v>
      </c>
      <c r="H7" s="21">
        <f t="shared" si="1"/>
        <v>113.05305834655385</v>
      </c>
      <c r="I7" s="22">
        <f t="shared" si="2"/>
        <v>97.863076760269067</v>
      </c>
      <c r="J7" s="15"/>
      <c r="K7" s="17" t="s">
        <v>19</v>
      </c>
      <c r="L7" s="25">
        <f t="shared" si="3"/>
        <v>6.62510390689941E-2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26"/>
      <c r="B8" s="17" t="s">
        <v>20</v>
      </c>
      <c r="C8" s="23">
        <v>258367</v>
      </c>
      <c r="D8" s="24">
        <v>1381.2</v>
      </c>
      <c r="E8" s="15"/>
      <c r="F8" s="17" t="s">
        <v>20</v>
      </c>
      <c r="G8" s="20">
        <f t="shared" si="0"/>
        <v>116.80983425714105</v>
      </c>
      <c r="H8" s="21">
        <f t="shared" si="1"/>
        <v>121.73453199365416</v>
      </c>
      <c r="I8" s="22">
        <f t="shared" si="2"/>
        <v>95.954559765531585</v>
      </c>
      <c r="J8" s="15"/>
      <c r="K8" s="17" t="s">
        <v>20</v>
      </c>
      <c r="L8" s="25">
        <f t="shared" ref="L8:L17" si="4">H8/$C$6 * 100</f>
        <v>5.2915173694080636E-2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16"/>
      <c r="B9" s="17" t="s">
        <v>21</v>
      </c>
      <c r="C9" s="23">
        <v>276484</v>
      </c>
      <c r="D9" s="24">
        <v>1497.2</v>
      </c>
      <c r="E9" s="15"/>
      <c r="F9" s="17" t="s">
        <v>21</v>
      </c>
      <c r="G9" s="20">
        <f t="shared" si="0"/>
        <v>125.00067816227067</v>
      </c>
      <c r="H9" s="21">
        <f t="shared" si="1"/>
        <v>131.95839943592458</v>
      </c>
      <c r="I9" s="22">
        <f t="shared" si="2"/>
        <v>94.727337324948095</v>
      </c>
      <c r="J9" s="15"/>
      <c r="K9" s="17" t="s">
        <v>21</v>
      </c>
      <c r="L9" s="25">
        <f t="shared" si="4"/>
        <v>5.7359251415274787E-2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26"/>
      <c r="B10" s="17" t="s">
        <v>22</v>
      </c>
      <c r="C10" s="23">
        <v>296445</v>
      </c>
      <c r="D10" s="24">
        <v>1613.6</v>
      </c>
      <c r="E10" s="15"/>
      <c r="F10" s="17" t="s">
        <v>22</v>
      </c>
      <c r="G10" s="20">
        <f t="shared" si="0"/>
        <v>134.02520955214163</v>
      </c>
      <c r="H10" s="21">
        <f t="shared" si="1"/>
        <v>142.21752159351314</v>
      </c>
      <c r="I10" s="22">
        <f t="shared" si="2"/>
        <v>94.239590206903742</v>
      </c>
      <c r="J10" s="15"/>
      <c r="K10" s="17" t="s">
        <v>22</v>
      </c>
      <c r="L10" s="25">
        <f t="shared" si="4"/>
        <v>6.1818653542404088E-2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26"/>
      <c r="B11" s="17" t="s">
        <v>23</v>
      </c>
      <c r="C11" s="23">
        <v>321084</v>
      </c>
      <c r="D11" s="24">
        <v>1709.6</v>
      </c>
      <c r="E11" s="15"/>
      <c r="F11" s="17" t="s">
        <v>23</v>
      </c>
      <c r="G11" s="20">
        <f t="shared" si="0"/>
        <v>145.16470301013626</v>
      </c>
      <c r="H11" s="21">
        <f t="shared" si="1"/>
        <v>150.67865326987484</v>
      </c>
      <c r="I11" s="22">
        <f t="shared" si="2"/>
        <v>96.340589632253511</v>
      </c>
      <c r="J11" s="15"/>
      <c r="K11" s="17" t="s">
        <v>23</v>
      </c>
      <c r="L11" s="25">
        <f t="shared" si="4"/>
        <v>6.5496510966840615E-2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26"/>
      <c r="B12" s="17" t="s">
        <v>24</v>
      </c>
      <c r="C12" s="23">
        <v>352067</v>
      </c>
      <c r="D12" s="24">
        <v>1818.1</v>
      </c>
      <c r="E12" s="15"/>
      <c r="F12" s="17" t="s">
        <v>24</v>
      </c>
      <c r="G12" s="20">
        <f t="shared" si="0"/>
        <v>159.17237076487663</v>
      </c>
      <c r="H12" s="21">
        <f t="shared" si="1"/>
        <v>160.24149479992948</v>
      </c>
      <c r="I12" s="22">
        <f t="shared" si="2"/>
        <v>99.332804504608674</v>
      </c>
      <c r="J12" s="15"/>
      <c r="K12" s="17" t="s">
        <v>24</v>
      </c>
      <c r="L12" s="25">
        <f t="shared" si="4"/>
        <v>6.9653256076750658E-2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16"/>
      <c r="B13" s="17" t="s">
        <v>25</v>
      </c>
      <c r="C13" s="23">
        <v>389548</v>
      </c>
      <c r="D13" s="24">
        <v>2044.3</v>
      </c>
      <c r="E13" s="15"/>
      <c r="F13" s="17" t="s">
        <v>25</v>
      </c>
      <c r="G13" s="20">
        <f t="shared" si="0"/>
        <v>176.11783747615129</v>
      </c>
      <c r="H13" s="21">
        <f t="shared" si="1"/>
        <v>180.1780363123568</v>
      </c>
      <c r="I13" s="22">
        <f t="shared" si="2"/>
        <v>97.746562833459492</v>
      </c>
      <c r="J13" s="15"/>
      <c r="K13" s="17" t="s">
        <v>25</v>
      </c>
      <c r="L13" s="25">
        <f t="shared" si="4"/>
        <v>7.8319207633079257E-2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16"/>
      <c r="B14" s="17" t="s">
        <v>26</v>
      </c>
      <c r="C14" s="23">
        <v>431713</v>
      </c>
      <c r="D14" s="24">
        <v>2304.9</v>
      </c>
      <c r="E14" s="15"/>
      <c r="F14" s="17" t="s">
        <v>26</v>
      </c>
      <c r="G14" s="20">
        <f t="shared" si="0"/>
        <v>195.1809789046323</v>
      </c>
      <c r="H14" s="21">
        <f t="shared" si="1"/>
        <v>203.14648334214701</v>
      </c>
      <c r="I14" s="22">
        <f t="shared" si="2"/>
        <v>96.078935600327924</v>
      </c>
      <c r="J14" s="15"/>
      <c r="K14" s="17" t="s">
        <v>26</v>
      </c>
      <c r="L14" s="25">
        <f t="shared" si="4"/>
        <v>8.8303058099830911E-2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26"/>
      <c r="B15" s="17" t="s">
        <v>27</v>
      </c>
      <c r="C15" s="23">
        <v>473473</v>
      </c>
      <c r="D15" s="24">
        <v>2496.3000000000002</v>
      </c>
      <c r="E15" s="15"/>
      <c r="F15" s="17" t="s">
        <v>27</v>
      </c>
      <c r="G15" s="20">
        <f t="shared" si="0"/>
        <v>214.06101652003292</v>
      </c>
      <c r="H15" s="21">
        <f t="shared" si="1"/>
        <v>220.01586462189323</v>
      </c>
      <c r="I15" s="22">
        <f t="shared" si="2"/>
        <v>97.293446037587344</v>
      </c>
      <c r="J15" s="15"/>
      <c r="K15" s="17" t="s">
        <v>27</v>
      </c>
      <c r="L15" s="25">
        <f t="shared" si="4"/>
        <v>9.5635786339801285E-2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26"/>
      <c r="B16" s="17" t="s">
        <v>28</v>
      </c>
      <c r="C16" s="23">
        <v>524697</v>
      </c>
      <c r="D16" s="24">
        <v>2816.1</v>
      </c>
      <c r="E16" s="15"/>
      <c r="F16" s="17" t="s">
        <v>28</v>
      </c>
      <c r="G16" s="20">
        <f t="shared" si="0"/>
        <v>237.21980595516894</v>
      </c>
      <c r="H16" s="21">
        <f t="shared" si="1"/>
        <v>248.20200951877314</v>
      </c>
      <c r="I16" s="22">
        <f t="shared" si="2"/>
        <v>95.575296273830716</v>
      </c>
      <c r="J16" s="15"/>
      <c r="K16" s="17" t="s">
        <v>28</v>
      </c>
      <c r="L16" s="25">
        <f t="shared" si="4"/>
        <v>0.10788764888495547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16"/>
      <c r="B17" s="17" t="s">
        <v>29</v>
      </c>
      <c r="C17" s="23">
        <v>587635</v>
      </c>
      <c r="D17" s="24">
        <v>3533.2</v>
      </c>
      <c r="E17" s="15"/>
      <c r="F17" s="17" t="s">
        <v>29</v>
      </c>
      <c r="G17" s="20">
        <f t="shared" si="0"/>
        <v>265.67459061604262</v>
      </c>
      <c r="H17" s="21">
        <f t="shared" si="1"/>
        <v>311.40490040542926</v>
      </c>
      <c r="I17" s="22">
        <f t="shared" si="2"/>
        <v>85.31483938439996</v>
      </c>
      <c r="J17" s="15"/>
      <c r="K17" s="17" t="s">
        <v>29</v>
      </c>
      <c r="L17" s="25">
        <f t="shared" si="4"/>
        <v>0.13536047762519962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thickBot="1" x14ac:dyDescent="0.25">
      <c r="A19" s="4"/>
      <c r="B19" s="15"/>
      <c r="C19" s="15"/>
      <c r="D19" s="15"/>
      <c r="E19" s="15"/>
      <c r="F19" s="15"/>
      <c r="G19" s="15"/>
      <c r="H19" s="15"/>
      <c r="I19" s="15"/>
      <c r="J19" s="15"/>
      <c r="K19" s="27" t="s">
        <v>30</v>
      </c>
      <c r="L19" s="28">
        <f>SUM(L5:L17)</f>
        <v>0.93928562654128889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thickTop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29" t="s">
        <v>31</v>
      </c>
      <c r="L20" s="30">
        <f>H17/H5-1</f>
        <v>2.1140490040542925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Cálculo números índice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Eliezer</cp:lastModifiedBy>
  <dcterms:modified xsi:type="dcterms:W3CDTF">2025-09-16T14:16:21Z</dcterms:modified>
</cp:coreProperties>
</file>